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S:\COPN Department\Website Materials\Monthly Reports\2026\"/>
    </mc:Choice>
  </mc:AlternateContent>
  <xr:revisionPtr revIDLastSave="0" documentId="8_{3EE1BEBC-70E4-4A9D-A2FD-943D67BC84BB}" xr6:coauthVersionLast="47" xr6:coauthVersionMax="47" xr10:uidLastSave="{00000000-0000-0000-0000-000000000000}"/>
  <bookViews>
    <workbookView xWindow="28680" yWindow="-120" windowWidth="29040" windowHeight="15720" xr2:uid="{0B4869A3-BE11-4788-A9B1-F65F31B63A97}"/>
  </bookViews>
  <sheets>
    <sheet name="All" sheetId="2" r:id="rId1"/>
    <sheet name="Sheet1" sheetId="1" r:id="rId2"/>
  </sheets>
  <externalReferences>
    <externalReference r:id="rId3"/>
  </externalReferences>
  <definedNames>
    <definedName name="analyst">[1]Assignment!$B:$W</definedName>
    <definedName name="COPN">All!$P:$R</definedName>
    <definedName name="Fcycle">#REF!</definedName>
    <definedName name="reg">'[1]Equip and Cap Exp Reg.'!$A:$K</definedName>
    <definedName name="track">All!$C:$R</definedName>
    <definedName name="Z_00448BA2_BE1D_4702_AC94_C0A606D0C33A_.wvu.FilterData" localSheetId="0" hidden="1">All!$A$2:$HA$5153</definedName>
    <definedName name="Z_00873FC9_BC91_4B2A_A45C_F6AEC4DC9E70_.wvu.FilterData" localSheetId="0" hidden="1">All!$A$1:$R$7636</definedName>
    <definedName name="Z_02329635_A5B6_47EB_BF52_FBF433C4357D_.wvu.FilterData" localSheetId="0" hidden="1">All!$A$1:$N$4586</definedName>
    <definedName name="Z_02680533_A577_4B4A_8FCF_F38A2C07911D_.wvu.FilterData" localSheetId="0" hidden="1">All!$B$1:$N$3951</definedName>
    <definedName name="Z_0375FE45_8E46_49DB_8B93_7D0D67C652F1_.wvu.FilterData" localSheetId="0" hidden="1">All!$A$1:$N$4586</definedName>
    <definedName name="Z_0381510A_5600_4D82_BA28_0720B9550399_.wvu.FilterData" localSheetId="0" hidden="1">All!$A$2:$HA$5153</definedName>
    <definedName name="Z_03F347BC_450A_4E73_ADAB_AE971AB864BD_.wvu.FilterData" localSheetId="0" hidden="1">All!$B$1:$N$3951</definedName>
    <definedName name="Z_048B03FF_A840_4476_9648_78368D7BD54C_.wvu.FilterData" localSheetId="0" hidden="1">All!$B$1:$N$3951</definedName>
    <definedName name="Z_05E3B96F_4C21_4968_B4B2_FA54BFDE93F1_.wvu.FilterData" localSheetId="0" hidden="1">All!$A$2:$HA$5153</definedName>
    <definedName name="Z_0690066B_A1D7_4069_8F5D_44CAE87EBD20_.wvu.FilterData" localSheetId="0" hidden="1">All!$A$2:$HA$5153</definedName>
    <definedName name="Z_07044FB5_ED35_4CC6_B343_EA995C07E55B_.wvu.FilterData" localSheetId="0" hidden="1">All!$D$1:$D$7636</definedName>
    <definedName name="Z_076E8AEF_6EBE_4D40_84A8_FA0EEEAED070_.wvu.FilterData" localSheetId="0" hidden="1">All!#REF!</definedName>
    <definedName name="Z_07C2F317_B4CF_40FD_A61C_07F8C932FA66_.wvu.FilterData" localSheetId="0" hidden="1">All!$A$1:$N$4586</definedName>
    <definedName name="Z_085D3217_8D10_435A_8E60_982A4D071B1A_.wvu.FilterData" localSheetId="0" hidden="1">All!$A$1:$R$7636</definedName>
    <definedName name="Z_085DE841_38D2_491A_95EF_EF988F275F05_.wvu.FilterData" localSheetId="0" hidden="1">All!$B$1:$N$3951</definedName>
    <definedName name="Z_095D01D7_9563_4229_A03F_13F964E94B80_.wvu.FilterData" localSheetId="0" hidden="1">All!$B$1:$N$3951</definedName>
    <definedName name="Z_0A09544E_10B3_4FFA_888D_F451C93618F7_.wvu.FilterData" localSheetId="0" hidden="1">All!$A$1:$R$7636</definedName>
    <definedName name="Z_0A0C9C52_65EC_45B4_A077_5C26835D2D66_.wvu.FilterData" localSheetId="0" hidden="1">All!$A$1:$R$7636</definedName>
    <definedName name="Z_0B3BECBD_473F_4599_B515_644D55C3F881_.wvu.FilterData" localSheetId="0" hidden="1">All!$B$1:$N$3951</definedName>
    <definedName name="Z_0B61510E_065B_47EA_B759_7C1D031CD736_.wvu.FilterData" localSheetId="0" hidden="1">All!$A$1:$N$4586</definedName>
    <definedName name="Z_0BAAF5F6_A447_4BBB_83F5_76020777096F_.wvu.FilterData" localSheetId="0" hidden="1">All!$A$2:$HA$5153</definedName>
    <definedName name="Z_0BAC170F_3442_4CEF_9B28_1229CCF72F0B_.wvu.FilterData" localSheetId="0" hidden="1">All!$A$2:$HA$5153</definedName>
    <definedName name="Z_0BCDD3E8_7BC6_4DD4_9504_E8396FB78AC9_.wvu.FilterData" localSheetId="0" hidden="1">All!$A$1:$N$4586</definedName>
    <definedName name="Z_0C67E329_E45C_4E30_B204_06CBF26BACAE_.wvu.FilterData" localSheetId="0" hidden="1">All!$E$1:$E$7636</definedName>
    <definedName name="Z_0E97B52E_FE1C_437B_93F9_8CD8EE895FAD_.wvu.FilterData" localSheetId="0" hidden="1">All!$A$1:$N$4586</definedName>
    <definedName name="Z_0F0CAC17_2032_4244_A78C_6E0109F3F8D9_.wvu.FilterData" localSheetId="0" hidden="1">All!$A$2:$HA$5153</definedName>
    <definedName name="Z_0F48A7F4_D0BF_4342_A8A8_023ABB41A09D_.wvu.FilterData" localSheetId="0" hidden="1">All!$D$1:$D$7636</definedName>
    <definedName name="Z_0F80EB93_F72C_4CD5_84CF_0938105120DC_.wvu.FilterData" localSheetId="0" hidden="1">All!$A$2:$HA$5153</definedName>
    <definedName name="Z_106B5D8A_E5F6_4E26_BA31_61447AA5A029_.wvu.FilterData" localSheetId="0" hidden="1">All!$A$2:$HA$5153</definedName>
    <definedName name="Z_1084484E_026A_4D9C_A791_6816E80333C1_.wvu.FilterData" localSheetId="0" hidden="1">All!$A$1:$N$4586</definedName>
    <definedName name="Z_10D5B159_1CDE_4DFF_A6E9_AE88DF123870_.wvu.FilterData" localSheetId="0" hidden="1">All!#REF!</definedName>
    <definedName name="Z_10DDA29B_EF22_4F7B_9B6F_5CFE9B195F81_.wvu.FilterData" localSheetId="0" hidden="1">All!$A$2:$HA$5153</definedName>
    <definedName name="Z_11239B44_AC73_4A4C_A832_4BA2D4201DF6_.wvu.FilterData" localSheetId="0" hidden="1">All!#REF!</definedName>
    <definedName name="Z_11CC0F7C_AB7E_4E9F_BF31_71C14C81144F_.wvu.FilterData" localSheetId="0" hidden="1">All!$A$2:$HA$5153</definedName>
    <definedName name="Z_11F17AE6_C722_4237_AF2A_61D93F9B7DA6_.wvu.FilterData" localSheetId="0" hidden="1">All!$D$1:$E$7636</definedName>
    <definedName name="Z_11FA684D_BA34_4B70_8D64_0B78B7DA6BFD_.wvu.FilterData" localSheetId="0" hidden="1">All!$B$1:$N$3951</definedName>
    <definedName name="Z_12B4C79D_EBC3_4524_8EE4_3942A1084445_.wvu.FilterData" localSheetId="0" hidden="1">All!$A$1:$N$4586</definedName>
    <definedName name="Z_133F4CA3_442B_403A_94B8_541263D36419_.wvu.FilterData" localSheetId="0" hidden="1">All!$D$1:$D$7636</definedName>
    <definedName name="Z_1397D4E5_6DBC_4861_AEFF_31E1FDADF374_.wvu.FilterData" localSheetId="0" hidden="1">All!$A$2:$HA$5153</definedName>
    <definedName name="Z_14DD49D3_0C82_4743_9B04_33C19DF88360_.wvu.FilterData" localSheetId="0" hidden="1">All!$A$2:$HA$5153</definedName>
    <definedName name="Z_16367F5D_A670_4A2D_BC61_EA394F39FFEE_.wvu.FilterData" localSheetId="0" hidden="1">All!$B$1:$N$3951</definedName>
    <definedName name="Z_1662A8C3_233C_4E1B_B255_53982E9A281B_.wvu.FilterData" localSheetId="0" hidden="1">All!$B$1:$N$3951</definedName>
    <definedName name="Z_16D4724F_8647_42C6_A274_622FBF0B8521_.wvu.FilterData" localSheetId="0" hidden="1">All!$A$2:$HA$5153</definedName>
    <definedName name="Z_16E53BF9_C045_4D67_B308_B90D5ADDF727_.wvu.FilterData" localSheetId="0" hidden="1">All!$A$1:$R$7636</definedName>
    <definedName name="Z_16ECD3DF_B078_4EEC_9EA2_454FED4F2B9B_.wvu.FilterData" localSheetId="0" hidden="1">All!$B$1:$N$3951</definedName>
    <definedName name="Z_176F16DE_15A4_40CC_B57E_3DF1E1A11235_.wvu.FilterData" localSheetId="0" hidden="1">All!$A$2:$HA$5153</definedName>
    <definedName name="Z_17B4A2F0_7F9B_4EAD_975C_2836C6595A48_.wvu.FilterData" localSheetId="0" hidden="1">All!$D$1:$E$7636</definedName>
    <definedName name="Z_18089A55_3C8E_4BB9_823F_2D4AA622B19A_.wvu.FilterData" localSheetId="0" hidden="1">All!$A$2:$HA$5153</definedName>
    <definedName name="Z_18E86129_1410_40D5_A7A5_C422814B8878_.wvu.FilterData" localSheetId="0" hidden="1">All!$A$2:$HA$5153</definedName>
    <definedName name="Z_1946F964_83CF_40EA_BB53_E5EE45C97650_.wvu.FilterData" localSheetId="0" hidden="1">All!$B$1:$N$3951</definedName>
    <definedName name="Z_195FCCF1_DB6F_4FCA_A278_586DC1E3FF79_.wvu.FilterData" localSheetId="0" hidden="1">All!$A$2:$HA$5153</definedName>
    <definedName name="Z_1A247BAC_752C_412A_A2C9_2AC9ED7F629B_.wvu.FilterData" localSheetId="0" hidden="1">All!$A$2:$HA$5153</definedName>
    <definedName name="Z_1A530F74_2C85_4910_BC3A_62C096A3A292_.wvu.FilterData" localSheetId="0" hidden="1">All!$A$1:$N$4586</definedName>
    <definedName name="Z_1A5ABE58_0BBA_4875_8C7B_A72F09A89095_.wvu.FilterData" localSheetId="0" hidden="1">All!$A$2:$HA$5153</definedName>
    <definedName name="Z_1A5EBB17_4877_4EAC_A097_88C1EEBC8C7E_.wvu.FilterData" localSheetId="0" hidden="1">All!$A$2:$HA$5153</definedName>
    <definedName name="Z_1A6766D1_19DC_4877_9C6D_590E2B46C088_.wvu.FilterData" localSheetId="0" hidden="1">All!$A$2:$HA$5153</definedName>
    <definedName name="Z_1B5D003A_ED39_413E_BBA8_0DEC00A81946_.wvu.FilterData" localSheetId="0" hidden="1">All!$A$2:$HA$5153</definedName>
    <definedName name="Z_1B7F40C0_3D3B_4E9D_9515_83684D25F2E0_.wvu.FilterData" localSheetId="0" hidden="1">All!$B$1:$N$3951</definedName>
    <definedName name="Z_1C11B853_CC79_4B8F_8F56_2F57CE833FD7_.wvu.FilterData" localSheetId="0" hidden="1">All!$B$1:$N$3951</definedName>
    <definedName name="Z_1C2375CE_BACE_4E48_AE60_97872F0700F7_.wvu.FilterData" localSheetId="0" hidden="1">All!$A$1:$R$7636</definedName>
    <definedName name="Z_1C32C19A_67A7_451E_A1D9_1DB0DECB0F23_.wvu.FilterData" localSheetId="0" hidden="1">All!$A$2:$HA$5153</definedName>
    <definedName name="Z_1D122381_AD00_435B_82C2_382F8B817816_.wvu.FilterData" localSheetId="0" hidden="1">All!$D$1:$D$7636</definedName>
    <definedName name="Z_1DA1B43A_3276_40EB_BCAE_00A61C117377_.wvu.FilterData" localSheetId="0" hidden="1">All!$A$1:$R$7636</definedName>
    <definedName name="Z_1ECCCCAB_E7E6_445A_A31C_FBDCC605A641_.wvu.FilterData" localSheetId="0" hidden="1">All!$A$2:$HA$5153</definedName>
    <definedName name="Z_1F130B27_132F_48A9_877F_22D440565B94_.wvu.FilterData" localSheetId="0" hidden="1">All!$A$1:$R$7636</definedName>
    <definedName name="Z_2015114A_C37F_4A02_9F20_8184FF3AC6CE_.wvu.FilterData" localSheetId="0" hidden="1">All!$A$1:$R$7636</definedName>
    <definedName name="Z_202F349F_522C_434E_8F4B_E345D6CED977_.wvu.FilterData" localSheetId="0" hidden="1">All!#REF!</definedName>
    <definedName name="Z_206DB0AD_792A_4D57_B84F_D67A420D9459_.wvu.FilterData" localSheetId="0" hidden="1">All!$B$1:$N$3951</definedName>
    <definedName name="Z_216D7221_D2A8_4EA0_AA37_1B7CB73AB4B2_.wvu.FilterData" localSheetId="0" hidden="1">All!$A$2:$HA$5153</definedName>
    <definedName name="Z_21B0D3EF_97BD_49DC_BA06_5B3FF52AD23F_.wvu.FilterData" localSheetId="0" hidden="1">All!$A$2:$HA$5153</definedName>
    <definedName name="Z_222FD2F4_F56B_4144_9D9E_90603D27FC8D_.wvu.FilterData" localSheetId="0" hidden="1">All!$D$1:$D$7636</definedName>
    <definedName name="Z_231E1C8D_50D0_4703_ACD6_2835E2A0B712_.wvu.FilterData" localSheetId="0" hidden="1">All!$A$1:$N$4586</definedName>
    <definedName name="Z_24A6D309_8B24_4887_87C7_90AC3C594EA0_.wvu.FilterData" localSheetId="0" hidden="1">All!$A$1:$R$7636</definedName>
    <definedName name="Z_251A5A9F_4BC9_4ABA_9F86_67F71C4EDFA6_.wvu.FilterData" localSheetId="0" hidden="1">All!#REF!</definedName>
    <definedName name="Z_251D9524_FE22_49CD_A168_1C5C56750A96_.wvu.FilterData" localSheetId="0" hidden="1">All!$A$1:$N$4586</definedName>
    <definedName name="Z_25F9B25E_FD45_4017_AF7E_21E24477EAEE_.wvu.FilterData" localSheetId="0" hidden="1">All!$A$1:$N$4586</definedName>
    <definedName name="Z_26761316_A8D9_4559_9516_2E78151A6483_.wvu.FilterData" localSheetId="0" hidden="1">All!$A$1:$N$4586</definedName>
    <definedName name="Z_2749D1E0_7057_4409_9684_279B58D0D3ED_.wvu.FilterData" localSheetId="0" hidden="1">All!$A$2:$HA$5153</definedName>
    <definedName name="Z_279D482D_7A6A_496C_AF25_BBFB0A03854C_.wvu.FilterData" localSheetId="0" hidden="1">All!$A$1:$R$7636</definedName>
    <definedName name="Z_2A9EE803_258F_4F46_87BB_C34646976105_.wvu.FilterData" localSheetId="0" hidden="1">All!$E$1:$E$7636</definedName>
    <definedName name="Z_2AB91793_37C8_426B_8299_59524C7B2971_.wvu.FilterData" localSheetId="0" hidden="1">All!$A$1:$R$7636</definedName>
    <definedName name="Z_2AFD3CDF_F298_4896_A1EC_367CA8481BC4_.wvu.FilterData" localSheetId="0" hidden="1">All!$A$1:$N$4586</definedName>
    <definedName name="Z_2B9C39D5_B03F_415B_8B4A_66BD9EC09CF2_.wvu.FilterData" localSheetId="0" hidden="1">All!$A$1:$N$4586</definedName>
    <definedName name="Z_2C1599FC_7F44_43B7_9F0F_E11564E9A80B_.wvu.FilterData" localSheetId="0" hidden="1">All!$A$2:$HA$5153</definedName>
    <definedName name="Z_2C4F576C_DF4F_4269_A272_5CE03EFECB70_.wvu.FilterData" localSheetId="0" hidden="1">All!$A$1:$R$7636</definedName>
    <definedName name="Z_2C92DAB2_8711_4B26_AE60_1817155A7D4E_.wvu.FilterData" localSheetId="0" hidden="1">All!$D$1:$E$7636</definedName>
    <definedName name="Z_2CFB379E_9393_436E_B1C2_56A171AFA83C_.wvu.FilterData" localSheetId="0" hidden="1">All!$A$2:$HA$5153</definedName>
    <definedName name="Z_2D04F306_B5EB_4150_A82E_9A7EE7A84A5A_.wvu.FilterData" localSheetId="0" hidden="1">All!$B$1:$N$3951</definedName>
    <definedName name="Z_2D63BD89_4BCC_40BE_BB4D_EBE39684453B_.wvu.FilterData" localSheetId="0" hidden="1">All!$B$1:$N$3951</definedName>
    <definedName name="Z_2D88A67A_2D29_4F44_8CEC_E0F7D2EF8666_.wvu.FilterData" localSheetId="0" hidden="1">All!$A$2:$HA$5153</definedName>
    <definedName name="Z_2E6C0919_C856_4521_8BAA_00C8EF155FAB_.wvu.FilterData" localSheetId="0" hidden="1">All!$A$1:$R$7636</definedName>
    <definedName name="Z_2F533217_758D_48F1_B13C_A1DD985D0AD3_.wvu.FilterData" localSheetId="0" hidden="1">All!$B$1:$N$3951</definedName>
    <definedName name="Z_2F6C0ECA_2542_4C65_8429_05B3AECC0ADF_.wvu.FilterData" localSheetId="0" hidden="1">All!$B$1:$N$3951</definedName>
    <definedName name="Z_2FC9AD94_E070_4070_9008_E74C3145F8DB_.wvu.Cols" localSheetId="0" hidden="1">All!#REF!</definedName>
    <definedName name="Z_2FC9AD94_E070_4070_9008_E74C3145F8DB_.wvu.FilterData" localSheetId="0" hidden="1">All!$A$2:$HA$5153</definedName>
    <definedName name="Z_3076429E_2CC9_4663_945E_F303A59D2AB7_.wvu.FilterData" localSheetId="0" hidden="1">All!#REF!</definedName>
    <definedName name="Z_3149C7B0_4F6B_46EA_BAAF_4C22A9F1DB34_.wvu.FilterData" localSheetId="0" hidden="1">All!$D$1:$E$7636</definedName>
    <definedName name="Z_314FDC62_418C_4EC4_911E_3EE0E3BDCF88_.wvu.FilterData" localSheetId="0" hidden="1">All!$A$2:$HA$5153</definedName>
    <definedName name="Z_32194C06_2832_40F8_8FC8_356C54A6BB74_.wvu.FilterData" localSheetId="0" hidden="1">All!$A$2:$HA$5153</definedName>
    <definedName name="Z_32B8ADD2_4E6D_4316_8D0B_246C365139E2_.wvu.FilterData" localSheetId="0" hidden="1">All!$A$1:$R$7636</definedName>
    <definedName name="Z_32BC261A_79D0_4A3D_BC15_124496776AD0_.wvu.FilterData" localSheetId="0" hidden="1">All!$A$1:$R$7636</definedName>
    <definedName name="Z_336098CD_6501_4817_B009_DD36A17135B8_.wvu.FilterData" localSheetId="0" hidden="1">All!$A$1:$N$4586</definedName>
    <definedName name="Z_33784775_9893_49FD_B4F5_C83232F09AE3_.wvu.FilterData" localSheetId="0" hidden="1">All!$B$1:$N$3951</definedName>
    <definedName name="Z_33CB3873_4FF3_4E6F_900B_C07887ECB02F_.wvu.FilterData" localSheetId="0" hidden="1">All!$A$1:$N$4586</definedName>
    <definedName name="Z_34355609_EA78_4186_9178_1F551B72A5D4_.wvu.FilterData" localSheetId="0" hidden="1">All!$D$1:$D$7636</definedName>
    <definedName name="Z_345492CD_CEDF_4BF1_9B75_C16B8A5B836A_.wvu.FilterData" localSheetId="0" hidden="1">All!$A$1:$N$4586</definedName>
    <definedName name="Z_34BED6F4_6021_44BE_8C12_0328179512B5_.wvu.FilterData" localSheetId="0" hidden="1">All!$A$1:$N$4586</definedName>
    <definedName name="Z_34E9D6DC_0B7A_4024_9AE7_D47D587485CB_.wvu.FilterData" localSheetId="0" hidden="1">All!$A$1:$N$4586</definedName>
    <definedName name="Z_350E2488_7586_46FC_A9D7_3664AF01DF07_.wvu.FilterData" localSheetId="0" hidden="1">All!$A$1:$N$4586</definedName>
    <definedName name="Z_35970812_37D5_4138_839D_6E92EF693D31_.wvu.FilterData" localSheetId="0" hidden="1">All!$A$1:$R$7636</definedName>
    <definedName name="Z_36426F61_9E72_4573_B612_0FEC991AB8DF_.wvu.FilterData" localSheetId="0" hidden="1">All!$A$2:$HA$5153</definedName>
    <definedName name="Z_36C2D9BC_1C5E_4EB0_BF67_E68943B81ED9_.wvu.FilterData" localSheetId="0" hidden="1">All!$A$1:$N$4586</definedName>
    <definedName name="Z_3786B066_CB6D_430C_A568_6F5638BF589D_.wvu.FilterData" localSheetId="0" hidden="1">All!$A$1:$N$4586</definedName>
    <definedName name="Z_38B7EF33_F2E6_479E_AA14_58E1EFBF0F4F_.wvu.FilterData" localSheetId="0" hidden="1">All!$A$1:$R$7636</definedName>
    <definedName name="Z_390DCF82_9A42_4535_AB4F_E0AFB6C86EEC_.wvu.FilterData" localSheetId="0" hidden="1">All!$B$1:$N$3951</definedName>
    <definedName name="Z_393E80D2_F1C8_4389_A521_4EBCA93473EF_.wvu.FilterData" localSheetId="0" hidden="1">All!$A$2:$HA$5153</definedName>
    <definedName name="Z_3940C89F_77B4_4734_BED5_BBC0C7D1CE11_.wvu.FilterData" localSheetId="0" hidden="1">All!$D$1:$E$7636</definedName>
    <definedName name="Z_39699E5C_61DC_49AE_8D19_623F6D9B7062_.wvu.FilterData" localSheetId="0" hidden="1">All!$A$1:$R$7636</definedName>
    <definedName name="Z_39F51CDB_C479_48AA_8E5E_0C04E56E7092_.wvu.FilterData" localSheetId="0" hidden="1">All!$A$2:$HA$5153</definedName>
    <definedName name="Z_3A5F4727_B7DA_410B_B449_B0C57304512C_.wvu.FilterData" localSheetId="0" hidden="1">All!$B$1:$N$3951</definedName>
    <definedName name="Z_3B25462B_8AC5_4AA2_B318_4D318DE733A6_.wvu.FilterData" localSheetId="0" hidden="1">All!$D$1:$E$7636</definedName>
    <definedName name="Z_3B589838_BCC8_43A2_BE84_8BBCFC8D7DDB_.wvu.FilterData" localSheetId="0" hidden="1">All!$D$1:$D$7636</definedName>
    <definedName name="Z_3BAA6AF2_BB1D_4988_B77A_73CA671A1330_.wvu.FilterData" localSheetId="0" hidden="1">All!$A$1:$N$4586</definedName>
    <definedName name="Z_3BE6EEFF_1D01_4D25_83F1_CC9A15BB76CC_.wvu.FilterData" localSheetId="0" hidden="1">All!$B$1:$N$3951</definedName>
    <definedName name="Z_3BE8EE74_59BF_4566_A508_E7E319FFF46E_.wvu.FilterData" localSheetId="0" hidden="1">All!$D$1:$D$7636</definedName>
    <definedName name="Z_3C035579_B487_4D5E_9762_E2272B32B6B4_.wvu.FilterData" localSheetId="0" hidden="1">All!$D$1:$D$7636</definedName>
    <definedName name="Z_3C504D75_8393_4E73_BABE_DB4D84C0FB9F_.wvu.FilterData" localSheetId="0" hidden="1">All!$A$1:$R$7636</definedName>
    <definedName name="Z_3CC34281_ECF3_4AF1_A524_1BC1C21054D8_.wvu.FilterData" localSheetId="0" hidden="1">All!$A$1:$N$4586</definedName>
    <definedName name="Z_3CCB7078_356D_462B_A3EC_7206D7CE832C_.wvu.FilterData" localSheetId="0" hidden="1">All!$A$1:$R$7636</definedName>
    <definedName name="Z_3D6F56FF_5915_491B_B298_FFA10BE2BC97_.wvu.FilterData" localSheetId="0" hidden="1">All!$B$1:$N$3951</definedName>
    <definedName name="Z_3D7EA548_E863_4F4F_A8FF_81FB62B8EE80_.wvu.FilterData" localSheetId="0" hidden="1">All!$A$1:$N$4586</definedName>
    <definedName name="Z_3E2AE2DA_0A66_471D_9ED3_E25A8D9226D2_.wvu.FilterData" localSheetId="0" hidden="1">All!$P$1:$R$7636</definedName>
    <definedName name="Z_3EC78567_6FD2_4A64_80C9_2E1B29C1B630_.wvu.FilterData" localSheetId="0" hidden="1">All!$B$1:$N$3951</definedName>
    <definedName name="Z_3F9A07D9_3402_4006_8803_DEEE2443B9A6_.wvu.FilterData" localSheetId="0" hidden="1">All!$A$2:$HA$5153</definedName>
    <definedName name="Z_406C60B9_A6E6_4011_A45C_9C8DA2D73F83_.wvu.FilterData" localSheetId="0" hidden="1">All!$A$1:$N$4586</definedName>
    <definedName name="Z_40D2ABFC_430A_422D_91E3_53E372D9B836_.wvu.FilterData" localSheetId="0" hidden="1">All!$A$1:$R$7636</definedName>
    <definedName name="Z_4138B855_6112_43A9_8878_6947C216406B_.wvu.FilterData" localSheetId="0" hidden="1">All!$A$2:$HA$5153</definedName>
    <definedName name="Z_4140CE10_DB3E_49B0_BED8_63BB9A02A4EF_.wvu.FilterData" localSheetId="0" hidden="1">All!$A$2:$HA$5153</definedName>
    <definedName name="Z_41D7BB85_31D0_45A9_B5A3_CA90CCFFC33A_.wvu.FilterData" localSheetId="0" hidden="1">All!$P$1:$R$7636</definedName>
    <definedName name="Z_41FB16E0_AD69_4964_A850_CB3E08453027_.wvu.FilterData" localSheetId="0" hidden="1">All!$B$1:$N$3951</definedName>
    <definedName name="Z_4222E9A8_DF67_4857_8EE2_EFB08080D95C_.wvu.FilterData" localSheetId="0" hidden="1">All!#REF!</definedName>
    <definedName name="Z_423DDB35_EF21_4D4D_B407_2654FFDCA7A8_.wvu.FilterData" localSheetId="0" hidden="1">All!$A$2:$HA$5153</definedName>
    <definedName name="Z_427DF994_4A89_4FB8_ABF9_D1EB7D3DD44D_.wvu.FilterData" localSheetId="0" hidden="1">All!#REF!</definedName>
    <definedName name="Z_42905098_B258_473F_90F4_B98F0358D22C_.wvu.FilterData" localSheetId="0" hidden="1">All!#REF!</definedName>
    <definedName name="Z_42B3B559_E476_4A51_A1BF_1BD56555E368_.wvu.FilterData" localSheetId="0" hidden="1">All!$A$2:$HA$5153</definedName>
    <definedName name="Z_42BB0434_6681_4EF6_BA21_4362AD46AAD9_.wvu.FilterData" localSheetId="0" hidden="1">All!$A$2:$HA$5153</definedName>
    <definedName name="Z_42F97F80_A886_438D_85BB_579AAD450E3D_.wvu.FilterData" localSheetId="0" hidden="1">All!$A$2:$HA$5153</definedName>
    <definedName name="Z_42FF4F4B_C855_482D_8028_409FB7F9D250_.wvu.FilterData" localSheetId="0" hidden="1">All!$A$2:$HA$5153</definedName>
    <definedName name="Z_436219FD_69B5_421B_8949_DB78A61014EC_.wvu.FilterData" localSheetId="0" hidden="1">All!$A$2:$HA$5153</definedName>
    <definedName name="Z_436A8C16_EC56_462B_AF7C_4381D58FA694_.wvu.FilterData" localSheetId="0" hidden="1">All!$B$1:$N$3951</definedName>
    <definedName name="Z_43831884_7290_4AEF_B38A_AAB2BE80EEC7_.wvu.FilterData" localSheetId="0" hidden="1">All!$B$1:$N$3951</definedName>
    <definedName name="Z_43D726B2_A1EF_4755_9A9E_5955C2B09277_.wvu.FilterData" localSheetId="0" hidden="1">All!$A$2:$HA$5153</definedName>
    <definedName name="Z_43EEF60D_16B2_49CC_A12D_34EBB59C1DD4_.wvu.FilterData" localSheetId="0" hidden="1">All!$D$1:$E$7636</definedName>
    <definedName name="Z_4517176B_E7AA_4107_B663_C16A82F1F318_.wvu.FilterData" localSheetId="0" hidden="1">All!$A$1:$N$4586</definedName>
    <definedName name="Z_46241176_F4CA_40FE_8BEE_D6756680B519_.wvu.FilterData" localSheetId="0" hidden="1">All!$B$1:$N$3951</definedName>
    <definedName name="Z_476C28C5_94B0_4E56_874A_F610D4D6CB08_.wvu.FilterData" localSheetId="0" hidden="1">All!$A$2:$HA$5153</definedName>
    <definedName name="Z_47F140F1_3907_4B7A_957D_DF5F4FDA85DC_.wvu.FilterData" localSheetId="0" hidden="1">All!$D$1:$E$7636</definedName>
    <definedName name="Z_4849BF46_E5AE_4D2A_A5CE_1C149BCDD2AE_.wvu.FilterData" localSheetId="0" hidden="1">All!$A$2:$HA$5153</definedName>
    <definedName name="Z_497ACCB7_ABD0_42A6_9D69_20363AA2B328_.wvu.FilterData" localSheetId="0" hidden="1">All!$A$2:$HA$5153</definedName>
    <definedName name="Z_499FD7DA_1FCF_4C1F_BEC4_E02835A4EEA0_.wvu.FilterData" localSheetId="0" hidden="1">All!$A$2:$HA$5153</definedName>
    <definedName name="Z_49E30B0D_926A_46A9_AC9E_8757BA3FD28C_.wvu.FilterData" localSheetId="0" hidden="1">All!$A$2:$HA$5153</definedName>
    <definedName name="Z_4A10AEF5_92CB_4695_B1BE_B90CDA8FE7B0_.wvu.FilterData" localSheetId="0" hidden="1">All!$B$1:$N$3951</definedName>
    <definedName name="Z_4A542FC4_5368_4CA3_ACEA_F427F3B36500_.wvu.FilterData" localSheetId="0" hidden="1">All!$A$2:$HA$5153</definedName>
    <definedName name="Z_4B09C366_D5F4_496F_A23D_AC0FE2AB5B81_.wvu.FilterData" localSheetId="0" hidden="1">All!$B$1:$N$3951</definedName>
    <definedName name="Z_4B175927_7817_48A1_9BAB_B6B3A7E40986_.wvu.FilterData" localSheetId="0" hidden="1">All!$D$1:$D$7636</definedName>
    <definedName name="Z_4BB66B77_0B26_4E95_A0BB_D984E5F09F37_.wvu.FilterData" localSheetId="0" hidden="1">All!$A$1:$N$4586</definedName>
    <definedName name="Z_4BBCE482_3177_4FAD_A675_EB4B7D169BC2_.wvu.FilterData" localSheetId="0" hidden="1">All!$A$1:$R$7636</definedName>
    <definedName name="Z_4BF8315D_D9C1_4EAA_A40C_B982D1A57A72_.wvu.FilterData" localSheetId="0" hidden="1">All!$A$1:$N$4586</definedName>
    <definedName name="Z_4C7A8A1E_AE6C_43A0_B18F_B81877ED9D51_.wvu.FilterData" localSheetId="0" hidden="1">All!$B$1:$N$3951</definedName>
    <definedName name="Z_4C81A68A_B6A7_402A_9335_4BE1251D379C_.wvu.FilterData" localSheetId="0" hidden="1">All!$A$1:$N$4586</definedName>
    <definedName name="Z_4E533F88_3CC4_4DB3_BF3F_A833E68B37C8_.wvu.FilterData" localSheetId="0" hidden="1">All!$A$1:$N$4586</definedName>
    <definedName name="Z_4E93170C_C357_4688_BCA9_B0595994585D_.wvu.FilterData" localSheetId="0" hidden="1">All!$B$1:$N$3951</definedName>
    <definedName name="Z_4F28FB06_E752_44FB_9494_2EDEC20A1519_.wvu.FilterData" localSheetId="0" hidden="1">All!$E$1:$E$7636</definedName>
    <definedName name="Z_4FA26526_222C_4F7C_8CFF_70B4DFB6B812_.wvu.FilterData" localSheetId="0" hidden="1">All!$B$1:$N$3951</definedName>
    <definedName name="Z_4FC9BB0E_AABB_42C2_BE3F_20D8FD4041F5_.wvu.FilterData" localSheetId="0" hidden="1">All!$A$1:$R$7636</definedName>
    <definedName name="Z_50239911_9800_4AE7_80B8_82BCDDE5BE41_.wvu.FilterData" localSheetId="0" hidden="1">All!$A$2:$HA$5153</definedName>
    <definedName name="Z_5045D4AA_CF1C_4D98_BFEA_FFE500A1B64C_.wvu.FilterData" localSheetId="0" hidden="1">All!$A$1:$R$7636</definedName>
    <definedName name="Z_5164B24D_17A4_4030_87D6_A94D1BD9E99C_.wvu.FilterData" localSheetId="0" hidden="1">All!$A$1:$N$4586</definedName>
    <definedName name="Z_51E467D3_B824_4756_8303_C9A1C84E8EDE_.wvu.FilterData" localSheetId="0" hidden="1">All!$A$1:$N$4586</definedName>
    <definedName name="Z_52120C01_5825_4733_8B30_C644356971B6_.wvu.FilterData" localSheetId="0" hidden="1">All!$D$1:$D$7636</definedName>
    <definedName name="Z_52207A25_2A49_4FCC_8F27_930F7D26EBBE_.wvu.FilterData" localSheetId="0" hidden="1">All!$A$1:$N$4586</definedName>
    <definedName name="Z_524E1D21_5F7D_4598_9CE9_2083B884CD28_.wvu.FilterData" localSheetId="0" hidden="1">All!$A$1:$N$4586</definedName>
    <definedName name="Z_5283B4D1_2E93_4557_B159_E7F1A300212F_.wvu.FilterData" localSheetId="0" hidden="1">All!$D$1:$E$7636</definedName>
    <definedName name="Z_535D9653_23B4_4522_B616_60E9CF69DEDF_.wvu.FilterData" localSheetId="0" hidden="1">All!$A$2:$HA$5153</definedName>
    <definedName name="Z_53A90192_1D45_4282_928C_F91CD90B340D_.wvu.FilterData" localSheetId="0" hidden="1">All!$A$2:$HA$5153</definedName>
    <definedName name="Z_53BC8DC7_3972_4807_BD92_926F8DC5B5B9_.wvu.FilterData" localSheetId="0" hidden="1">All!$B$1:$N$3951</definedName>
    <definedName name="Z_5460CA23_E100_42F2_A651_957645207EC0_.wvu.FilterData" localSheetId="0" hidden="1">All!$A$2:$HA$5153</definedName>
    <definedName name="Z_546C169B_D131_416C_8BA7_CF9C65F1A596_.wvu.FilterData" localSheetId="0" hidden="1">All!$B$1:$N$3951</definedName>
    <definedName name="Z_5540EF70_B563_4BB5_ADD8_4A60FEE67347_.wvu.FilterData" localSheetId="0" hidden="1">All!$A$2:$HA$5153</definedName>
    <definedName name="Z_566C09C7_3FEB_4854_AE65_578739C3FE9B_.wvu.FilterData" localSheetId="0" hidden="1">All!$A$2:$HA$5153</definedName>
    <definedName name="Z_57681063_C13E_4B30_8AB2_B795B04927BB_.wvu.FilterData" localSheetId="0" hidden="1">All!$A$2:$HA$5153</definedName>
    <definedName name="Z_583CD816_BE03_416B_B856_F43CB65AA008_.wvu.FilterData" localSheetId="0" hidden="1">All!$A$2:$HA$5153</definedName>
    <definedName name="Z_58D4A878_FEBF_453F_A9C1_4C28FF8A8E46_.wvu.FilterData" localSheetId="0" hidden="1">All!$A$2:$HA$5153</definedName>
    <definedName name="Z_59100AFF_3635_4BBE_95C3_FE74AD58654A_.wvu.FilterData" localSheetId="0" hidden="1">All!$A$2:$HA$5153</definedName>
    <definedName name="Z_5938A652_6DB8_4C07_AE50_02EB968E136A_.wvu.FilterData" localSheetId="0" hidden="1">All!$A$2:$HA$5153</definedName>
    <definedName name="Z_5A35D6C8_C289_4495_B14C_A26B5C52BC91_.wvu.FilterData" localSheetId="0" hidden="1">All!$B$1:$N$3951</definedName>
    <definedName name="Z_5A36CE45_959C_431E_A254_8200FB5D0294_.wvu.FilterData" localSheetId="0" hidden="1">All!$D$1:$D$7636</definedName>
    <definedName name="Z_5A827AF8_73EC_4967_95E9_B514175E9C3D_.wvu.FilterData" localSheetId="0" hidden="1">All!$D$1:$D$7636</definedName>
    <definedName name="Z_5A8AC92A_0403_410A_B92A_3C8072EC4C19_.wvu.FilterData" localSheetId="0" hidden="1">All!$P$1:$R$7636</definedName>
    <definedName name="Z_5AD77C27_2570_452E_9850_1C6F80573C0A_.wvu.FilterData" localSheetId="0" hidden="1">All!$A$2:$HA$5153</definedName>
    <definedName name="Z_5B2685F1_FF5F_4686_8CBE_DE40E886DE15_.wvu.FilterData" localSheetId="0" hidden="1">All!$A$2:$HA$5153</definedName>
    <definedName name="Z_5B9F03DA_3BE3_4D96_BE27_EF3007B182E0_.wvu.FilterData" localSheetId="0" hidden="1">All!$A$2:$HA$5153</definedName>
    <definedName name="Z_5C6A0679_D71C_4D4A_8A14_AF2EF0EE6CE3_.wvu.FilterData" localSheetId="0" hidden="1">All!$A$1:$N$4586</definedName>
    <definedName name="Z_5CD21803_9520_41EB_B0AE_72F398176BA5_.wvu.FilterData" localSheetId="0" hidden="1">All!$B$1:$N$3951</definedName>
    <definedName name="Z_5CF01FDC_A45A_47A2_9CAB_56F6C8EE1811_.wvu.FilterData" localSheetId="0" hidden="1">All!$A$1:$N$4586</definedName>
    <definedName name="Z_5D27B387_8514_4711_8642_774DCE2E05FE_.wvu.FilterData" localSheetId="0" hidden="1">All!$A$2:$AZ$5153</definedName>
    <definedName name="Z_5D3946D3_925F_449B_950B_53B40D024693_.wvu.FilterData" localSheetId="0" hidden="1">All!$A$2:$HA$5153</definedName>
    <definedName name="Z_5E021A89_EB4F_43B3_9785_C97D31DBDE46_.wvu.FilterData" localSheetId="0" hidden="1">All!$A$2:$HA$5153</definedName>
    <definedName name="Z_5E302E1F_F7FE_4B85_AFA6_EAB215614C84_.wvu.FilterData" localSheetId="0" hidden="1">All!$A$2:$HA$5153</definedName>
    <definedName name="Z_5E54DF6A_0F3D_48E9_AD84_57BEAD4AFB47_.wvu.FilterData" localSheetId="0" hidden="1">All!$B$1:$N$3951</definedName>
    <definedName name="Z_5EA05082_931E_4494_AE3D_5887908773F3_.wvu.FilterData" localSheetId="0" hidden="1">All!$A$2:$HA$5153</definedName>
    <definedName name="Z_5F302E39_9997_4A0E_B74D_7AE3805072A3_.wvu.FilterData" localSheetId="0" hidden="1">All!$A$1:$R$7636</definedName>
    <definedName name="Z_5F36F9AB_07D0_4555_A6C6_819AB463CBE9_.wvu.FilterData" localSheetId="0" hidden="1">All!$A$2:$HA$5153</definedName>
    <definedName name="Z_5F4107F1_306E_49EA_987A_34C71FB370DB_.wvu.FilterData" localSheetId="0" hidden="1">All!$A$1:$N$4586</definedName>
    <definedName name="Z_5F554556_99E8_4A58_9E3B_A29F9A701BAF_.wvu.FilterData" localSheetId="0" hidden="1">All!$A$1:$N$4586</definedName>
    <definedName name="Z_6016535E_8422_4E6D_9070_93D4D321D936_.wvu.FilterData" localSheetId="0" hidden="1">All!$A$2:$AZ$5153</definedName>
    <definedName name="Z_60A376F7_4FFF_4370_B126_C563024B52E2_.wvu.FilterData" localSheetId="0" hidden="1">All!$A$2:$HA$5153</definedName>
    <definedName name="Z_60F436B1_DF76_478B_BF12_E5C9C020B4B8_.wvu.FilterData" localSheetId="0" hidden="1">All!$A$2:$HA$5153</definedName>
    <definedName name="Z_628D8D69_56DE_41F7_BDFA_3523106EB089_.wvu.FilterData" localSheetId="0" hidden="1">All!$A$2:$HA$5153</definedName>
    <definedName name="Z_62E9554F_B30B_49EA_AD1C_C0B80D8374A6_.wvu.FilterData" localSheetId="0" hidden="1">All!$A$2:$HA$5153</definedName>
    <definedName name="Z_633171A7_7B16_4235_B959_1EB1AC723191_.wvu.FilterData" localSheetId="0" hidden="1">All!$A$2:$HA$5153</definedName>
    <definedName name="Z_636ED845_E2DB_46B0_B6E3_E134A08B483F_.wvu.FilterData" localSheetId="0" hidden="1">All!$A$2:$HA$5153</definedName>
    <definedName name="Z_6420D4E4_2A12_4766_A206_0AFD1276D760_.wvu.FilterData" localSheetId="0" hidden="1">All!$B$1:$N$3951</definedName>
    <definedName name="Z_649101AC_B278_4AF6_A079_52BCF49BF5B0_.wvu.FilterData" localSheetId="0" hidden="1">All!$P$1:$R$7636</definedName>
    <definedName name="Z_6504EF53_FE95_4E56_B588_4EF5DEBB6289_.wvu.FilterData" localSheetId="0" hidden="1">All!$B$1:$N$3951</definedName>
    <definedName name="Z_65214C4A_D28E_4B0D_887D_BACD5BC7789A_.wvu.FilterData" localSheetId="0" hidden="1">All!$A$1:$N$4586</definedName>
    <definedName name="Z_6599FEEC_E4DF_4778_AFEB_494F4BD28699_.wvu.FilterData" localSheetId="0" hidden="1">All!$A$1:$N$4586</definedName>
    <definedName name="Z_67EA61B9_5414_4C1A_8BD0_F273AAD43C28_.wvu.FilterData" localSheetId="0" hidden="1">All!$A$2:$AZ$5153</definedName>
    <definedName name="Z_67EFB141_BF78_4FCD_A735_224F5D7FAE41_.wvu.FilterData" localSheetId="0" hidden="1">All!$E$1:$E$7636</definedName>
    <definedName name="Z_68129752_04FC_41D9_B40F_FD52B531B1D0_.wvu.FilterData" localSheetId="0" hidden="1">All!$A$1:$R$7636</definedName>
    <definedName name="Z_6868A672_07EA_4E94_8807_319DAD57D394_.wvu.FilterData" localSheetId="0" hidden="1">All!#REF!</definedName>
    <definedName name="Z_686CA77E_9334_41F2_B15F_ABC31B0E0920_.wvu.FilterData" localSheetId="0" hidden="1">All!$A$1:$N$4586</definedName>
    <definedName name="Z_68F98865_6654_4E1D_B5AC_9F02C6C78BF7_.wvu.FilterData" localSheetId="0" hidden="1">All!$A$1:$R$7636</definedName>
    <definedName name="Z_696CA214_DAC4_455C_B18A_763F8F8C6F5A_.wvu.FilterData" localSheetId="0" hidden="1">All!$A$2:$HA$5153</definedName>
    <definedName name="Z_699AA6DB_B5A1_403A_95B3_35F08363144F_.wvu.FilterData" localSheetId="0" hidden="1">All!$A$1:$N$4586</definedName>
    <definedName name="Z_6A166128_EE41_470E_B591_AC716679C767_.wvu.FilterData" localSheetId="0" hidden="1">All!$A$1:$N$4586</definedName>
    <definedName name="Z_6A47CC80_88DA_4E55_8CBD_32A97D20F5D2_.wvu.FilterData" localSheetId="0" hidden="1">All!$B$1:$N$3951</definedName>
    <definedName name="Z_6A797EAE_8468_4622_87C1_66100985FF3F_.wvu.FilterData" localSheetId="0" hidden="1">All!$A$2:$HA$5153</definedName>
    <definedName name="Z_6C441416_E0D9_442D_8C8A_6C476423C759_.wvu.FilterData" localSheetId="0" hidden="1">All!$B$1:$N$3951</definedName>
    <definedName name="Z_6DE2B8B4_DEE9_4330_AA82_C81F4BC0F304_.wvu.FilterData" localSheetId="0" hidden="1">All!$D$1:$D$7636</definedName>
    <definedName name="Z_6EB3D896_0C66_42CD_B116_E35110C50CEF_.wvu.FilterData" localSheetId="0" hidden="1">All!$A$1:$R$7636</definedName>
    <definedName name="Z_6F5AC3CA_9BEC_49F6_93DB_DE8633D2311E_.wvu.FilterData" localSheetId="0" hidden="1">All!$A$2:$HA$5153</definedName>
    <definedName name="Z_6F64EC0D_F28E_4CA9_9689_ACF96E0F9AC0_.wvu.FilterData" localSheetId="0" hidden="1">All!$A$2:$HA$5153</definedName>
    <definedName name="Z_6F84FBE1_8720_4DC7_91F2_312C0E5F3E1F_.wvu.FilterData" localSheetId="0" hidden="1">All!$A$2:$HA$5153</definedName>
    <definedName name="Z_6FDE8920_37BA_4562_AC93_207720038011_.wvu.FilterData" localSheetId="0" hidden="1">All!$A$1:$N$4586</definedName>
    <definedName name="Z_7017AF42_3B28_410A_8383_64991C99BB16_.wvu.FilterData" localSheetId="0" hidden="1">All!$A$1:$N$4586</definedName>
    <definedName name="Z_7028CCE0_0F5F_45F4_AD23_921EC69929D8_.wvu.FilterData" localSheetId="0" hidden="1">All!$A$2:$HA$5153</definedName>
    <definedName name="Z_7071254D_BDBD_4E19_803A_EAAE36804033_.wvu.FilterData" localSheetId="0" hidden="1">All!$A$2:$AZ$5153</definedName>
    <definedName name="Z_7075AB33_B898_4C43_9251_DC6BFE55C4D3_.wvu.FilterData" localSheetId="0" hidden="1">All!$A$2:$HA$5153</definedName>
    <definedName name="Z_7127D642_6679_413E_AE15_CF6BB7F43D75_.wvu.FilterData" localSheetId="0" hidden="1">All!$A$1:$R$7636</definedName>
    <definedName name="Z_717EC92C_3631_4AC6_985F_F3196E697C10_.wvu.FilterData" localSheetId="0" hidden="1">All!$B$1:$N$3951</definedName>
    <definedName name="Z_71E0FEDF_E828_445C_9CAA_4A116FF658A0_.wvu.FilterData" localSheetId="0" hidden="1">All!$B$1:$N$3951</definedName>
    <definedName name="Z_71F90232_F829_41FA_BCA8_087253E47B72_.wvu.FilterData" localSheetId="0" hidden="1">All!$D$1:$D$7636</definedName>
    <definedName name="Z_720B8697_93F1_4B0C_8BEA_C5306496FC4A_.wvu.FilterData" localSheetId="0" hidden="1">All!$A$2:$HA$5153</definedName>
    <definedName name="Z_7210D36D_A29C_45BC_BD40_BDC6C2482834_.wvu.FilterData" localSheetId="0" hidden="1">All!#REF!</definedName>
    <definedName name="Z_727C6B71_C95A_4B9C_A5ED_1CD64E5D3D08_.wvu.FilterData" localSheetId="0" hidden="1">All!$D$1:$E$7636</definedName>
    <definedName name="Z_733B7B77_1E02_485D_9269_C5BF1190E95E_.wvu.FilterData" localSheetId="0" hidden="1">All!$B$1:$N$3951</definedName>
    <definedName name="Z_73491005_3377_4091_930D_16AFF63537F5_.wvu.FilterData" localSheetId="0" hidden="1">All!$B$1:$N$3951</definedName>
    <definedName name="Z_737CFF6A_F0BC_43C0_A0FD_6213632AA85C_.wvu.FilterData" localSheetId="0" hidden="1">All!$A$2:$HA$5153</definedName>
    <definedName name="Z_7399E604_CED0_4679_8082_F4FD5A017FF9_.wvu.FilterData" localSheetId="0" hidden="1">All!$A$2:$HA$5153</definedName>
    <definedName name="Z_73AD9E9F_AEF7_4AFE_B614_ED8FB2428277_.wvu.FilterData" localSheetId="0" hidden="1">All!$D$1:$D$7636</definedName>
    <definedName name="Z_73BEC179_2B60_4D74_9BF4_29E55151F202_.wvu.FilterData" localSheetId="0" hidden="1">All!$A$2:$HA$5153</definedName>
    <definedName name="Z_73FBA982_F6B7_42E9_ACDC_2CDB1C33F008_.wvu.FilterData" localSheetId="0" hidden="1">All!$A$1:$R$7636</definedName>
    <definedName name="Z_751007AB_3792_4E6F_81FF_396DA3143FAD_.wvu.FilterData" localSheetId="0" hidden="1">All!$A$1:$N$4586</definedName>
    <definedName name="Z_75636685_C21E_4091_A4AC_7EE49DD16252_.wvu.FilterData" localSheetId="0" hidden="1">All!$B$1:$N$3951</definedName>
    <definedName name="Z_76B2B95E_C49A_413F_9DD3_B2C94472B162_.wvu.FilterData" localSheetId="0" hidden="1">All!$A$1:$R$7636</definedName>
    <definedName name="Z_77A197E8_8EB9_419F_8652_1E18A9E34316_.wvu.FilterData" localSheetId="0" hidden="1">All!$A$2:$HA$5153</definedName>
    <definedName name="Z_7960A62F_AC87_46CC_838F_EEFB07F1EFC0_.wvu.FilterData" localSheetId="0" hidden="1">All!$A$2:$HA$5153</definedName>
    <definedName name="Z_79EF7EB7_C4B5_43D9_9510_3865D97C0AD5_.wvu.FilterData" localSheetId="0" hidden="1">All!$A$2:$HA$5153</definedName>
    <definedName name="Z_79FBA162_2333_4B13_AA3D_4090FF804E06_.wvu.FilterData" localSheetId="0" hidden="1">All!$A$2:$HA$5153</definedName>
    <definedName name="Z_7A0C65B9_81A4_47FA_89C8_75D9AB283F9B_.wvu.FilterData" localSheetId="0" hidden="1">All!$A$1:$N$4586</definedName>
    <definedName name="Z_7ACED952_A893_43FC_B48F_192A0BE5D010_.wvu.FilterData" localSheetId="0" hidden="1">All!$D$1:$E$7636</definedName>
    <definedName name="Z_7B2EB6BA_CBB3_4E7E_9141_7DBDE08975A7_.wvu.FilterData" localSheetId="0" hidden="1">All!$E$1:$E$7636</definedName>
    <definedName name="Z_7B901314_10C4_4AA6_9834_B4C7AF4DA8FC_.wvu.FilterData" localSheetId="0" hidden="1">All!$D$1:$E$7636</definedName>
    <definedName name="Z_7C115099_79BB_4643_9AC3_09815793785C_.wvu.FilterData" localSheetId="0" hidden="1">All!#REF!</definedName>
    <definedName name="Z_7C27EE8A_6A7C_4CB3_B640_CA847B135885_.wvu.FilterData" localSheetId="0" hidden="1">All!$A$1:$R$7636</definedName>
    <definedName name="Z_7C5A2BEC_2CD8_42AE_97EC_B03D4AFAEC70_.wvu.FilterData" localSheetId="0" hidden="1">All!$A$2:$HA$5153</definedName>
    <definedName name="Z_7CA0D031_0A62_4B80_A2C6_A83A223C47C7_.wvu.FilterData" localSheetId="0" hidden="1">All!$A$1:$N$4586</definedName>
    <definedName name="Z_7CAF2B88_8D75_4E20_A15B_16A8CC1C4CFC_.wvu.FilterData" localSheetId="0" hidden="1">All!$A$2:$HA$5153</definedName>
    <definedName name="Z_7CE795F8_5C40_4963_8CC4_27E22982F685_.wvu.FilterData" localSheetId="0" hidden="1">All!$A$2:$HA$5153</definedName>
    <definedName name="Z_7D72809B_9BCB_492F_A287_847B4E256272_.wvu.FilterData" localSheetId="0" hidden="1">All!$D$1:$D$7636</definedName>
    <definedName name="Z_7DC52F1E_1C8A_4412_BEEA_31DBBCA7CB41_.wvu.FilterData" localSheetId="0" hidden="1">All!$B$1:$N$3951</definedName>
    <definedName name="Z_7DE6A9D9_B039_4AEC_B0BD_53EE19D714AF_.wvu.FilterData" localSheetId="0" hidden="1">All!$A$2:$HA$5153</definedName>
    <definedName name="Z_7E0D497D_7862_4D34_807D_26BFAA0731AF_.wvu.FilterData" localSheetId="0" hidden="1">All!$D$1:$E$7636</definedName>
    <definedName name="Z_7E200C59_2A24_44FE_9042_BE54DB1740AC_.wvu.FilterData" localSheetId="0" hidden="1">All!$A$1:$N$4586</definedName>
    <definedName name="Z_7EC4D7A6_3532_4AF8_AA9A_F28E3BDD4B14_.wvu.FilterData" localSheetId="0" hidden="1">All!$B$1:$N$3951</definedName>
    <definedName name="Z_7EF9BA39_832B_49FB_96F8_337F22BC0BA6_.wvu.FilterData" localSheetId="0" hidden="1">All!$A$2:$HA$5153</definedName>
    <definedName name="Z_7F0C65A4_AB45_492A_8682_9D5678C0E68C_.wvu.FilterData" localSheetId="0" hidden="1">All!$A$2:$HA$5153</definedName>
    <definedName name="Z_7F3F3E8F_FF0B_4B41_8BB5_928B94AB9886_.wvu.FilterData" localSheetId="0" hidden="1">All!$B$1:$N$3951</definedName>
    <definedName name="Z_7F4F9EA3_25B8_4D33_AC8C_4946F9E292A9_.wvu.FilterData" localSheetId="0" hidden="1">All!$A$2:$HA$5153</definedName>
    <definedName name="Z_7F56DDED_2A3A_40F1_ACDA_66B2C4E062B9_.wvu.FilterData" localSheetId="0" hidden="1">All!$B$1:$N$3951</definedName>
    <definedName name="Z_7F74B75A_98D9_4BA6_886B_9DA1B4E0DDF9_.wvu.FilterData" localSheetId="0" hidden="1">All!$A$1:$N$4586</definedName>
    <definedName name="Z_7FCBD361_7FD7_4ECE_9DB9_364B2D033315_.wvu.FilterData" localSheetId="0" hidden="1">All!$B$1:$N$3951</definedName>
    <definedName name="Z_7FCC97A5_89AE_40FC_A9C3_EE23FD046AE3_.wvu.FilterData" localSheetId="0" hidden="1">All!$B$1:$N$3951</definedName>
    <definedName name="Z_8078B146_95E9_4D94_9D49_A846E5F0F6E2_.wvu.FilterData" localSheetId="0" hidden="1">All!$B$1:$N$3951</definedName>
    <definedName name="Z_811DCB6E_045E_4234_8808_2921BDEC0C30_.wvu.FilterData" localSheetId="0" hidden="1">All!$A$2:$HA$5153</definedName>
    <definedName name="Z_817CFE81_AFA5_4365_AB11_A86F42266BD2_.wvu.FilterData" localSheetId="0" hidden="1">All!$A$1:$N$4586</definedName>
    <definedName name="Z_81C99AF0_E4C7_4569_9D29_F828EB99E61D_.wvu.FilterData" localSheetId="0" hidden="1">All!$A$2:$HA$5153</definedName>
    <definedName name="Z_81E9CB15_D5C5_4098_B5E1_DE549F7DFA99_.wvu.FilterData" localSheetId="0" hidden="1">All!$B$1:$N$3951</definedName>
    <definedName name="Z_826AD8B7_2DF0_49C5_83E4_8FAE7059B9C4_.wvu.FilterData" localSheetId="0" hidden="1">All!$A$2:$HA$5153</definedName>
    <definedName name="Z_83169085_1059_4FCF_9583_C3BE59B90914_.wvu.FilterData" localSheetId="0" hidden="1">All!$B$1:$N$3951</definedName>
    <definedName name="Z_831E40A4_EDAE_4F7A_A518_DA6CA706A686_.wvu.FilterData" localSheetId="0" hidden="1">All!$B$1:$N$3951</definedName>
    <definedName name="Z_839BFE2C_C644_47D9_901C_3D9D3C1BB7E1_.wvu.FilterData" localSheetId="0" hidden="1">All!$A$1:$N$4586</definedName>
    <definedName name="Z_83A0C716_6D21_4F37_BF47_4199E5FB5781_.wvu.FilterData" localSheetId="0" hidden="1">All!$A$2:$HA$5153</definedName>
    <definedName name="Z_8444E957_B693_4B4C_8EAB_74E87E564307_.wvu.FilterData" localSheetId="0" hidden="1">All!$B$1:$N$3951</definedName>
    <definedName name="Z_847473DF_D655_43D8_BE14_D7AB0E5DA03D_.wvu.FilterData" localSheetId="0" hidden="1">All!$A$2:$HA$5153</definedName>
    <definedName name="Z_850C489B_0B95_4614_A214_D9F1A380F0C9_.wvu.FilterData" localSheetId="0" hidden="1">All!$A$2:$HA$5153</definedName>
    <definedName name="Z_85603C59_2B97_4039_8B25_B8ECEAF7F096_.wvu.FilterData" localSheetId="0" hidden="1">All!$A$2:$HA$5153</definedName>
    <definedName name="Z_856ACB17_4A5B_41FD_A06B_9E416129D5D1_.wvu.FilterData" localSheetId="0" hidden="1">All!#REF!</definedName>
    <definedName name="Z_858BCCA9_1663_4F91_97F9_D68C8B3053DF_.wvu.FilterData" localSheetId="0" hidden="1">All!$A$2:$HA$5153</definedName>
    <definedName name="Z_8608D297_C1B3_4A57_8BBC_17E47EDA78D5_.wvu.FilterData" localSheetId="0" hidden="1">All!$A$2:$HA$5153</definedName>
    <definedName name="Z_863330CC_4330_4970_9541_1A1D8B5CDCC4_.wvu.FilterData" localSheetId="0" hidden="1">All!$A$1:$N$4586</definedName>
    <definedName name="Z_86465A7D_39EB_45F3_9099_C8B80EF40E8B_.wvu.FilterData" localSheetId="0" hidden="1">All!$A$2:$HA$5153</definedName>
    <definedName name="Z_8659A00E_749D_482E_AAEA_4DF7CF3D6900_.wvu.FilterData" localSheetId="0" hidden="1">All!$A$2:$HA$5153</definedName>
    <definedName name="Z_86CF34CD_8D8A_4206_A9FC_9C0917F955AE_.wvu.FilterData" localSheetId="0" hidden="1">All!$B$1:$N$3951</definedName>
    <definedName name="Z_87602491_C1B2_4126_87E8_A3CBE3C724BF_.wvu.FilterData" localSheetId="0" hidden="1">All!$B$1:$N$3951</definedName>
    <definedName name="Z_87C6FE78_5503_4725_8140_8B6D4247FBCD_.wvu.FilterData" localSheetId="0" hidden="1">All!$A$1:$N$4586</definedName>
    <definedName name="Z_8836759E_50F8_44E1_8F23_319874FD3F55_.wvu.FilterData" localSheetId="0" hidden="1">All!#REF!</definedName>
    <definedName name="Z_8848936C_41B5_4345_A814_AFA432841AE5_.wvu.FilterData" localSheetId="0" hidden="1">All!$B$1:$N$3951</definedName>
    <definedName name="Z_8891C3F6_F8F9_42CF_BD2C_EB047B03FF76_.wvu.FilterData" localSheetId="0" hidden="1">All!$B$1:$N$3951</definedName>
    <definedName name="Z_88936AF3_B704_451A_ACC7_6B684D51A1A1_.wvu.FilterData" localSheetId="0" hidden="1">All!$A$1:$N$4586</definedName>
    <definedName name="Z_88E2F640_23CA_409C_9A65_8878F8E7A620_.wvu.FilterData" localSheetId="0" hidden="1">All!$A$2:$HA$5153</definedName>
    <definedName name="Z_89139E56_4273_4654_88C4_C58157EA4628_.wvu.FilterData" localSheetId="0" hidden="1">All!$B$1:$N$3951</definedName>
    <definedName name="Z_8914A8DD_2F96_4221_A640_CDE6031C302B_.wvu.FilterData" localSheetId="0" hidden="1">All!$A$2:$HA$5153</definedName>
    <definedName name="Z_891D731B_3466_4C0E_9102_7E844080230C_.wvu.FilterData" localSheetId="0" hidden="1">All!$D$1:$E$7636</definedName>
    <definedName name="Z_89B3804F_9FFA_43AB_8EC4_E21F75B379FD_.wvu.FilterData" localSheetId="0" hidden="1">All!$A$1:$N$4586</definedName>
    <definedName name="Z_89E0F799_4BB2_4151_9C02_EB77B5A89395_.wvu.FilterData" localSheetId="0" hidden="1">All!$A$1:$R$7636</definedName>
    <definedName name="Z_8AB3D3FE_6BFE_4A32_9128_D7A3271EF4C2_.wvu.FilterData" localSheetId="0" hidden="1">All!$A$2:$HA$5153</definedName>
    <definedName name="Z_8BD3874E_F948_443E_ABF0_B1B675DFC315_.wvu.FilterData" localSheetId="0" hidden="1">All!$A$1:$N$4586</definedName>
    <definedName name="Z_8C543924_DB95_4F93_AA2B_CCD64032E9F2_.wvu.FilterData" localSheetId="0" hidden="1">All!$B$1:$N$3951</definedName>
    <definedName name="Z_8C853365_5FF0_4D55_90D3_1C0BA00851CF_.wvu.FilterData" localSheetId="0" hidden="1">All!$A$2:$AZ$5153</definedName>
    <definedName name="Z_8C9D9C58_E847_4951_ABB6_89EDD4F53E28_.wvu.FilterData" localSheetId="0" hidden="1">All!$A$2:$HA$5153</definedName>
    <definedName name="Z_8D680A1A_17DF_45A3_B889_D8ED00FC8270_.wvu.FilterData" localSheetId="0" hidden="1">All!$A$2:$AZ$5153</definedName>
    <definedName name="Z_8D6C930B_254E_4DA4_A53E_44FE4CA5AB2B_.wvu.FilterData" localSheetId="0" hidden="1">All!$B$1:$N$3951</definedName>
    <definedName name="Z_8DD75F2A_5D92_49CA_8097_19A8FFA97316_.wvu.FilterData" localSheetId="0" hidden="1">All!$B$1:$N$3951</definedName>
    <definedName name="Z_8DED1A74_B38F_47BF_9216_A520BB5CE553_.wvu.FilterData" localSheetId="0" hidden="1">All!$D$1:$D$7636</definedName>
    <definedName name="Z_8E2F3165_C782_4606_A9CC_0FC59C553FD9_.wvu.FilterData" localSheetId="0" hidden="1">All!$D$1:$D$7636</definedName>
    <definedName name="Z_8EA90F33_DE55_48E6_ABF6_2D915B7C6FB6_.wvu.FilterData" localSheetId="0" hidden="1">All!$D$1:$D$7636</definedName>
    <definedName name="Z_8F9DB66A_BF8D_49A7_816B_1CA95AA30242_.wvu.FilterData" localSheetId="0" hidden="1">All!$A$1:$R$7636</definedName>
    <definedName name="Z_8FF272E8_CC43_495C_837F_21358AA7DFAE_.wvu.FilterData" localSheetId="0" hidden="1">All!$D$1:$D$7636</definedName>
    <definedName name="Z_912A4582_CFFF_4979_9691_A339383B8FA4_.wvu.FilterData" localSheetId="0" hidden="1">All!$A$1:$N$4586</definedName>
    <definedName name="Z_916B3E9E_FF54_492B_8AA7_870E381B89BC_.wvu.FilterData" localSheetId="0" hidden="1">All!$E$1:$E$7636</definedName>
    <definedName name="Z_92BFC574_8815_47DF_BC0C_755481F1366D_.wvu.FilterData" localSheetId="0" hidden="1">All!$D$1:$E$7636</definedName>
    <definedName name="Z_92CF5AD4_337A_44EF_BAFB_B714B58505F9_.wvu.FilterData" localSheetId="0" hidden="1">All!$A$2:$HA$5153</definedName>
    <definedName name="Z_932CC2CC_16F4_48CD_B1AD_020BDE0E61A4_.wvu.FilterData" localSheetId="0" hidden="1">All!$A$1:$N$4586</definedName>
    <definedName name="Z_934EDB4D_6442_45B2_AE79_2AE21A01A051_.wvu.FilterData" localSheetId="0" hidden="1">All!$B$1:$N$3951</definedName>
    <definedName name="Z_93967310_6C88_42D5_8AA1_1D664303C6B1_.wvu.FilterData" localSheetId="0" hidden="1">All!$A$2:$HA$5153</definedName>
    <definedName name="Z_939C3FFD_DC6F_4B8C_A18D_5E197A0E41F2_.wvu.FilterData" localSheetId="0" hidden="1">All!$A$2:$HA$5153</definedName>
    <definedName name="Z_95098715_6CA5_4AA7_B121_A5CD2C13D04E_.wvu.FilterData" localSheetId="0" hidden="1">All!$A$2:$HA$5153</definedName>
    <definedName name="Z_95A10313_BD5E_4C31_9F89_69E4A1EF826A_.wvu.FilterData" localSheetId="0" hidden="1">All!$A$2:$HA$5153</definedName>
    <definedName name="Z_96B4858E_1F5C_42CA_B888_AE4900A23559_.wvu.FilterData" localSheetId="0" hidden="1">All!$A$1:$N$4586</definedName>
    <definedName name="Z_96EC91C2_542B_4E06_989B_FE062A57187B_.wvu.FilterData" localSheetId="0" hidden="1">All!$A$2:$HA$5153</definedName>
    <definedName name="Z_97336F11_F510_42D3_9C24_914B06A44536_.wvu.FilterData" localSheetId="0" hidden="1">All!$A$1:$R$7636</definedName>
    <definedName name="Z_973C7135_7783_46A8_82A6_EAA7CCD1B270_.wvu.FilterData" localSheetId="0" hidden="1">All!$D$1:$D$7636</definedName>
    <definedName name="Z_97940C4C_55D5_4757_8A5E_52697B71CBCE_.wvu.FilterData" localSheetId="0" hidden="1">All!$A$1:$N$4586</definedName>
    <definedName name="Z_97ED605A_C2A2_4B7B_B168_DDD1B5C63088_.wvu.FilterData" localSheetId="0" hidden="1">All!$B$1:$N$3951</definedName>
    <definedName name="Z_97F230F5_18C7_4C13_809A_00D6BE0F1F3D_.wvu.FilterData" localSheetId="0" hidden="1">All!$A$1:$N$4586</definedName>
    <definedName name="Z_981965A9_76D1_42C8_AD6C_6CD68B738A56_.wvu.FilterData" localSheetId="0" hidden="1">All!$A$2:$HA$5153</definedName>
    <definedName name="Z_982D15A1_822B_4E83_9EE7_673F0273B025_.wvu.FilterData" localSheetId="0" hidden="1">All!$A$2:$HA$5153</definedName>
    <definedName name="Z_9A2DFA1D_7004_4A97_AA15_9197951B50A0_.wvu.FilterData" localSheetId="0" hidden="1">All!$A$1:$N$4586</definedName>
    <definedName name="Z_9A7C3904_8186_4CE0_982F_6534469379FA_.wvu.FilterData" localSheetId="0" hidden="1">All!$A$2:$HA$5153</definedName>
    <definedName name="Z_9AB3455E_E3D3_4476_84B9_B12855C4160D_.wvu.FilterData" localSheetId="0" hidden="1">All!$B$1:$N$3951</definedName>
    <definedName name="Z_9B54AE78_8194_4DB5_910F_52E81D3A278C_.wvu.FilterData" localSheetId="0" hidden="1">All!$A$2:$HA$5153</definedName>
    <definedName name="Z_9BB786F4_7C97_48A4_99B2_B8156CD911B5_.wvu.FilterData" localSheetId="0" hidden="1">All!$A$2:$HA$5153</definedName>
    <definedName name="Z_9BD94BE9_90CA_4E97_A5E3_49A74FA92563_.wvu.FilterData" localSheetId="0" hidden="1">All!$A$1:$R$7636</definedName>
    <definedName name="Z_9BF2A06B_86E9_4E5B_B4A4_4029ACEC5C46_.wvu.FilterData" localSheetId="0" hidden="1">All!$D$1:$E$7636</definedName>
    <definedName name="Z_9CA0B065_0D7D_45EF_9713_9214EB11B0CE_.wvu.FilterData" localSheetId="0" hidden="1">All!#REF!</definedName>
    <definedName name="Z_9CA95033_64EB_47EF_98D1_523BE11EB7D0_.wvu.FilterData" localSheetId="0" hidden="1">All!$A$2:$HA$5153</definedName>
    <definedName name="Z_9CD2FB5F_512B_4B9F_B04A_F5BE908CF9FF_.wvu.FilterData" localSheetId="0" hidden="1">All!#REF!</definedName>
    <definedName name="Z_9CD8CBD7_3CEB_4752_93E3_28EDF5C2B130_.wvu.FilterData" localSheetId="0" hidden="1">All!$A$2:$HA$5153</definedName>
    <definedName name="Z_9D014F4C_100B_4ED3_9C44_3A3EBC0576EA_.wvu.FilterData" localSheetId="0" hidden="1">All!$A$2:$HA$5153</definedName>
    <definedName name="Z_9D2D3A20_A27B_449A_B498_8257F30E91AD_.wvu.FilterData" localSheetId="0" hidden="1">All!$A$2:$HA$5153</definedName>
    <definedName name="Z_9D6E93A7_8451_4D22_A6AD_002C9B406A09_.wvu.FilterData" localSheetId="0" hidden="1">All!$A$2:$HA$5153</definedName>
    <definedName name="Z_9EDAF0E0_49D1_496F_A57A_23E652E8813A_.wvu.FilterData" localSheetId="0" hidden="1">All!$A$2:$HA$5153</definedName>
    <definedName name="Z_9F41B80A_EE5E_4F3C_9C41_4AECB382BDEC_.wvu.FilterData" localSheetId="0" hidden="1">All!$A$2:$HA$5153</definedName>
    <definedName name="Z_A11B5985_60C2_4181_A41E_7873F270421B_.wvu.FilterData" localSheetId="0" hidden="1">All!$A$2:$HA$5153</definedName>
    <definedName name="Z_A23427C2_74BD_4C43_BC16_99C2F31382B6_.wvu.FilterData" localSheetId="0" hidden="1">All!$B$1:$N$3951</definedName>
    <definedName name="Z_A24C8B0A_384C_4094_8B71_7A0FD9DDAACE_.wvu.FilterData" localSheetId="0" hidden="1">All!$A$1:$R$7636</definedName>
    <definedName name="Z_A32117BD_CD1C_4465_AD4A_3892A2B4ADD4_.wvu.FilterData" localSheetId="0" hidden="1">All!$A$1:$R$7636</definedName>
    <definedName name="Z_A33B95BF_6329_4BB5_BCC8_806635759229_.wvu.FilterData" localSheetId="0" hidden="1">All!$B$1:$N$3951</definedName>
    <definedName name="Z_A33E66A8_9F58_4245_A0BA_BB2798C2414F_.wvu.FilterData" localSheetId="0" hidden="1">All!$A$1:$R$7636</definedName>
    <definedName name="Z_A3CEE69F_3E31_4F4A_A395_C2E8C60B32D0_.wvu.FilterData" localSheetId="0" hidden="1">All!$A$2:$HA$5153</definedName>
    <definedName name="Z_A3DEB542_4362_4DA1_977D_7AE700E8326F_.wvu.FilterData" localSheetId="0" hidden="1">All!$A$2:$HA$5153</definedName>
    <definedName name="Z_A3FC72BF_4F16_4E96_88EF_32EDA8D6E7D7_.wvu.FilterData" localSheetId="0" hidden="1">All!$A$2:$HA$5153</definedName>
    <definedName name="Z_A40516F7_BEF9_495C_909E_8E4A549078F1_.wvu.FilterData" localSheetId="0" hidden="1">All!$B$1:$N$3951</definedName>
    <definedName name="Z_A6280755_8A3A_4CA4_B4FE_63DAE101FAC1_.wvu.FilterData" localSheetId="0" hidden="1">All!$A$1:$N$4586</definedName>
    <definedName name="Z_A66C4217_3502_40FC_BF76_FC233A150433_.wvu.FilterData" localSheetId="0" hidden="1">All!$A$2:$HA$5153</definedName>
    <definedName name="Z_A67EF596_83F6_4138_BF06_6A7A5EFF7F1A_.wvu.FilterData" localSheetId="0" hidden="1">All!$A$2:$HA$5153</definedName>
    <definedName name="Z_A6ADA841_D63E_4F5E_9AD5_08438C94AF24_.wvu.FilterData" localSheetId="0" hidden="1">All!$A$1:$R$7636</definedName>
    <definedName name="Z_A6FB4DFB_9450_460F_B2D1_C6A51130498D_.wvu.FilterData" localSheetId="0" hidden="1">All!$B$1:$N$3951</definedName>
    <definedName name="Z_A88438A3_2F10_4C11_A7B9_A09B41841500_.wvu.FilterData" localSheetId="0" hidden="1">All!$A$1:$R$7636</definedName>
    <definedName name="Z_A884D46B_4C8B_40A3_AB5A_F7B22254268E_.wvu.FilterData" localSheetId="0" hidden="1">All!$A$2:$HA$5153</definedName>
    <definedName name="Z_A8B4AD44_9754_406F_A304_B99C6892A57B_.wvu.FilterData" localSheetId="0" hidden="1">All!$A$2:$HA$5153</definedName>
    <definedName name="Z_A949ECE4_FE25_48B9_B2D7_BC1922B89EB6_.wvu.FilterData" localSheetId="0" hidden="1">All!$D$1:$D$7636</definedName>
    <definedName name="Z_A9C10388_60A7_4025_A52E_8E53AEE92252_.wvu.FilterData" localSheetId="0" hidden="1">All!$A$2:$HA$5153</definedName>
    <definedName name="Z_AAC833CE_25F3_495A_8FF6_5258A64F9702_.wvu.FilterData" localSheetId="0" hidden="1">All!$D$1:$D$7636</definedName>
    <definedName name="Z_AB070A8E_1B7B_4FA1_9DE4_66F8AB38770B_.wvu.FilterData" localSheetId="0" hidden="1">All!$A$1:$R$7636</definedName>
    <definedName name="Z_AB0F9E34_71D0_497B_80EA_1E100F657AE5_.wvu.FilterData" localSheetId="0" hidden="1">All!$A$1:$N$4586</definedName>
    <definedName name="Z_AB3C3500_76EA_42F1_8A28_D336590222E7_.wvu.FilterData" localSheetId="0" hidden="1">All!$D$1:$D$7636</definedName>
    <definedName name="Z_AB7ED372_49BC_4D03_8D33_507A05BC66BF_.wvu.FilterData" localSheetId="0" hidden="1">All!$A$2:$HA$5153</definedName>
    <definedName name="Z_AB9A49F1_BF34_4799_8B90_71E6A0B35A3C_.wvu.FilterData" localSheetId="0" hidden="1">All!#REF!</definedName>
    <definedName name="Z_ABD767D9_9D12_477C_B9A2_DC916D86DC47_.wvu.FilterData" localSheetId="0" hidden="1">All!$A$2:$HA$5153</definedName>
    <definedName name="Z_ABE3007B_F0D9_47D2_A387_03E3E61CA37B_.wvu.FilterData" localSheetId="0" hidden="1">All!$A$1:$N$4586</definedName>
    <definedName name="Z_AC016359_6CB0_4000_BBB5_001F898DD2B3_.wvu.FilterData" localSheetId="0" hidden="1">All!$A$1:$N$4586</definedName>
    <definedName name="Z_ACABEEB1_6EB5_4FB7_8B2C_3879FFF62096_.wvu.FilterData" localSheetId="0" hidden="1">All!$A$1:$R$7636</definedName>
    <definedName name="Z_ACB82CA4_7442_4949_9515_AA02581DAF0B_.wvu.FilterData" localSheetId="0" hidden="1">All!$A$2:$HA$5153</definedName>
    <definedName name="Z_AE3A1630_03C8_40F9_B20E_133B2319FA0B_.wvu.FilterData" localSheetId="0" hidden="1">All!$A$1:$N$4586</definedName>
    <definedName name="Z_AEA40C91_616B_45A2_9006_92A1826E9B2A_.wvu.FilterData" localSheetId="0" hidden="1">All!$A$1:$N$4586</definedName>
    <definedName name="Z_AEAAF1A3_0A0C_4E7E_831F_15FB47B6BB61_.wvu.FilterData" localSheetId="0" hidden="1">All!$B$1:$N$3951</definedName>
    <definedName name="Z_AECBD8C6_523A_4305_A2A7_D23DCAA551CE_.wvu.FilterData" localSheetId="0" hidden="1">All!$B$1:$N$3951</definedName>
    <definedName name="Z_AEEB572D_D30B_4FEE_8D5E_5EB9910104EB_.wvu.FilterData" localSheetId="0" hidden="1">All!$D$1:$E$7636</definedName>
    <definedName name="Z_AF2998C1_DE68_4311_A874_C9226502995C_.wvu.FilterData" localSheetId="0" hidden="1">All!$A$2:$HA$5153</definedName>
    <definedName name="Z_AFC5B8B8_11EB_4184_BACC_7338BAC603E2_.wvu.FilterData" localSheetId="0" hidden="1">All!$A$1:$N$4586</definedName>
    <definedName name="Z_B01CE335_E342_4A22_96F0_7C9CE581A4B1_.wvu.FilterData" localSheetId="0" hidden="1">All!$A$1:$N$4586</definedName>
    <definedName name="Z_B0963738_BB6D_4A4C_910A_A3DB6C18AA48_.wvu.FilterData" localSheetId="0" hidden="1">All!$A$1:$N$4586</definedName>
    <definedName name="Z_B0B22E53_0653_4F90_B4F1_992731521677_.wvu.FilterData" localSheetId="0" hidden="1">All!$A$2:$HA$5153</definedName>
    <definedName name="Z_B0C2FA7A_AC75_4A1D_98DD_39359A909ED3_.wvu.FilterData" localSheetId="0" hidden="1">All!$A$2:$HA$5153</definedName>
    <definedName name="Z_B0D260F7_B8A3_40E6_8051_35803F16C567_.wvu.FilterData" localSheetId="0" hidden="1">All!$B$1:$N$3951</definedName>
    <definedName name="Z_B125A2AB_5247_45FF_91FB_FD09FFA5C79C_.wvu.FilterData" localSheetId="0" hidden="1">All!$A$1:$R$7636</definedName>
    <definedName name="Z_B12C6A68_D296_4759_A6FB_6670CA24BF23_.wvu.FilterData" localSheetId="0" hidden="1">All!$B$1:$N$3951</definedName>
    <definedName name="Z_B12EB341_73F3_45BD_A556_AFA3022445B5_.wvu.FilterData" localSheetId="0" hidden="1">All!$A$1:$N$4586</definedName>
    <definedName name="Z_B166413D_561C_423C_84B1_94C8480A3767_.wvu.FilterData" localSheetId="0" hidden="1">All!$A$1:$N$4586</definedName>
    <definedName name="Z_B1B05FA0_C8F1_43C4_A6B1_31C2D980B460_.wvu.FilterData" localSheetId="0" hidden="1">All!$A$2:$HA$5153</definedName>
    <definedName name="Z_B2CB14D5_0582_4B35_A9DF_C32659B53A4C_.wvu.FilterData" localSheetId="0" hidden="1">All!$B$1:$N$3951</definedName>
    <definedName name="Z_B2F22346_248B_48BE_8D61_7B32A6D8D078_.wvu.FilterData" localSheetId="0" hidden="1">All!$B$1:$N$3951</definedName>
    <definedName name="Z_B43A3CFD_5561_4E97_98FB_ECB72378D8E2_.wvu.FilterData" localSheetId="0" hidden="1">All!#REF!</definedName>
    <definedName name="Z_B4802221_129A_4013_ADBB_84ECE9A3F334_.wvu.FilterData" localSheetId="0" hidden="1">All!$A$2:$HA$5153</definedName>
    <definedName name="Z_B4BF19EF_2428_4E2E_9B27_A52ADBBE1CE1_.wvu.FilterData" localSheetId="0" hidden="1">All!$A$2:$HA$5153</definedName>
    <definedName name="Z_B4E25901_1C94_4818_A796_FEFB7969E60F_.wvu.FilterData" localSheetId="0" hidden="1">All!$P$1:$R$7636</definedName>
    <definedName name="Z_B5888989_812C_4B72_A229_19FF3F3A153F_.wvu.FilterData" localSheetId="0" hidden="1">All!$A$1:$N$4586</definedName>
    <definedName name="Z_B5B2D20E_A4DC_48E3_9D79_64A21CE73B21_.wvu.FilterData" localSheetId="0" hidden="1">All!$A$2:$AZ$5153</definedName>
    <definedName name="Z_B5B7D5EB_7DB4_46FE_AE58_D94BDB28CF7C_.wvu.FilterData" localSheetId="0" hidden="1">All!$A$1:$N$4586</definedName>
    <definedName name="Z_B5CA0295_A577_4CA9_A963_5D4D2901D6A4_.wvu.FilterData" localSheetId="0" hidden="1">All!$B$1:$N$3951</definedName>
    <definedName name="Z_B652B0D9_2E9E_42C0_84E6_CE43210ED512_.wvu.FilterData" localSheetId="0" hidden="1">All!$A$1:$N$4586</definedName>
    <definedName name="Z_B65E9A70_A2E8_4CC8_99A8_66C38415E886_.wvu.FilterData" localSheetId="0" hidden="1">All!$A$1:$N$4586</definedName>
    <definedName name="Z_B6C801CA_06CE_42B0_8A5B_95C0B62F75B4_.wvu.FilterData" localSheetId="0" hidden="1">All!$A$2:$AZ$5153</definedName>
    <definedName name="Z_B6FFC8FE_2726_4026_A924_2F7984C60EA0_.wvu.FilterData" localSheetId="0" hidden="1">All!$E$1:$E$7636</definedName>
    <definedName name="Z_B710A892_0A25_4AD7_9E11_D5DDCA96600B_.wvu.FilterData" localSheetId="0" hidden="1">All!$D$1:$E$7636</definedName>
    <definedName name="Z_B7647191_AF5E_413A_830F_CC85A66CE421_.wvu.FilterData" localSheetId="0" hidden="1">All!$A$2:$HA$5153</definedName>
    <definedName name="Z_B780E0BF_76B3_437C_8624_D150D9154844_.wvu.FilterData" localSheetId="0" hidden="1">All!#REF!</definedName>
    <definedName name="Z_B8B8DBFD_A12F_405C_9F0B_84A50D4C5159_.wvu.FilterData" localSheetId="0" hidden="1">All!$A$2:$HA$5153</definedName>
    <definedName name="Z_B8BDB9C9_AE30_4923_8F16_967B1CDF73E7_.wvu.FilterData" localSheetId="0" hidden="1">All!$A$1:$R$7636</definedName>
    <definedName name="Z_B8F025E3_4219_4675_99EA_666F2F7AD821_.wvu.FilterData" localSheetId="0" hidden="1">All!$B$1:$N$3951</definedName>
    <definedName name="Z_BA1687A1_A5A6_4264_809E_F28E3F0C751E_.wvu.FilterData" localSheetId="0" hidden="1">All!$A$2:$HA$5153</definedName>
    <definedName name="Z_BB8681A3_BE53_4C10_B167_BC7DC48CE3A9_.wvu.FilterData" localSheetId="0" hidden="1">All!$A$2:$HA$5153</definedName>
    <definedName name="Z_BC376AD9_1F32_4CFA_908A_9E0BE4033E6B_.wvu.FilterData" localSheetId="0" hidden="1">All!$B$1:$N$3951</definedName>
    <definedName name="Z_BC3AAE79_65D1_490B_9A17_F71F0730EC3E_.wvu.FilterData" localSheetId="0" hidden="1">All!$D$1:$D$7636</definedName>
    <definedName name="Z_BC5A66E0_B85F_4A7F_A197_690FD3843203_.wvu.FilterData" localSheetId="0" hidden="1">All!$E$1:$E$7636</definedName>
    <definedName name="Z_BC8B5992_0763_4B9A_8976_CE9DFF47BB1A_.wvu.FilterData" localSheetId="0" hidden="1">All!$A$1:$N$4586</definedName>
    <definedName name="Z_BCA8F7BC_C293_43C0_93AD_9A74AFC629BE_.wvu.FilterData" localSheetId="0" hidden="1">All!$B$1:$N$3951</definedName>
    <definedName name="Z_BCB70D0E_022A_482E_9E2F_1B368C59D2BB_.wvu.FilterData" localSheetId="0" hidden="1">All!$A$1:$N$4586</definedName>
    <definedName name="Z_BD7B18F4_ADF7_4CFF_B7F2_6D2C30123847_.wvu.FilterData" localSheetId="0" hidden="1">All!$A$1:$R$7636</definedName>
    <definedName name="Z_BD80226E_D003_47A8_898B_643635321FFD_.wvu.FilterData" localSheetId="0" hidden="1">All!$B$1:$N$3951</definedName>
    <definedName name="Z_BD908961_D2FB_4CF3_8C97_BF8040860C91_.wvu.FilterData" localSheetId="0" hidden="1">All!$B$1:$N$3951</definedName>
    <definedName name="Z_BDC28C6C_07C9_488A_90B8_D26E7FA4364E_.wvu.FilterData" localSheetId="0" hidden="1">All!$A$2:$AZ$5153</definedName>
    <definedName name="Z_BDEC074E_2D4B_4423_A0D5_46D8F934C2E2_.wvu.FilterData" localSheetId="0" hidden="1">All!$A$2:$HA$5153</definedName>
    <definedName name="Z_BE1BB27B_CA4D_41FC_9C3B_8DFA4CB10C25_.wvu.FilterData" localSheetId="0" hidden="1">All!$B$1:$N$3951</definedName>
    <definedName name="Z_BE6DDC8D_F270_48A4_AEAB_2B6915C61B14_.wvu.FilterData" localSheetId="0" hidden="1">All!$D$1:$D$7636</definedName>
    <definedName name="Z_BE9775FC_5772_4302_AEBF_A29D773FF283_.wvu.FilterData" localSheetId="0" hidden="1">All!$A$2:$HA$5153</definedName>
    <definedName name="Z_BF604BE8_CF47_4C41_A45C_39346BE699E4_.wvu.FilterData" localSheetId="0" hidden="1">All!$A$1:$R$7636</definedName>
    <definedName name="Z_BF7FB836_3BA8_4388_90E5_B7EF0F27AE6B_.wvu.FilterData" localSheetId="0" hidden="1">All!$A$1:$N$4586</definedName>
    <definedName name="Z_BF8B871A_8657_4632_AD87_078169934309_.wvu.FilterData" localSheetId="0" hidden="1">All!$A$2:$HA$5153</definedName>
    <definedName name="Z_C0238E57_8105_432D_BF41_F7C807F58625_.wvu.FilterData" localSheetId="0" hidden="1">All!$B$1:$N$3951</definedName>
    <definedName name="Z_C0976CDC_11DF_4630_873D_3ED6DCB92F9F_.wvu.FilterData" localSheetId="0" hidden="1">All!$B$1:$N$3951</definedName>
    <definedName name="Z_C0BE45E7_9AC3_4368_8935_7CFD4E95EC2A_.wvu.FilterData" localSheetId="0" hidden="1">All!$A$2:$HA$5153</definedName>
    <definedName name="Z_C1E6EB0F_8D7C_4D77_8500_BED8E2BA2897_.wvu.FilterData" localSheetId="0" hidden="1">All!#REF!</definedName>
    <definedName name="Z_C261840C_6915_4BA1_9945_3627B4B54B0A_.wvu.FilterData" localSheetId="0" hidden="1">All!$A$2:$HA$5153</definedName>
    <definedName name="Z_C27B06BB_A66A_4FBD_BBDB_FB82421C3E89_.wvu.FilterData" localSheetId="0" hidden="1">All!$B$1:$N$3951</definedName>
    <definedName name="Z_C2B092BD_7823_46C0_A749_94A08B8A9D85_.wvu.FilterData" localSheetId="0" hidden="1">All!$A$2:$HA$5153</definedName>
    <definedName name="Z_C2DDC3CA_FEF9_46BB_B5B8_C55291D65642_.wvu.FilterData" localSheetId="0" hidden="1">All!$A$1:$N$4586</definedName>
    <definedName name="Z_C40E92B5_5ACF_4A30_BDC8_8640C0419EA8_.wvu.FilterData" localSheetId="0" hidden="1">All!$B$1:$N$3951</definedName>
    <definedName name="Z_C521E4B9_6A65_403F_905D_6F03FA1D01BB_.wvu.FilterData" localSheetId="0" hidden="1">All!$B$1:$N$3951</definedName>
    <definedName name="Z_C5AD660D_5605_45A4_80AB_F410F8270E2A_.wvu.FilterData" localSheetId="0" hidden="1">All!$B$1:$N$3951</definedName>
    <definedName name="Z_C6D052CF_A1F3_4A07_8954_7BB38770D771_.wvu.FilterData" localSheetId="0" hidden="1">All!$A$1:$N$4586</definedName>
    <definedName name="Z_C6E67AEB_66AD_4D54_AD22_5F55CACC3BA2_.wvu.FilterData" localSheetId="0" hidden="1">All!$A$2:$HA$5153</definedName>
    <definedName name="Z_C6F85A48_6207_4251_800B_6B77DE2A25F9_.wvu.FilterData" localSheetId="0" hidden="1">All!$B$1:$N$3951</definedName>
    <definedName name="Z_C73C897A_0219_46DB_9825_E811DD71CA30_.wvu.FilterData" localSheetId="0" hidden="1">All!$D$1:$D$7636</definedName>
    <definedName name="Z_C7B0C2AC_87C2_44E9_BFDF_88EAA6F75372_.wvu.FilterData" localSheetId="0" hidden="1">All!$A$1:$R$7636</definedName>
    <definedName name="Z_C864E97A_7C11_48CD_97DE_F616870AD50C_.wvu.FilterData" localSheetId="0" hidden="1">All!$D$1:$D$7636</definedName>
    <definedName name="Z_C911BD4E_5BF9_4ACE_86CD_7C743774A543_.wvu.FilterData" localSheetId="0" hidden="1">All!$A$2:$HA$5153</definedName>
    <definedName name="Z_C93C3791_C289_4C56_B806_3ECF67D96659_.wvu.FilterData" localSheetId="0" hidden="1">All!$A$2:$HA$5153</definedName>
    <definedName name="Z_CA7E0B9A_756D_419A_9737_C4908A8625EF_.wvu.FilterData" localSheetId="0" hidden="1">All!$A$2:$HA$5153</definedName>
    <definedName name="Z_CAF8F2D6_AB8D_4743_8209_323207E9A1C7_.wvu.FilterData" localSheetId="0" hidden="1">All!$A$2:$AZ$5153</definedName>
    <definedName name="Z_CB9C1FD7_0D62_47A4_93DE_F0E10E10642A_.wvu.FilterData" localSheetId="0" hidden="1">All!$A$2:$HA$5153</definedName>
    <definedName name="Z_CBD54C27_9DF4_48CF_8074_24CBEB188F11_.wvu.FilterData" localSheetId="0" hidden="1">All!$A$1:$N$4586</definedName>
    <definedName name="Z_CC48CDAF_2CCF_4789_9E1B_86F0EDAC769B_.wvu.FilterData" localSheetId="0" hidden="1">All!$A$1:$N$4586</definedName>
    <definedName name="Z_CC49B023_92DB_49DB_9E00_89911AD04D30_.wvu.FilterData" localSheetId="0" hidden="1">All!$A$1:$R$7636</definedName>
    <definedName name="Z_CCEA8F96_F885_4799_96DB_4B12FB29F5D2_.wvu.FilterData" localSheetId="0" hidden="1">All!$B$1:$N$3951</definedName>
    <definedName name="Z_CDA81CF7_C33A_4690_9039_80CFAE063F9B_.wvu.FilterData" localSheetId="0" hidden="1">All!$B$1:$N$3951</definedName>
    <definedName name="Z_CE2AFE81_C89A_404D_8B34_571606322655_.wvu.FilterData" localSheetId="0" hidden="1">All!$A$2:$HA$5153</definedName>
    <definedName name="Z_CE2E56EA_A9B2_437D_A08C_EE7B07EBDA8A_.wvu.FilterData" localSheetId="0" hidden="1">All!$A$2:$HA$5153</definedName>
    <definedName name="Z_CE54AC66_6014_4455_9BD5_5FC0A26B284A_.wvu.FilterData" localSheetId="0" hidden="1">All!$D$1:$D$7636</definedName>
    <definedName name="Z_CF1085F0_035F_448C_B684_77FED0DC3CF4_.wvu.FilterData" localSheetId="0" hidden="1">All!$B$1:$N$3951</definedName>
    <definedName name="Z_D08E6A50_283D_47B0_99B7_1C4AD5D8928C_.wvu.FilterData" localSheetId="0" hidden="1">All!$B$1:$N$3951</definedName>
    <definedName name="Z_D15001D8_91A8_41FB_A835_91EFF6C3AD9D_.wvu.FilterData" localSheetId="0" hidden="1">All!$B$1:$N$3951</definedName>
    <definedName name="Z_D1B91106_1F13_4F53_A012_E257B69FEE99_.wvu.FilterData" localSheetId="0" hidden="1">All!$A$1:$R$7636</definedName>
    <definedName name="Z_D1BCDA89_4B28_4562_B940_CE882C6A269E_.wvu.FilterData" localSheetId="0" hidden="1">All!$A$1:$N$4586</definedName>
    <definedName name="Z_D207D770_2BBB_44E9_BCD8_86C62508EC5D_.wvu.FilterData" localSheetId="0" hidden="1">All!#REF!</definedName>
    <definedName name="Z_D20B368E_5747_4481_81A7_FB1C8CFAD9D0_.wvu.FilterData" localSheetId="0" hidden="1">All!$B$1:$N$3951</definedName>
    <definedName name="Z_D2CE360F_C84B_4E62_8603_BB1EC2510194_.wvu.FilterData" localSheetId="0" hidden="1">All!$B$1:$N$3951</definedName>
    <definedName name="Z_D3B8B41D_CB9C_4E6A_9915_26E5D3BB8F27_.wvu.FilterData" localSheetId="0" hidden="1">All!$A$1:$N$4586</definedName>
    <definedName name="Z_D42B0CAA_529E_4F84_A013_83E816E11761_.wvu.FilterData" localSheetId="0" hidden="1">All!$A$2:$HA$5153</definedName>
    <definedName name="Z_D4748248_B168_433B_A923_23435EF72E33_.wvu.FilterData" localSheetId="0" hidden="1">All!$D$1:$D$7636</definedName>
    <definedName name="Z_D569110D_6E89_49A3_AAC7_5C2742095D97_.wvu.FilterData" localSheetId="0" hidden="1">All!$D$1:$E$7636</definedName>
    <definedName name="Z_D5DBC8AC_AAEE_4D63_BE00_6A9AD144EA35_.wvu.FilterData" localSheetId="0" hidden="1">All!$A$1:$R$7636</definedName>
    <definedName name="Z_D6369F11_EDD1_408D_A701_9A0B397A60A5_.wvu.FilterData" localSheetId="0" hidden="1">All!$B$1:$N$3951</definedName>
    <definedName name="Z_D6D07DBD_43DE_43A0_A1D4_A16DFD077240_.wvu.FilterData" localSheetId="0" hidden="1">All!$A$2:$HA$5153</definedName>
    <definedName name="Z_D76101B8_79DC_4FED_9D0E_00741EFBBB81_.wvu.FilterData" localSheetId="0" hidden="1">All!$A$2:$HA$5153</definedName>
    <definedName name="Z_D86EC275_1DE8_454B_A419_0269B18CA861_.wvu.FilterData" localSheetId="0" hidden="1">All!$B$1:$N$3951</definedName>
    <definedName name="Z_D8D153B2_664D_426A_9FD1_89FFE2DCD9B0_.wvu.FilterData" localSheetId="0" hidden="1">All!#REF!</definedName>
    <definedName name="Z_D9559405_462A_489E_8E44_FA2394A27F9D_.wvu.FilterData" localSheetId="0" hidden="1">All!$A$1:$R$7636</definedName>
    <definedName name="Z_D9588B13_0A66_45C9_B6D8_9E6F714EDDDA_.wvu.FilterData" localSheetId="0" hidden="1">All!$D$1:$D$7636</definedName>
    <definedName name="Z_DA0CBF97_69EC_4716_8B40_A737CDF99F56_.wvu.FilterData" localSheetId="0" hidden="1">All!$B$1:$N$3951</definedName>
    <definedName name="Z_DAA568FB_6851_4FE4_ACEC_C43DF8F022A2_.wvu.FilterData" localSheetId="0" hidden="1">All!$A$2:$HA$5153</definedName>
    <definedName name="Z_DB0088B4_AF65_42DD_8896_BF8BD2BE6C84_.wvu.FilterData" localSheetId="0" hidden="1">All!$A$2:$HA$5153</definedName>
    <definedName name="Z_DB14DB68_0780_4A9E_8D8A_D4796E7ED340_.wvu.FilterData" localSheetId="0" hidden="1">All!$D$1:$E$5153</definedName>
    <definedName name="Z_DBD35233_0002_490F_90B7_0D0351EAB705_.wvu.FilterData" localSheetId="0" hidden="1">All!$A$2:$HA$5153</definedName>
    <definedName name="Z_DC801414_5438_42DE_9C84_1302AC60EA69_.wvu.FilterData" localSheetId="0" hidden="1">All!$B$1:$N$3951</definedName>
    <definedName name="Z_DCC64C3A_992E_49C8_8BC0_CB5D1931F5BD_.wvu.FilterData" localSheetId="0" hidden="1">All!$D$1:$D$7636</definedName>
    <definedName name="Z_DDD2BFD3_49C1_48FD_8790_0A82FC3388B5_.wvu.FilterData" localSheetId="0" hidden="1">All!$B$1:$N$3951</definedName>
    <definedName name="Z_DE75DDBC_AFCB_411C_A439_FF34EF455493_.wvu.FilterData" localSheetId="0" hidden="1">All!$B$1:$N$3951</definedName>
    <definedName name="Z_DEC9672D_BC46_406E_A6F7_08B5FBB3943E_.wvu.FilterData" localSheetId="0" hidden="1">All!$B$1:$N$3951</definedName>
    <definedName name="Z_DF80EEED_2B55_4857_8276_366AB061B3F7_.wvu.FilterData" localSheetId="0" hidden="1">All!$A$2:$HA$5153</definedName>
    <definedName name="Z_DFE19A1C_B8AC_42A4_A739_CB169E95A6E4_.wvu.FilterData" localSheetId="0" hidden="1">All!$A$2:$HA$5153</definedName>
    <definedName name="Z_E01A0913_91AF_4AAD_B3E7_76087C413994_.wvu.FilterData" localSheetId="0" hidden="1">All!$A$2:$HA$5153</definedName>
    <definedName name="Z_E025078A_0F45_4D29_8683_7261AF4E3E20_.wvu.FilterData" localSheetId="0" hidden="1">All!$A$1:$N$4586</definedName>
    <definedName name="Z_E0AD558D_7130_4014_83A1_CC33745ECD85_.wvu.FilterData" localSheetId="0" hidden="1">All!$D$1:$D$7636</definedName>
    <definedName name="Z_E0F5B33D_2A17_403D_9B58_7E1320CC4F34_.wvu.FilterData" localSheetId="0" hidden="1">All!$D$1:$D$7636</definedName>
    <definedName name="Z_E1C07DCC_C411_4EA4_A4C8_889680A03C68_.wvu.FilterData" localSheetId="0" hidden="1">All!$A$1:$N$4586</definedName>
    <definedName name="Z_E27CBB0C_7386_48E1_8CB4_15C266BFE81F_.wvu.FilterData" localSheetId="0" hidden="1">All!#REF!</definedName>
    <definedName name="Z_E2E05F07_B619_4B52_88B8_3FA41F05C6DA_.wvu.FilterData" localSheetId="0" hidden="1">All!$A$2:$HA$5153</definedName>
    <definedName name="Z_E2E6A45A_AA9F_4612_81FF_B352A5160568_.wvu.FilterData" localSheetId="0" hidden="1">All!$A$1:$N$4586</definedName>
    <definedName name="Z_E3B5C1E1_9B8F_4137_86CD_6D5219BA7078_.wvu.FilterData" localSheetId="0" hidden="1">All!$B$1:$N$3951</definedName>
    <definedName name="Z_E43C3CAF_1C98_48A6_A896_4C069F09925F_.wvu.FilterData" localSheetId="0" hidden="1">All!$A$2:$HA$5153</definedName>
    <definedName name="Z_E5125BB4_F018_4FB6_8A63_36E01660E798_.wvu.FilterData" localSheetId="0" hidden="1">All!$B$1:$N$3951</definedName>
    <definedName name="Z_E5C5645A_8825_4572_8E50_B225367534F1_.wvu.FilterData" localSheetId="0" hidden="1">All!$A$2:$HA$5153</definedName>
    <definedName name="Z_E60DADC8_BBD0_4BC5_9256_01725548BF0C_.wvu.FilterData" localSheetId="0" hidden="1">All!$B$1:$N$3951</definedName>
    <definedName name="Z_E647E9EB_BCE4_4113_A8F0_BAA9369BFCE6_.wvu.FilterData" localSheetId="0" hidden="1">All!$B$1:$N$3951</definedName>
    <definedName name="Z_E696DCA6_54C0_41FF_9B9A_0BD9000B9983_.wvu.FilterData" localSheetId="0" hidden="1">All!$A$2:$HA$5153</definedName>
    <definedName name="Z_E78126E2_3DF4_4E18_A4F5_61D4FF78FDA3_.wvu.FilterData" localSheetId="0" hidden="1">All!$A$2:$HA$5153</definedName>
    <definedName name="Z_E7FDB030_2D62_4B49_B53F_24D7B3C108F5_.wvu.FilterData" localSheetId="0" hidden="1">All!$D$1:$D$7636</definedName>
    <definedName name="Z_E832677F_930C_43F2_9A32_729F89CBC8C0_.wvu.FilterData" localSheetId="0" hidden="1">All!$B$1:$N$3951</definedName>
    <definedName name="Z_E8735489_5672_4AB2_9420_9B6B2654FB5C_.wvu.FilterData" localSheetId="0" hidden="1">All!$A$2:$HA$5153</definedName>
    <definedName name="Z_E876F2F1_0B62_4AAB_81AD_82786A965814_.wvu.FilterData" localSheetId="0" hidden="1">All!$B$1:$N$3951</definedName>
    <definedName name="Z_E8D37B58_7E42_472E_8CBF_1F0503B64DA1_.wvu.FilterData" localSheetId="0" hidden="1">All!$D$1:$E$7636</definedName>
    <definedName name="Z_E8EBDE07_1727_4DF6_AD95_C183E895F3D6_.wvu.FilterData" localSheetId="0" hidden="1">All!$B$1:$N$3951</definedName>
    <definedName name="Z_E92527FF_6AEC_41E3_83C5_37C19B03797C_.wvu.FilterData" localSheetId="0" hidden="1">All!$B$1:$N$3951</definedName>
    <definedName name="Z_E9283B51_96BB_49E0_8624_D5E47FCF0DEE_.wvu.FilterData" localSheetId="0" hidden="1">All!$B$1:$N$3951</definedName>
    <definedName name="Z_E945287E_B19C_4744_AEA7_0C80029BA2C6_.wvu.FilterData" localSheetId="0" hidden="1">All!$H$1:$H$7636</definedName>
    <definedName name="Z_E94C38D3_F6ED_4EC7_8552_BEBE35D9A220_.wvu.FilterData" localSheetId="0" hidden="1">All!$B$1:$N$3951</definedName>
    <definedName name="Z_EA0EAA86_EE42_4292_8556_35E3E35BDEDA_.wvu.FilterData" localSheetId="0" hidden="1">All!$B$1:$N$3951</definedName>
    <definedName name="Z_EA54C1F6_E0E3_4932_B1D2_E688221CADB7_.wvu.FilterData" localSheetId="0" hidden="1">All!$B$1:$N$3951</definedName>
    <definedName name="Z_EAAE947E_CF68_430C_B980_84E3337078DE_.wvu.FilterData" localSheetId="0" hidden="1">All!$A$2:$HA$5153</definedName>
    <definedName name="Z_ED2B89CA_DD6E_44CE_ADBE_DB39654AD9C5_.wvu.FilterData" localSheetId="0" hidden="1">All!$A$2:$HA$5153</definedName>
    <definedName name="Z_ED8130AD_16C2_4AD3_9D40_A4E045160E13_.wvu.FilterData" localSheetId="0" hidden="1">All!$D$1:$D$7636</definedName>
    <definedName name="Z_EDBBD74E_5AC9_4AA0_996D_33A53A29FFD8_.wvu.FilterData" localSheetId="0" hidden="1">All!$A$2:$HA$5153</definedName>
    <definedName name="Z_EDD93616_DE59_4331_8052_E13A0B7841FB_.wvu.FilterData" localSheetId="0" hidden="1">All!#REF!</definedName>
    <definedName name="Z_EDDE98C6_8890_4EAC_BD7D_18A649BA0132_.wvu.FilterData" localSheetId="0" hidden="1">All!$A$2:$HA$5153</definedName>
    <definedName name="Z_EE344028_E8BB_45F2_ABBD_9CD6ED36A4A3_.wvu.FilterData" localSheetId="0" hidden="1">All!$A$1:$N$4586</definedName>
    <definedName name="Z_EE763B90_0DD0_4E6F_B8A3_5716F074134E_.wvu.FilterData" localSheetId="0" hidden="1">All!$B$1:$N$3951</definedName>
    <definedName name="Z_EF58985B_4EAD_4C39_A51C_54E60745A48D_.wvu.FilterData" localSheetId="0" hidden="1">All!$D$1:$E$7636</definedName>
    <definedName name="Z_EF60123C_115B_410D_9645_1D9A84213A22_.wvu.FilterData" localSheetId="0" hidden="1">All!$B$1:$N$3951</definedName>
    <definedName name="Z_EF61CAE6_50D7_4DFD_9C50_C33388BE398F_.wvu.FilterData" localSheetId="0" hidden="1">All!$A$1:$N$4586</definedName>
    <definedName name="Z_F059BBF1_496F_4762_B84C_CC6428C475DD_.wvu.FilterData" localSheetId="0" hidden="1">All!$A$1:$R$7636</definedName>
    <definedName name="Z_F0EC63D3_33C2_44A1_95C5_63A519BE6BA8_.wvu.FilterData" localSheetId="0" hidden="1">All!$B$1:$N$3951</definedName>
    <definedName name="Z_F0F6B483_962B_4367_88C3_79AA747C8C3A_.wvu.FilterData" localSheetId="0" hidden="1">All!$A$1:$R$7636</definedName>
    <definedName name="Z_F272ADBA_71C6_40F5_9FD1_355D9C7DD674_.wvu.FilterData" localSheetId="0" hidden="1">All!$B$1:$N$3951</definedName>
    <definedName name="Z_F29E0530_AF1A_431C_84AF_D4040C2CB3D9_.wvu.FilterData" localSheetId="0" hidden="1">All!$E$1:$E$7636</definedName>
    <definedName name="Z_F317D929_2872_48DA_8804_D9DEF74D77DC_.wvu.FilterData" localSheetId="0" hidden="1">All!$A$1:$R$7636</definedName>
    <definedName name="Z_F32FD9C9_5FBE_4AD9_99D5_738EFD536D54_.wvu.FilterData" localSheetId="0" hidden="1">All!$A$1:$N$4586</definedName>
    <definedName name="Z_F363E6EA_3BCE_4CAE_97B6_4BBD76C8B265_.wvu.FilterData" localSheetId="0" hidden="1">All!$A$1:$N$4586</definedName>
    <definedName name="Z_F3879ECE_3524_42FE_A758_5E5D52D5B94D_.wvu.FilterData" localSheetId="0" hidden="1">All!$B$1:$N$3951</definedName>
    <definedName name="Z_F494CC06_E440_47F2_9509_BFD742AD8A29_.wvu.FilterData" localSheetId="0" hidden="1">All!$A$2:$HA$5153</definedName>
    <definedName name="Z_F4AE7EC5_EDDB_4D35_AF88_4814F8C13FE0_.wvu.FilterData" localSheetId="0" hidden="1">All!$A$1:$R$7636</definedName>
    <definedName name="Z_F4B21BCA_8A58_4C79_9983_E02B3D69F469_.wvu.FilterData" localSheetId="0" hidden="1">All!$A$2:$HA$5153</definedName>
    <definedName name="Z_F4DF5D1C_3BAE_4C4C_83FC_B5CC967A2801_.wvu.FilterData" localSheetId="0" hidden="1">All!$A$2:$HA$5153</definedName>
    <definedName name="Z_F508A90C_B2A4_4B3C_A9F3_BFD8C08709E2_.wvu.FilterData" localSheetId="0" hidden="1">All!$A$2:$HA$5153</definedName>
    <definedName name="Z_F543108A_23F9_4CC0_B7BC_AC86ABCC5B25_.wvu.FilterData" localSheetId="0" hidden="1">All!$A$2:$HA$5153</definedName>
    <definedName name="Z_F56FC267_98B0_4393_BB3F_68B0F2BC92E5_.wvu.FilterData" localSheetId="0" hidden="1">All!$B$1:$N$3951</definedName>
    <definedName name="Z_F5AA98FA_6463_4B32_AE54_509A607436B6_.wvu.FilterData" localSheetId="0" hidden="1">All!$A$1:$R$7636</definedName>
    <definedName name="Z_F5BAAFC9_307F_42D7_B7DC_09A2C08C1DDA_.wvu.FilterData" localSheetId="0" hidden="1">All!$B$1:$N$3951</definedName>
    <definedName name="Z_F6444D15_6F7D_4E7C_9944_1D4A3C4EEA57_.wvu.FilterData" localSheetId="0" hidden="1">All!$A$2:$HA$5153</definedName>
    <definedName name="Z_F701E779_C7A4_4A5A_AE26_42246A2E6910_.wvu.FilterData" localSheetId="0" hidden="1">All!$A$1:$N$4586</definedName>
    <definedName name="Z_F7725E03_0AE6_44EE_8B1D_CF75A48A1723_.wvu.FilterData" localSheetId="0" hidden="1">All!$A$1:$R$7636</definedName>
    <definedName name="Z_F79950C7_9575_486B_A676_9BA2930BBE2F_.wvu.FilterData" localSheetId="0" hidden="1">All!$A$1:$R$7636</definedName>
    <definedName name="Z_F8636DE1_278E_490D_BBBC_25A3EC214065_.wvu.FilterData" localSheetId="0" hidden="1">All!$H$1:$H$7636</definedName>
    <definedName name="Z_F8C11F79_6408_4A15_BE3C_77868A69BD36_.wvu.FilterData" localSheetId="0" hidden="1">All!$A$2:$HA$5153</definedName>
    <definedName name="Z_F8DBE888_252D_4EE2_8386_A61F6CB841F0_.wvu.FilterData" localSheetId="0" hidden="1">All!$B$1:$N$3951</definedName>
    <definedName name="Z_F912A758_879A_481F_B3F5_8DAA33AC335B_.wvu.FilterData" localSheetId="0" hidden="1">All!$A$2:$HA$5153</definedName>
    <definedName name="Z_F9E6FB64_0B6B_442D_926E_6F0E9FBA17D5_.wvu.FilterData" localSheetId="0" hidden="1">All!$A$1:$N$4586</definedName>
    <definedName name="Z_FA1A9E3F_66A1_4D20_A6EF_A1BE6AD172C0_.wvu.FilterData" localSheetId="0" hidden="1">All!$A$2:$HA$5153</definedName>
    <definedName name="Z_FA83FC4F_AAAD_4640_A45A_D9210E0E2E4B_.wvu.FilterData" localSheetId="0" hidden="1">All!$B$1:$N$3951</definedName>
    <definedName name="Z_FAF24411_8F68_4F18_AD11_912B37A4F563_.wvu.FilterData" localSheetId="0" hidden="1">All!$A$1:$N$4586</definedName>
    <definedName name="Z_FAFFFBBE_B48B_4FEB_8860_80322BFF4AC6_.wvu.FilterData" localSheetId="0" hidden="1">All!$B$1:$N$3951</definedName>
    <definedName name="Z_FB95F416_6173_4E3B_9B05_1D9EB9D3D3B7_.wvu.FilterData" localSheetId="0" hidden="1">All!$B$1:$N$3951</definedName>
    <definedName name="Z_FC828419_5410_4560_8EB3_1519E1B20A6C_.wvu.FilterData" localSheetId="0" hidden="1">All!$A$2:$HA$5153</definedName>
    <definedName name="Z_FD505549_C93B_4BE4_AF8A_7D3AF34ECE13_.wvu.FilterData" localSheetId="0" hidden="1">All!$D$1:$D$7636</definedName>
    <definedName name="Z_FD828AF3_0535_4B83_89DE_ED9A28B91C32_.wvu.FilterData" localSheetId="0" hidden="1">All!$D$1:$D$7636</definedName>
    <definedName name="Z_FD9D8C70_8AA9_483C_AFA4_437EAA5D07E9_.wvu.FilterData" localSheetId="0" hidden="1">All!$A$1:$N$4586</definedName>
    <definedName name="Z_FDACCD00_45F7_48C8_AF3F_45D25CDFB9B1_.wvu.FilterData" localSheetId="0" hidden="1">All!$A$2:$HA$5153</definedName>
    <definedName name="Z_FDADC346_4B8A_4541_8206_B6E5832844E3_.wvu.FilterData" localSheetId="0" hidden="1">All!$A$1:$N$4586</definedName>
    <definedName name="Z_FDC128F0_FC9C_42B4_B36D_F60643247446_.wvu.FilterData" localSheetId="0" hidden="1">All!$B$1:$N$3951</definedName>
    <definedName name="Z_FDC68CBB_4A92_4F0D_B6A4_5D04A4F1948C_.wvu.FilterData" localSheetId="0" hidden="1">All!$A$1:$R$7636</definedName>
    <definedName name="Z_FDF0E7BD_31A8_44AB_8680_857B3F02ADC6_.wvu.FilterData" localSheetId="0" hidden="1">All!$A$2:$HA$5153</definedName>
    <definedName name="Z_FE19A170_1748_451C_BE91_69E176A78CC1_.wvu.FilterData" localSheetId="0" hidden="1">All!$B$1:$N$3951</definedName>
    <definedName name="Z_FE3C66BF_ED15_4038_B032_B2DB503D6AD5_.wvu.FilterData" localSheetId="0" hidden="1">All!$B$1:$N$3951</definedName>
    <definedName name="Z_FE55D0B3_756A_4030_8283_42FEEE67322B_.wvu.FilterData" localSheetId="0" hidden="1">All!$D$1:$D$7636</definedName>
    <definedName name="Z_FEC9AA2D_E8B4_4CF9_A741_1A60EA50B817_.wvu.FilterData" localSheetId="0" hidden="1">All!$A$1:$N$4586</definedName>
    <definedName name="Z_FF2A6F5F_A4E7_4EEA_9D40_FCF0D27419E7_.wvu.FilterData" localSheetId="0" hidden="1">All!$E$1:$E$7636</definedName>
    <definedName name="Z_FF8A49FA_F9F6_42B4_BE45_E68DB176B2DF_.wvu.FilterData" localSheetId="0" hidden="1">All!$A$2:$HA$5153</definedName>
    <definedName name="Z_FFA68A5E_9811_4725_A0E1_B497E4445EB7_.wvu.FilterData" localSheetId="0" hidden="1">All!$D$1:$D$7636</definedName>
    <definedName name="Z_FFC542CA_400D_44F8_BECD_5DBD33736365_.wvu.FilterData" localSheetId="0" hidden="1">All!$D$1:$E$7636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87" i="2" l="1"/>
  <c r="J5160" i="2"/>
  <c r="J5159" i="2"/>
  <c r="J5158" i="2"/>
  <c r="J5157" i="2"/>
  <c r="J5156" i="2"/>
  <c r="J5155" i="2"/>
  <c r="J5154" i="2"/>
  <c r="J5153" i="2"/>
  <c r="J5152" i="2"/>
  <c r="J5151" i="2"/>
  <c r="J5150" i="2"/>
  <c r="J5149" i="2"/>
  <c r="J5148" i="2"/>
  <c r="J5147" i="2"/>
  <c r="J5146" i="2"/>
  <c r="J5145" i="2"/>
  <c r="J5144" i="2"/>
  <c r="J5143" i="2"/>
  <c r="J5142" i="2"/>
  <c r="J5141"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20" i="2"/>
  <c r="J322"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8"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3" i="2"/>
  <c r="J1214" i="2"/>
  <c r="J1215" i="2"/>
  <c r="J1216" i="2"/>
  <c r="J1217" i="2"/>
  <c r="J1218" i="2"/>
  <c r="J1219" i="2"/>
  <c r="J1220" i="2"/>
  <c r="J1221" i="2"/>
  <c r="J1222" i="2"/>
  <c r="J1223" i="2"/>
  <c r="J1224" i="2"/>
  <c r="J1225" i="2"/>
  <c r="J1227" i="2"/>
  <c r="J1228" i="2"/>
  <c r="J1229" i="2"/>
  <c r="J1230" i="2"/>
  <c r="J1231" i="2"/>
  <c r="J1232" i="2"/>
  <c r="J1235" i="2"/>
  <c r="J1236" i="2"/>
  <c r="J1237" i="2"/>
  <c r="J1238" i="2"/>
  <c r="J1239" i="2"/>
  <c r="J1240" i="2"/>
  <c r="J1241" i="2"/>
  <c r="J1242" i="2"/>
  <c r="J1243" i="2"/>
  <c r="J1244" i="2"/>
  <c r="J1245" i="2"/>
  <c r="J1247" i="2"/>
  <c r="J1248" i="2"/>
  <c r="J1249" i="2"/>
  <c r="J1250" i="2"/>
  <c r="J1252" i="2"/>
  <c r="J1253" i="2"/>
  <c r="J1254" i="2"/>
  <c r="J1255" i="2"/>
  <c r="J1256" i="2"/>
  <c r="J1258" i="2"/>
  <c r="J1259" i="2"/>
  <c r="J1260" i="2"/>
  <c r="J1261" i="2"/>
  <c r="J1262" i="2"/>
  <c r="J1263" i="2"/>
  <c r="J1264" i="2"/>
  <c r="J1265" i="2"/>
  <c r="J1266" i="2"/>
  <c r="J1267" i="2"/>
  <c r="J1268" i="2"/>
  <c r="J1269" i="2"/>
  <c r="J1270" i="2"/>
  <c r="J1271" i="2"/>
  <c r="J1272" i="2"/>
  <c r="J1273" i="2"/>
  <c r="J1274" i="2"/>
  <c r="J1275" i="2"/>
  <c r="J1276" i="2"/>
  <c r="J1277" i="2"/>
  <c r="J1278" i="2"/>
  <c r="J1279" i="2"/>
  <c r="J1280" i="2"/>
  <c r="J1281" i="2"/>
  <c r="J1283" i="2"/>
  <c r="J1284" i="2"/>
  <c r="J1285" i="2"/>
  <c r="J1286" i="2"/>
  <c r="J1287" i="2"/>
  <c r="J1288" i="2"/>
  <c r="J1289" i="2"/>
  <c r="J1290" i="2"/>
  <c r="J1291" i="2"/>
  <c r="J1292" i="2"/>
  <c r="J1293" i="2"/>
  <c r="J1294" i="2"/>
  <c r="J1295" i="2"/>
  <c r="J1296" i="2"/>
  <c r="J1297" i="2"/>
  <c r="J1298" i="2"/>
  <c r="J1299" i="2"/>
  <c r="J1300" i="2"/>
  <c r="J1301" i="2"/>
  <c r="J1302" i="2"/>
  <c r="J1303" i="2"/>
  <c r="J1304" i="2"/>
  <c r="J1305" i="2"/>
  <c r="J1306" i="2"/>
  <c r="J1307" i="2"/>
  <c r="J1308" i="2"/>
  <c r="J1309" i="2"/>
  <c r="J1310" i="2"/>
  <c r="J1311" i="2"/>
  <c r="J1312" i="2"/>
  <c r="J1313" i="2"/>
  <c r="J1314" i="2"/>
  <c r="J1316" i="2"/>
  <c r="J1317" i="2"/>
  <c r="J1318" i="2"/>
  <c r="J1319" i="2"/>
  <c r="J1320" i="2"/>
  <c r="J1321" i="2"/>
  <c r="J1322" i="2"/>
  <c r="J1323" i="2"/>
  <c r="J1324" i="2"/>
  <c r="J1325" i="2"/>
  <c r="J1326" i="2"/>
  <c r="J1327" i="2"/>
  <c r="J1328" i="2"/>
  <c r="J1329" i="2"/>
  <c r="J1330" i="2"/>
  <c r="J1331" i="2"/>
  <c r="J1332" i="2"/>
  <c r="J1333" i="2"/>
  <c r="J1334" i="2"/>
  <c r="J1335" i="2"/>
  <c r="J1336" i="2"/>
  <c r="J1337" i="2"/>
  <c r="J1338" i="2"/>
  <c r="J1339" i="2"/>
  <c r="J1340" i="2"/>
  <c r="J1341" i="2"/>
  <c r="J1342" i="2"/>
  <c r="J1343" i="2"/>
  <c r="J1344" i="2"/>
  <c r="J1345" i="2"/>
  <c r="J1346" i="2"/>
  <c r="J1347" i="2"/>
  <c r="J1348" i="2"/>
  <c r="J1349" i="2"/>
  <c r="J1350" i="2"/>
  <c r="J1351" i="2"/>
  <c r="J1352" i="2"/>
  <c r="J1353" i="2"/>
  <c r="J1354" i="2"/>
  <c r="J1355" i="2"/>
  <c r="J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J1390" i="2"/>
  <c r="J1391" i="2"/>
  <c r="J1392" i="2"/>
  <c r="J1393" i="2"/>
  <c r="J1394" i="2"/>
  <c r="J1395" i="2"/>
  <c r="J1396" i="2"/>
  <c r="J1397" i="2"/>
  <c r="J1398" i="2"/>
  <c r="J1399" i="2"/>
  <c r="J1400" i="2"/>
  <c r="J1401" i="2"/>
  <c r="J1402" i="2"/>
  <c r="J1403" i="2"/>
  <c r="J1404" i="2"/>
  <c r="J1405" i="2"/>
  <c r="J1406" i="2"/>
  <c r="J1407" i="2"/>
  <c r="J1408" i="2"/>
  <c r="J1409" i="2"/>
  <c r="J1410" i="2"/>
  <c r="J1411" i="2"/>
  <c r="J1412" i="2"/>
  <c r="J1413" i="2"/>
  <c r="J1414" i="2"/>
  <c r="J1415" i="2"/>
  <c r="J1416" i="2"/>
  <c r="J1417" i="2"/>
  <c r="J1418" i="2"/>
  <c r="J1419" i="2"/>
  <c r="J1420" i="2"/>
  <c r="J1421" i="2"/>
  <c r="J1422" i="2"/>
  <c r="J1423" i="2"/>
  <c r="J1424" i="2"/>
  <c r="J1425" i="2"/>
  <c r="J1426" i="2"/>
  <c r="J1427" i="2"/>
  <c r="J1428" i="2"/>
  <c r="J1429" i="2"/>
  <c r="J1430" i="2"/>
  <c r="J1431" i="2"/>
  <c r="J1432" i="2"/>
  <c r="J1433" i="2"/>
  <c r="J1434" i="2"/>
  <c r="J1435" i="2"/>
  <c r="J1436" i="2"/>
  <c r="J1437" i="2"/>
  <c r="J1438" i="2"/>
  <c r="J1439" i="2"/>
  <c r="J1440" i="2"/>
  <c r="J1441" i="2"/>
  <c r="J1442" i="2"/>
  <c r="J1443" i="2"/>
  <c r="J1444" i="2"/>
  <c r="J1445" i="2"/>
  <c r="J1446" i="2"/>
  <c r="J1447" i="2"/>
  <c r="J1448" i="2"/>
  <c r="J1449" i="2"/>
  <c r="J1450" i="2"/>
  <c r="J1451" i="2"/>
  <c r="J1452" i="2"/>
  <c r="J1453" i="2"/>
  <c r="J1454" i="2"/>
  <c r="J1455" i="2"/>
  <c r="J1456" i="2"/>
  <c r="J1457" i="2"/>
  <c r="J1458" i="2"/>
  <c r="J1459" i="2"/>
  <c r="J1460" i="2"/>
  <c r="J1461" i="2"/>
  <c r="J1462" i="2"/>
  <c r="J1477" i="2"/>
  <c r="J1478" i="2"/>
  <c r="J1479" i="2"/>
  <c r="J1481" i="2"/>
  <c r="J1482" i="2"/>
  <c r="J1483" i="2"/>
  <c r="J1484" i="2"/>
  <c r="J1485" i="2"/>
  <c r="J1486" i="2"/>
  <c r="J1487" i="2"/>
  <c r="J1488" i="2"/>
  <c r="J1489" i="2"/>
  <c r="J1490" i="2"/>
  <c r="J1491" i="2"/>
  <c r="J1492" i="2"/>
  <c r="J1493" i="2"/>
  <c r="J1494" i="2"/>
  <c r="J1495" i="2"/>
  <c r="J1496" i="2"/>
  <c r="J1497" i="2"/>
  <c r="J1498" i="2"/>
  <c r="J1499" i="2"/>
  <c r="J1500" i="2"/>
  <c r="J1501" i="2"/>
  <c r="J1502" i="2"/>
  <c r="J1503" i="2"/>
  <c r="J1504" i="2"/>
  <c r="J1505" i="2"/>
  <c r="J1506" i="2"/>
  <c r="J1507" i="2"/>
  <c r="J1508" i="2"/>
  <c r="J1509" i="2"/>
  <c r="J1510" i="2"/>
  <c r="J1511" i="2"/>
  <c r="J1512" i="2"/>
  <c r="J1513" i="2"/>
  <c r="J1514" i="2"/>
  <c r="J1515" i="2"/>
  <c r="J1516" i="2"/>
  <c r="J1517" i="2"/>
  <c r="J1518" i="2"/>
  <c r="J1519" i="2"/>
  <c r="J1520" i="2"/>
  <c r="J1521" i="2"/>
  <c r="J1522" i="2"/>
  <c r="J1523" i="2"/>
  <c r="J1524" i="2"/>
  <c r="J1525" i="2"/>
  <c r="J1526" i="2"/>
  <c r="J1527" i="2"/>
  <c r="J1528" i="2"/>
  <c r="J1529" i="2"/>
  <c r="J1530" i="2"/>
  <c r="J1531" i="2"/>
  <c r="J1532" i="2"/>
  <c r="J1533" i="2"/>
  <c r="J1534" i="2"/>
  <c r="J1535" i="2"/>
  <c r="J1536" i="2"/>
  <c r="J1537" i="2"/>
  <c r="J1538" i="2"/>
  <c r="J1539" i="2"/>
  <c r="J1540" i="2"/>
  <c r="J1541" i="2"/>
  <c r="J1542" i="2"/>
  <c r="J1543" i="2"/>
  <c r="J1544" i="2"/>
  <c r="J1545" i="2"/>
  <c r="J1546" i="2"/>
  <c r="J1547" i="2"/>
  <c r="J1548" i="2"/>
  <c r="J1549" i="2"/>
  <c r="J1550" i="2"/>
  <c r="J1551" i="2"/>
  <c r="J1552" i="2"/>
  <c r="J1553" i="2"/>
  <c r="J1554" i="2"/>
  <c r="J1555" i="2"/>
  <c r="J1556" i="2"/>
  <c r="J1557" i="2"/>
  <c r="J1558" i="2"/>
  <c r="J1559" i="2"/>
  <c r="J1560" i="2"/>
  <c r="J1561" i="2"/>
  <c r="J1562" i="2"/>
  <c r="J1563" i="2"/>
  <c r="J1564" i="2"/>
  <c r="J1565" i="2"/>
  <c r="J1566" i="2"/>
  <c r="J1567" i="2"/>
  <c r="J1568" i="2"/>
  <c r="J1569" i="2"/>
  <c r="J1570" i="2"/>
  <c r="J1571" i="2"/>
  <c r="J1572" i="2"/>
  <c r="J1573" i="2"/>
  <c r="J1574" i="2"/>
  <c r="J1575" i="2"/>
  <c r="J1576" i="2"/>
  <c r="J1577" i="2"/>
  <c r="J1578" i="2"/>
  <c r="J1579" i="2"/>
  <c r="J1580" i="2"/>
  <c r="J1581" i="2"/>
  <c r="J1582" i="2"/>
  <c r="J1583" i="2"/>
  <c r="J1584" i="2"/>
  <c r="J1585" i="2"/>
  <c r="J1586" i="2"/>
  <c r="J1587" i="2"/>
  <c r="J1588" i="2"/>
  <c r="J1589" i="2"/>
  <c r="J1590" i="2"/>
  <c r="J1591" i="2"/>
  <c r="J1592" i="2"/>
  <c r="J1593" i="2"/>
  <c r="J1594" i="2"/>
  <c r="J1595" i="2"/>
  <c r="J1596" i="2"/>
  <c r="J1597" i="2"/>
  <c r="J1598" i="2"/>
  <c r="J1599" i="2"/>
  <c r="J1600" i="2"/>
  <c r="J1601" i="2"/>
  <c r="J1602" i="2"/>
  <c r="J1603" i="2"/>
  <c r="J1604" i="2"/>
  <c r="J1605" i="2"/>
  <c r="J1606" i="2"/>
  <c r="J1607" i="2"/>
  <c r="J1608" i="2"/>
  <c r="J1609" i="2"/>
  <c r="J1610" i="2"/>
  <c r="J1611" i="2"/>
  <c r="J1612" i="2"/>
  <c r="J1613" i="2"/>
  <c r="J1614" i="2"/>
  <c r="J1615" i="2"/>
  <c r="J1616" i="2"/>
  <c r="J1617" i="2"/>
  <c r="J1618" i="2"/>
  <c r="J1619" i="2"/>
  <c r="J1620" i="2"/>
  <c r="J1621" i="2"/>
  <c r="J1622" i="2"/>
  <c r="J1623" i="2"/>
  <c r="J1624" i="2"/>
  <c r="J1625" i="2"/>
  <c r="J1627" i="2"/>
  <c r="J1628" i="2"/>
  <c r="J1629" i="2"/>
  <c r="J1630" i="2"/>
  <c r="J1633" i="2"/>
  <c r="J1634" i="2"/>
  <c r="J1635" i="2"/>
  <c r="J1636" i="2"/>
  <c r="J1637" i="2"/>
  <c r="J1638" i="2"/>
  <c r="J1639" i="2"/>
  <c r="J1640" i="2"/>
  <c r="J1641" i="2"/>
  <c r="J1642" i="2"/>
  <c r="J1643" i="2"/>
  <c r="J1644" i="2"/>
  <c r="J1645" i="2"/>
  <c r="J1646" i="2"/>
  <c r="J1647" i="2"/>
  <c r="J1648" i="2"/>
  <c r="J1649" i="2"/>
  <c r="J1650" i="2"/>
  <c r="J1651" i="2"/>
  <c r="J1652" i="2"/>
  <c r="J1653" i="2"/>
  <c r="J1654" i="2"/>
  <c r="J1655" i="2"/>
  <c r="J1656" i="2"/>
  <c r="J1657" i="2"/>
  <c r="J1658" i="2"/>
  <c r="J1659" i="2"/>
  <c r="J1660" i="2"/>
  <c r="J1661" i="2"/>
  <c r="J1662" i="2"/>
  <c r="J1663" i="2"/>
  <c r="J1664" i="2"/>
  <c r="J1665" i="2"/>
  <c r="J1666" i="2"/>
  <c r="J1667" i="2"/>
  <c r="J1668" i="2"/>
  <c r="J1669" i="2"/>
  <c r="J1670" i="2"/>
  <c r="J1671" i="2"/>
  <c r="J1672" i="2"/>
  <c r="J1673" i="2"/>
  <c r="J1674" i="2"/>
  <c r="J1675" i="2"/>
  <c r="J1676" i="2"/>
  <c r="J1677" i="2"/>
  <c r="J1678" i="2"/>
  <c r="J1679" i="2"/>
  <c r="J1680" i="2"/>
  <c r="J1681" i="2"/>
  <c r="J1682" i="2"/>
  <c r="J1683" i="2"/>
  <c r="J1684" i="2"/>
  <c r="J1685" i="2"/>
  <c r="J1686" i="2"/>
  <c r="J1687" i="2"/>
  <c r="J1688" i="2"/>
  <c r="J1689" i="2"/>
  <c r="J1690" i="2"/>
  <c r="J1691" i="2"/>
  <c r="J1692" i="2"/>
  <c r="J1693" i="2"/>
  <c r="J1694" i="2"/>
  <c r="J1695" i="2"/>
  <c r="J1696" i="2"/>
  <c r="J1697" i="2"/>
  <c r="J1698" i="2"/>
  <c r="J1699" i="2"/>
  <c r="J1700" i="2"/>
  <c r="J1701" i="2"/>
  <c r="J1702" i="2"/>
  <c r="J1703" i="2"/>
  <c r="J1704" i="2"/>
  <c r="J1705" i="2"/>
  <c r="J1706" i="2"/>
  <c r="J1707" i="2"/>
  <c r="J1708" i="2"/>
  <c r="J1709" i="2"/>
  <c r="J1710" i="2"/>
  <c r="J1711" i="2"/>
  <c r="J1712" i="2"/>
  <c r="J1713" i="2"/>
  <c r="J1714" i="2"/>
  <c r="J1715" i="2"/>
  <c r="J1716" i="2"/>
  <c r="J1717" i="2"/>
  <c r="J1718" i="2"/>
  <c r="J1719" i="2"/>
  <c r="J1720" i="2"/>
  <c r="J1721" i="2"/>
  <c r="J1722" i="2"/>
  <c r="J1723" i="2"/>
  <c r="J1724" i="2"/>
  <c r="J1725" i="2"/>
  <c r="J1726" i="2"/>
  <c r="J1727" i="2"/>
  <c r="J1728" i="2"/>
  <c r="J1730" i="2"/>
  <c r="J1731" i="2"/>
  <c r="J1732" i="2"/>
  <c r="J1733" i="2"/>
  <c r="J1734" i="2"/>
  <c r="J1735" i="2"/>
  <c r="J1736" i="2"/>
  <c r="J1737" i="2"/>
  <c r="J1738" i="2"/>
  <c r="J1739" i="2"/>
  <c r="J1740" i="2"/>
  <c r="J1741" i="2"/>
  <c r="J1742" i="2"/>
  <c r="J1743" i="2"/>
  <c r="J1744" i="2"/>
  <c r="J1745" i="2"/>
  <c r="J1746" i="2"/>
  <c r="J1747" i="2"/>
  <c r="J1748" i="2"/>
  <c r="J1749" i="2"/>
  <c r="J1750" i="2"/>
  <c r="J1751" i="2"/>
  <c r="J1752" i="2"/>
  <c r="J1753" i="2"/>
  <c r="J1754" i="2"/>
  <c r="J1755" i="2"/>
  <c r="J1756" i="2"/>
  <c r="J1757" i="2"/>
  <c r="J1758" i="2"/>
  <c r="J1759" i="2"/>
  <c r="J1760" i="2"/>
  <c r="J1761" i="2"/>
  <c r="J1762" i="2"/>
  <c r="J1763" i="2"/>
  <c r="J1764" i="2"/>
  <c r="J1765" i="2"/>
  <c r="J1766" i="2"/>
  <c r="J1767" i="2"/>
  <c r="J1768" i="2"/>
  <c r="J1769" i="2"/>
  <c r="J1770" i="2"/>
  <c r="J1771" i="2"/>
  <c r="J1772" i="2"/>
  <c r="J1773" i="2"/>
  <c r="J1774" i="2"/>
  <c r="J1775" i="2"/>
  <c r="J1777" i="2"/>
  <c r="J1778" i="2"/>
  <c r="J1779" i="2"/>
  <c r="J1780" i="2"/>
  <c r="J1781" i="2"/>
  <c r="J1782" i="2"/>
  <c r="J1783" i="2"/>
  <c r="J1784" i="2"/>
  <c r="J1785" i="2"/>
  <c r="J1786" i="2"/>
  <c r="J1787" i="2"/>
  <c r="J1788" i="2"/>
  <c r="J1789" i="2"/>
  <c r="J1791" i="2"/>
  <c r="J1792" i="2"/>
  <c r="J1793" i="2"/>
  <c r="J1794" i="2"/>
  <c r="J1795" i="2"/>
  <c r="J1796" i="2"/>
  <c r="J1797" i="2"/>
  <c r="J1798" i="2"/>
  <c r="J1799" i="2"/>
  <c r="J1800" i="2"/>
  <c r="J1801" i="2"/>
  <c r="J1802" i="2"/>
  <c r="J1803" i="2"/>
  <c r="J1804" i="2"/>
  <c r="J1805" i="2"/>
  <c r="J1806" i="2"/>
  <c r="J1807" i="2"/>
  <c r="J1808" i="2"/>
  <c r="J1809" i="2"/>
  <c r="J1810" i="2"/>
  <c r="J1811" i="2"/>
  <c r="J1812" i="2"/>
  <c r="J1813" i="2"/>
  <c r="J1814" i="2"/>
  <c r="J1815" i="2"/>
  <c r="J1816" i="2"/>
  <c r="J1817" i="2"/>
  <c r="J1818" i="2"/>
  <c r="J1819" i="2"/>
  <c r="J1820" i="2"/>
  <c r="J1821" i="2"/>
  <c r="J1822" i="2"/>
  <c r="J1823" i="2"/>
  <c r="J1824" i="2"/>
  <c r="J1825" i="2"/>
  <c r="J1826" i="2"/>
  <c r="J1827" i="2"/>
  <c r="J1828" i="2"/>
  <c r="J1829" i="2"/>
  <c r="J1830" i="2"/>
  <c r="J1831" i="2"/>
  <c r="J1832" i="2"/>
  <c r="J1833" i="2"/>
  <c r="J1834" i="2"/>
  <c r="J1835" i="2"/>
  <c r="J1836" i="2"/>
  <c r="J1837" i="2"/>
  <c r="J1838" i="2"/>
  <c r="J1839" i="2"/>
  <c r="J1840" i="2"/>
  <c r="J1841" i="2"/>
  <c r="J1842" i="2"/>
  <c r="J1843" i="2"/>
  <c r="J1844" i="2"/>
  <c r="J1845" i="2"/>
  <c r="J1846" i="2"/>
  <c r="J1847" i="2"/>
  <c r="J1848" i="2"/>
  <c r="J1849" i="2"/>
  <c r="J1850" i="2"/>
  <c r="J1851" i="2"/>
  <c r="J1852" i="2"/>
  <c r="J1853" i="2"/>
  <c r="J1854" i="2"/>
  <c r="J1855" i="2"/>
  <c r="J1856" i="2"/>
  <c r="J1857" i="2"/>
  <c r="J1858" i="2"/>
  <c r="J1859" i="2"/>
  <c r="J1860" i="2"/>
  <c r="J1861" i="2"/>
  <c r="J1862" i="2"/>
  <c r="J1863" i="2"/>
  <c r="J1864" i="2"/>
  <c r="J1865" i="2"/>
  <c r="J1866" i="2"/>
  <c r="J1867" i="2"/>
  <c r="J1868" i="2"/>
  <c r="J1869" i="2"/>
  <c r="J1870" i="2"/>
  <c r="J1871" i="2"/>
  <c r="J1872" i="2"/>
  <c r="J1873" i="2"/>
  <c r="J1874" i="2"/>
  <c r="J1875" i="2"/>
  <c r="J1876" i="2"/>
  <c r="J1877" i="2"/>
  <c r="J1878" i="2"/>
  <c r="J1879" i="2"/>
  <c r="J1880" i="2"/>
  <c r="J1881" i="2"/>
  <c r="J1882" i="2"/>
  <c r="J1883" i="2"/>
  <c r="J1884" i="2"/>
  <c r="J1895" i="2"/>
  <c r="J1897" i="2"/>
  <c r="J1898" i="2"/>
  <c r="J1899" i="2"/>
  <c r="J1900" i="2"/>
  <c r="J1901" i="2"/>
  <c r="J1902" i="2"/>
  <c r="J1903" i="2"/>
  <c r="J1904" i="2"/>
  <c r="J1905" i="2"/>
  <c r="J1910" i="2"/>
  <c r="J1913" i="2"/>
  <c r="J1914" i="2"/>
  <c r="J1916" i="2"/>
  <c r="J1917" i="2"/>
  <c r="J1918" i="2"/>
  <c r="J1919" i="2"/>
  <c r="J1920" i="2"/>
  <c r="J1921" i="2"/>
  <c r="J1923" i="2"/>
  <c r="J1924" i="2"/>
  <c r="J1925" i="2"/>
  <c r="J1929" i="2"/>
  <c r="J1930" i="2"/>
  <c r="J1931" i="2"/>
  <c r="J1932" i="2"/>
  <c r="J1933" i="2"/>
  <c r="J1934" i="2"/>
  <c r="J1935" i="2"/>
  <c r="J1936" i="2"/>
  <c r="J1937" i="2"/>
  <c r="J1940" i="2"/>
  <c r="J1941" i="2"/>
  <c r="J1947" i="2"/>
  <c r="J1949" i="2"/>
  <c r="J1953" i="2"/>
  <c r="J1954" i="2"/>
  <c r="J1955" i="2"/>
  <c r="J1956" i="2"/>
  <c r="J1957" i="2"/>
  <c r="J1959" i="2"/>
  <c r="J1960" i="2"/>
  <c r="J1962" i="2"/>
  <c r="J1963" i="2"/>
  <c r="J1964" i="2"/>
  <c r="J1965" i="2"/>
  <c r="J1966" i="2"/>
  <c r="J1967" i="2"/>
  <c r="J1968" i="2"/>
  <c r="J1969" i="2"/>
  <c r="J1970" i="2"/>
  <c r="J1971" i="2"/>
  <c r="J1972" i="2"/>
  <c r="J1973" i="2"/>
  <c r="J1974" i="2"/>
  <c r="J1975" i="2"/>
  <c r="J1976" i="2"/>
  <c r="J1977" i="2"/>
  <c r="J1978" i="2"/>
  <c r="J1979" i="2"/>
  <c r="J1980" i="2"/>
  <c r="J1981" i="2"/>
  <c r="J1982" i="2"/>
  <c r="J1983" i="2"/>
  <c r="J1984" i="2"/>
  <c r="J1985" i="2"/>
  <c r="J1986" i="2"/>
  <c r="J1987" i="2"/>
  <c r="J1988" i="2"/>
  <c r="J1989" i="2"/>
  <c r="J1990" i="2"/>
  <c r="J1991" i="2"/>
  <c r="J1992" i="2"/>
  <c r="J1995" i="2"/>
  <c r="J1996" i="2"/>
  <c r="J1997" i="2"/>
  <c r="J1998" i="2"/>
  <c r="J1999" i="2"/>
  <c r="J2000" i="2"/>
  <c r="J2001" i="2"/>
  <c r="J2002" i="2"/>
  <c r="J2003" i="2"/>
  <c r="J2004" i="2"/>
  <c r="J2005" i="2"/>
  <c r="J2006" i="2"/>
  <c r="J2007" i="2"/>
  <c r="J2008" i="2"/>
  <c r="J2009" i="2"/>
  <c r="J2010" i="2"/>
  <c r="J2011" i="2"/>
  <c r="J2012" i="2"/>
  <c r="J2013" i="2"/>
  <c r="J2014" i="2"/>
  <c r="J2015" i="2"/>
  <c r="J2016" i="2"/>
  <c r="J2017" i="2"/>
  <c r="J2018" i="2"/>
  <c r="J2019" i="2"/>
  <c r="J2020" i="2"/>
  <c r="J2021" i="2"/>
  <c r="J2022" i="2"/>
  <c r="J2023" i="2"/>
  <c r="J2024" i="2"/>
  <c r="J2025" i="2"/>
  <c r="J2026" i="2"/>
  <c r="J2027" i="2"/>
  <c r="J2028" i="2"/>
  <c r="J2029" i="2"/>
  <c r="J2030" i="2"/>
  <c r="J2031" i="2"/>
  <c r="J2032" i="2"/>
  <c r="J2033" i="2"/>
  <c r="J2034" i="2"/>
  <c r="J2035" i="2"/>
  <c r="J2036" i="2"/>
  <c r="J2037" i="2"/>
  <c r="J2038" i="2"/>
  <c r="J2039" i="2"/>
  <c r="J2040" i="2"/>
  <c r="J2041" i="2"/>
  <c r="J2042" i="2"/>
  <c r="J2043" i="2"/>
  <c r="J2044" i="2"/>
  <c r="J2045" i="2"/>
  <c r="J2046" i="2"/>
  <c r="J2048" i="2"/>
  <c r="J2049" i="2"/>
  <c r="J2050" i="2"/>
  <c r="J2051" i="2"/>
  <c r="J2052" i="2"/>
  <c r="J2053" i="2"/>
  <c r="J2054" i="2"/>
  <c r="J2055" i="2"/>
  <c r="J2056" i="2"/>
  <c r="J2057" i="2"/>
  <c r="J2059" i="2"/>
  <c r="J2060" i="2"/>
  <c r="J2061" i="2"/>
  <c r="J2062" i="2"/>
  <c r="J2064" i="2"/>
  <c r="J2065" i="2"/>
  <c r="J2066" i="2"/>
  <c r="J2067" i="2"/>
  <c r="J2068" i="2"/>
  <c r="J2070" i="2"/>
  <c r="J2072" i="2"/>
  <c r="J2073" i="2"/>
  <c r="J2075" i="2"/>
  <c r="J2076" i="2"/>
  <c r="J2078" i="2"/>
  <c r="J2079" i="2"/>
  <c r="J2080" i="2"/>
  <c r="J2081" i="2"/>
  <c r="J2082" i="2"/>
  <c r="J2083" i="2"/>
  <c r="J2084" i="2"/>
  <c r="J2085" i="2"/>
  <c r="J2086" i="2"/>
  <c r="J2087" i="2"/>
  <c r="J2088" i="2"/>
  <c r="J2090" i="2"/>
  <c r="J2091" i="2"/>
  <c r="J2092" i="2"/>
  <c r="J2093" i="2"/>
  <c r="J2094" i="2"/>
  <c r="J2095" i="2"/>
  <c r="J2096" i="2"/>
  <c r="J2097" i="2"/>
  <c r="J2098" i="2"/>
  <c r="J2099" i="2"/>
  <c r="J2100" i="2"/>
  <c r="J2101" i="2"/>
  <c r="J2102" i="2"/>
  <c r="J2103" i="2"/>
  <c r="J2104" i="2"/>
  <c r="J2105" i="2"/>
  <c r="J2106" i="2"/>
  <c r="J2107" i="2"/>
  <c r="J2108" i="2"/>
  <c r="J2109" i="2"/>
  <c r="J2110" i="2"/>
  <c r="J2111" i="2"/>
  <c r="J2112" i="2"/>
  <c r="J2113" i="2"/>
  <c r="J2114" i="2"/>
  <c r="J2115" i="2"/>
  <c r="J2116" i="2"/>
  <c r="J2117" i="2"/>
  <c r="J2118" i="2"/>
  <c r="J2119" i="2"/>
  <c r="J2120" i="2"/>
  <c r="J2121" i="2"/>
  <c r="J2122" i="2"/>
  <c r="J2123" i="2"/>
  <c r="J2125" i="2"/>
  <c r="J2126" i="2"/>
  <c r="J2127" i="2"/>
  <c r="J2128" i="2"/>
  <c r="J2129" i="2"/>
  <c r="J2130" i="2"/>
  <c r="J2131" i="2"/>
  <c r="J2132" i="2"/>
  <c r="J2133" i="2"/>
  <c r="J2134" i="2"/>
  <c r="J2135" i="2"/>
  <c r="J2136" i="2"/>
  <c r="J2137" i="2"/>
  <c r="J2138" i="2"/>
  <c r="J2139" i="2"/>
  <c r="J2140" i="2"/>
  <c r="J2144" i="2"/>
  <c r="J2145" i="2"/>
  <c r="J2146" i="2"/>
  <c r="J2147" i="2"/>
  <c r="J2148" i="2"/>
  <c r="J2149" i="2"/>
  <c r="J2150" i="2"/>
  <c r="J2151" i="2"/>
  <c r="J2152" i="2"/>
  <c r="J2153" i="2"/>
  <c r="J2154" i="2"/>
  <c r="J2155" i="2"/>
  <c r="J2156" i="2"/>
  <c r="J2159" i="2"/>
  <c r="J2162" i="2"/>
  <c r="J2163" i="2"/>
  <c r="J2164" i="2"/>
  <c r="J2165" i="2"/>
  <c r="J2166" i="2"/>
  <c r="J2167" i="2"/>
  <c r="J2168" i="2"/>
  <c r="J2169" i="2"/>
  <c r="J2171" i="2"/>
  <c r="J2172" i="2"/>
  <c r="J2173" i="2"/>
  <c r="J2174" i="2"/>
  <c r="J2175" i="2"/>
  <c r="J2176" i="2"/>
  <c r="J2177" i="2"/>
  <c r="J2178" i="2"/>
  <c r="J2179" i="2"/>
  <c r="J2180" i="2"/>
  <c r="J2181" i="2"/>
  <c r="J2182" i="2"/>
  <c r="J2183" i="2"/>
  <c r="J2184" i="2"/>
  <c r="J2185" i="2"/>
  <c r="J2186" i="2"/>
  <c r="J2187" i="2"/>
  <c r="J2189" i="2"/>
  <c r="J2190" i="2"/>
  <c r="J2191" i="2"/>
  <c r="J2192" i="2"/>
  <c r="J2193" i="2"/>
  <c r="J2194" i="2"/>
  <c r="J2195" i="2"/>
  <c r="J2196" i="2"/>
  <c r="J2197" i="2"/>
  <c r="J2198" i="2"/>
  <c r="J2199" i="2"/>
  <c r="J2200" i="2"/>
  <c r="J2201" i="2"/>
  <c r="J2202" i="2"/>
  <c r="J2203" i="2"/>
  <c r="J2204" i="2"/>
  <c r="J2205" i="2"/>
  <c r="J2206" i="2"/>
  <c r="J2207" i="2"/>
  <c r="J2208" i="2"/>
  <c r="J2209" i="2"/>
  <c r="J2210" i="2"/>
  <c r="J2211" i="2"/>
  <c r="J2212" i="2"/>
  <c r="J2213" i="2"/>
  <c r="J2214" i="2"/>
  <c r="J2215" i="2"/>
  <c r="J2216" i="2"/>
  <c r="J2217" i="2"/>
  <c r="J2218" i="2"/>
  <c r="J2219" i="2"/>
  <c r="J2220" i="2"/>
  <c r="J2221" i="2"/>
  <c r="J2222" i="2"/>
  <c r="J2223" i="2"/>
  <c r="J2224" i="2"/>
  <c r="J2225" i="2"/>
  <c r="J2226" i="2"/>
  <c r="J2227" i="2"/>
  <c r="J2228" i="2"/>
  <c r="J2229" i="2"/>
  <c r="J2230" i="2"/>
  <c r="J2231" i="2"/>
  <c r="J2232" i="2"/>
  <c r="J2233" i="2"/>
  <c r="J2234" i="2"/>
  <c r="J2235" i="2"/>
  <c r="J2236" i="2"/>
  <c r="J2237" i="2"/>
  <c r="J2238" i="2"/>
  <c r="J2239" i="2"/>
  <c r="J2240" i="2"/>
  <c r="J2241" i="2"/>
  <c r="J2242" i="2"/>
  <c r="J2243" i="2"/>
  <c r="J2244" i="2"/>
  <c r="J2245" i="2"/>
  <c r="J2246" i="2"/>
  <c r="J2247" i="2"/>
  <c r="J2248" i="2"/>
  <c r="J2249" i="2"/>
  <c r="J2250" i="2"/>
  <c r="J2251" i="2"/>
  <c r="J2252" i="2"/>
  <c r="J2253" i="2"/>
  <c r="J2254" i="2"/>
  <c r="J2255" i="2"/>
  <c r="J2256" i="2"/>
  <c r="J2257" i="2"/>
  <c r="J2258" i="2"/>
  <c r="J2259" i="2"/>
  <c r="J2263" i="2"/>
  <c r="J2264" i="2"/>
  <c r="J2265" i="2"/>
  <c r="J2266" i="2"/>
  <c r="J2267" i="2"/>
  <c r="J2268" i="2"/>
  <c r="J2269" i="2"/>
  <c r="J2270" i="2"/>
  <c r="J2271" i="2"/>
  <c r="J2272" i="2"/>
  <c r="J2273" i="2"/>
  <c r="J2274" i="2"/>
  <c r="J2275" i="2"/>
  <c r="J2276" i="2"/>
  <c r="J2277" i="2"/>
  <c r="J2278" i="2"/>
  <c r="J2279" i="2"/>
  <c r="J2280" i="2"/>
  <c r="J2281" i="2"/>
  <c r="J2282" i="2"/>
  <c r="J2283" i="2"/>
  <c r="J2284" i="2"/>
  <c r="J2285" i="2"/>
  <c r="J2286" i="2"/>
  <c r="J2287" i="2"/>
  <c r="J2288" i="2"/>
  <c r="J2289" i="2"/>
  <c r="J2290" i="2"/>
  <c r="J2291" i="2"/>
  <c r="J2292" i="2"/>
  <c r="J2293" i="2"/>
  <c r="J2294" i="2"/>
  <c r="J2295" i="2"/>
  <c r="J2296" i="2"/>
  <c r="J2297" i="2"/>
  <c r="J2298" i="2"/>
  <c r="J2299" i="2"/>
  <c r="J2300" i="2"/>
  <c r="J2301" i="2"/>
  <c r="J2302" i="2"/>
  <c r="J2304" i="2"/>
  <c r="J2305" i="2"/>
  <c r="J2306" i="2"/>
  <c r="J2307" i="2"/>
  <c r="J2308" i="2"/>
  <c r="J2309" i="2"/>
  <c r="J2311" i="2"/>
  <c r="J2312" i="2"/>
  <c r="J2313" i="2"/>
  <c r="J2314" i="2"/>
  <c r="J2315" i="2"/>
  <c r="J2316" i="2"/>
  <c r="J2317" i="2"/>
  <c r="J2318" i="2"/>
  <c r="J2319" i="2"/>
  <c r="J2320" i="2"/>
  <c r="J2321" i="2"/>
  <c r="J2322" i="2"/>
  <c r="J2323" i="2"/>
  <c r="J2324" i="2"/>
  <c r="J2325" i="2"/>
  <c r="J2326" i="2"/>
  <c r="J2327" i="2"/>
  <c r="J2328" i="2"/>
  <c r="J2329" i="2"/>
  <c r="J2330" i="2"/>
  <c r="J2331" i="2"/>
  <c r="J2332" i="2"/>
  <c r="J2333" i="2"/>
  <c r="J2334" i="2"/>
  <c r="J2335" i="2"/>
  <c r="J2336" i="2"/>
  <c r="J2337" i="2"/>
  <c r="J2338" i="2"/>
  <c r="J2339" i="2"/>
  <c r="J2340" i="2"/>
  <c r="J2341" i="2"/>
  <c r="J2342" i="2"/>
  <c r="J2343" i="2"/>
  <c r="J2344" i="2"/>
  <c r="J2345" i="2"/>
  <c r="J2346" i="2"/>
  <c r="J2347" i="2"/>
  <c r="J2348" i="2"/>
  <c r="J2349" i="2"/>
  <c r="J2350" i="2"/>
  <c r="J2351" i="2"/>
  <c r="J2352" i="2"/>
  <c r="J2353" i="2"/>
  <c r="J2354" i="2"/>
  <c r="J2355" i="2"/>
  <c r="J2356" i="2"/>
  <c r="J2357" i="2"/>
  <c r="J2358" i="2"/>
  <c r="J2359" i="2"/>
  <c r="J2360" i="2"/>
  <c r="J2361" i="2"/>
  <c r="J2362" i="2"/>
  <c r="J2363" i="2"/>
  <c r="J2364" i="2"/>
  <c r="J2365" i="2"/>
  <c r="J2366" i="2"/>
  <c r="J2367" i="2"/>
  <c r="J2368" i="2"/>
  <c r="J2369" i="2"/>
  <c r="J2370" i="2"/>
  <c r="J2371" i="2"/>
  <c r="J2372" i="2"/>
  <c r="J2373" i="2"/>
  <c r="J2374" i="2"/>
  <c r="J2375" i="2"/>
  <c r="J2376" i="2"/>
  <c r="J2377" i="2"/>
  <c r="J2378" i="2"/>
  <c r="J2379" i="2"/>
  <c r="J2380" i="2"/>
  <c r="J2381" i="2"/>
  <c r="J2382" i="2"/>
  <c r="J2383" i="2"/>
  <c r="J2384" i="2"/>
  <c r="J2385" i="2"/>
  <c r="J2386" i="2"/>
  <c r="J2387" i="2"/>
  <c r="J2388" i="2"/>
  <c r="J2389" i="2"/>
  <c r="J2390" i="2"/>
  <c r="J2391" i="2"/>
  <c r="J2392" i="2"/>
  <c r="J2393" i="2"/>
  <c r="J2394" i="2"/>
  <c r="J2395" i="2"/>
  <c r="J2396" i="2"/>
  <c r="J2397" i="2"/>
  <c r="J2398" i="2"/>
  <c r="J2399" i="2"/>
  <c r="J2400" i="2"/>
  <c r="J2401" i="2"/>
  <c r="J2402" i="2"/>
  <c r="J2403" i="2"/>
  <c r="J2404" i="2"/>
  <c r="J2405" i="2"/>
  <c r="J2406" i="2"/>
  <c r="J2407" i="2"/>
  <c r="J2408" i="2"/>
  <c r="J2409" i="2"/>
  <c r="J2410" i="2"/>
  <c r="J2411" i="2"/>
  <c r="J2412" i="2"/>
  <c r="J2413" i="2"/>
  <c r="J2414" i="2"/>
  <c r="J2415" i="2"/>
  <c r="J2416" i="2"/>
  <c r="J2417" i="2"/>
  <c r="J2418" i="2"/>
  <c r="J2419" i="2"/>
  <c r="J2420" i="2"/>
  <c r="J2421" i="2"/>
  <c r="J2422" i="2"/>
  <c r="J2423" i="2"/>
  <c r="J2424" i="2"/>
  <c r="J2425" i="2"/>
  <c r="J2426" i="2"/>
  <c r="J2427" i="2"/>
  <c r="J2428" i="2"/>
  <c r="J2429" i="2"/>
  <c r="J2430" i="2"/>
  <c r="J2431" i="2"/>
  <c r="J2432" i="2"/>
  <c r="J2433" i="2"/>
  <c r="J2434" i="2"/>
  <c r="J2435" i="2"/>
  <c r="J2436" i="2"/>
  <c r="J2437" i="2"/>
  <c r="J2438" i="2"/>
  <c r="J2439" i="2"/>
  <c r="J2440" i="2"/>
  <c r="J2441" i="2"/>
  <c r="J2442" i="2"/>
  <c r="J2443" i="2"/>
  <c r="J2444" i="2"/>
  <c r="J2445" i="2"/>
  <c r="J2446" i="2"/>
  <c r="J2447" i="2"/>
  <c r="J2448" i="2"/>
  <c r="J2449" i="2"/>
  <c r="J2450" i="2"/>
  <c r="J2451" i="2"/>
  <c r="J2452" i="2"/>
  <c r="J2453" i="2"/>
  <c r="J2454" i="2"/>
  <c r="J2455" i="2"/>
  <c r="J2456" i="2"/>
  <c r="J2457" i="2"/>
  <c r="J2458" i="2"/>
  <c r="J2459" i="2"/>
  <c r="J2460" i="2"/>
  <c r="J2461" i="2"/>
  <c r="J2462" i="2"/>
  <c r="J2463" i="2"/>
  <c r="J2464" i="2"/>
  <c r="J2465" i="2"/>
  <c r="J2466" i="2"/>
  <c r="J2467" i="2"/>
  <c r="J2468" i="2"/>
  <c r="J2469" i="2"/>
  <c r="J2470" i="2"/>
  <c r="J2471" i="2"/>
  <c r="J2472" i="2"/>
  <c r="J2473" i="2"/>
  <c r="J2474" i="2"/>
  <c r="J2475" i="2"/>
  <c r="J2476" i="2"/>
  <c r="J2477" i="2"/>
  <c r="J2478" i="2"/>
  <c r="J2479" i="2"/>
  <c r="J2480" i="2"/>
  <c r="J2481" i="2"/>
  <c r="J2482" i="2"/>
  <c r="J2483" i="2"/>
  <c r="J2484" i="2"/>
  <c r="J2485" i="2"/>
  <c r="J2486" i="2"/>
  <c r="J2487" i="2"/>
  <c r="J2488" i="2"/>
  <c r="J2489" i="2"/>
  <c r="J2490" i="2"/>
  <c r="J2491" i="2"/>
  <c r="J2492" i="2"/>
  <c r="J2493" i="2"/>
  <c r="J2494" i="2"/>
  <c r="J2495" i="2"/>
  <c r="J2496" i="2"/>
  <c r="J2497" i="2"/>
  <c r="J2498" i="2"/>
  <c r="J2499" i="2"/>
  <c r="J2500" i="2"/>
  <c r="J2501" i="2"/>
  <c r="J2502" i="2"/>
  <c r="J2503" i="2"/>
  <c r="J2504" i="2"/>
  <c r="J2505" i="2"/>
  <c r="J2506" i="2"/>
  <c r="J2507" i="2"/>
  <c r="J2508" i="2"/>
  <c r="J2509" i="2"/>
  <c r="J2510" i="2"/>
  <c r="J2511" i="2"/>
  <c r="J2512" i="2"/>
  <c r="J2513" i="2"/>
  <c r="J2514" i="2"/>
  <c r="J2515" i="2"/>
  <c r="J2516" i="2"/>
  <c r="J2517" i="2"/>
  <c r="J2518" i="2"/>
  <c r="J2519" i="2"/>
  <c r="J2520" i="2"/>
  <c r="J2521" i="2"/>
  <c r="J2522" i="2"/>
  <c r="J2523" i="2"/>
  <c r="J2524" i="2"/>
  <c r="J2525" i="2"/>
  <c r="J2526" i="2"/>
  <c r="J2527" i="2"/>
  <c r="J2528" i="2"/>
  <c r="J2529" i="2"/>
  <c r="J2530" i="2"/>
  <c r="J2531" i="2"/>
  <c r="J2532" i="2"/>
  <c r="J2534" i="2"/>
  <c r="J2535" i="2"/>
  <c r="J2536" i="2"/>
  <c r="J2537" i="2"/>
  <c r="J2538" i="2"/>
  <c r="J2539" i="2"/>
  <c r="J2540" i="2"/>
  <c r="J2541" i="2"/>
  <c r="J2543" i="2"/>
  <c r="J2544" i="2"/>
  <c r="J2545" i="2"/>
  <c r="J2546" i="2"/>
  <c r="J2547" i="2"/>
  <c r="J2548" i="2"/>
  <c r="J2550" i="2"/>
  <c r="J2551" i="2"/>
  <c r="J2552" i="2"/>
  <c r="J2553" i="2"/>
  <c r="J2554" i="2"/>
  <c r="J2555" i="2"/>
  <c r="J2556" i="2"/>
  <c r="J2557" i="2"/>
  <c r="J2558" i="2"/>
  <c r="J2559" i="2"/>
  <c r="J2560" i="2"/>
  <c r="J2561" i="2"/>
  <c r="J2562" i="2"/>
  <c r="J2563" i="2"/>
  <c r="J2564" i="2"/>
  <c r="J2565" i="2"/>
  <c r="J2566" i="2"/>
  <c r="J2567" i="2"/>
  <c r="J2568" i="2"/>
  <c r="J2569" i="2"/>
  <c r="J2570" i="2"/>
  <c r="J2572" i="2"/>
  <c r="J2573" i="2"/>
  <c r="J2576" i="2"/>
  <c r="J2577" i="2"/>
  <c r="J2578" i="2"/>
  <c r="J2579" i="2"/>
  <c r="J2580" i="2"/>
  <c r="J2581" i="2"/>
  <c r="J2582" i="2"/>
  <c r="J2583" i="2"/>
  <c r="J2584" i="2"/>
  <c r="J2585" i="2"/>
  <c r="J2586" i="2"/>
  <c r="J2587" i="2"/>
  <c r="J2588" i="2"/>
  <c r="J2589" i="2"/>
  <c r="J2590" i="2"/>
  <c r="J2591" i="2"/>
  <c r="J2592" i="2"/>
  <c r="J2593" i="2"/>
  <c r="J2594" i="2"/>
  <c r="J2595" i="2"/>
  <c r="J2596" i="2"/>
  <c r="J2597" i="2"/>
  <c r="J2598" i="2"/>
  <c r="J2599" i="2"/>
  <c r="J2600" i="2"/>
  <c r="J2601" i="2"/>
  <c r="J2602" i="2"/>
  <c r="J2603" i="2"/>
  <c r="J2604" i="2"/>
  <c r="J2605" i="2"/>
  <c r="J2606" i="2"/>
  <c r="J2607" i="2"/>
  <c r="J2608" i="2"/>
  <c r="J2609" i="2"/>
  <c r="J2610" i="2"/>
  <c r="J2611" i="2"/>
  <c r="J2612" i="2"/>
  <c r="J2613" i="2"/>
  <c r="J2614" i="2"/>
  <c r="J2615" i="2"/>
  <c r="J2616" i="2"/>
  <c r="J2617" i="2"/>
  <c r="J2618" i="2"/>
  <c r="J2619" i="2"/>
  <c r="J2620" i="2"/>
  <c r="J2621" i="2"/>
  <c r="J2622" i="2"/>
  <c r="J2623" i="2"/>
  <c r="J2624" i="2"/>
  <c r="J2625" i="2"/>
  <c r="J2626" i="2"/>
  <c r="J2627" i="2"/>
  <c r="J2628" i="2"/>
  <c r="J2629" i="2"/>
  <c r="J2631" i="2"/>
  <c r="J2632" i="2"/>
  <c r="J2633" i="2"/>
  <c r="J2634" i="2"/>
  <c r="J2635" i="2"/>
  <c r="J2636" i="2"/>
  <c r="J2637" i="2"/>
  <c r="J2638" i="2"/>
  <c r="J2639" i="2"/>
  <c r="J2640" i="2"/>
  <c r="J2641" i="2"/>
  <c r="J2642" i="2"/>
  <c r="J2643" i="2"/>
  <c r="J2644" i="2"/>
  <c r="J2645" i="2"/>
  <c r="J2646" i="2"/>
  <c r="J2647" i="2"/>
  <c r="J2648" i="2"/>
  <c r="J2649" i="2"/>
  <c r="J2650" i="2"/>
  <c r="J2651" i="2"/>
  <c r="J2652" i="2"/>
  <c r="J2653" i="2"/>
  <c r="J2654" i="2"/>
  <c r="J2655" i="2"/>
  <c r="J2656" i="2"/>
  <c r="J2657" i="2"/>
  <c r="J2658" i="2"/>
  <c r="J2659" i="2"/>
  <c r="J2660" i="2"/>
  <c r="J2661" i="2"/>
  <c r="J2662" i="2"/>
  <c r="J2663" i="2"/>
  <c r="J2664" i="2"/>
  <c r="J2665" i="2"/>
  <c r="J2666" i="2"/>
  <c r="J2667" i="2"/>
  <c r="J2668" i="2"/>
  <c r="J2669" i="2"/>
  <c r="J2670" i="2"/>
  <c r="J2671" i="2"/>
  <c r="J2672" i="2"/>
  <c r="J2673" i="2"/>
  <c r="J2674" i="2"/>
  <c r="J2675" i="2"/>
  <c r="J2676" i="2"/>
  <c r="J2677" i="2"/>
  <c r="J2678" i="2"/>
  <c r="J2679" i="2"/>
  <c r="J2680" i="2"/>
  <c r="J2681" i="2"/>
  <c r="J2682" i="2"/>
  <c r="J2683" i="2"/>
  <c r="J2684" i="2"/>
  <c r="J2685" i="2"/>
  <c r="J2686" i="2"/>
  <c r="J2687" i="2"/>
  <c r="J2688" i="2"/>
  <c r="J2689" i="2"/>
  <c r="J2690" i="2"/>
  <c r="J2691" i="2"/>
  <c r="J2692" i="2"/>
  <c r="J2693" i="2"/>
  <c r="J2694" i="2"/>
  <c r="J2695" i="2"/>
  <c r="J2696" i="2"/>
  <c r="J2697" i="2"/>
  <c r="J2698" i="2"/>
  <c r="J2699" i="2"/>
  <c r="J2700" i="2"/>
  <c r="J2701" i="2"/>
  <c r="J2702" i="2"/>
  <c r="J2703" i="2"/>
  <c r="J2704" i="2"/>
  <c r="J2705" i="2"/>
  <c r="J2706" i="2"/>
  <c r="J2707" i="2"/>
  <c r="J2708" i="2"/>
  <c r="J2709" i="2"/>
  <c r="J2710" i="2"/>
  <c r="J2711" i="2"/>
  <c r="J2712" i="2"/>
  <c r="J2713" i="2"/>
  <c r="J2714" i="2"/>
  <c r="J2715" i="2"/>
  <c r="J2716" i="2"/>
  <c r="J2717" i="2"/>
  <c r="J2718" i="2"/>
  <c r="J2719" i="2"/>
  <c r="J2720" i="2"/>
  <c r="J2721" i="2"/>
  <c r="J2722" i="2"/>
  <c r="J2723" i="2"/>
  <c r="J2724" i="2"/>
  <c r="J2725" i="2"/>
  <c r="J2726" i="2"/>
  <c r="J2727" i="2"/>
  <c r="J2728" i="2"/>
  <c r="J2729" i="2"/>
  <c r="J2730" i="2"/>
  <c r="J2731" i="2"/>
  <c r="J2732" i="2"/>
  <c r="J2733" i="2"/>
  <c r="J2734" i="2"/>
  <c r="J2735" i="2"/>
  <c r="J2736" i="2"/>
  <c r="J2737" i="2"/>
  <c r="J2738" i="2"/>
  <c r="J2739" i="2"/>
  <c r="J2740" i="2"/>
  <c r="J2741" i="2"/>
  <c r="J2742" i="2"/>
  <c r="J2743" i="2"/>
  <c r="J2744" i="2"/>
  <c r="J2745" i="2"/>
  <c r="J2746" i="2"/>
  <c r="J2747" i="2"/>
  <c r="J2748" i="2"/>
  <c r="J2749" i="2"/>
  <c r="J2750" i="2"/>
  <c r="J2751" i="2"/>
  <c r="J2752" i="2"/>
  <c r="J2753" i="2"/>
  <c r="J2754" i="2"/>
  <c r="J2755" i="2"/>
  <c r="J2756" i="2"/>
  <c r="J2757" i="2"/>
  <c r="J2758" i="2"/>
  <c r="J2759" i="2"/>
  <c r="J2760" i="2"/>
  <c r="J2761" i="2"/>
  <c r="J2762" i="2"/>
  <c r="J2763" i="2"/>
  <c r="J2764" i="2"/>
  <c r="J2765" i="2"/>
  <c r="J2766" i="2"/>
  <c r="J2767" i="2"/>
  <c r="J2768" i="2"/>
  <c r="J2769" i="2"/>
  <c r="J2770" i="2"/>
  <c r="J2771" i="2"/>
  <c r="J2772" i="2"/>
  <c r="J2773" i="2"/>
  <c r="J2774" i="2"/>
  <c r="J2775" i="2"/>
  <c r="J2776" i="2"/>
  <c r="J2777" i="2"/>
  <c r="J2778" i="2"/>
  <c r="J2779" i="2"/>
  <c r="J2780" i="2"/>
  <c r="J2781" i="2"/>
  <c r="J2782" i="2"/>
  <c r="J2783" i="2"/>
  <c r="J2784" i="2"/>
  <c r="J2785" i="2"/>
  <c r="J2786" i="2"/>
  <c r="J2787" i="2"/>
  <c r="J2788" i="2"/>
  <c r="J2789" i="2"/>
  <c r="J2790" i="2"/>
  <c r="J2791" i="2"/>
  <c r="J2792" i="2"/>
  <c r="J2793" i="2"/>
  <c r="J2794" i="2"/>
  <c r="J2795" i="2"/>
  <c r="J2796" i="2"/>
  <c r="J2797" i="2"/>
  <c r="J2798" i="2"/>
  <c r="J2799" i="2"/>
  <c r="J2800" i="2"/>
  <c r="J2801" i="2"/>
  <c r="J2802" i="2"/>
  <c r="J2803" i="2"/>
  <c r="J2804" i="2"/>
  <c r="J2805" i="2"/>
  <c r="J2806" i="2"/>
  <c r="J2807" i="2"/>
  <c r="J2808" i="2"/>
  <c r="J2809" i="2"/>
  <c r="J2810" i="2"/>
  <c r="J2811" i="2"/>
  <c r="J2812" i="2"/>
  <c r="J2813" i="2"/>
  <c r="J2814" i="2"/>
  <c r="J2815" i="2"/>
  <c r="J2816" i="2"/>
  <c r="J2817" i="2"/>
  <c r="J2818" i="2"/>
  <c r="J2819" i="2"/>
  <c r="J2820" i="2"/>
  <c r="J2821" i="2"/>
  <c r="J2822" i="2"/>
  <c r="J2823" i="2"/>
  <c r="J2824" i="2"/>
  <c r="J2825" i="2"/>
  <c r="J2826" i="2"/>
  <c r="J2827" i="2"/>
  <c r="J2828" i="2"/>
  <c r="J2829" i="2"/>
  <c r="J2830" i="2"/>
  <c r="J2831" i="2"/>
  <c r="J2832" i="2"/>
  <c r="J2833" i="2"/>
  <c r="J2834" i="2"/>
  <c r="J2835" i="2"/>
  <c r="J2836" i="2"/>
  <c r="J2837" i="2"/>
  <c r="J2838" i="2"/>
  <c r="J2839" i="2"/>
  <c r="J2840" i="2"/>
  <c r="J2841" i="2"/>
  <c r="J2842" i="2"/>
  <c r="J2843" i="2"/>
  <c r="J2844" i="2"/>
  <c r="J2845" i="2"/>
  <c r="J2847" i="2"/>
  <c r="J2849" i="2"/>
  <c r="J2850" i="2"/>
  <c r="J2851" i="2"/>
  <c r="J2852" i="2"/>
  <c r="J2853" i="2"/>
  <c r="J2854" i="2"/>
  <c r="J2855" i="2"/>
  <c r="J2856" i="2"/>
  <c r="J2857" i="2"/>
  <c r="J2858" i="2"/>
  <c r="J2859" i="2"/>
  <c r="J2860" i="2"/>
  <c r="J2861" i="2"/>
  <c r="J2862" i="2"/>
  <c r="J2863" i="2"/>
  <c r="J2864" i="2"/>
  <c r="J2865" i="2"/>
  <c r="J2866" i="2"/>
  <c r="J2867" i="2"/>
  <c r="J2868" i="2"/>
  <c r="J2869" i="2"/>
  <c r="J2870" i="2"/>
  <c r="J2871" i="2"/>
  <c r="J2872" i="2"/>
  <c r="J2873" i="2"/>
  <c r="J2874" i="2"/>
  <c r="J2875" i="2"/>
  <c r="J2876" i="2"/>
  <c r="J2877" i="2"/>
  <c r="J2878" i="2"/>
  <c r="J2879" i="2"/>
  <c r="J2880" i="2"/>
  <c r="J2881" i="2"/>
  <c r="J2882" i="2"/>
  <c r="J2883" i="2"/>
  <c r="J2884" i="2"/>
  <c r="J2885" i="2"/>
  <c r="J2886" i="2"/>
  <c r="J2887" i="2"/>
  <c r="J2888" i="2"/>
  <c r="J2889" i="2"/>
  <c r="J2890" i="2"/>
  <c r="J2891" i="2"/>
  <c r="J2892" i="2"/>
  <c r="J2893" i="2"/>
  <c r="J2894" i="2"/>
  <c r="J2895" i="2"/>
  <c r="J2896" i="2"/>
  <c r="J2897" i="2"/>
  <c r="J2898" i="2"/>
  <c r="J2899" i="2"/>
  <c r="J2900" i="2"/>
  <c r="J2901" i="2"/>
  <c r="J2902" i="2"/>
  <c r="J2903" i="2"/>
  <c r="J2904" i="2"/>
  <c r="J2905" i="2"/>
  <c r="J2906" i="2"/>
  <c r="J2907" i="2"/>
  <c r="J2908" i="2"/>
  <c r="J2909" i="2"/>
  <c r="J2910" i="2"/>
  <c r="J2911" i="2"/>
  <c r="J2912" i="2"/>
  <c r="J2913" i="2"/>
  <c r="J2914" i="2"/>
  <c r="J2915" i="2"/>
  <c r="J2916" i="2"/>
  <c r="J2917" i="2"/>
  <c r="J2918" i="2"/>
  <c r="J2919" i="2"/>
  <c r="J2920" i="2"/>
  <c r="J2921" i="2"/>
  <c r="J2922" i="2"/>
  <c r="J2923" i="2"/>
  <c r="J2924" i="2"/>
  <c r="J2925" i="2"/>
  <c r="J2926" i="2"/>
  <c r="J2927" i="2"/>
  <c r="J2928" i="2"/>
  <c r="J2929" i="2"/>
  <c r="J2930" i="2"/>
  <c r="J2931" i="2"/>
  <c r="J2932" i="2"/>
  <c r="J2933" i="2"/>
  <c r="J2934" i="2"/>
  <c r="J2935" i="2"/>
  <c r="J2936" i="2"/>
  <c r="J2937" i="2"/>
  <c r="J2938" i="2"/>
  <c r="J2939" i="2"/>
  <c r="J2940" i="2"/>
  <c r="J2941" i="2"/>
  <c r="J2942" i="2"/>
  <c r="J2943" i="2"/>
  <c r="J2944" i="2"/>
  <c r="J2945" i="2"/>
  <c r="J2946" i="2"/>
  <c r="J2947" i="2"/>
  <c r="J2948" i="2"/>
  <c r="J2949" i="2"/>
  <c r="J2950" i="2"/>
  <c r="J2951" i="2"/>
  <c r="J2952" i="2"/>
  <c r="J2953" i="2"/>
  <c r="J2954" i="2"/>
  <c r="J2955" i="2"/>
  <c r="J2956" i="2"/>
  <c r="J2957" i="2"/>
  <c r="J2958" i="2"/>
  <c r="J2959" i="2"/>
  <c r="J2960" i="2"/>
  <c r="J2961" i="2"/>
  <c r="J2962" i="2"/>
  <c r="J2963" i="2"/>
  <c r="J2964" i="2"/>
  <c r="J2965" i="2"/>
  <c r="J2966" i="2"/>
  <c r="J2967" i="2"/>
  <c r="J2968" i="2"/>
  <c r="J2969" i="2"/>
  <c r="J2970" i="2"/>
  <c r="J2971" i="2"/>
  <c r="J2973" i="2"/>
  <c r="J2974" i="2"/>
  <c r="J2975" i="2"/>
  <c r="J2976" i="2"/>
  <c r="J2977" i="2"/>
  <c r="J2978" i="2"/>
  <c r="J2979" i="2"/>
  <c r="J2980" i="2"/>
  <c r="J2981" i="2"/>
  <c r="J2982" i="2"/>
  <c r="J2983" i="2"/>
  <c r="J2984" i="2"/>
  <c r="J2985" i="2"/>
  <c r="J2986" i="2"/>
  <c r="J2987" i="2"/>
  <c r="J2988" i="2"/>
  <c r="J2989" i="2"/>
  <c r="J2990" i="2"/>
  <c r="J2991" i="2"/>
  <c r="J2992" i="2"/>
  <c r="J2993" i="2"/>
  <c r="J2994" i="2"/>
  <c r="J2995" i="2"/>
  <c r="J2996" i="2"/>
  <c r="J2997" i="2"/>
  <c r="J2998" i="2"/>
  <c r="J2999" i="2"/>
  <c r="J3000" i="2"/>
  <c r="J3001" i="2"/>
  <c r="J3002" i="2"/>
  <c r="J3004" i="2"/>
  <c r="J3005" i="2"/>
  <c r="J3006" i="2"/>
  <c r="J3007" i="2"/>
  <c r="J3008" i="2"/>
  <c r="J3009" i="2"/>
  <c r="J3010" i="2"/>
  <c r="J3011" i="2"/>
  <c r="J3012" i="2"/>
  <c r="J3013" i="2"/>
  <c r="J3014" i="2"/>
  <c r="J3015" i="2"/>
  <c r="J3016" i="2"/>
  <c r="J3017" i="2"/>
  <c r="J3018" i="2"/>
  <c r="J3019" i="2"/>
  <c r="J3020" i="2"/>
  <c r="J3021" i="2"/>
  <c r="J3022" i="2"/>
  <c r="J3023" i="2"/>
  <c r="J3024" i="2"/>
  <c r="J3025" i="2"/>
  <c r="J3026" i="2"/>
  <c r="J3027" i="2"/>
  <c r="J3028" i="2"/>
  <c r="J3029" i="2"/>
  <c r="J3030" i="2"/>
  <c r="J3031" i="2"/>
  <c r="J3032" i="2"/>
  <c r="J3033" i="2"/>
  <c r="J3034" i="2"/>
  <c r="J3035" i="2"/>
  <c r="J3036" i="2"/>
  <c r="J3037" i="2"/>
  <c r="J3038" i="2"/>
  <c r="J3039" i="2"/>
  <c r="J3040" i="2"/>
  <c r="J3041" i="2"/>
  <c r="J3042" i="2"/>
  <c r="J3043" i="2"/>
  <c r="J3044" i="2"/>
  <c r="J3045" i="2"/>
  <c r="J3046" i="2"/>
  <c r="J3047" i="2"/>
  <c r="J3048" i="2"/>
  <c r="J3049" i="2"/>
  <c r="J3050" i="2"/>
  <c r="J3051" i="2"/>
  <c r="J3052" i="2"/>
  <c r="J3053" i="2"/>
  <c r="J3054" i="2"/>
  <c r="J3055" i="2"/>
  <c r="J3056" i="2"/>
  <c r="J3057" i="2"/>
  <c r="J3058" i="2"/>
  <c r="J3059" i="2"/>
  <c r="J3060" i="2"/>
  <c r="J3061" i="2"/>
  <c r="J3062" i="2"/>
  <c r="J3063" i="2"/>
  <c r="J3064" i="2"/>
  <c r="J3065" i="2"/>
  <c r="J3066" i="2"/>
  <c r="J3067" i="2"/>
  <c r="J3068" i="2"/>
  <c r="J3069" i="2"/>
  <c r="J3070" i="2"/>
  <c r="J3071" i="2"/>
  <c r="J3072" i="2"/>
  <c r="J3073" i="2"/>
  <c r="J3074" i="2"/>
  <c r="J3075" i="2"/>
  <c r="J3076" i="2"/>
  <c r="J3077" i="2"/>
  <c r="J3078" i="2"/>
  <c r="J3079" i="2"/>
  <c r="J3080" i="2"/>
  <c r="J3081" i="2"/>
  <c r="J3082" i="2"/>
  <c r="J3083" i="2"/>
  <c r="J3084" i="2"/>
  <c r="J3085" i="2"/>
  <c r="J3086" i="2"/>
  <c r="J3087" i="2"/>
  <c r="J3088" i="2"/>
  <c r="J3089" i="2"/>
  <c r="J3090" i="2"/>
  <c r="J3091" i="2"/>
  <c r="J3092" i="2"/>
  <c r="J3093" i="2"/>
  <c r="J3094" i="2"/>
  <c r="J3095" i="2"/>
  <c r="J3096" i="2"/>
  <c r="J3097" i="2"/>
  <c r="J3098" i="2"/>
  <c r="J3099" i="2"/>
  <c r="J3100" i="2"/>
  <c r="J3101" i="2"/>
  <c r="J3102" i="2"/>
  <c r="J3103" i="2"/>
  <c r="J3104" i="2"/>
  <c r="J3105" i="2"/>
  <c r="J3106" i="2"/>
  <c r="J3107" i="2"/>
  <c r="J3108" i="2"/>
  <c r="J3109" i="2"/>
  <c r="J3110" i="2"/>
  <c r="J3111" i="2"/>
  <c r="J3112" i="2"/>
  <c r="J3113" i="2"/>
  <c r="J3114" i="2"/>
  <c r="J3115" i="2"/>
  <c r="J3116" i="2"/>
  <c r="J3117" i="2"/>
  <c r="J3118" i="2"/>
  <c r="J3119" i="2"/>
  <c r="J3120" i="2"/>
  <c r="J3121" i="2"/>
  <c r="J3122" i="2"/>
  <c r="J3123" i="2"/>
  <c r="J3124" i="2"/>
  <c r="J3125" i="2"/>
  <c r="J3126" i="2"/>
  <c r="J3127" i="2"/>
  <c r="J3128" i="2"/>
  <c r="J3129" i="2"/>
  <c r="J3130" i="2"/>
  <c r="J3131" i="2"/>
  <c r="J3132" i="2"/>
  <c r="J3133" i="2"/>
  <c r="J3134" i="2"/>
  <c r="J3135" i="2"/>
  <c r="J3136" i="2"/>
  <c r="J3137" i="2"/>
  <c r="J3138" i="2"/>
  <c r="J3139" i="2"/>
  <c r="J3140" i="2"/>
  <c r="J3141" i="2"/>
  <c r="J3142" i="2"/>
  <c r="J3143" i="2"/>
  <c r="J3144" i="2"/>
  <c r="J3145" i="2"/>
  <c r="J3146" i="2"/>
  <c r="J3147" i="2"/>
  <c r="J3148" i="2"/>
  <c r="J3149" i="2"/>
  <c r="J3150" i="2"/>
  <c r="J3151" i="2"/>
  <c r="J3152" i="2"/>
  <c r="J3153" i="2"/>
  <c r="J3154" i="2"/>
  <c r="J3155" i="2"/>
  <c r="J3156" i="2"/>
  <c r="J3157" i="2"/>
  <c r="J3158" i="2"/>
  <c r="J3159" i="2"/>
  <c r="J3160" i="2"/>
  <c r="J3161" i="2"/>
  <c r="J3162" i="2"/>
  <c r="J3163" i="2"/>
  <c r="J3164" i="2"/>
  <c r="J3165" i="2"/>
  <c r="J3166" i="2"/>
  <c r="J3167" i="2"/>
  <c r="J3168" i="2"/>
  <c r="J3169" i="2"/>
  <c r="J3170" i="2"/>
  <c r="J3171" i="2"/>
  <c r="J3172" i="2"/>
  <c r="J3173" i="2"/>
  <c r="J3174" i="2"/>
  <c r="J3175" i="2"/>
  <c r="J3176" i="2"/>
  <c r="J3177" i="2"/>
  <c r="J3178" i="2"/>
  <c r="J3179" i="2"/>
  <c r="J3180" i="2"/>
  <c r="J3181" i="2"/>
  <c r="J3182" i="2"/>
  <c r="J3183" i="2"/>
  <c r="J3184" i="2"/>
  <c r="J3185" i="2"/>
  <c r="J3186" i="2"/>
  <c r="J3187" i="2"/>
  <c r="J3188" i="2"/>
  <c r="J3189" i="2"/>
  <c r="J3190" i="2"/>
  <c r="J3191" i="2"/>
  <c r="J3192" i="2"/>
  <c r="J3193" i="2"/>
  <c r="J3194" i="2"/>
  <c r="J3195" i="2"/>
  <c r="J3196" i="2"/>
  <c r="J3197" i="2"/>
  <c r="J3198" i="2"/>
  <c r="J3199" i="2"/>
  <c r="J3200" i="2"/>
  <c r="J3201" i="2"/>
  <c r="J3202" i="2"/>
  <c r="J3203" i="2"/>
  <c r="J3204" i="2"/>
  <c r="J3205" i="2"/>
  <c r="J3206" i="2"/>
  <c r="J3207" i="2"/>
  <c r="J3208" i="2"/>
  <c r="J3209" i="2"/>
  <c r="J3210" i="2"/>
  <c r="J3211" i="2"/>
  <c r="J3212" i="2"/>
  <c r="J3213" i="2"/>
  <c r="J3214" i="2"/>
  <c r="J3215" i="2"/>
  <c r="J3216" i="2"/>
  <c r="J3217" i="2"/>
  <c r="J3218" i="2"/>
  <c r="J3219" i="2"/>
  <c r="J3220" i="2"/>
  <c r="J3221" i="2"/>
  <c r="J3222" i="2"/>
  <c r="J3223" i="2"/>
  <c r="J3224" i="2"/>
  <c r="J3225" i="2"/>
  <c r="J3226" i="2"/>
  <c r="J3227" i="2"/>
  <c r="J3228" i="2"/>
  <c r="J3229" i="2"/>
  <c r="J3230" i="2"/>
  <c r="J3231" i="2"/>
  <c r="J3232" i="2"/>
  <c r="J3233" i="2"/>
  <c r="J3234" i="2"/>
  <c r="J3235" i="2"/>
  <c r="J3236" i="2"/>
  <c r="J3237" i="2"/>
  <c r="J3238" i="2"/>
  <c r="J3239" i="2"/>
  <c r="J3240" i="2"/>
  <c r="J3241" i="2"/>
  <c r="J3242" i="2"/>
  <c r="J3243" i="2"/>
  <c r="J3244" i="2"/>
  <c r="J3245" i="2"/>
  <c r="J3246" i="2"/>
  <c r="J3247" i="2"/>
  <c r="J3248" i="2"/>
  <c r="J3249" i="2"/>
  <c r="J3250" i="2"/>
  <c r="J3251" i="2"/>
  <c r="J3252" i="2"/>
  <c r="J3253" i="2"/>
  <c r="J3254" i="2"/>
  <c r="J3255" i="2"/>
  <c r="J3256" i="2"/>
  <c r="J3257" i="2"/>
  <c r="J3258" i="2"/>
  <c r="J3259" i="2"/>
  <c r="J3260" i="2"/>
  <c r="J3261" i="2"/>
  <c r="J3262" i="2"/>
  <c r="J3263" i="2"/>
  <c r="J3264" i="2"/>
  <c r="J3265" i="2"/>
  <c r="J3266" i="2"/>
  <c r="J3267" i="2"/>
  <c r="J3268" i="2"/>
  <c r="J3269" i="2"/>
  <c r="J3270" i="2"/>
  <c r="J3271" i="2"/>
  <c r="J3272" i="2"/>
  <c r="J3273" i="2"/>
  <c r="J3274" i="2"/>
  <c r="J3275" i="2"/>
  <c r="J3276" i="2"/>
  <c r="J3278" i="2"/>
  <c r="J3279" i="2"/>
  <c r="J3280" i="2"/>
  <c r="J3281" i="2"/>
  <c r="J3282" i="2"/>
  <c r="J3283" i="2"/>
  <c r="J3284" i="2"/>
  <c r="J3285" i="2"/>
  <c r="J3286" i="2"/>
  <c r="J3287" i="2"/>
  <c r="J3288" i="2"/>
  <c r="J3289" i="2"/>
  <c r="J3290" i="2"/>
  <c r="J3291" i="2"/>
  <c r="J3292" i="2"/>
  <c r="J3293" i="2"/>
  <c r="J3294" i="2"/>
  <c r="J3295" i="2"/>
  <c r="J3296" i="2"/>
  <c r="J3297" i="2"/>
  <c r="J3298" i="2"/>
  <c r="J3299" i="2"/>
  <c r="J3300" i="2"/>
  <c r="J3301" i="2"/>
  <c r="J3302" i="2"/>
  <c r="J3303" i="2"/>
  <c r="J3304" i="2"/>
  <c r="J3305" i="2"/>
  <c r="J3306" i="2"/>
  <c r="J3307" i="2"/>
  <c r="J3308" i="2"/>
  <c r="J3309" i="2"/>
  <c r="J3310" i="2"/>
  <c r="J3311" i="2"/>
  <c r="J3312" i="2"/>
  <c r="J3313" i="2"/>
  <c r="J3314" i="2"/>
  <c r="J3315" i="2"/>
  <c r="J3316" i="2"/>
  <c r="J3317" i="2"/>
  <c r="J3318" i="2"/>
  <c r="J3319" i="2"/>
  <c r="J3320" i="2"/>
  <c r="J3321" i="2"/>
  <c r="J3322" i="2"/>
  <c r="J3323" i="2"/>
  <c r="J3324" i="2"/>
  <c r="J3325" i="2"/>
  <c r="J3326" i="2"/>
  <c r="J3327" i="2"/>
  <c r="J3328" i="2"/>
  <c r="J3329" i="2"/>
  <c r="J3330" i="2"/>
  <c r="J3331" i="2"/>
  <c r="J3332" i="2"/>
  <c r="J3333" i="2"/>
  <c r="J3334" i="2"/>
  <c r="J3335" i="2"/>
  <c r="J3336" i="2"/>
  <c r="J3337" i="2"/>
  <c r="J3338" i="2"/>
  <c r="J3339" i="2"/>
  <c r="J3340" i="2"/>
  <c r="J3341" i="2"/>
  <c r="J3342" i="2"/>
  <c r="J3343" i="2"/>
  <c r="J3344" i="2"/>
  <c r="J3345" i="2"/>
  <c r="J3346" i="2"/>
  <c r="J3347" i="2"/>
  <c r="J3348" i="2"/>
  <c r="J3349" i="2"/>
  <c r="J3350" i="2"/>
  <c r="J3351" i="2"/>
  <c r="J3352" i="2"/>
  <c r="J3353" i="2"/>
  <c r="J3354" i="2"/>
  <c r="J3355" i="2"/>
  <c r="J3356" i="2"/>
  <c r="J3357" i="2"/>
  <c r="J3358" i="2"/>
  <c r="J3359" i="2"/>
  <c r="J3360" i="2"/>
  <c r="J3361" i="2"/>
  <c r="J3362" i="2"/>
  <c r="J3363" i="2"/>
  <c r="J3364" i="2"/>
  <c r="J3365" i="2"/>
  <c r="J3366" i="2"/>
  <c r="J3367" i="2"/>
  <c r="J3368" i="2"/>
  <c r="J3369" i="2"/>
  <c r="J3370" i="2"/>
  <c r="J3371" i="2"/>
  <c r="J3372" i="2"/>
  <c r="J3374" i="2"/>
  <c r="J3375" i="2"/>
  <c r="J3376" i="2"/>
  <c r="J3377" i="2"/>
  <c r="J3378" i="2"/>
  <c r="J3379" i="2"/>
  <c r="J3380" i="2"/>
  <c r="J3381" i="2"/>
  <c r="J3382" i="2"/>
  <c r="J3383" i="2"/>
  <c r="J3384" i="2"/>
  <c r="J3385" i="2"/>
  <c r="J3386" i="2"/>
  <c r="J3387" i="2"/>
  <c r="J3388" i="2"/>
  <c r="J3389" i="2"/>
  <c r="J3390" i="2"/>
  <c r="J3391" i="2"/>
  <c r="J3392" i="2"/>
  <c r="J3393" i="2"/>
  <c r="J3394" i="2"/>
  <c r="J3395" i="2"/>
  <c r="J3396" i="2"/>
  <c r="J3397" i="2"/>
  <c r="J3398" i="2"/>
  <c r="J3399" i="2"/>
  <c r="J3400" i="2"/>
  <c r="J3401" i="2"/>
  <c r="J3402" i="2"/>
  <c r="J3403" i="2"/>
  <c r="J3404" i="2"/>
  <c r="J3405" i="2"/>
  <c r="J3406" i="2"/>
  <c r="J3407" i="2"/>
  <c r="J3408" i="2"/>
  <c r="J3409" i="2"/>
  <c r="J3410" i="2"/>
  <c r="J3411" i="2"/>
  <c r="J3412" i="2"/>
  <c r="J3413" i="2"/>
  <c r="J3414" i="2"/>
  <c r="J3415" i="2"/>
  <c r="J3416" i="2"/>
  <c r="J3417" i="2"/>
  <c r="J3418" i="2"/>
  <c r="J3419" i="2"/>
  <c r="J3420" i="2"/>
  <c r="J3421" i="2"/>
  <c r="J3422" i="2"/>
  <c r="J3424" i="2"/>
  <c r="J3425" i="2"/>
  <c r="J3426" i="2"/>
  <c r="J3427" i="2"/>
  <c r="J3428" i="2"/>
  <c r="J3429" i="2"/>
  <c r="J3430" i="2"/>
  <c r="J3431" i="2"/>
  <c r="J3432" i="2"/>
  <c r="J3433" i="2"/>
  <c r="J3434" i="2"/>
  <c r="J3435" i="2"/>
  <c r="J3436" i="2"/>
  <c r="J3437" i="2"/>
  <c r="J3438" i="2"/>
  <c r="J3439" i="2"/>
  <c r="J3440" i="2"/>
  <c r="J3441" i="2"/>
  <c r="J3442" i="2"/>
  <c r="J3443" i="2"/>
  <c r="J3444" i="2"/>
  <c r="J3445" i="2"/>
  <c r="J3446" i="2"/>
  <c r="J3447" i="2"/>
  <c r="J3448" i="2"/>
  <c r="J3449" i="2"/>
  <c r="J3450" i="2"/>
  <c r="J3451" i="2"/>
  <c r="J3452" i="2"/>
  <c r="J3453" i="2"/>
  <c r="C3454" i="2"/>
  <c r="J3454" i="2"/>
  <c r="J3455" i="2"/>
  <c r="J3456" i="2"/>
  <c r="J3457" i="2"/>
  <c r="J3458" i="2"/>
  <c r="J3459" i="2"/>
  <c r="J3460" i="2"/>
  <c r="J3461" i="2"/>
  <c r="J3462" i="2"/>
  <c r="J3463" i="2"/>
  <c r="J3464" i="2"/>
  <c r="J3465" i="2"/>
  <c r="J3466" i="2"/>
  <c r="J3467" i="2"/>
  <c r="J3468" i="2"/>
  <c r="J3469" i="2"/>
  <c r="J3470" i="2"/>
  <c r="J3471" i="2"/>
  <c r="J3472" i="2"/>
  <c r="J3473" i="2"/>
  <c r="J3474" i="2"/>
  <c r="J3475" i="2"/>
  <c r="J3476" i="2"/>
  <c r="J3477" i="2"/>
  <c r="J3478" i="2"/>
  <c r="J3479" i="2"/>
  <c r="J3480" i="2"/>
  <c r="J3481" i="2"/>
  <c r="J3482" i="2"/>
  <c r="J3483" i="2"/>
  <c r="J3484" i="2"/>
  <c r="J3485" i="2"/>
  <c r="J3486" i="2"/>
  <c r="J3487" i="2"/>
  <c r="J3488" i="2"/>
  <c r="J3489" i="2"/>
  <c r="J3490" i="2"/>
  <c r="J3491" i="2"/>
  <c r="J3492" i="2"/>
  <c r="J3493" i="2"/>
  <c r="J3494" i="2"/>
  <c r="J3495" i="2"/>
  <c r="J3496" i="2"/>
  <c r="J3497" i="2"/>
  <c r="J3498" i="2"/>
  <c r="J3499" i="2"/>
  <c r="J3500" i="2"/>
  <c r="J3501" i="2"/>
  <c r="J3502" i="2"/>
  <c r="J3503" i="2"/>
  <c r="J3504" i="2"/>
  <c r="J3505" i="2"/>
  <c r="J3506" i="2"/>
  <c r="J3507" i="2"/>
  <c r="J3508" i="2"/>
  <c r="J3509" i="2"/>
  <c r="J3510" i="2"/>
  <c r="J3511" i="2"/>
  <c r="J3512" i="2"/>
  <c r="J3513" i="2"/>
  <c r="J3514" i="2"/>
  <c r="J3515" i="2"/>
  <c r="J3516" i="2"/>
  <c r="J3517" i="2"/>
  <c r="J3518" i="2"/>
  <c r="J3519" i="2"/>
  <c r="J3520" i="2"/>
  <c r="J3521" i="2"/>
  <c r="J3522" i="2"/>
  <c r="J3523" i="2"/>
  <c r="J3524" i="2"/>
  <c r="J3525" i="2"/>
  <c r="J3526" i="2"/>
  <c r="J3527" i="2"/>
  <c r="J3528" i="2"/>
  <c r="J3529" i="2"/>
  <c r="J3530" i="2"/>
  <c r="J3531" i="2"/>
  <c r="J3532" i="2"/>
  <c r="J3533" i="2"/>
  <c r="J3534" i="2"/>
  <c r="J3535" i="2"/>
  <c r="J3536" i="2"/>
  <c r="J3537" i="2"/>
  <c r="J3538" i="2"/>
  <c r="J3539" i="2"/>
  <c r="J3540" i="2"/>
  <c r="J3541" i="2"/>
  <c r="J3542" i="2"/>
  <c r="J3543" i="2"/>
  <c r="J3544" i="2"/>
  <c r="J3545" i="2"/>
  <c r="J3546" i="2"/>
  <c r="J3547" i="2"/>
  <c r="J3548" i="2"/>
  <c r="J3549" i="2"/>
  <c r="J3550" i="2"/>
  <c r="J3551" i="2"/>
  <c r="J3552" i="2"/>
  <c r="J3553" i="2"/>
  <c r="J3554" i="2"/>
  <c r="J3555" i="2"/>
  <c r="J3556" i="2"/>
  <c r="J3557" i="2"/>
  <c r="J3558" i="2"/>
  <c r="J3559" i="2"/>
  <c r="J3560" i="2"/>
  <c r="J3561" i="2"/>
  <c r="J3562" i="2"/>
  <c r="J3563" i="2"/>
  <c r="J3564" i="2"/>
  <c r="J3565" i="2"/>
  <c r="J3566" i="2"/>
  <c r="J3567" i="2"/>
  <c r="J3568" i="2"/>
  <c r="J3569" i="2"/>
  <c r="J3570" i="2"/>
  <c r="J3571" i="2"/>
  <c r="J3572" i="2"/>
  <c r="J3573" i="2"/>
  <c r="J3574" i="2"/>
  <c r="J3575" i="2"/>
  <c r="J3576" i="2"/>
  <c r="J3577" i="2"/>
  <c r="J3578" i="2"/>
  <c r="J3579" i="2"/>
  <c r="J3580" i="2"/>
  <c r="J3581" i="2"/>
  <c r="J3582" i="2"/>
  <c r="J3583" i="2"/>
  <c r="J3584" i="2"/>
  <c r="J3585" i="2"/>
  <c r="J3586" i="2"/>
  <c r="J3587" i="2"/>
  <c r="J3588" i="2"/>
  <c r="J3589" i="2"/>
  <c r="J3590" i="2"/>
  <c r="J3591" i="2"/>
  <c r="J3592" i="2"/>
  <c r="J3593" i="2"/>
  <c r="J3594" i="2"/>
  <c r="J3595" i="2"/>
  <c r="J3596" i="2"/>
  <c r="J3597" i="2"/>
  <c r="J3598" i="2"/>
  <c r="J3599" i="2"/>
  <c r="J3600" i="2"/>
  <c r="J3601" i="2"/>
  <c r="J3602" i="2"/>
  <c r="J3603" i="2"/>
  <c r="J3604" i="2"/>
  <c r="J3605" i="2"/>
  <c r="J3606" i="2"/>
  <c r="J3607" i="2"/>
  <c r="J3608" i="2"/>
  <c r="J3609" i="2"/>
  <c r="J3610" i="2"/>
  <c r="J3611" i="2"/>
  <c r="J3612" i="2"/>
  <c r="J3613" i="2"/>
  <c r="J3614" i="2"/>
  <c r="J3615" i="2"/>
  <c r="J3616" i="2"/>
  <c r="J3617" i="2"/>
  <c r="J3618" i="2"/>
  <c r="J3619" i="2"/>
  <c r="J3620" i="2"/>
  <c r="J3621" i="2"/>
  <c r="J3622" i="2"/>
  <c r="J3623" i="2"/>
  <c r="J3624" i="2"/>
  <c r="J3625" i="2"/>
  <c r="J3626" i="2"/>
  <c r="J3627" i="2"/>
  <c r="J3628" i="2"/>
  <c r="J3629" i="2"/>
  <c r="AV3629" i="2"/>
  <c r="J3630" i="2"/>
  <c r="J3631" i="2"/>
  <c r="J3632" i="2"/>
  <c r="J3633" i="2"/>
  <c r="J3634" i="2"/>
  <c r="J3635" i="2"/>
  <c r="J3636" i="2"/>
  <c r="J3637" i="2"/>
  <c r="J3638" i="2"/>
  <c r="J3639" i="2"/>
  <c r="J3640" i="2"/>
  <c r="J3641" i="2"/>
  <c r="J3642" i="2"/>
  <c r="J3643" i="2"/>
  <c r="J3644" i="2"/>
  <c r="J3645" i="2"/>
  <c r="J3646" i="2"/>
  <c r="J3647" i="2"/>
  <c r="J3648" i="2"/>
  <c r="J3649" i="2"/>
  <c r="J3650" i="2"/>
  <c r="J3651" i="2"/>
  <c r="J3652" i="2"/>
  <c r="J3653" i="2"/>
  <c r="J3654" i="2"/>
  <c r="J3655" i="2"/>
  <c r="J3656" i="2"/>
  <c r="J3657" i="2"/>
  <c r="J3658" i="2"/>
  <c r="J3659" i="2"/>
  <c r="J3660" i="2"/>
  <c r="J3661" i="2"/>
  <c r="J3662" i="2"/>
  <c r="J3663" i="2"/>
  <c r="J3664" i="2"/>
  <c r="J3665" i="2"/>
  <c r="J3666" i="2"/>
  <c r="J3667" i="2"/>
  <c r="J3668" i="2"/>
  <c r="J3669" i="2"/>
  <c r="J3670" i="2"/>
  <c r="J3671" i="2"/>
  <c r="J3672" i="2"/>
  <c r="J3673" i="2"/>
  <c r="J3674" i="2"/>
  <c r="J3675" i="2"/>
  <c r="J3676" i="2"/>
  <c r="J3677" i="2"/>
  <c r="J3678" i="2"/>
  <c r="J3679" i="2"/>
  <c r="J3680" i="2"/>
  <c r="J3681" i="2"/>
  <c r="J3682" i="2"/>
  <c r="J3683" i="2"/>
  <c r="J3684" i="2"/>
  <c r="J3685" i="2"/>
  <c r="J3686" i="2"/>
  <c r="J3687" i="2"/>
  <c r="J3688" i="2"/>
  <c r="J3689" i="2"/>
  <c r="J3690" i="2"/>
  <c r="J3691" i="2"/>
  <c r="J3692" i="2"/>
  <c r="J3693" i="2"/>
  <c r="J3694" i="2"/>
  <c r="J3695" i="2"/>
  <c r="J3696" i="2"/>
  <c r="J3697" i="2"/>
  <c r="J3698" i="2"/>
  <c r="J3699" i="2"/>
  <c r="J3700" i="2"/>
  <c r="J3701" i="2"/>
  <c r="J3702" i="2"/>
  <c r="J3703" i="2"/>
  <c r="J3704" i="2"/>
  <c r="J3705" i="2"/>
  <c r="J3706" i="2"/>
  <c r="J3707" i="2"/>
  <c r="J3708" i="2"/>
  <c r="J3709" i="2"/>
  <c r="J3710" i="2"/>
  <c r="J3711" i="2"/>
  <c r="J3712" i="2"/>
  <c r="J3713" i="2"/>
  <c r="J3714" i="2"/>
  <c r="J3715" i="2"/>
  <c r="J3716" i="2"/>
  <c r="J3717" i="2"/>
  <c r="J3718" i="2"/>
  <c r="J3719" i="2"/>
  <c r="J3720" i="2"/>
  <c r="J3721" i="2"/>
  <c r="J3722" i="2"/>
  <c r="J3723" i="2"/>
  <c r="J3724" i="2"/>
  <c r="J3725" i="2"/>
  <c r="J3726" i="2"/>
  <c r="J3727" i="2"/>
  <c r="J3728" i="2"/>
  <c r="J3729" i="2"/>
  <c r="J3730" i="2"/>
  <c r="J3731" i="2"/>
  <c r="J3732" i="2"/>
  <c r="J3733" i="2"/>
  <c r="J3734" i="2"/>
  <c r="J3735" i="2"/>
  <c r="J3736" i="2"/>
  <c r="J3737" i="2"/>
  <c r="J3738" i="2"/>
  <c r="J3739" i="2"/>
  <c r="J3740" i="2"/>
  <c r="J3741" i="2"/>
  <c r="J3742" i="2"/>
  <c r="J3743" i="2"/>
  <c r="J3744" i="2"/>
  <c r="J3745" i="2"/>
  <c r="J3746" i="2"/>
  <c r="J3747" i="2"/>
  <c r="J3748" i="2"/>
  <c r="J3749" i="2"/>
  <c r="J3750" i="2"/>
  <c r="J3751" i="2"/>
  <c r="J3752" i="2"/>
  <c r="J3753" i="2"/>
  <c r="J3754" i="2"/>
  <c r="J3755" i="2"/>
  <c r="J3756" i="2"/>
  <c r="J3757" i="2"/>
  <c r="J3758" i="2"/>
  <c r="J3759" i="2"/>
  <c r="J3760" i="2"/>
  <c r="J3761" i="2"/>
  <c r="J3762" i="2"/>
  <c r="J3763" i="2"/>
  <c r="J3764" i="2"/>
  <c r="J3765" i="2"/>
  <c r="J3766" i="2"/>
  <c r="J3767" i="2"/>
  <c r="J3768" i="2"/>
  <c r="J3769" i="2"/>
  <c r="J3770" i="2"/>
  <c r="J3771" i="2"/>
  <c r="J3772" i="2"/>
  <c r="J3773" i="2"/>
  <c r="J3774" i="2"/>
  <c r="J3775" i="2"/>
  <c r="J3776" i="2"/>
  <c r="J3777" i="2"/>
  <c r="J3778" i="2"/>
  <c r="J3779" i="2"/>
  <c r="J3780" i="2"/>
  <c r="J3781" i="2"/>
  <c r="J3782" i="2"/>
  <c r="J3783" i="2"/>
  <c r="J3784" i="2"/>
  <c r="J3785" i="2"/>
  <c r="J3786" i="2"/>
  <c r="J3787" i="2"/>
  <c r="J3788" i="2"/>
  <c r="J3789" i="2"/>
  <c r="J3790" i="2"/>
  <c r="J3791" i="2"/>
  <c r="J3792" i="2"/>
  <c r="J3793" i="2"/>
  <c r="J3794" i="2"/>
  <c r="J3795" i="2"/>
  <c r="J3796" i="2"/>
  <c r="J3797" i="2"/>
  <c r="J3798" i="2"/>
  <c r="J3799" i="2"/>
  <c r="J3800" i="2"/>
  <c r="J3801" i="2"/>
  <c r="J3802" i="2"/>
  <c r="J3803" i="2"/>
  <c r="J3804" i="2"/>
  <c r="J3805" i="2"/>
  <c r="J3806" i="2"/>
  <c r="J3807" i="2"/>
  <c r="J3808" i="2"/>
  <c r="J3809" i="2"/>
  <c r="J3810" i="2"/>
  <c r="J3811" i="2"/>
  <c r="J3812" i="2"/>
  <c r="J3813" i="2"/>
  <c r="J3814" i="2"/>
  <c r="J3815" i="2"/>
  <c r="J3816" i="2"/>
  <c r="J3817" i="2"/>
  <c r="J3818" i="2"/>
  <c r="J3819" i="2"/>
  <c r="J3820" i="2"/>
  <c r="J3821" i="2"/>
  <c r="J3822" i="2"/>
  <c r="J3823" i="2"/>
  <c r="J3824" i="2"/>
  <c r="J3825" i="2"/>
  <c r="J3826" i="2"/>
  <c r="J3827" i="2"/>
  <c r="J3828" i="2"/>
  <c r="J3829" i="2"/>
  <c r="J3830" i="2"/>
  <c r="J3831" i="2"/>
  <c r="J3832" i="2"/>
  <c r="J3833" i="2"/>
  <c r="J3834" i="2"/>
  <c r="J3835" i="2"/>
  <c r="J3836" i="2"/>
  <c r="J3837" i="2"/>
  <c r="J3838" i="2"/>
  <c r="J3839" i="2"/>
  <c r="J3840" i="2"/>
  <c r="J3841" i="2"/>
  <c r="J3842" i="2"/>
  <c r="J3843" i="2"/>
  <c r="J3844" i="2"/>
  <c r="J3845" i="2"/>
  <c r="J3846" i="2"/>
  <c r="J3847" i="2"/>
  <c r="J3848" i="2"/>
  <c r="J3849" i="2"/>
  <c r="J3850" i="2"/>
  <c r="J3851" i="2"/>
  <c r="J3852" i="2"/>
  <c r="J3853" i="2"/>
  <c r="J3854" i="2"/>
  <c r="J3855" i="2"/>
  <c r="J3856" i="2"/>
  <c r="J3857" i="2"/>
  <c r="J3858" i="2"/>
  <c r="J3859" i="2"/>
  <c r="J3860" i="2"/>
  <c r="J3861" i="2"/>
  <c r="J3862" i="2"/>
  <c r="J3863" i="2"/>
  <c r="J3864" i="2"/>
  <c r="J3865" i="2"/>
  <c r="J3866" i="2"/>
  <c r="J3867" i="2"/>
  <c r="J3868" i="2"/>
  <c r="J3869" i="2"/>
  <c r="J3870" i="2"/>
  <c r="J3871" i="2"/>
  <c r="J3872" i="2"/>
  <c r="J3873" i="2"/>
  <c r="J3874" i="2"/>
  <c r="J3875" i="2"/>
  <c r="J3876" i="2"/>
  <c r="J3877" i="2"/>
  <c r="J3878" i="2"/>
  <c r="J3879" i="2"/>
  <c r="J3880" i="2"/>
  <c r="J3881" i="2"/>
  <c r="J3882" i="2"/>
  <c r="J3883" i="2"/>
  <c r="J3884" i="2"/>
  <c r="J3885" i="2"/>
  <c r="J3886" i="2"/>
  <c r="J3887" i="2"/>
  <c r="J3888" i="2"/>
  <c r="J3889" i="2"/>
  <c r="J3890" i="2"/>
  <c r="J3891" i="2"/>
  <c r="J3892" i="2"/>
  <c r="J3893" i="2"/>
  <c r="J3894" i="2"/>
  <c r="J3895" i="2"/>
  <c r="J3896" i="2"/>
  <c r="J3897" i="2"/>
  <c r="J3898" i="2"/>
  <c r="J3899" i="2"/>
  <c r="J3900" i="2"/>
  <c r="J3901" i="2"/>
  <c r="J3902" i="2"/>
  <c r="J3903" i="2"/>
  <c r="J3904" i="2"/>
  <c r="J3905" i="2"/>
  <c r="J3906" i="2"/>
  <c r="J3907" i="2"/>
  <c r="J3908" i="2"/>
  <c r="J3909" i="2"/>
  <c r="J3910" i="2"/>
  <c r="J3911" i="2"/>
  <c r="J3912" i="2"/>
  <c r="J3913" i="2"/>
  <c r="J3914" i="2"/>
  <c r="J3915" i="2"/>
  <c r="J3916" i="2"/>
  <c r="J3917" i="2"/>
  <c r="J3918" i="2"/>
  <c r="J3919" i="2"/>
  <c r="J3920" i="2"/>
  <c r="J3921" i="2"/>
  <c r="J3922" i="2"/>
  <c r="J3923" i="2"/>
  <c r="J3924" i="2"/>
  <c r="J3925" i="2"/>
  <c r="J3926" i="2"/>
  <c r="J3927" i="2"/>
  <c r="J3928" i="2"/>
  <c r="J3929" i="2"/>
  <c r="J3930" i="2"/>
  <c r="J3931" i="2"/>
  <c r="J3932" i="2"/>
  <c r="J3933" i="2"/>
  <c r="J3934" i="2"/>
  <c r="J3935" i="2"/>
  <c r="J3936" i="2"/>
  <c r="J3937" i="2"/>
  <c r="J3938" i="2"/>
  <c r="J3939" i="2"/>
  <c r="J3940" i="2"/>
  <c r="J3941" i="2"/>
  <c r="J3942" i="2"/>
  <c r="J3943" i="2"/>
  <c r="J3944" i="2"/>
  <c r="J3945" i="2"/>
  <c r="J3946" i="2"/>
  <c r="J3947" i="2"/>
  <c r="J3948" i="2"/>
  <c r="J3949" i="2"/>
  <c r="J3950" i="2"/>
  <c r="J3951" i="2"/>
  <c r="J3952" i="2"/>
  <c r="J3953" i="2"/>
  <c r="J3954" i="2"/>
  <c r="J3955" i="2"/>
  <c r="J3956" i="2"/>
  <c r="J3957" i="2"/>
  <c r="J3958" i="2"/>
  <c r="J3959" i="2"/>
  <c r="J3960" i="2"/>
  <c r="J3961" i="2"/>
  <c r="J3962" i="2"/>
  <c r="J3963" i="2"/>
  <c r="J3964" i="2"/>
  <c r="J3965" i="2"/>
  <c r="J3966" i="2"/>
  <c r="J3967" i="2"/>
  <c r="J3968" i="2"/>
  <c r="J3969" i="2"/>
  <c r="J3970" i="2"/>
  <c r="J3971" i="2"/>
  <c r="J3972" i="2"/>
  <c r="J3973" i="2"/>
  <c r="J3974" i="2"/>
  <c r="J3975" i="2"/>
  <c r="J3976" i="2"/>
  <c r="J3977" i="2"/>
  <c r="J3978" i="2"/>
  <c r="J3979" i="2"/>
  <c r="J3980" i="2"/>
  <c r="J3981" i="2"/>
  <c r="J3982" i="2"/>
  <c r="J3983" i="2"/>
  <c r="J3984" i="2"/>
  <c r="J3985" i="2"/>
  <c r="J3986" i="2"/>
  <c r="J3987" i="2"/>
  <c r="J3988" i="2"/>
  <c r="J3989" i="2"/>
  <c r="J3990" i="2"/>
  <c r="J3991" i="2"/>
  <c r="J3992" i="2"/>
  <c r="J3993" i="2"/>
  <c r="J3994" i="2"/>
  <c r="J3995" i="2"/>
  <c r="J3996" i="2"/>
  <c r="J3997" i="2"/>
  <c r="J3998" i="2"/>
  <c r="J3999" i="2"/>
  <c r="J4000" i="2"/>
  <c r="J4001" i="2"/>
  <c r="J4002" i="2"/>
  <c r="J4003" i="2"/>
  <c r="J4004" i="2"/>
  <c r="J4005" i="2"/>
  <c r="J4006" i="2"/>
  <c r="J4007" i="2"/>
  <c r="J4008" i="2"/>
  <c r="J4009" i="2"/>
  <c r="J4010" i="2"/>
  <c r="J4011" i="2"/>
  <c r="J4012" i="2"/>
  <c r="J4013" i="2"/>
  <c r="J4014" i="2"/>
  <c r="J4015" i="2"/>
  <c r="J4016" i="2"/>
  <c r="J4017" i="2"/>
  <c r="J4018" i="2"/>
  <c r="J4019" i="2"/>
  <c r="J4020" i="2"/>
  <c r="J4021" i="2"/>
  <c r="J4022" i="2"/>
  <c r="J4023" i="2"/>
  <c r="J4024" i="2"/>
  <c r="J4025" i="2"/>
  <c r="J4026" i="2"/>
  <c r="J4027" i="2"/>
  <c r="J4028" i="2"/>
  <c r="J4029" i="2"/>
  <c r="J4030" i="2"/>
  <c r="J4031" i="2"/>
  <c r="J4032" i="2"/>
  <c r="J4033" i="2"/>
  <c r="J4034" i="2"/>
  <c r="J4035" i="2"/>
  <c r="J4036" i="2"/>
  <c r="J4037" i="2"/>
  <c r="J4038" i="2"/>
  <c r="J4039" i="2"/>
  <c r="J4040" i="2"/>
  <c r="J4041" i="2"/>
  <c r="J4042" i="2"/>
  <c r="J4043" i="2"/>
  <c r="J4044" i="2"/>
  <c r="J4045" i="2"/>
  <c r="J4046" i="2"/>
  <c r="J4047" i="2"/>
  <c r="J4048" i="2"/>
  <c r="J4049" i="2"/>
  <c r="J4050" i="2"/>
  <c r="J4051" i="2"/>
  <c r="J4052" i="2"/>
  <c r="J4053" i="2"/>
  <c r="J4054" i="2"/>
  <c r="J4055" i="2"/>
  <c r="J4056" i="2"/>
  <c r="J4057" i="2"/>
  <c r="J4058" i="2"/>
  <c r="J4059" i="2"/>
  <c r="J4060" i="2"/>
  <c r="J4061" i="2"/>
  <c r="J4062" i="2"/>
  <c r="J4063" i="2"/>
  <c r="J4064" i="2"/>
  <c r="J4065" i="2"/>
  <c r="J4066" i="2"/>
  <c r="J4067" i="2"/>
  <c r="J4068" i="2"/>
  <c r="J4069" i="2"/>
  <c r="J4070" i="2"/>
  <c r="J4071" i="2"/>
  <c r="J4072" i="2"/>
  <c r="J4073" i="2"/>
  <c r="J4074" i="2"/>
  <c r="J4075" i="2"/>
  <c r="J4076" i="2"/>
  <c r="J4077" i="2"/>
  <c r="J4078" i="2"/>
  <c r="J4079" i="2"/>
  <c r="J4080" i="2"/>
  <c r="J4081" i="2"/>
  <c r="J4082" i="2"/>
  <c r="J4083" i="2"/>
  <c r="J4084" i="2"/>
  <c r="J4085" i="2"/>
  <c r="J4086" i="2"/>
  <c r="J4087" i="2"/>
  <c r="J4088" i="2"/>
  <c r="J4089" i="2"/>
  <c r="J4090" i="2"/>
  <c r="J4091" i="2"/>
  <c r="J4092" i="2"/>
  <c r="J4093" i="2"/>
  <c r="J4094" i="2"/>
  <c r="J4095" i="2"/>
  <c r="J4096" i="2"/>
  <c r="J4097" i="2"/>
  <c r="J4098" i="2"/>
  <c r="J4099" i="2"/>
  <c r="J4100" i="2"/>
  <c r="J4101" i="2"/>
  <c r="J4102" i="2"/>
  <c r="J4103" i="2"/>
  <c r="J4104" i="2"/>
  <c r="J4105" i="2"/>
  <c r="J4106" i="2"/>
  <c r="J4107" i="2"/>
  <c r="J4108" i="2"/>
  <c r="J4109" i="2"/>
  <c r="J4110" i="2"/>
  <c r="J4111" i="2"/>
  <c r="J4112" i="2"/>
  <c r="J4113" i="2"/>
  <c r="J4114" i="2"/>
  <c r="J4115" i="2"/>
  <c r="J4116" i="2"/>
  <c r="J4117" i="2"/>
  <c r="J4118" i="2"/>
  <c r="J4119" i="2"/>
  <c r="J4120" i="2"/>
  <c r="J4121" i="2"/>
  <c r="J4122" i="2"/>
  <c r="J4123" i="2"/>
  <c r="J4124" i="2"/>
  <c r="J4125" i="2"/>
  <c r="J4126" i="2"/>
  <c r="J4127" i="2"/>
  <c r="J4128" i="2"/>
  <c r="J4129" i="2"/>
  <c r="J4130" i="2"/>
  <c r="J4131" i="2"/>
  <c r="J4132" i="2"/>
  <c r="J4133" i="2"/>
  <c r="J4134" i="2"/>
  <c r="J4135" i="2"/>
  <c r="J4136" i="2"/>
  <c r="J4137" i="2"/>
  <c r="J4138" i="2"/>
  <c r="J4139" i="2"/>
  <c r="J4140" i="2"/>
  <c r="J4141" i="2"/>
  <c r="J4142" i="2"/>
  <c r="J4143" i="2"/>
  <c r="J4144" i="2"/>
  <c r="J4145" i="2"/>
  <c r="J4146" i="2"/>
  <c r="J4147" i="2"/>
  <c r="J4148" i="2"/>
  <c r="J4149" i="2"/>
  <c r="J4150" i="2"/>
  <c r="J4151" i="2"/>
  <c r="J4152" i="2"/>
  <c r="J4153" i="2"/>
  <c r="J4154" i="2"/>
  <c r="J4155" i="2"/>
  <c r="J4156" i="2"/>
  <c r="J4157" i="2"/>
  <c r="J4158" i="2"/>
  <c r="J4159" i="2"/>
  <c r="J4160" i="2"/>
  <c r="J4161" i="2"/>
  <c r="J4162" i="2"/>
  <c r="J4163" i="2"/>
  <c r="J4164" i="2"/>
  <c r="J4165" i="2"/>
  <c r="J4166" i="2"/>
  <c r="J4167" i="2"/>
  <c r="J4168" i="2"/>
  <c r="J4169" i="2"/>
  <c r="J4170" i="2"/>
  <c r="J4171" i="2"/>
  <c r="J4172" i="2"/>
  <c r="J4173" i="2"/>
  <c r="J4174" i="2"/>
  <c r="J4175" i="2"/>
  <c r="J4176" i="2"/>
  <c r="J4177" i="2"/>
  <c r="J4178" i="2"/>
  <c r="J4179" i="2"/>
  <c r="J4180" i="2"/>
  <c r="J4181" i="2"/>
  <c r="J4182" i="2"/>
  <c r="J4183" i="2"/>
  <c r="J4184" i="2"/>
  <c r="J4185" i="2"/>
  <c r="J4186" i="2"/>
  <c r="J4187" i="2"/>
  <c r="J4188" i="2"/>
  <c r="J4189" i="2"/>
  <c r="J4190" i="2"/>
  <c r="J4191" i="2"/>
  <c r="J4192" i="2"/>
  <c r="J4193" i="2"/>
  <c r="J4194" i="2"/>
  <c r="J4195" i="2"/>
  <c r="J4196" i="2"/>
  <c r="J4197" i="2"/>
  <c r="J4198" i="2"/>
  <c r="J4199" i="2"/>
  <c r="J4200" i="2"/>
  <c r="J4201" i="2"/>
  <c r="J4202" i="2"/>
  <c r="J4203" i="2"/>
  <c r="J4204" i="2"/>
  <c r="J4205" i="2"/>
  <c r="J4206" i="2"/>
  <c r="J4207" i="2"/>
  <c r="J4208" i="2"/>
  <c r="J4209" i="2"/>
  <c r="J4210" i="2"/>
  <c r="J4211" i="2"/>
  <c r="J4212" i="2"/>
  <c r="J4213" i="2"/>
  <c r="J4214" i="2"/>
  <c r="J4215" i="2"/>
  <c r="J4216" i="2"/>
  <c r="J4217" i="2"/>
  <c r="J4218" i="2"/>
  <c r="J4219" i="2"/>
  <c r="J4220" i="2"/>
  <c r="J4221" i="2"/>
  <c r="J4222" i="2"/>
  <c r="J4223" i="2"/>
  <c r="J4224" i="2"/>
  <c r="J4225" i="2"/>
  <c r="J4226" i="2"/>
  <c r="J4227" i="2"/>
  <c r="J4228" i="2"/>
  <c r="J4229" i="2"/>
  <c r="J4230" i="2"/>
  <c r="J4231" i="2"/>
  <c r="J4232" i="2"/>
  <c r="J4233" i="2"/>
  <c r="J4234" i="2"/>
  <c r="J4235" i="2"/>
  <c r="J4236" i="2"/>
  <c r="J4237" i="2"/>
  <c r="J4238" i="2"/>
  <c r="J4239" i="2"/>
  <c r="J4240" i="2"/>
  <c r="J4241" i="2"/>
  <c r="J4242" i="2"/>
  <c r="J4243" i="2"/>
  <c r="J4244" i="2"/>
  <c r="J4245" i="2"/>
  <c r="J4246" i="2"/>
  <c r="J4247" i="2"/>
  <c r="J4248" i="2"/>
  <c r="J4249" i="2"/>
  <c r="J4250" i="2"/>
  <c r="J4251" i="2"/>
  <c r="J4252" i="2"/>
  <c r="J4253" i="2"/>
  <c r="J4254" i="2"/>
  <c r="J4255" i="2"/>
  <c r="J4256" i="2"/>
  <c r="J4257" i="2"/>
  <c r="J4258" i="2"/>
  <c r="J4259" i="2"/>
  <c r="J4260" i="2"/>
  <c r="J4261" i="2"/>
  <c r="J4262" i="2"/>
  <c r="J4263" i="2"/>
  <c r="J4264" i="2"/>
  <c r="J4265" i="2"/>
  <c r="J4266" i="2"/>
  <c r="J4267" i="2"/>
  <c r="J4268" i="2"/>
  <c r="J4269" i="2"/>
  <c r="J4270" i="2"/>
  <c r="J4271" i="2"/>
  <c r="J4272" i="2"/>
  <c r="J4273" i="2"/>
  <c r="J4274" i="2"/>
  <c r="J4275" i="2"/>
  <c r="J4276" i="2"/>
  <c r="J4277" i="2"/>
  <c r="J4278" i="2"/>
  <c r="J4279" i="2"/>
  <c r="J4280" i="2"/>
  <c r="J4281" i="2"/>
  <c r="J4282" i="2"/>
  <c r="J4283" i="2"/>
  <c r="J4284" i="2"/>
  <c r="J4285" i="2"/>
  <c r="J4286" i="2"/>
  <c r="J4287" i="2"/>
  <c r="J4288" i="2"/>
  <c r="J4289" i="2"/>
  <c r="J4290" i="2"/>
  <c r="J4291" i="2"/>
  <c r="J4292" i="2"/>
  <c r="J4293" i="2"/>
  <c r="J4294" i="2"/>
  <c r="J4295" i="2"/>
  <c r="J4296" i="2"/>
  <c r="J4297" i="2"/>
  <c r="J4298" i="2"/>
  <c r="J4299" i="2"/>
  <c r="J4300" i="2"/>
  <c r="J4301" i="2"/>
  <c r="J4302" i="2"/>
  <c r="J4303" i="2"/>
  <c r="J4304" i="2"/>
  <c r="J4305" i="2"/>
  <c r="J4306" i="2"/>
  <c r="J4307" i="2"/>
  <c r="J4308" i="2"/>
  <c r="J4309" i="2"/>
  <c r="J4310" i="2"/>
  <c r="J4311" i="2"/>
  <c r="J4312" i="2"/>
  <c r="J4313" i="2"/>
  <c r="J4314" i="2"/>
  <c r="J4315" i="2"/>
  <c r="J4316" i="2"/>
  <c r="J4317" i="2"/>
  <c r="J4318" i="2"/>
  <c r="J4319" i="2"/>
  <c r="J4320" i="2"/>
  <c r="J4321" i="2"/>
  <c r="J4322" i="2"/>
  <c r="J4323" i="2"/>
  <c r="J4324" i="2"/>
  <c r="J4325" i="2"/>
  <c r="J4326" i="2"/>
  <c r="J4327" i="2"/>
  <c r="J4328" i="2"/>
  <c r="J4329" i="2"/>
  <c r="J4330" i="2"/>
  <c r="J4331" i="2"/>
  <c r="J4332" i="2"/>
  <c r="J4333" i="2"/>
  <c r="J4334" i="2"/>
  <c r="J4335" i="2"/>
  <c r="J4336" i="2"/>
  <c r="J4337" i="2"/>
  <c r="J4338" i="2"/>
  <c r="J4339" i="2"/>
  <c r="J4340" i="2"/>
  <c r="J4341" i="2"/>
  <c r="J4342" i="2"/>
  <c r="J4343" i="2"/>
  <c r="J4344" i="2"/>
  <c r="J4345" i="2"/>
  <c r="J4346" i="2"/>
  <c r="J4347" i="2"/>
  <c r="J4348" i="2"/>
  <c r="J4349" i="2"/>
  <c r="J4350" i="2"/>
  <c r="J4351" i="2"/>
  <c r="J4352" i="2"/>
  <c r="J4353" i="2"/>
  <c r="J4354" i="2"/>
  <c r="J4355" i="2"/>
  <c r="J4356" i="2"/>
  <c r="J4357" i="2"/>
  <c r="J4358" i="2"/>
  <c r="J4359" i="2"/>
  <c r="J4360" i="2"/>
  <c r="J4361" i="2"/>
  <c r="J4362" i="2"/>
  <c r="J4363" i="2"/>
  <c r="J4364" i="2"/>
  <c r="J4365" i="2"/>
  <c r="J4366" i="2"/>
  <c r="J4367" i="2"/>
  <c r="J4368" i="2"/>
  <c r="J4369" i="2"/>
  <c r="J4370" i="2"/>
  <c r="J4371" i="2"/>
  <c r="J4372" i="2"/>
  <c r="J4373" i="2"/>
  <c r="J4374" i="2"/>
  <c r="J4375" i="2"/>
  <c r="J4376" i="2"/>
  <c r="J4377" i="2"/>
  <c r="J4378" i="2"/>
  <c r="J4379" i="2"/>
  <c r="J4380" i="2"/>
  <c r="J4381" i="2"/>
  <c r="J4382" i="2"/>
  <c r="J4383" i="2"/>
  <c r="J4384" i="2"/>
  <c r="J4385" i="2"/>
  <c r="J4386" i="2"/>
  <c r="J4387" i="2"/>
  <c r="J4388" i="2"/>
  <c r="J4389" i="2"/>
  <c r="J4390" i="2"/>
  <c r="J4391" i="2"/>
  <c r="J4392" i="2"/>
  <c r="J4393" i="2"/>
  <c r="J4394" i="2"/>
  <c r="J4395" i="2"/>
  <c r="J4396" i="2"/>
  <c r="J4397" i="2"/>
  <c r="J4398" i="2"/>
  <c r="J4399" i="2"/>
  <c r="J4400" i="2"/>
  <c r="J4401" i="2"/>
  <c r="J4402" i="2"/>
  <c r="J4403" i="2"/>
  <c r="J4404" i="2"/>
  <c r="J4405" i="2"/>
  <c r="J4406" i="2"/>
  <c r="J4407" i="2"/>
  <c r="J4408" i="2"/>
  <c r="J4409" i="2"/>
  <c r="J4410" i="2"/>
  <c r="J4411" i="2"/>
  <c r="J4412" i="2"/>
  <c r="J4413" i="2"/>
  <c r="J4414" i="2"/>
  <c r="J4415" i="2"/>
  <c r="J4416" i="2"/>
  <c r="J4417" i="2"/>
  <c r="J4418" i="2"/>
  <c r="J4419" i="2"/>
  <c r="J4420" i="2"/>
  <c r="J4421" i="2"/>
  <c r="J4422" i="2"/>
  <c r="J4423" i="2"/>
  <c r="J4424" i="2"/>
  <c r="J4425" i="2"/>
  <c r="J4426" i="2"/>
  <c r="J4427" i="2"/>
  <c r="J4428" i="2"/>
  <c r="J4429" i="2"/>
  <c r="J4430" i="2"/>
  <c r="J4431" i="2"/>
  <c r="J4432" i="2"/>
  <c r="J4433" i="2"/>
  <c r="J4434" i="2"/>
  <c r="J4435" i="2"/>
  <c r="J4436" i="2"/>
  <c r="J4437" i="2"/>
  <c r="J4438" i="2"/>
  <c r="J4439" i="2"/>
  <c r="J4440" i="2"/>
  <c r="J4441" i="2"/>
  <c r="J4442" i="2"/>
  <c r="J4443" i="2"/>
  <c r="J4444" i="2"/>
  <c r="J4445" i="2"/>
  <c r="J4446" i="2"/>
  <c r="J4447" i="2"/>
  <c r="J4448" i="2"/>
  <c r="J4449" i="2"/>
  <c r="J4450" i="2"/>
  <c r="J4451" i="2"/>
  <c r="J4452" i="2"/>
  <c r="J4453" i="2"/>
  <c r="J4454" i="2"/>
  <c r="J4455" i="2"/>
  <c r="J4456" i="2"/>
  <c r="J4457" i="2"/>
  <c r="J4458" i="2"/>
  <c r="J4459" i="2"/>
  <c r="J4460" i="2"/>
  <c r="J4461" i="2"/>
  <c r="J4462" i="2"/>
  <c r="J4463" i="2"/>
  <c r="J4464" i="2"/>
  <c r="J4465" i="2"/>
  <c r="J4466" i="2"/>
  <c r="C4467" i="2"/>
  <c r="J4467" i="2"/>
  <c r="J4468" i="2"/>
  <c r="J4469" i="2"/>
  <c r="J4470" i="2"/>
  <c r="J4471" i="2"/>
  <c r="J4472" i="2"/>
  <c r="J4473" i="2"/>
  <c r="J4474" i="2"/>
  <c r="J4475" i="2"/>
  <c r="J4476" i="2"/>
  <c r="J4477" i="2"/>
  <c r="J4478" i="2"/>
  <c r="M4478" i="2"/>
  <c r="N4478" i="2"/>
  <c r="J4479" i="2"/>
  <c r="M4479" i="2"/>
  <c r="N4479" i="2"/>
  <c r="J4480" i="2"/>
  <c r="J4481" i="2"/>
  <c r="J4482" i="2"/>
  <c r="J4483" i="2"/>
  <c r="J4484" i="2"/>
  <c r="J4485" i="2"/>
  <c r="J4486" i="2"/>
  <c r="M4486" i="2"/>
  <c r="N4486" i="2"/>
  <c r="J4487" i="2"/>
  <c r="M4487" i="2"/>
  <c r="N4487" i="2"/>
  <c r="J4488" i="2"/>
  <c r="M4488" i="2"/>
  <c r="N4488" i="2"/>
  <c r="J4489" i="2"/>
  <c r="M4489" i="2"/>
  <c r="N4489" i="2"/>
  <c r="J4490" i="2"/>
  <c r="M4490" i="2"/>
  <c r="N4490" i="2"/>
  <c r="J4491" i="2"/>
  <c r="M4491" i="2"/>
  <c r="N4491" i="2"/>
  <c r="J4492" i="2"/>
  <c r="M4492" i="2"/>
  <c r="N4492" i="2"/>
  <c r="J4493" i="2"/>
  <c r="M4493" i="2"/>
  <c r="N4493" i="2"/>
  <c r="J4494" i="2"/>
  <c r="M4494" i="2"/>
  <c r="N4494" i="2"/>
  <c r="J4495" i="2"/>
  <c r="M4495" i="2"/>
  <c r="N4495" i="2"/>
  <c r="J4496" i="2"/>
  <c r="M4496" i="2"/>
  <c r="N4496" i="2"/>
  <c r="J4497" i="2"/>
  <c r="M4497" i="2"/>
  <c r="N4497" i="2"/>
  <c r="J4498" i="2"/>
  <c r="M4498" i="2"/>
  <c r="N4498" i="2"/>
  <c r="J4499" i="2"/>
  <c r="M4499" i="2"/>
  <c r="N4499" i="2"/>
  <c r="J4500" i="2"/>
  <c r="M4500" i="2"/>
  <c r="N4500" i="2"/>
  <c r="J4501" i="2"/>
  <c r="J4502" i="2"/>
  <c r="M4502" i="2"/>
  <c r="N4502" i="2"/>
  <c r="J4503" i="2"/>
  <c r="M4503" i="2"/>
  <c r="N4503" i="2"/>
  <c r="J4504" i="2"/>
  <c r="M4504" i="2"/>
  <c r="J4505" i="2"/>
  <c r="M4505" i="2"/>
  <c r="N4505" i="2"/>
  <c r="J4506" i="2"/>
  <c r="M4506" i="2"/>
  <c r="N4506" i="2"/>
  <c r="J4507" i="2"/>
  <c r="M4507" i="2"/>
  <c r="N4507" i="2"/>
  <c r="J4508" i="2"/>
  <c r="M4508" i="2"/>
  <c r="N4508" i="2"/>
  <c r="J4509" i="2"/>
  <c r="M4509" i="2"/>
  <c r="N4509" i="2"/>
  <c r="J4510" i="2"/>
  <c r="M4510" i="2"/>
  <c r="N4510" i="2"/>
  <c r="J4511" i="2"/>
  <c r="M4511" i="2"/>
  <c r="N4511" i="2"/>
  <c r="J4512" i="2"/>
  <c r="M4512" i="2"/>
  <c r="N4512" i="2"/>
  <c r="J4513" i="2"/>
  <c r="M4513" i="2"/>
  <c r="N4513" i="2"/>
  <c r="J4514" i="2"/>
  <c r="M4514" i="2"/>
  <c r="N4514" i="2"/>
  <c r="J4515" i="2"/>
  <c r="M4515" i="2"/>
  <c r="N4515" i="2"/>
  <c r="J4516" i="2"/>
  <c r="M4516" i="2"/>
  <c r="N4516" i="2"/>
  <c r="J4517" i="2"/>
  <c r="M4517" i="2"/>
  <c r="N4517" i="2"/>
  <c r="J4518" i="2"/>
  <c r="N4518" i="2"/>
  <c r="J4519" i="2"/>
  <c r="M4519" i="2"/>
  <c r="N4519" i="2"/>
  <c r="J4520" i="2"/>
  <c r="M4520" i="2"/>
  <c r="N4520" i="2"/>
  <c r="J4521" i="2"/>
  <c r="M4521" i="2"/>
  <c r="N4521" i="2"/>
  <c r="J4522" i="2"/>
  <c r="M4522" i="2"/>
  <c r="N4522" i="2"/>
  <c r="J4523" i="2"/>
  <c r="N4523" i="2"/>
  <c r="J4524" i="2"/>
  <c r="M4524" i="2"/>
  <c r="N4524" i="2"/>
  <c r="J4525" i="2"/>
  <c r="M4525" i="2"/>
  <c r="N4525" i="2"/>
  <c r="J4526" i="2"/>
  <c r="M4526" i="2"/>
  <c r="N4526" i="2"/>
  <c r="J4527" i="2"/>
  <c r="M4527" i="2"/>
  <c r="N4527" i="2"/>
  <c r="J4528" i="2"/>
  <c r="M4528" i="2"/>
  <c r="N4528" i="2"/>
  <c r="J4529" i="2"/>
  <c r="M4529" i="2"/>
  <c r="N4529" i="2"/>
  <c r="J4530" i="2"/>
  <c r="M4530" i="2"/>
  <c r="N4530" i="2"/>
  <c r="J4531" i="2"/>
  <c r="M4531" i="2"/>
  <c r="N4531" i="2"/>
  <c r="J4532" i="2"/>
  <c r="M4532" i="2"/>
  <c r="N4532" i="2"/>
  <c r="J4533" i="2"/>
  <c r="M4533" i="2"/>
  <c r="N4533" i="2"/>
  <c r="J4534" i="2"/>
  <c r="M4534" i="2"/>
  <c r="N4534" i="2"/>
  <c r="J4535" i="2"/>
  <c r="M4535" i="2"/>
  <c r="N4535" i="2"/>
  <c r="J4536" i="2"/>
  <c r="M4536" i="2"/>
  <c r="N4536" i="2"/>
  <c r="J4537" i="2"/>
  <c r="M4537" i="2"/>
  <c r="N4537" i="2"/>
  <c r="J4538" i="2"/>
  <c r="M4538" i="2"/>
  <c r="N4538" i="2"/>
  <c r="J4539" i="2"/>
  <c r="M4539" i="2"/>
  <c r="N4539" i="2"/>
  <c r="J4540" i="2"/>
  <c r="M4540" i="2"/>
  <c r="N4540" i="2"/>
  <c r="J4541" i="2"/>
  <c r="M4541" i="2"/>
  <c r="N4541" i="2"/>
  <c r="J4542" i="2"/>
  <c r="M4542" i="2"/>
  <c r="N4542" i="2"/>
  <c r="J4543" i="2"/>
  <c r="M4543" i="2"/>
  <c r="N4543" i="2"/>
  <c r="J4544" i="2"/>
  <c r="M4544" i="2"/>
  <c r="N4544" i="2"/>
  <c r="J4545" i="2"/>
  <c r="M4545" i="2"/>
  <c r="N4545" i="2"/>
  <c r="J4546" i="2"/>
  <c r="M4546" i="2"/>
  <c r="N4546" i="2"/>
  <c r="J4547" i="2"/>
  <c r="M4547" i="2"/>
  <c r="N4547" i="2"/>
  <c r="J4548" i="2"/>
  <c r="J4549" i="2"/>
  <c r="M4549" i="2"/>
  <c r="N4549" i="2"/>
  <c r="J4550" i="2"/>
  <c r="M4550" i="2"/>
  <c r="N4550" i="2"/>
  <c r="J4551" i="2"/>
  <c r="M4551" i="2"/>
  <c r="N4551" i="2"/>
  <c r="J4552" i="2"/>
  <c r="M4552" i="2"/>
  <c r="N4552" i="2"/>
  <c r="J4553" i="2"/>
  <c r="M4553" i="2"/>
  <c r="N4553" i="2"/>
  <c r="J4554" i="2"/>
  <c r="M4554" i="2"/>
  <c r="N4554" i="2"/>
  <c r="J4555" i="2"/>
  <c r="M4555" i="2"/>
  <c r="N4555" i="2"/>
  <c r="J4556" i="2"/>
  <c r="M4556" i="2"/>
  <c r="N4556" i="2"/>
  <c r="J4557" i="2"/>
  <c r="M4557" i="2"/>
  <c r="N4557" i="2"/>
  <c r="J4558" i="2"/>
  <c r="M4558" i="2"/>
  <c r="N4558" i="2"/>
  <c r="J4559" i="2"/>
  <c r="M4559" i="2"/>
  <c r="N4559" i="2"/>
  <c r="J4560" i="2"/>
  <c r="M4560" i="2"/>
  <c r="N4560" i="2"/>
  <c r="J4561" i="2"/>
  <c r="M4561" i="2"/>
  <c r="N4561" i="2"/>
  <c r="J4562" i="2"/>
  <c r="M4562" i="2"/>
  <c r="N4562" i="2"/>
  <c r="J4563" i="2"/>
  <c r="M4563" i="2"/>
  <c r="J4564" i="2"/>
  <c r="M4564" i="2"/>
  <c r="N4564" i="2"/>
  <c r="J4565" i="2"/>
  <c r="M4565" i="2"/>
  <c r="N4565" i="2"/>
  <c r="J4566" i="2"/>
  <c r="M4566" i="2"/>
  <c r="J4567" i="2"/>
  <c r="M4567" i="2"/>
  <c r="J4568" i="2"/>
  <c r="J4569" i="2"/>
  <c r="M4569" i="2"/>
  <c r="J4570" i="2"/>
  <c r="M4570" i="2"/>
  <c r="J4571" i="2"/>
  <c r="M4571" i="2"/>
  <c r="J4572" i="2"/>
  <c r="M4572" i="2"/>
  <c r="J4573" i="2"/>
  <c r="M4573" i="2"/>
  <c r="N4573" i="2"/>
  <c r="J4574" i="2"/>
  <c r="M4574" i="2"/>
  <c r="J4575" i="2"/>
  <c r="M4575" i="2"/>
  <c r="J4576" i="2"/>
  <c r="M4576" i="2"/>
  <c r="J4577" i="2"/>
  <c r="M4577" i="2"/>
  <c r="J4578" i="2"/>
  <c r="M4578" i="2"/>
  <c r="N4578" i="2"/>
  <c r="J4579" i="2"/>
  <c r="M4579" i="2"/>
  <c r="N4579" i="2"/>
  <c r="J4580" i="2"/>
  <c r="J4581" i="2"/>
  <c r="J4582" i="2"/>
  <c r="J4583" i="2"/>
  <c r="M4583" i="2"/>
  <c r="N4583" i="2"/>
  <c r="J4584" i="2"/>
  <c r="J4585" i="2"/>
  <c r="J4586" i="2"/>
  <c r="J4587" i="2"/>
  <c r="M4587" i="2"/>
  <c r="N4587" i="2"/>
  <c r="J4588" i="2"/>
  <c r="J4589" i="2"/>
  <c r="J4590" i="2"/>
  <c r="J4591" i="2"/>
  <c r="J4592" i="2"/>
  <c r="J4593" i="2"/>
  <c r="M4593" i="2"/>
  <c r="N4593" i="2"/>
  <c r="J4594" i="2"/>
  <c r="J4596" i="2"/>
  <c r="M4596" i="2"/>
  <c r="N4596" i="2"/>
  <c r="J4597" i="2"/>
  <c r="M4597" i="2"/>
  <c r="N4597" i="2"/>
  <c r="J4598" i="2"/>
  <c r="M4598" i="2"/>
  <c r="N4598" i="2"/>
  <c r="J4599" i="2"/>
  <c r="M4599" i="2"/>
  <c r="N4599" i="2"/>
  <c r="J4600" i="2"/>
  <c r="J4601" i="2"/>
  <c r="M4601" i="2"/>
  <c r="N4601" i="2"/>
  <c r="J4602" i="2"/>
  <c r="J4603" i="2"/>
  <c r="J4604" i="2"/>
  <c r="J4605" i="2"/>
  <c r="J4606" i="2"/>
  <c r="M4606" i="2"/>
  <c r="N4606" i="2"/>
  <c r="J4607" i="2"/>
  <c r="M4607" i="2"/>
  <c r="N4607" i="2"/>
  <c r="J4608" i="2"/>
  <c r="M4608" i="2"/>
  <c r="N4608" i="2"/>
  <c r="J4609" i="2"/>
  <c r="J4610" i="2"/>
  <c r="J4611" i="2"/>
  <c r="J4612" i="2"/>
  <c r="J4613" i="2"/>
  <c r="J4614" i="2"/>
  <c r="J4615" i="2"/>
  <c r="M4615" i="2"/>
  <c r="N4615" i="2"/>
  <c r="J4616" i="2"/>
  <c r="J4617" i="2"/>
  <c r="J4618" i="2"/>
  <c r="J4619" i="2"/>
  <c r="J4620" i="2"/>
  <c r="J4621" i="2"/>
  <c r="J4622" i="2"/>
  <c r="J4623" i="2"/>
  <c r="M4623" i="2"/>
  <c r="N4623" i="2"/>
  <c r="J4624" i="2"/>
  <c r="M4624" i="2"/>
  <c r="N4624" i="2"/>
  <c r="J4625" i="2"/>
  <c r="M4625" i="2"/>
  <c r="N4625" i="2"/>
  <c r="J4626" i="2"/>
  <c r="J4627" i="2"/>
  <c r="J4628" i="2"/>
  <c r="J4629" i="2"/>
  <c r="J4630" i="2"/>
  <c r="J4631" i="2"/>
  <c r="J4632" i="2"/>
  <c r="J4633" i="2"/>
  <c r="J4634" i="2"/>
  <c r="J4635" i="2"/>
  <c r="J4636" i="2"/>
  <c r="J4637" i="2"/>
  <c r="J4638" i="2"/>
  <c r="J4639" i="2"/>
  <c r="J4640" i="2"/>
  <c r="J4641" i="2"/>
  <c r="J4642" i="2"/>
  <c r="J4643" i="2"/>
  <c r="J4644" i="2"/>
  <c r="J4645" i="2"/>
  <c r="J4646" i="2"/>
  <c r="J4647" i="2"/>
  <c r="M4647" i="2"/>
  <c r="N4647" i="2"/>
  <c r="J4648" i="2"/>
  <c r="J4649" i="2"/>
  <c r="J4650" i="2"/>
  <c r="M4650" i="2"/>
  <c r="N4650" i="2"/>
  <c r="J4651" i="2"/>
  <c r="J4652" i="2"/>
  <c r="J4653" i="2"/>
  <c r="J4654" i="2"/>
  <c r="J4655" i="2"/>
  <c r="J4656" i="2"/>
  <c r="J4657" i="2"/>
  <c r="J4658" i="2"/>
  <c r="J4659" i="2"/>
  <c r="J4660" i="2"/>
  <c r="J4661" i="2"/>
  <c r="J4662" i="2"/>
  <c r="J4663" i="2"/>
  <c r="J4664" i="2"/>
  <c r="J4665" i="2"/>
  <c r="J4666" i="2"/>
  <c r="J4667" i="2"/>
  <c r="J4668" i="2"/>
  <c r="J4669" i="2"/>
  <c r="J4670" i="2"/>
  <c r="J4671" i="2"/>
  <c r="J4672" i="2"/>
  <c r="J4673" i="2"/>
  <c r="J4674" i="2"/>
  <c r="Q4674" i="2" s="1"/>
  <c r="J4675" i="2"/>
  <c r="Q4675" i="2" s="1"/>
  <c r="J4676" i="2"/>
  <c r="J4677" i="2"/>
  <c r="J4678" i="2"/>
  <c r="Q4678" i="2" s="1"/>
  <c r="J4679" i="2"/>
  <c r="J4680" i="2"/>
  <c r="J4681" i="2"/>
  <c r="J4682" i="2"/>
  <c r="J4683" i="2"/>
  <c r="J4684" i="2"/>
  <c r="J4685" i="2"/>
  <c r="J4686" i="2"/>
  <c r="J4687" i="2"/>
  <c r="Q4687" i="2" s="1"/>
  <c r="J4688" i="2"/>
  <c r="J4689" i="2"/>
  <c r="J4690" i="2"/>
  <c r="Q4690" i="2" s="1"/>
  <c r="J4691" i="2"/>
  <c r="J4692" i="2"/>
  <c r="J4693" i="2"/>
  <c r="J4694" i="2"/>
  <c r="J4695" i="2"/>
  <c r="J4696" i="2"/>
  <c r="M4697" i="2"/>
  <c r="N4697" i="2"/>
  <c r="J4698" i="2"/>
  <c r="Q4698" i="2" s="1"/>
  <c r="M4698" i="2"/>
  <c r="N4698" i="2"/>
  <c r="J4699" i="2"/>
  <c r="J4700" i="2"/>
  <c r="Q4700" i="2" s="1"/>
  <c r="M4700" i="2"/>
  <c r="N4700" i="2"/>
  <c r="J4701" i="2"/>
  <c r="Q4701" i="2" s="1"/>
  <c r="M4701" i="2"/>
  <c r="N4701" i="2"/>
  <c r="J4702" i="2"/>
  <c r="J4703" i="2"/>
  <c r="J4704" i="2"/>
  <c r="J4705" i="2"/>
  <c r="J4706" i="2"/>
  <c r="J4707" i="2"/>
  <c r="J4708" i="2"/>
  <c r="Q4708" i="2" s="1"/>
  <c r="M4708" i="2"/>
  <c r="N4708" i="2"/>
  <c r="J4709" i="2"/>
  <c r="J4710" i="2"/>
  <c r="J4711" i="2"/>
  <c r="J4712" i="2"/>
  <c r="J4713" i="2"/>
  <c r="J4714" i="2"/>
  <c r="J4715" i="2"/>
  <c r="J4716" i="2"/>
  <c r="J4717" i="2"/>
  <c r="J4718" i="2"/>
  <c r="Q4718" i="2" s="1"/>
  <c r="M4718" i="2"/>
  <c r="N4718" i="2"/>
  <c r="J4719" i="2"/>
  <c r="J4720" i="2"/>
  <c r="J4721" i="2"/>
  <c r="J4722" i="2"/>
  <c r="J4723" i="2"/>
  <c r="J4724" i="2"/>
  <c r="Q4724" i="2" s="1"/>
  <c r="M4724" i="2"/>
  <c r="N4724" i="2"/>
  <c r="J4725" i="2"/>
  <c r="J4726" i="2"/>
  <c r="J4727" i="2"/>
  <c r="J4728" i="2"/>
  <c r="J4729" i="2"/>
  <c r="J4730" i="2"/>
  <c r="J4731" i="2"/>
  <c r="J4732" i="2"/>
  <c r="J4733" i="2"/>
  <c r="J4734" i="2"/>
  <c r="J4735" i="2"/>
  <c r="J4736" i="2"/>
  <c r="J4737" i="2"/>
  <c r="J4738" i="2"/>
  <c r="Q4738" i="2" s="1"/>
  <c r="M4738" i="2"/>
  <c r="N4738" i="2"/>
  <c r="J4739" i="2"/>
  <c r="J4740" i="2"/>
  <c r="J4741" i="2"/>
  <c r="J4742" i="2"/>
  <c r="J4743" i="2"/>
  <c r="Q4743" i="2" s="1"/>
  <c r="M4743" i="2"/>
  <c r="N4743" i="2"/>
  <c r="J4744" i="2"/>
  <c r="J4745" i="2"/>
  <c r="J4746" i="2"/>
  <c r="J4747" i="2"/>
  <c r="Q4747" i="2" s="1"/>
  <c r="M4747" i="2"/>
  <c r="N4747" i="2"/>
  <c r="J4748" i="2"/>
  <c r="J4749" i="2"/>
  <c r="J4750" i="2"/>
  <c r="J4751" i="2"/>
  <c r="J4752" i="2"/>
  <c r="J4753" i="2"/>
  <c r="J4754" i="2"/>
  <c r="J4755" i="2"/>
  <c r="J4756" i="2"/>
  <c r="J4757" i="2"/>
  <c r="J4758" i="2"/>
  <c r="J4759" i="2"/>
  <c r="Q4759" i="2" s="1"/>
  <c r="M4759" i="2"/>
  <c r="N4759" i="2"/>
  <c r="J4760" i="2"/>
  <c r="J4761" i="2"/>
  <c r="Q4761" i="2" s="1"/>
  <c r="M4761" i="2"/>
  <c r="N4761" i="2"/>
  <c r="J4762" i="2"/>
  <c r="J4763" i="2"/>
  <c r="J4764" i="2"/>
  <c r="J4765" i="2"/>
  <c r="J4766" i="2"/>
  <c r="J4767" i="2"/>
  <c r="J4768" i="2"/>
  <c r="J4769" i="2"/>
  <c r="J4770" i="2"/>
  <c r="J4771" i="2"/>
  <c r="Q4771" i="2" s="1"/>
  <c r="M4771" i="2"/>
  <c r="N4771" i="2"/>
  <c r="J4772" i="2"/>
  <c r="J4773" i="2"/>
  <c r="J4774" i="2"/>
  <c r="J4775" i="2"/>
  <c r="J4776" i="2"/>
  <c r="Q4776" i="2" s="1"/>
  <c r="M4776" i="2"/>
  <c r="N4776" i="2"/>
  <c r="J4777" i="2"/>
  <c r="J4778" i="2"/>
  <c r="J4779" i="2"/>
  <c r="Q4779" i="2" s="1"/>
  <c r="M4779" i="2"/>
  <c r="N4779" i="2"/>
  <c r="J4780" i="2"/>
  <c r="J4781" i="2"/>
  <c r="J4782" i="2"/>
  <c r="Q4782" i="2" s="1"/>
  <c r="M4782" i="2"/>
  <c r="N4782" i="2"/>
  <c r="J4783" i="2"/>
  <c r="J4784" i="2"/>
  <c r="J4785" i="2"/>
  <c r="J4786" i="2"/>
  <c r="J4787" i="2"/>
  <c r="J4788" i="2"/>
  <c r="J4789" i="2"/>
  <c r="J4790" i="2"/>
  <c r="J4791" i="2"/>
  <c r="J4792" i="2"/>
  <c r="J4793" i="2"/>
  <c r="J4794" i="2"/>
  <c r="J4795" i="2"/>
  <c r="Q4795" i="2" s="1"/>
  <c r="M4795" i="2"/>
  <c r="N4795" i="2"/>
  <c r="J4796" i="2"/>
  <c r="J4797" i="2"/>
  <c r="J4798" i="2"/>
  <c r="J4799" i="2"/>
  <c r="J4800" i="2"/>
  <c r="J4801" i="2"/>
  <c r="J4802" i="2"/>
  <c r="J4803" i="2"/>
  <c r="J4804" i="2"/>
  <c r="J4805" i="2"/>
  <c r="J4806" i="2"/>
  <c r="J4807" i="2"/>
  <c r="J4808" i="2"/>
  <c r="J4809" i="2"/>
  <c r="J4810" i="2"/>
  <c r="J4811" i="2"/>
  <c r="J4812" i="2"/>
  <c r="J4813" i="2"/>
  <c r="J4814" i="2"/>
  <c r="J4815" i="2"/>
  <c r="J4816" i="2"/>
  <c r="J4817" i="2"/>
  <c r="J4818" i="2"/>
  <c r="Q4818" i="2" s="1"/>
  <c r="M4818" i="2"/>
  <c r="N4818" i="2"/>
  <c r="J4819" i="2"/>
  <c r="Q4819" i="2" s="1"/>
  <c r="M4819" i="2"/>
  <c r="N4819" i="2"/>
  <c r="J4820" i="2"/>
  <c r="J4821" i="2"/>
  <c r="J4822" i="2"/>
  <c r="J4823" i="2"/>
  <c r="J4824" i="2"/>
  <c r="J4825" i="2"/>
  <c r="J4826" i="2"/>
  <c r="J4827" i="2"/>
  <c r="Q4827" i="2" s="1"/>
  <c r="M4827" i="2"/>
  <c r="N4827" i="2"/>
  <c r="J4828" i="2"/>
  <c r="J4829" i="2"/>
  <c r="J4830" i="2"/>
  <c r="J4831" i="2"/>
  <c r="J4832" i="2"/>
  <c r="Q4832" i="2" s="1"/>
  <c r="M4832" i="2"/>
  <c r="N4832" i="2"/>
  <c r="J4833" i="2"/>
  <c r="J4834" i="2"/>
  <c r="J4835" i="2"/>
  <c r="J4836" i="2"/>
  <c r="J4837" i="2"/>
  <c r="J4838" i="2"/>
  <c r="J4839" i="2"/>
  <c r="J4840" i="2"/>
  <c r="J4841" i="2"/>
  <c r="Q4842" i="2"/>
  <c r="J4843" i="2"/>
  <c r="J4844" i="2"/>
  <c r="J4845" i="2"/>
  <c r="J4846" i="2"/>
  <c r="J4847" i="2"/>
  <c r="J4848" i="2"/>
  <c r="J4849" i="2"/>
  <c r="J4850" i="2"/>
  <c r="J4851" i="2"/>
  <c r="J4852" i="2"/>
  <c r="Q4852" i="2" s="1"/>
  <c r="M4852" i="2"/>
  <c r="N4852" i="2"/>
  <c r="J4853" i="2"/>
  <c r="J4854" i="2"/>
  <c r="J4855" i="2"/>
  <c r="J4856" i="2"/>
  <c r="J4857" i="2"/>
  <c r="Q4857" i="2" s="1"/>
  <c r="M4857" i="2"/>
  <c r="N4857" i="2"/>
  <c r="J4858" i="2"/>
  <c r="J4859" i="2"/>
  <c r="Q4859" i="2" s="1"/>
  <c r="M4859" i="2"/>
  <c r="N4859" i="2"/>
  <c r="J4860" i="2"/>
  <c r="J4861" i="2"/>
  <c r="J4862" i="2"/>
  <c r="J4863" i="2"/>
  <c r="J4864" i="2"/>
  <c r="J4865" i="2"/>
  <c r="J4866" i="2"/>
  <c r="J4867" i="2"/>
  <c r="J4868" i="2"/>
  <c r="J4869" i="2"/>
  <c r="J4870" i="2"/>
  <c r="J4871" i="2"/>
  <c r="Q4871" i="2" s="1"/>
  <c r="M4871" i="2"/>
  <c r="N4871" i="2"/>
  <c r="J4872" i="2"/>
  <c r="J4873" i="2"/>
  <c r="J4874" i="2"/>
  <c r="J4875" i="2"/>
  <c r="J4876" i="2"/>
  <c r="J4877" i="2"/>
  <c r="J4878" i="2"/>
  <c r="J4879" i="2"/>
  <c r="J4880" i="2"/>
  <c r="J4881" i="2"/>
  <c r="J4882" i="2"/>
  <c r="J4883" i="2"/>
  <c r="J4884" i="2"/>
  <c r="J4885" i="2"/>
  <c r="Q4885" i="2" s="1"/>
  <c r="M4885" i="2"/>
  <c r="N4885" i="2"/>
  <c r="J4886" i="2"/>
  <c r="Q4886" i="2" s="1"/>
  <c r="M4886" i="2"/>
  <c r="N4886" i="2"/>
  <c r="J4887" i="2"/>
  <c r="J4888" i="2"/>
  <c r="J4889" i="2"/>
  <c r="J4890" i="2"/>
  <c r="J4891" i="2"/>
  <c r="J4892" i="2"/>
  <c r="J4893" i="2"/>
  <c r="J4894" i="2"/>
  <c r="J4895" i="2"/>
  <c r="J4896" i="2"/>
  <c r="J4897" i="2"/>
  <c r="J4898" i="2"/>
  <c r="J4899" i="2"/>
  <c r="J4900" i="2"/>
  <c r="J4901" i="2"/>
  <c r="J4902" i="2"/>
  <c r="J4903" i="2"/>
  <c r="Q4903" i="2" s="1"/>
  <c r="M4903" i="2"/>
  <c r="N4903" i="2"/>
  <c r="J4904" i="2"/>
  <c r="J4905" i="2"/>
  <c r="J4906" i="2"/>
  <c r="J4907" i="2"/>
  <c r="J4908" i="2"/>
  <c r="J4909" i="2"/>
  <c r="J4910" i="2"/>
  <c r="J4911" i="2"/>
  <c r="J4912" i="2"/>
  <c r="J4913" i="2"/>
  <c r="J4914" i="2"/>
  <c r="J4915" i="2"/>
  <c r="J4916" i="2"/>
  <c r="J4917" i="2"/>
  <c r="J4918" i="2"/>
  <c r="M4918" i="2"/>
  <c r="N4918" i="2"/>
  <c r="J4919" i="2"/>
  <c r="Q4919" i="2" s="1"/>
  <c r="M4919" i="2"/>
  <c r="N4919" i="2"/>
  <c r="J4920" i="2"/>
  <c r="J4921" i="2"/>
  <c r="J4922" i="2"/>
  <c r="J4923" i="2"/>
  <c r="J4924" i="2"/>
  <c r="J4925" i="2"/>
  <c r="J4926" i="2"/>
  <c r="J4927" i="2"/>
  <c r="J4928" i="2"/>
  <c r="J4929" i="2"/>
  <c r="J4930" i="2"/>
  <c r="J4931" i="2"/>
  <c r="J4932" i="2"/>
  <c r="J4933" i="2"/>
  <c r="J4934" i="2"/>
  <c r="J4935" i="2"/>
  <c r="J4936" i="2"/>
  <c r="J4937" i="2"/>
  <c r="J4938" i="2"/>
  <c r="J4939" i="2"/>
  <c r="J4940" i="2"/>
  <c r="J4941" i="2"/>
  <c r="J4942" i="2"/>
  <c r="J4943" i="2"/>
  <c r="J4944" i="2"/>
  <c r="J4945" i="2"/>
  <c r="J4946" i="2"/>
  <c r="J4947" i="2"/>
  <c r="J4948" i="2"/>
  <c r="Q4948" i="2" s="1"/>
  <c r="N4948" i="2"/>
  <c r="J4949" i="2"/>
  <c r="J4950" i="2"/>
  <c r="Q4950" i="2" s="1"/>
  <c r="N4950" i="2"/>
  <c r="J4951" i="2"/>
  <c r="J4952" i="2"/>
  <c r="J4953" i="2"/>
  <c r="J4954" i="2"/>
  <c r="J4955" i="2"/>
  <c r="J4956" i="2"/>
  <c r="J4957" i="2"/>
  <c r="J4958" i="2"/>
  <c r="Q4958" i="2" s="1"/>
  <c r="N4958" i="2"/>
  <c r="J4959" i="2"/>
  <c r="Q4959" i="2" s="1"/>
  <c r="M4959" i="2"/>
  <c r="N4959" i="2"/>
  <c r="J4960" i="2"/>
  <c r="J4961" i="2"/>
  <c r="J4962" i="2"/>
  <c r="J4963" i="2"/>
  <c r="J4964" i="2"/>
  <c r="J4965" i="2"/>
  <c r="J4966" i="2"/>
  <c r="J4967" i="2"/>
  <c r="J4968" i="2"/>
  <c r="J4969" i="2"/>
  <c r="J4970" i="2"/>
  <c r="J4971" i="2"/>
  <c r="Q4971" i="2" s="1"/>
  <c r="M4971" i="2"/>
  <c r="N4971" i="2"/>
  <c r="J4972" i="2"/>
  <c r="J4973" i="2"/>
  <c r="J4974" i="2"/>
  <c r="J4975" i="2"/>
  <c r="J4977" i="2"/>
  <c r="J4978" i="2"/>
  <c r="J4979" i="2"/>
  <c r="J4980" i="2"/>
  <c r="J4981" i="2"/>
  <c r="M4981" i="2"/>
  <c r="N4981" i="2"/>
  <c r="J4982" i="2"/>
  <c r="J4983" i="2"/>
  <c r="J4984" i="2"/>
  <c r="J4985" i="2"/>
  <c r="J4986" i="2"/>
  <c r="J4987" i="2"/>
  <c r="M4987" i="2"/>
  <c r="N4987" i="2"/>
  <c r="J4988" i="2"/>
  <c r="J4989" i="2"/>
  <c r="J4990" i="2"/>
  <c r="J4991" i="2"/>
  <c r="J4992" i="2"/>
  <c r="J4993" i="2"/>
  <c r="J4994" i="2"/>
  <c r="J4995" i="2"/>
  <c r="J4996" i="2"/>
  <c r="J4997" i="2"/>
  <c r="Q4997" i="2" s="1"/>
  <c r="M4997" i="2"/>
  <c r="N4997" i="2"/>
  <c r="J4998" i="2"/>
  <c r="J4999" i="2"/>
  <c r="J5000" i="2"/>
  <c r="J5001" i="2"/>
  <c r="J5002" i="2"/>
  <c r="J5003" i="2"/>
  <c r="J5004" i="2"/>
  <c r="J5005" i="2"/>
  <c r="J5006" i="2"/>
  <c r="Q5006" i="2" s="1"/>
  <c r="M5006" i="2"/>
  <c r="N5006" i="2"/>
  <c r="J5007" i="2"/>
  <c r="J5008" i="2"/>
  <c r="J5009" i="2"/>
  <c r="J5010" i="2"/>
  <c r="Q5010" i="2" s="1"/>
  <c r="M5010" i="2"/>
  <c r="N5010" i="2"/>
  <c r="J5011" i="2"/>
  <c r="J5012" i="2"/>
  <c r="J5013" i="2"/>
  <c r="J5014" i="2"/>
  <c r="J5015" i="2"/>
  <c r="J5016" i="2"/>
  <c r="M5016" i="2"/>
  <c r="N5016" i="2"/>
  <c r="Q5016" i="2"/>
  <c r="J5017" i="2"/>
  <c r="Q5017" i="2" s="1"/>
  <c r="M5017" i="2"/>
  <c r="N5017" i="2"/>
  <c r="J5018" i="2"/>
  <c r="J5019" i="2"/>
  <c r="J5020" i="2"/>
  <c r="J5021" i="2"/>
  <c r="J5022" i="2"/>
  <c r="J5023" i="2"/>
  <c r="J5024" i="2"/>
  <c r="J5025" i="2"/>
  <c r="J5026" i="2"/>
  <c r="J5027" i="2"/>
  <c r="J5028" i="2"/>
  <c r="J5029" i="2"/>
  <c r="J5030" i="2"/>
  <c r="J5031" i="2"/>
  <c r="J5032" i="2"/>
  <c r="J5033" i="2"/>
  <c r="J5034" i="2"/>
  <c r="J5035" i="2"/>
  <c r="J5036" i="2"/>
  <c r="J5037" i="2"/>
  <c r="J5038" i="2"/>
  <c r="J5039" i="2"/>
  <c r="M5039" i="2"/>
  <c r="J5040" i="2"/>
  <c r="J5041" i="2"/>
  <c r="J5042" i="2"/>
  <c r="J5043" i="2"/>
  <c r="J5044" i="2"/>
  <c r="J5045" i="2"/>
  <c r="J5046" i="2"/>
  <c r="J5047" i="2"/>
  <c r="J5048" i="2"/>
  <c r="J5049" i="2"/>
  <c r="J5050" i="2"/>
  <c r="J5051" i="2"/>
  <c r="J5052" i="2"/>
  <c r="J5053" i="2"/>
  <c r="J5054" i="2"/>
  <c r="J5055" i="2"/>
  <c r="J5056" i="2"/>
  <c r="M5056" i="2"/>
  <c r="N5056" i="2"/>
  <c r="J5057" i="2"/>
  <c r="M5057" i="2"/>
  <c r="N5057" i="2"/>
  <c r="J5058" i="2"/>
  <c r="J5059" i="2"/>
  <c r="J5060" i="2"/>
  <c r="J5061" i="2"/>
  <c r="J5062" i="2"/>
  <c r="J5063" i="2"/>
  <c r="J5064" i="2"/>
  <c r="J5065" i="2"/>
  <c r="J5066" i="2"/>
  <c r="J5067" i="2"/>
  <c r="J5068" i="2"/>
  <c r="J5069" i="2"/>
  <c r="J5070" i="2"/>
  <c r="J5071" i="2"/>
  <c r="J5072" i="2"/>
  <c r="J5073" i="2"/>
  <c r="J5074" i="2"/>
  <c r="M5074" i="2"/>
  <c r="N5074" i="2"/>
  <c r="J5075" i="2"/>
  <c r="J5076" i="2"/>
  <c r="J5077" i="2"/>
  <c r="J5078" i="2"/>
  <c r="J5079" i="2"/>
  <c r="J5080" i="2"/>
  <c r="J5081" i="2"/>
  <c r="J5082" i="2"/>
  <c r="J5083" i="2"/>
  <c r="J5084" i="2"/>
  <c r="J5085" i="2"/>
  <c r="J5086" i="2"/>
  <c r="J5087" i="2"/>
  <c r="J5088" i="2"/>
  <c r="J5089" i="2"/>
  <c r="J5090" i="2"/>
  <c r="J5091" i="2"/>
  <c r="J5092" i="2"/>
  <c r="J5093" i="2"/>
  <c r="J5094" i="2"/>
  <c r="J5095" i="2"/>
  <c r="J5096" i="2"/>
  <c r="J5097" i="2"/>
  <c r="J5098" i="2"/>
  <c r="J5099" i="2"/>
  <c r="J5100" i="2"/>
  <c r="J5101" i="2"/>
  <c r="J5102" i="2"/>
  <c r="J5103" i="2"/>
  <c r="J5104" i="2"/>
  <c r="J5105" i="2"/>
  <c r="J5106" i="2"/>
  <c r="M5106" i="2"/>
  <c r="N5106" i="2"/>
  <c r="J5107" i="2"/>
  <c r="J5108" i="2"/>
  <c r="J5109" i="2"/>
  <c r="J5110" i="2"/>
  <c r="J5111" i="2"/>
  <c r="J5112" i="2"/>
  <c r="J5113" i="2"/>
  <c r="J5114" i="2"/>
  <c r="J5115" i="2"/>
  <c r="J5116" i="2"/>
  <c r="J5117" i="2"/>
  <c r="J5118" i="2"/>
  <c r="J5119" i="2"/>
  <c r="J5120" i="2"/>
  <c r="J5121" i="2"/>
  <c r="J5122" i="2"/>
  <c r="J5123" i="2"/>
  <c r="J5124" i="2"/>
  <c r="J5125" i="2"/>
  <c r="J5126" i="2"/>
  <c r="M5126" i="2"/>
  <c r="N5126" i="2"/>
  <c r="J5127" i="2"/>
  <c r="J5128" i="2"/>
  <c r="J5129" i="2"/>
  <c r="M5129" i="2"/>
  <c r="N5129" i="2"/>
  <c r="J5130" i="2"/>
  <c r="J5131" i="2"/>
  <c r="J5132" i="2"/>
  <c r="J5133" i="2"/>
  <c r="J5134" i="2"/>
  <c r="J5135" i="2"/>
  <c r="M5135" i="2"/>
  <c r="N5135" i="2"/>
  <c r="J5136" i="2"/>
  <c r="M5136" i="2"/>
  <c r="N5136" i="2"/>
  <c r="J5137" i="2"/>
  <c r="M5137" i="2"/>
  <c r="N5137" i="2"/>
  <c r="J5138" i="2"/>
  <c r="M5138" i="2"/>
  <c r="N5138" i="2"/>
  <c r="J5139" i="2"/>
  <c r="M5139" i="2"/>
  <c r="N5139" i="2"/>
  <c r="J5140" i="2"/>
  <c r="M5140" i="2"/>
  <c r="N5140" i="2"/>
  <c r="N4590" i="2" l="1"/>
  <c r="M4580" i="2"/>
  <c r="M4621" i="2"/>
  <c r="M4642" i="2"/>
  <c r="M4660" i="2"/>
  <c r="N4662" i="2"/>
  <c r="M4666" i="2"/>
  <c r="M4668" i="2"/>
  <c r="N4679" i="2"/>
  <c r="N4684" i="2"/>
  <c r="N4695" i="2"/>
  <c r="M4704" i="2"/>
  <c r="N4706" i="2"/>
  <c r="M4725" i="2"/>
  <c r="M4726" i="2"/>
  <c r="M4730" i="2"/>
  <c r="N4737" i="2"/>
  <c r="M4742" i="2"/>
  <c r="M4745" i="2"/>
  <c r="M4763" i="2"/>
  <c r="N4766" i="2"/>
  <c r="M4773" i="2"/>
  <c r="M4775" i="2"/>
  <c r="M4781" i="2"/>
  <c r="N4580" i="2"/>
  <c r="M4586" i="2"/>
  <c r="M4605" i="2"/>
  <c r="M4629" i="2"/>
  <c r="N4660" i="2"/>
  <c r="M4664" i="2"/>
  <c r="N4666" i="2"/>
  <c r="N4668" i="2"/>
  <c r="M4671" i="2"/>
  <c r="M4673" i="2"/>
  <c r="M4689" i="2"/>
  <c r="N4704" i="2"/>
  <c r="M4713" i="2"/>
  <c r="M4717" i="2"/>
  <c r="N4725" i="2"/>
  <c r="N4726" i="2"/>
  <c r="M4727" i="2"/>
  <c r="N4742" i="2"/>
  <c r="N4745" i="2"/>
  <c r="M4750" i="2"/>
  <c r="M4753" i="2"/>
  <c r="M4756" i="2"/>
  <c r="N4763" i="2"/>
  <c r="N4775" i="2"/>
  <c r="M4778" i="2"/>
  <c r="M4591" i="2"/>
  <c r="N4605" i="2"/>
  <c r="M4609" i="2"/>
  <c r="M4613" i="2"/>
  <c r="M4617" i="2"/>
  <c r="M4635" i="2"/>
  <c r="M4652" i="2"/>
  <c r="N4664" i="2"/>
  <c r="N4671" i="2"/>
  <c r="N4673" i="2"/>
  <c r="N4689" i="2"/>
  <c r="N4717" i="2"/>
  <c r="M4722" i="2"/>
  <c r="N4727" i="2"/>
  <c r="N4728" i="2"/>
  <c r="N4729" i="2"/>
  <c r="N4756" i="2"/>
  <c r="N4591" i="2"/>
  <c r="M4600" i="2"/>
  <c r="M4604" i="2"/>
  <c r="N4609" i="2"/>
  <c r="M4626" i="2"/>
  <c r="M4637" i="2"/>
  <c r="M4639" i="2"/>
  <c r="M4645" i="2"/>
  <c r="N4652" i="2"/>
  <c r="M4654" i="2"/>
  <c r="M4658" i="2"/>
  <c r="M4677" i="2"/>
  <c r="M4693" i="2"/>
  <c r="M4720" i="2"/>
  <c r="N4722" i="2"/>
  <c r="M4585" i="2"/>
  <c r="N4600" i="2"/>
  <c r="N4604" i="2"/>
  <c r="M4582" i="2"/>
  <c r="N4585" i="2"/>
  <c r="M4612" i="2"/>
  <c r="M4628" i="2"/>
  <c r="M4630" i="2"/>
  <c r="N4656" i="2"/>
  <c r="M4661" i="2"/>
  <c r="M4669" i="2"/>
  <c r="N4680" i="2"/>
  <c r="M4681" i="2"/>
  <c r="M4683" i="2"/>
  <c r="N4691" i="2"/>
  <c r="M4696" i="2"/>
  <c r="M4702" i="2"/>
  <c r="M4705" i="2"/>
  <c r="N4716" i="2"/>
  <c r="M4731" i="2"/>
  <c r="N4735" i="2"/>
  <c r="M4739" i="2"/>
  <c r="N4740" i="2"/>
  <c r="N4744" i="2"/>
  <c r="M4749" i="2"/>
  <c r="M4755" i="2"/>
  <c r="N4582" i="2"/>
  <c r="M4590" i="2"/>
  <c r="M4592" i="2"/>
  <c r="M4594" i="2"/>
  <c r="M4603" i="2"/>
  <c r="M4620" i="2"/>
  <c r="M4622" i="2"/>
  <c r="M4641" i="2"/>
  <c r="M4643" i="2"/>
  <c r="M4651" i="2"/>
  <c r="M4659" i="2"/>
  <c r="N4661" i="2"/>
  <c r="M4663" i="2"/>
  <c r="M4667" i="2"/>
  <c r="N4669" i="2"/>
  <c r="N4681" i="2"/>
  <c r="N4683" i="2"/>
  <c r="N4702" i="2"/>
  <c r="M4707" i="2"/>
  <c r="M4711" i="2"/>
  <c r="M4719" i="2"/>
  <c r="N4739" i="2"/>
  <c r="M4746" i="2"/>
  <c r="M4581" i="2"/>
  <c r="M4584" i="2"/>
  <c r="N4592" i="2"/>
  <c r="N4594" i="2"/>
  <c r="N4603" i="2"/>
  <c r="N4659" i="2"/>
  <c r="N4663" i="2"/>
  <c r="M4665" i="2"/>
  <c r="N4667" i="2"/>
  <c r="M4670" i="2"/>
  <c r="M4672" i="2"/>
  <c r="M4686" i="2"/>
  <c r="M4688" i="2"/>
  <c r="N4707" i="2"/>
  <c r="N4711" i="2"/>
  <c r="N4719" i="2"/>
  <c r="M4721" i="2"/>
  <c r="N4746" i="2"/>
  <c r="M4748" i="2"/>
  <c r="N4581" i="2"/>
  <c r="N4584" i="2"/>
  <c r="M4589" i="2"/>
  <c r="M4611" i="2"/>
  <c r="M4616" i="2"/>
  <c r="M4618" i="2"/>
  <c r="M4653" i="2"/>
  <c r="M4655" i="2"/>
  <c r="N4665" i="2"/>
  <c r="N4670" i="2"/>
  <c r="N4672" i="2"/>
  <c r="N4589" i="2"/>
  <c r="N4588" i="2"/>
  <c r="M4619" i="2"/>
  <c r="M4627" i="2"/>
  <c r="M4644" i="2"/>
  <c r="M4662" i="2"/>
  <c r="N4676" i="2"/>
  <c r="M4679" i="2"/>
  <c r="M4638" i="2"/>
  <c r="M4685" i="2"/>
  <c r="M4691" i="2"/>
  <c r="M4694" i="2"/>
  <c r="M4699" i="2"/>
  <c r="N4714" i="2"/>
  <c r="N4723" i="2"/>
  <c r="N4792" i="2"/>
  <c r="M4794" i="2"/>
  <c r="M4804" i="2"/>
  <c r="M4808" i="2"/>
  <c r="M4812" i="2"/>
  <c r="N4815" i="2"/>
  <c r="N4835" i="2"/>
  <c r="N4842" i="2"/>
  <c r="N4845" i="2"/>
  <c r="N4868" i="2"/>
  <c r="M4874" i="2"/>
  <c r="N4638" i="2"/>
  <c r="M4656" i="2"/>
  <c r="M4682" i="2"/>
  <c r="N4685" i="2"/>
  <c r="N4688" i="2"/>
  <c r="N4694" i="2"/>
  <c r="N4699" i="2"/>
  <c r="M4712" i="2"/>
  <c r="M4733" i="2"/>
  <c r="N4734" i="2"/>
  <c r="M4735" i="2"/>
  <c r="M4762" i="2"/>
  <c r="M4764" i="2"/>
  <c r="M4780" i="2"/>
  <c r="N4794" i="2"/>
  <c r="M4797" i="2"/>
  <c r="M4800" i="2"/>
  <c r="N4804" i="2"/>
  <c r="N4808" i="2"/>
  <c r="N4812" i="2"/>
  <c r="M4820" i="2"/>
  <c r="N4682" i="2"/>
  <c r="N4732" i="2"/>
  <c r="N4762" i="2"/>
  <c r="N4764" i="2"/>
  <c r="N4780" i="2"/>
  <c r="M4787" i="2"/>
  <c r="N4797" i="2"/>
  <c r="N4800" i="2"/>
  <c r="M4811" i="2"/>
  <c r="M4814" i="2"/>
  <c r="N4820" i="2"/>
  <c r="N4822" i="2"/>
  <c r="M4646" i="2"/>
  <c r="N4653" i="2"/>
  <c r="M4676" i="2"/>
  <c r="M4695" i="2"/>
  <c r="M4706" i="2"/>
  <c r="M4715" i="2"/>
  <c r="M4741" i="2"/>
  <c r="M4754" i="2"/>
  <c r="M4766" i="2"/>
  <c r="M4769" i="2"/>
  <c r="M4783" i="2"/>
  <c r="N4787" i="2"/>
  <c r="N4811" i="2"/>
  <c r="N4814" i="2"/>
  <c r="M4649" i="2"/>
  <c r="M4680" i="2"/>
  <c r="N4715" i="2"/>
  <c r="N4741" i="2"/>
  <c r="M4758" i="2"/>
  <c r="N4769" i="2"/>
  <c r="N4778" i="2"/>
  <c r="N4783" i="2"/>
  <c r="M4793" i="2"/>
  <c r="M4807" i="2"/>
  <c r="M4810" i="2"/>
  <c r="M4657" i="2"/>
  <c r="M4692" i="2"/>
  <c r="N4721" i="2"/>
  <c r="M4737" i="2"/>
  <c r="N4758" i="2"/>
  <c r="N4791" i="2"/>
  <c r="N4793" i="2"/>
  <c r="M4796" i="2"/>
  <c r="M4806" i="2"/>
  <c r="N4807" i="2"/>
  <c r="N4810" i="2"/>
  <c r="M4640" i="2"/>
  <c r="N4686" i="2"/>
  <c r="N4692" i="2"/>
  <c r="M4709" i="2"/>
  <c r="M4744" i="2"/>
  <c r="M4786" i="2"/>
  <c r="N4796" i="2"/>
  <c r="N4806" i="2"/>
  <c r="M4809" i="2"/>
  <c r="M4813" i="2"/>
  <c r="N4825" i="2"/>
  <c r="N4654" i="2"/>
  <c r="N4677" i="2"/>
  <c r="N4709" i="2"/>
  <c r="M4740" i="2"/>
  <c r="N4786" i="2"/>
  <c r="N4788" i="2"/>
  <c r="N4790" i="2"/>
  <c r="M4799" i="2"/>
  <c r="N4809" i="2"/>
  <c r="M4817" i="2"/>
  <c r="M4824" i="2"/>
  <c r="M4636" i="2"/>
  <c r="N4658" i="2"/>
  <c r="M4767" i="2"/>
  <c r="M4772" i="2"/>
  <c r="M4777" i="2"/>
  <c r="M4785" i="2"/>
  <c r="N4799" i="2"/>
  <c r="M4802" i="2"/>
  <c r="M4816" i="2"/>
  <c r="N4817" i="2"/>
  <c r="N4824" i="2"/>
  <c r="M4830" i="2"/>
  <c r="M4836" i="2"/>
  <c r="N4846" i="2"/>
  <c r="N4849" i="2"/>
  <c r="N4855" i="2"/>
  <c r="N4869" i="2"/>
  <c r="N4878" i="2"/>
  <c r="N4882" i="2"/>
  <c r="N4655" i="2"/>
  <c r="M4684" i="2"/>
  <c r="M4703" i="2"/>
  <c r="M4765" i="2"/>
  <c r="N4767" i="2"/>
  <c r="M4770" i="2"/>
  <c r="N4772" i="2"/>
  <c r="N4777" i="2"/>
  <c r="N4785" i="2"/>
  <c r="N4802" i="2"/>
  <c r="M4805" i="2"/>
  <c r="N4816" i="2"/>
  <c r="M4821" i="2"/>
  <c r="N4830" i="2"/>
  <c r="N4836" i="2"/>
  <c r="M4875" i="2"/>
  <c r="M4588" i="2"/>
  <c r="N4693" i="2"/>
  <c r="N4703" i="2"/>
  <c r="M4648" i="2"/>
  <c r="N4710" i="2"/>
  <c r="M4714" i="2"/>
  <c r="M4723" i="2"/>
  <c r="M4751" i="2"/>
  <c r="N4774" i="2"/>
  <c r="N4781" i="2"/>
  <c r="M4784" i="2"/>
  <c r="M4792" i="2"/>
  <c r="N4798" i="2"/>
  <c r="N4801" i="2"/>
  <c r="M4823" i="2"/>
  <c r="N4829" i="2"/>
  <c r="M4835" i="2"/>
  <c r="N4840" i="2"/>
  <c r="M4842" i="2"/>
  <c r="M4845" i="2"/>
  <c r="N4848" i="2"/>
  <c r="M4868" i="2"/>
  <c r="M4889" i="2"/>
  <c r="M4716" i="2"/>
  <c r="N4838" i="2"/>
  <c r="N4839" i="2"/>
  <c r="M4882" i="2"/>
  <c r="M4895" i="2"/>
  <c r="M4902" i="2"/>
  <c r="M4904" i="2"/>
  <c r="N4909" i="2"/>
  <c r="M4924" i="2"/>
  <c r="M4940" i="2"/>
  <c r="N4949" i="2"/>
  <c r="M4951" i="2"/>
  <c r="N4964" i="2"/>
  <c r="M4967" i="2"/>
  <c r="M4970" i="2"/>
  <c r="N4975" i="2"/>
  <c r="M4986" i="2"/>
  <c r="N4988" i="2"/>
  <c r="M4994" i="2"/>
  <c r="N4995" i="2"/>
  <c r="M5001" i="2"/>
  <c r="N5007" i="2"/>
  <c r="M4736" i="2"/>
  <c r="M4825" i="2"/>
  <c r="N4826" i="2"/>
  <c r="M4833" i="2"/>
  <c r="M4828" i="2"/>
  <c r="N4833" i="2"/>
  <c r="M4710" i="2"/>
  <c r="M4798" i="2"/>
  <c r="N4765" i="2"/>
  <c r="N4831" i="2"/>
  <c r="M4829" i="2"/>
  <c r="M4841" i="2"/>
  <c r="N4770" i="2"/>
  <c r="M4774" i="2"/>
  <c r="M4801" i="2"/>
  <c r="N4841" i="2"/>
  <c r="M4858" i="2"/>
  <c r="N4860" i="2"/>
  <c r="M4866" i="2"/>
  <c r="M4872" i="2"/>
  <c r="M4878" i="2"/>
  <c r="N4880" i="2"/>
  <c r="M4883" i="2"/>
  <c r="N4896" i="2"/>
  <c r="N4910" i="2"/>
  <c r="N4926" i="2"/>
  <c r="M4941" i="2"/>
  <c r="N4952" i="2"/>
  <c r="N4968" i="2"/>
  <c r="M4757" i="2"/>
  <c r="M4838" i="2"/>
  <c r="M4839" i="2"/>
  <c r="N4844" i="2"/>
  <c r="M4846" i="2"/>
  <c r="N4850" i="2"/>
  <c r="N4854" i="2"/>
  <c r="N4856" i="2"/>
  <c r="N4864" i="2"/>
  <c r="N4899" i="2"/>
  <c r="N4905" i="2"/>
  <c r="M4909" i="2"/>
  <c r="M4915" i="2"/>
  <c r="N4925" i="2"/>
  <c r="N4930" i="2"/>
  <c r="N4932" i="2"/>
  <c r="N4936" i="2"/>
  <c r="N4947" i="2"/>
  <c r="N4956" i="2"/>
  <c r="N4973" i="2"/>
  <c r="N4979" i="2"/>
  <c r="M4847" i="2"/>
  <c r="M4873" i="2"/>
  <c r="M4884" i="2"/>
  <c r="M4890" i="2"/>
  <c r="M4892" i="2"/>
  <c r="N4894" i="2"/>
  <c r="N4911" i="2"/>
  <c r="M4916" i="2"/>
  <c r="N4924" i="2"/>
  <c r="N4933" i="2"/>
  <c r="N4941" i="2"/>
  <c r="N4977" i="2"/>
  <c r="N4983" i="2"/>
  <c r="N4989" i="2"/>
  <c r="N4992" i="2"/>
  <c r="M5008" i="2"/>
  <c r="M5019" i="2"/>
  <c r="M5036" i="2"/>
  <c r="M5049" i="2"/>
  <c r="M5060" i="2"/>
  <c r="M5061" i="2"/>
  <c r="M5093" i="2"/>
  <c r="M5097" i="2"/>
  <c r="M5098" i="2"/>
  <c r="M5099" i="2"/>
  <c r="M5100" i="2"/>
  <c r="M5101" i="2"/>
  <c r="M5105" i="2"/>
  <c r="M5109" i="2"/>
  <c r="M4840" i="2"/>
  <c r="N4847" i="2"/>
  <c r="N4870" i="2"/>
  <c r="N4873" i="2"/>
  <c r="N4892" i="2"/>
  <c r="N4904" i="2"/>
  <c r="N4954" i="2"/>
  <c r="N4970" i="2"/>
  <c r="M4860" i="2"/>
  <c r="N4875" i="2"/>
  <c r="M4876" i="2"/>
  <c r="N4889" i="2"/>
  <c r="M4896" i="2"/>
  <c r="M4917" i="2"/>
  <c r="N4929" i="2"/>
  <c r="N4935" i="2"/>
  <c r="M4850" i="2"/>
  <c r="M4898" i="2"/>
  <c r="M4900" i="2"/>
  <c r="M4906" i="2"/>
  <c r="M4923" i="2"/>
  <c r="N4957" i="2"/>
  <c r="M4891" i="2"/>
  <c r="N4898" i="2"/>
  <c r="N4900" i="2"/>
  <c r="N4902" i="2"/>
  <c r="N4906" i="2"/>
  <c r="M4908" i="2"/>
  <c r="N4912" i="2"/>
  <c r="N4923" i="2"/>
  <c r="M4926" i="2"/>
  <c r="N4928" i="2"/>
  <c r="N4937" i="2"/>
  <c r="N4940" i="2"/>
  <c r="N4946" i="2"/>
  <c r="N4805" i="2"/>
  <c r="N4858" i="2"/>
  <c r="N4866" i="2"/>
  <c r="N4879" i="2"/>
  <c r="N4888" i="2"/>
  <c r="N4908" i="2"/>
  <c r="N4942" i="2"/>
  <c r="M4851" i="2"/>
  <c r="M4861" i="2"/>
  <c r="M4869" i="2"/>
  <c r="M4910" i="2"/>
  <c r="N4851" i="2"/>
  <c r="N4861" i="2"/>
  <c r="N4895" i="2"/>
  <c r="M4897" i="2"/>
  <c r="M4920" i="2"/>
  <c r="N4939" i="2"/>
  <c r="N4828" i="2"/>
  <c r="N4834" i="2"/>
  <c r="N4843" i="2"/>
  <c r="M4849" i="2"/>
  <c r="N4853" i="2"/>
  <c r="M4856" i="2"/>
  <c r="M4867" i="2"/>
  <c r="N4874" i="2"/>
  <c r="M4877" i="2"/>
  <c r="N4883" i="2"/>
  <c r="N4897" i="2"/>
  <c r="M4901" i="2"/>
  <c r="M4913" i="2"/>
  <c r="M4922" i="2"/>
  <c r="N4945" i="2"/>
  <c r="M4837" i="2"/>
  <c r="M4864" i="2"/>
  <c r="N4867" i="2"/>
  <c r="N4872" i="2"/>
  <c r="N4877" i="2"/>
  <c r="N4901" i="2"/>
  <c r="N4922" i="2"/>
  <c r="M4925" i="2"/>
  <c r="M4956" i="2"/>
  <c r="N4960" i="2"/>
  <c r="N4974" i="2"/>
  <c r="N4994" i="2"/>
  <c r="M4998" i="2"/>
  <c r="N4999" i="2"/>
  <c r="N5003" i="2"/>
  <c r="M5009" i="2"/>
  <c r="M5020" i="2"/>
  <c r="N5021" i="2"/>
  <c r="M5037" i="2"/>
  <c r="M5050" i="2"/>
  <c r="M5062" i="2"/>
  <c r="N5063" i="2"/>
  <c r="M5075" i="2"/>
  <c r="N5076" i="2"/>
  <c r="M5090" i="2"/>
  <c r="M5091" i="2"/>
  <c r="M5092" i="2"/>
  <c r="M5094" i="2"/>
  <c r="M5102" i="2"/>
  <c r="M5110" i="2"/>
  <c r="M5111" i="2"/>
  <c r="M5112" i="2"/>
  <c r="M5113" i="2"/>
  <c r="M5114" i="2"/>
  <c r="M5115" i="2"/>
  <c r="M5116" i="2"/>
  <c r="M5117" i="2"/>
  <c r="M5118" i="2"/>
  <c r="M5119" i="2"/>
  <c r="M5120" i="2"/>
  <c r="M5121" i="2"/>
  <c r="M5122" i="2"/>
  <c r="M4831" i="2"/>
  <c r="N4887" i="2"/>
  <c r="M4894" i="2"/>
  <c r="N4907" i="2"/>
  <c r="M4911" i="2"/>
  <c r="M4914" i="2"/>
  <c r="N4962" i="2"/>
  <c r="N4966" i="2"/>
  <c r="M4983" i="2"/>
  <c r="N4984" i="2"/>
  <c r="M4989" i="2"/>
  <c r="M4992" i="2"/>
  <c r="N4993" i="2"/>
  <c r="M5041" i="2"/>
  <c r="N5069" i="2"/>
  <c r="N5070" i="2"/>
  <c r="N5071" i="2"/>
  <c r="N5072" i="2"/>
  <c r="N5073" i="2"/>
  <c r="N4927" i="2"/>
  <c r="M5005" i="2"/>
  <c r="N5011" i="2"/>
  <c r="M5012" i="2"/>
  <c r="M5032" i="2"/>
  <c r="N5067" i="2"/>
  <c r="M5069" i="2"/>
  <c r="M5073" i="2"/>
  <c r="M5088" i="2"/>
  <c r="N5101" i="2"/>
  <c r="M5103" i="2"/>
  <c r="N5111" i="2"/>
  <c r="M5123" i="2"/>
  <c r="M5130" i="2"/>
  <c r="M5133" i="2"/>
  <c r="M4907" i="2"/>
  <c r="N4980" i="2"/>
  <c r="M4984" i="2"/>
  <c r="N4986" i="2"/>
  <c r="N4998" i="2"/>
  <c r="M5000" i="2"/>
  <c r="N5005" i="2"/>
  <c r="N5012" i="2"/>
  <c r="M5013" i="2"/>
  <c r="M5014" i="2"/>
  <c r="M5018" i="2"/>
  <c r="M5031" i="2"/>
  <c r="N5032" i="2"/>
  <c r="M5044" i="2"/>
  <c r="N5054" i="2"/>
  <c r="M5076" i="2"/>
  <c r="N5088" i="2"/>
  <c r="N5100" i="2"/>
  <c r="N5103" i="2"/>
  <c r="N5118" i="2"/>
  <c r="N5123" i="2"/>
  <c r="N5130" i="2"/>
  <c r="N5133" i="2"/>
  <c r="N4934" i="2"/>
  <c r="N4938" i="2"/>
  <c r="M4995" i="2"/>
  <c r="N5000" i="2"/>
  <c r="N5008" i="2"/>
  <c r="N5014" i="2"/>
  <c r="N5018" i="2"/>
  <c r="M5023" i="2"/>
  <c r="M5030" i="2"/>
  <c r="N5031" i="2"/>
  <c r="M5048" i="2"/>
  <c r="M5051" i="2"/>
  <c r="N5061" i="2"/>
  <c r="M5063" i="2"/>
  <c r="M5066" i="2"/>
  <c r="N5093" i="2"/>
  <c r="N5099" i="2"/>
  <c r="M5108" i="2"/>
  <c r="N5113" i="2"/>
  <c r="N4943" i="2"/>
  <c r="N4944" i="2"/>
  <c r="N4965" i="2"/>
  <c r="N5023" i="2"/>
  <c r="M5029" i="2"/>
  <c r="N5030" i="2"/>
  <c r="N5051" i="2"/>
  <c r="N5060" i="2"/>
  <c r="N5066" i="2"/>
  <c r="M5072" i="2"/>
  <c r="M5078" i="2"/>
  <c r="M5079" i="2"/>
  <c r="M5080" i="2"/>
  <c r="M5081" i="2"/>
  <c r="M5082" i="2"/>
  <c r="M5083" i="2"/>
  <c r="M5084" i="2"/>
  <c r="M5085" i="2"/>
  <c r="M5086" i="2"/>
  <c r="M5087" i="2"/>
  <c r="N5090" i="2"/>
  <c r="N5098" i="2"/>
  <c r="N5108" i="2"/>
  <c r="N5120" i="2"/>
  <c r="N4978" i="2"/>
  <c r="M5004" i="2"/>
  <c r="M5007" i="2"/>
  <c r="N5020" i="2"/>
  <c r="M5026" i="2"/>
  <c r="M5027" i="2"/>
  <c r="M5028" i="2"/>
  <c r="N5029" i="2"/>
  <c r="M5038" i="2"/>
  <c r="M5047" i="2"/>
  <c r="M5053" i="2"/>
  <c r="M5059" i="2"/>
  <c r="N5078" i="2"/>
  <c r="N5079" i="2"/>
  <c r="N5080" i="2"/>
  <c r="N5081" i="2"/>
  <c r="N5082" i="2"/>
  <c r="N5083" i="2"/>
  <c r="N5084" i="2"/>
  <c r="N5085" i="2"/>
  <c r="N5086" i="2"/>
  <c r="N5087" i="2"/>
  <c r="N5097" i="2"/>
  <c r="N5115" i="2"/>
  <c r="M5125" i="2"/>
  <c r="M5132" i="2"/>
  <c r="N4837" i="2"/>
  <c r="M4887" i="2"/>
  <c r="M4899" i="2"/>
  <c r="M4939" i="2"/>
  <c r="N4953" i="2"/>
  <c r="N4969" i="2"/>
  <c r="M4991" i="2"/>
  <c r="M5002" i="2"/>
  <c r="N5004" i="2"/>
  <c r="M5022" i="2"/>
  <c r="N5026" i="2"/>
  <c r="N5027" i="2"/>
  <c r="N5028" i="2"/>
  <c r="M5043" i="2"/>
  <c r="N5053" i="2"/>
  <c r="N5059" i="2"/>
  <c r="M5065" i="2"/>
  <c r="M5096" i="2"/>
  <c r="N5105" i="2"/>
  <c r="N5110" i="2"/>
  <c r="N5122" i="2"/>
  <c r="N5125" i="2"/>
  <c r="N5132" i="2"/>
  <c r="N4963" i="2"/>
  <c r="M4985" i="2"/>
  <c r="N4991" i="2"/>
  <c r="N5002" i="2"/>
  <c r="N5022" i="2"/>
  <c r="N5065" i="2"/>
  <c r="M5071" i="2"/>
  <c r="N5096" i="2"/>
  <c r="N5102" i="2"/>
  <c r="M5107" i="2"/>
  <c r="N5117" i="2"/>
  <c r="M5128" i="2"/>
  <c r="M4960" i="2"/>
  <c r="N4985" i="2"/>
  <c r="M4999" i="2"/>
  <c r="M5025" i="2"/>
  <c r="M5058" i="2"/>
  <c r="M5068" i="2"/>
  <c r="N5075" i="2"/>
  <c r="N5107" i="2"/>
  <c r="N5112" i="2"/>
  <c r="N5128" i="2"/>
  <c r="M5134" i="2"/>
  <c r="M4905" i="2"/>
  <c r="M4930" i="2"/>
  <c r="N4972" i="2"/>
  <c r="N5025" i="2"/>
  <c r="M5046" i="2"/>
  <c r="N5058" i="2"/>
  <c r="N5062" i="2"/>
  <c r="N5094" i="2"/>
  <c r="M5104" i="2"/>
  <c r="N5119" i="2"/>
  <c r="M5124" i="2"/>
  <c r="M5131" i="2"/>
  <c r="N5134" i="2"/>
  <c r="N4967" i="2"/>
  <c r="M4988" i="2"/>
  <c r="M4996" i="2"/>
  <c r="N5001" i="2"/>
  <c r="M5003" i="2"/>
  <c r="N5019" i="2"/>
  <c r="M5045" i="2"/>
  <c r="N5050" i="2"/>
  <c r="M5052" i="2"/>
  <c r="M5064" i="2"/>
  <c r="M5070" i="2"/>
  <c r="M5077" i="2"/>
  <c r="M5089" i="2"/>
  <c r="N5104" i="2"/>
  <c r="N5114" i="2"/>
  <c r="N5124" i="2"/>
  <c r="N5131" i="2"/>
  <c r="N4951" i="2"/>
  <c r="N4961" i="2"/>
  <c r="N4982" i="2"/>
  <c r="M4993" i="2"/>
  <c r="M5011" i="2"/>
  <c r="N5015" i="2"/>
  <c r="N5024" i="2"/>
  <c r="M5042" i="2"/>
  <c r="M5067" i="2"/>
  <c r="N5109" i="2"/>
  <c r="N5116" i="2"/>
  <c r="N5127" i="2"/>
  <c r="M5015" i="2"/>
  <c r="M5021" i="2"/>
  <c r="M5024" i="2"/>
  <c r="N5052" i="2"/>
  <c r="N5091" i="2"/>
  <c r="N5121" i="2"/>
  <c r="N5009" i="2"/>
  <c r="M5127" i="2"/>
  <c r="N4996" i="2"/>
  <c r="M4982" i="2"/>
  <c r="N5064" i="2"/>
  <c r="N508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VITA Program</author>
    <author>Bodin, Erik (VDH)</author>
    <author>tc={5277BD7D-862B-42D5-B47E-A1EAC6A6AB16}</author>
    <author>paboswell</author>
    <author xml:space="preserve"> </author>
    <author>pboswell</author>
    <author>ebodin</author>
    <author>jwt92119</author>
    <author>Peter Boswell</author>
    <author>gpe70376</author>
    <author>Boswell, Peter (VDH)</author>
    <author>Erik Bodin</author>
    <author>Hendrick, Sandra (VDH)</author>
    <author>tc={09ECB3DF-B5E9-49DF-927B-B87B3435D649}</author>
  </authors>
  <commentList>
    <comment ref="P919" authorId="0" shapeId="0" xr:uid="{00000000-0006-0000-0100-000001000000}">
      <text>
        <r>
          <rPr>
            <b/>
            <sz val="9"/>
            <color indexed="81"/>
            <rFont val="Tahoma"/>
            <family val="2"/>
          </rPr>
          <t>VITA Program:</t>
        </r>
        <r>
          <rPr>
            <sz val="9"/>
            <color indexed="81"/>
            <rFont val="Tahoma"/>
            <family val="2"/>
          </rPr>
          <t xml:space="preserve">
Duplicate number confirmed
</t>
        </r>
      </text>
    </comment>
    <comment ref="P920" authorId="1" shapeId="0" xr:uid="{00000000-0006-0000-0100-000002000000}">
      <text>
        <r>
          <rPr>
            <b/>
            <sz val="9"/>
            <color indexed="81"/>
            <rFont val="Tahoma"/>
            <family val="2"/>
          </rPr>
          <t>Bodin, Erik (VDH):</t>
        </r>
        <r>
          <rPr>
            <sz val="9"/>
            <color indexed="81"/>
            <rFont val="Tahoma"/>
            <family val="2"/>
          </rPr>
          <t xml:space="preserve">
Duplicate number confirmed.</t>
        </r>
      </text>
    </comment>
    <comment ref="R2638" authorId="2" shapeId="0" xr:uid="{5277BD7D-862B-42D5-B47E-A1EAC6A6AB16}">
      <text>
        <t>[Threaded comment]
Your version of Excel allows you to read this threaded comment; however, any edits to it will get removed if the file is opened in a newer version of Excel. Learn more: https://go.microsoft.com/fwlink/?linkid=870924
Comment:
    Charity rate reduced from 3.0% to 0.5% 10/22/25</t>
      </text>
    </comment>
    <comment ref="I3254" authorId="3" shapeId="0" xr:uid="{00000000-0006-0000-0100-000003000000}">
      <text>
        <r>
          <rPr>
            <b/>
            <sz val="9"/>
            <color indexed="81"/>
            <rFont val="Tahoma"/>
            <family val="2"/>
          </rPr>
          <t>paboswell:</t>
        </r>
        <r>
          <rPr>
            <sz val="9"/>
            <color indexed="81"/>
            <rFont val="Tahoma"/>
            <family val="2"/>
          </rPr>
          <t xml:space="preserve">
4 days after 6977 HPR III competing
</t>
        </r>
        <r>
          <rPr>
            <b/>
            <sz val="9"/>
            <color indexed="81"/>
            <rFont val="Tahoma"/>
            <family val="2"/>
          </rPr>
          <t>paboswell: original LOI received on 3/2/04 revised on 3/4/04 to include CT amd MRI 3 days after 6976</t>
        </r>
        <r>
          <rPr>
            <sz val="9"/>
            <color indexed="81"/>
            <rFont val="Tahoma"/>
            <family val="2"/>
          </rPr>
          <t xml:space="preserve">
</t>
        </r>
      </text>
    </comment>
    <comment ref="I3256" authorId="3" shapeId="0" xr:uid="{00000000-0006-0000-0100-000004000000}">
      <text>
        <r>
          <rPr>
            <b/>
            <sz val="9"/>
            <color indexed="81"/>
            <rFont val="Tahoma"/>
            <family val="2"/>
          </rPr>
          <t>paboswell:8 days after 6987</t>
        </r>
        <r>
          <rPr>
            <sz val="9"/>
            <color indexed="81"/>
            <rFont val="Tahoma"/>
            <family val="2"/>
          </rPr>
          <t xml:space="preserve">
</t>
        </r>
      </text>
    </comment>
    <comment ref="I3257" authorId="3" shapeId="0" xr:uid="{00000000-0006-0000-0100-000005000000}">
      <text>
        <r>
          <rPr>
            <b/>
            <sz val="9"/>
            <color indexed="81"/>
            <rFont val="Tahoma"/>
            <family val="2"/>
          </rPr>
          <t>paboswell:8 days after 6987</t>
        </r>
        <r>
          <rPr>
            <sz val="9"/>
            <color indexed="81"/>
            <rFont val="Tahoma"/>
            <family val="2"/>
          </rPr>
          <t xml:space="preserve">
</t>
        </r>
      </text>
    </comment>
    <comment ref="I3258" authorId="3" shapeId="0" xr:uid="{00000000-0006-0000-0100-000006000000}">
      <text>
        <r>
          <rPr>
            <b/>
            <sz val="9"/>
            <color indexed="81"/>
            <rFont val="Tahoma"/>
            <family val="2"/>
          </rPr>
          <t>paboswell:8 days after 6987</t>
        </r>
        <r>
          <rPr>
            <sz val="9"/>
            <color indexed="81"/>
            <rFont val="Tahoma"/>
            <family val="2"/>
          </rPr>
          <t xml:space="preserve">
</t>
        </r>
      </text>
    </comment>
    <comment ref="I3259" authorId="3" shapeId="0" xr:uid="{00000000-0006-0000-0100-000007000000}">
      <text>
        <r>
          <rPr>
            <b/>
            <sz val="9"/>
            <color indexed="81"/>
            <rFont val="Tahoma"/>
            <family val="2"/>
          </rPr>
          <t>paboswell:8 days after 6987</t>
        </r>
        <r>
          <rPr>
            <sz val="9"/>
            <color indexed="81"/>
            <rFont val="Tahoma"/>
            <family val="2"/>
          </rPr>
          <t xml:space="preserve">
</t>
        </r>
      </text>
    </comment>
    <comment ref="I3261" authorId="3" shapeId="0" xr:uid="{00000000-0006-0000-0100-000008000000}">
      <text>
        <r>
          <rPr>
            <b/>
            <sz val="9"/>
            <color indexed="81"/>
            <rFont val="Tahoma"/>
            <family val="2"/>
          </rPr>
          <t>paboswell:9 days following 6974</t>
        </r>
        <r>
          <rPr>
            <sz val="9"/>
            <color indexed="81"/>
            <rFont val="Tahoma"/>
            <family val="2"/>
          </rPr>
          <t xml:space="preserve">
</t>
        </r>
      </text>
    </comment>
    <comment ref="I3262" authorId="3" shapeId="0" xr:uid="{00000000-0006-0000-0100-000009000000}">
      <text>
        <r>
          <rPr>
            <b/>
            <sz val="9"/>
            <color indexed="81"/>
            <rFont val="Tahoma"/>
            <family val="2"/>
          </rPr>
          <t>paboswell:9 days following 6974</t>
        </r>
        <r>
          <rPr>
            <sz val="9"/>
            <color indexed="81"/>
            <rFont val="Tahoma"/>
            <family val="2"/>
          </rPr>
          <t xml:space="preserve">
</t>
        </r>
      </text>
    </comment>
    <comment ref="I3263" authorId="3" shapeId="0" xr:uid="{00000000-0006-0000-0100-00000A000000}">
      <text>
        <r>
          <rPr>
            <b/>
            <sz val="9"/>
            <color indexed="81"/>
            <rFont val="Tahoma"/>
            <family val="2"/>
          </rPr>
          <t>paboswell:9 days following 6974</t>
        </r>
        <r>
          <rPr>
            <sz val="9"/>
            <color indexed="81"/>
            <rFont val="Tahoma"/>
            <family val="2"/>
          </rPr>
          <t xml:space="preserve">
</t>
        </r>
      </text>
    </comment>
    <comment ref="I3265" authorId="3" shapeId="0" xr:uid="{00000000-0006-0000-0100-00000B000000}">
      <text>
        <r>
          <rPr>
            <b/>
            <sz val="9"/>
            <color indexed="81"/>
            <rFont val="Tahoma"/>
            <family val="2"/>
          </rPr>
          <t>paboswell:</t>
        </r>
        <r>
          <rPr>
            <sz val="9"/>
            <color indexed="81"/>
            <rFont val="Tahoma"/>
            <family val="2"/>
          </rPr>
          <t xml:space="preserve">
valid for MRI only per 7 days after 6982
</t>
        </r>
      </text>
    </comment>
    <comment ref="I3266" authorId="3" shapeId="0" xr:uid="{00000000-0006-0000-0100-00000C000000}">
      <text>
        <r>
          <rPr>
            <b/>
            <sz val="9"/>
            <color indexed="81"/>
            <rFont val="Tahoma"/>
            <family val="2"/>
          </rPr>
          <t>paboswell:</t>
        </r>
        <r>
          <rPr>
            <sz val="9"/>
            <color indexed="81"/>
            <rFont val="Tahoma"/>
            <family val="2"/>
          </rPr>
          <t xml:space="preserve">
valid for MRI only per 7 days after 6982
</t>
        </r>
      </text>
    </comment>
    <comment ref="I3269" authorId="3" shapeId="0" xr:uid="{00000000-0006-0000-0100-00000D000000}">
      <text>
        <r>
          <rPr>
            <b/>
            <sz val="9"/>
            <color indexed="81"/>
            <rFont val="Tahoma"/>
            <family val="2"/>
          </rPr>
          <t>paboswell:</t>
        </r>
        <r>
          <rPr>
            <sz val="9"/>
            <color indexed="81"/>
            <rFont val="Tahoma"/>
            <family val="2"/>
          </rPr>
          <t xml:space="preserve">
8 days after 7005
</t>
        </r>
      </text>
    </comment>
    <comment ref="I3270" authorId="3" shapeId="0" xr:uid="{00000000-0006-0000-0100-00000E000000}">
      <text>
        <r>
          <rPr>
            <b/>
            <sz val="9"/>
            <color indexed="81"/>
            <rFont val="Tahoma"/>
            <family val="2"/>
          </rPr>
          <t>paboswell:</t>
        </r>
        <r>
          <rPr>
            <sz val="9"/>
            <color indexed="81"/>
            <rFont val="Tahoma"/>
            <family val="2"/>
          </rPr>
          <t xml:space="preserve">
8 days after 7005
</t>
        </r>
      </text>
    </comment>
    <comment ref="I3271" authorId="3" shapeId="0" xr:uid="{00000000-0006-0000-0100-00000F000000}">
      <text>
        <r>
          <rPr>
            <b/>
            <sz val="9"/>
            <color indexed="81"/>
            <rFont val="Tahoma"/>
            <family val="2"/>
          </rPr>
          <t>paboswell:</t>
        </r>
        <r>
          <rPr>
            <sz val="9"/>
            <color indexed="81"/>
            <rFont val="Tahoma"/>
            <family val="2"/>
          </rPr>
          <t xml:space="preserve">
8 days after 7005
</t>
        </r>
      </text>
    </comment>
    <comment ref="I3272" authorId="3" shapeId="0" xr:uid="{00000000-0006-0000-0100-000010000000}">
      <text>
        <r>
          <rPr>
            <b/>
            <sz val="9"/>
            <color indexed="81"/>
            <rFont val="Tahoma"/>
            <family val="2"/>
          </rPr>
          <t>paboswell:</t>
        </r>
        <r>
          <rPr>
            <sz val="9"/>
            <color indexed="81"/>
            <rFont val="Tahoma"/>
            <family val="2"/>
          </rPr>
          <t xml:space="preserve">
Monday following the 10th day (Saturday) after 7005
</t>
        </r>
      </text>
    </comment>
    <comment ref="I3273" authorId="3" shapeId="0" xr:uid="{00000000-0006-0000-0100-000011000000}">
      <text>
        <r>
          <rPr>
            <b/>
            <sz val="9"/>
            <color indexed="81"/>
            <rFont val="Tahoma"/>
            <family val="2"/>
          </rPr>
          <t>paboswell:</t>
        </r>
        <r>
          <rPr>
            <sz val="9"/>
            <color indexed="81"/>
            <rFont val="Tahoma"/>
            <family val="2"/>
          </rPr>
          <t xml:space="preserve">
Monday following the 10th day (Saturday) after 7005
</t>
        </r>
      </text>
    </comment>
    <comment ref="I3288" authorId="3" shapeId="0" xr:uid="{00000000-0006-0000-0100-000012000000}">
      <text>
        <r>
          <rPr>
            <b/>
            <sz val="9"/>
            <color indexed="81"/>
            <rFont val="Tahoma"/>
            <family val="2"/>
          </rPr>
          <t>paboswell:</t>
        </r>
        <r>
          <rPr>
            <sz val="9"/>
            <color indexed="81"/>
            <rFont val="Tahoma"/>
            <family val="2"/>
          </rPr>
          <t xml:space="preserve">
4 days after 7019
</t>
        </r>
      </text>
    </comment>
    <comment ref="I3289" authorId="3" shapeId="0" xr:uid="{00000000-0006-0000-0100-000013000000}">
      <text>
        <r>
          <rPr>
            <b/>
            <sz val="9"/>
            <color indexed="81"/>
            <rFont val="Tahoma"/>
            <family val="2"/>
          </rPr>
          <t>paboswell:</t>
        </r>
        <r>
          <rPr>
            <sz val="9"/>
            <color indexed="81"/>
            <rFont val="Tahoma"/>
            <family val="2"/>
          </rPr>
          <t xml:space="preserve">
7 days after 7021
</t>
        </r>
      </text>
    </comment>
    <comment ref="I3290" authorId="3" shapeId="0" xr:uid="{00000000-0006-0000-0100-000014000000}">
      <text>
        <r>
          <rPr>
            <b/>
            <sz val="9"/>
            <color indexed="81"/>
            <rFont val="Tahoma"/>
            <family val="2"/>
          </rPr>
          <t>paboswell:</t>
        </r>
        <r>
          <rPr>
            <sz val="9"/>
            <color indexed="81"/>
            <rFont val="Tahoma"/>
            <family val="2"/>
          </rPr>
          <t xml:space="preserve">
8 days after 7014
</t>
        </r>
      </text>
    </comment>
    <comment ref="K3299" authorId="3" shapeId="0" xr:uid="{00000000-0006-0000-0100-000015000000}">
      <text>
        <r>
          <rPr>
            <b/>
            <sz val="9"/>
            <color indexed="81"/>
            <rFont val="Tahoma"/>
            <family val="2"/>
          </rPr>
          <t xml:space="preserve">paboswell:EVHSA did not received application by deadline.  To be reviewed in B cycle </t>
        </r>
        <r>
          <rPr>
            <sz val="9"/>
            <color indexed="81"/>
            <rFont val="Tahoma"/>
            <family val="2"/>
          </rPr>
          <t xml:space="preserve">
</t>
        </r>
        <r>
          <rPr>
            <b/>
            <sz val="9"/>
            <color indexed="81"/>
            <rFont val="Tahoma"/>
            <family val="2"/>
          </rPr>
          <t>paboswell:Application was received by DCOPN on 7/1/04 and by EVHSA on 7/19/04</t>
        </r>
        <r>
          <rPr>
            <sz val="9"/>
            <color indexed="81"/>
            <rFont val="Tahoma"/>
            <family val="2"/>
          </rPr>
          <t xml:space="preserve">
</t>
        </r>
      </text>
    </comment>
    <comment ref="I3300" authorId="3" shapeId="0" xr:uid="{00000000-0006-0000-0100-000016000000}">
      <text>
        <r>
          <rPr>
            <b/>
            <sz val="9"/>
            <color indexed="81"/>
            <rFont val="Tahoma"/>
            <family val="2"/>
          </rPr>
          <t>paboswell:</t>
        </r>
        <r>
          <rPr>
            <sz val="9"/>
            <color indexed="81"/>
            <rFont val="Tahoma"/>
            <family val="2"/>
          </rPr>
          <t xml:space="preserve">
7 days following 7032
</t>
        </r>
      </text>
    </comment>
    <comment ref="I3316" authorId="3" shapeId="0" xr:uid="{00000000-0006-0000-0100-000017000000}">
      <text>
        <r>
          <rPr>
            <b/>
            <sz val="9"/>
            <color indexed="81"/>
            <rFont val="Tahoma"/>
            <family val="2"/>
          </rPr>
          <t>paboswell: 8 days after VA-7045</t>
        </r>
        <r>
          <rPr>
            <sz val="9"/>
            <color indexed="81"/>
            <rFont val="Tahoma"/>
            <family val="2"/>
          </rPr>
          <t xml:space="preserve">
</t>
        </r>
      </text>
    </comment>
    <comment ref="I3317" authorId="3" shapeId="0" xr:uid="{00000000-0006-0000-0100-000018000000}">
      <text>
        <r>
          <rPr>
            <b/>
            <sz val="9"/>
            <color indexed="81"/>
            <rFont val="Tahoma"/>
            <family val="2"/>
          </rPr>
          <t>paboswell: 8 days after VA-7045</t>
        </r>
        <r>
          <rPr>
            <sz val="9"/>
            <color indexed="81"/>
            <rFont val="Tahoma"/>
            <family val="2"/>
          </rPr>
          <t xml:space="preserve">
</t>
        </r>
      </text>
    </comment>
    <comment ref="K3333" authorId="3" shapeId="0" xr:uid="{00000000-0006-0000-0100-000019000000}">
      <text>
        <r>
          <rPr>
            <b/>
            <sz val="9"/>
            <color indexed="81"/>
            <rFont val="Tahoma"/>
            <family val="2"/>
          </rPr>
          <t>paboswell:</t>
        </r>
        <r>
          <rPr>
            <sz val="9"/>
            <color indexed="81"/>
            <rFont val="Tahoma"/>
            <family val="2"/>
          </rPr>
          <t xml:space="preserve">
Accepted  after 10/1/04 due to incorrect DCOPN ZIP Code on web site
</t>
        </r>
      </text>
    </comment>
    <comment ref="I3350" authorId="3" shapeId="0" xr:uid="{00000000-0006-0000-0100-00001A000000}">
      <text>
        <r>
          <rPr>
            <b/>
            <sz val="9"/>
            <color indexed="81"/>
            <rFont val="Tahoma"/>
            <family val="2"/>
          </rPr>
          <t>paboswell:</t>
        </r>
        <r>
          <rPr>
            <sz val="9"/>
            <color indexed="81"/>
            <rFont val="Tahoma"/>
            <family val="2"/>
          </rPr>
          <t xml:space="preserve">
HPASWV received 8 days following 7080
</t>
        </r>
      </text>
    </comment>
    <comment ref="I3369" authorId="4" shapeId="0" xr:uid="{00000000-0006-0000-0100-00001B000000}">
      <text>
        <r>
          <rPr>
            <b/>
            <sz val="9"/>
            <color indexed="81"/>
            <rFont val="Tahoma"/>
            <family val="2"/>
          </rPr>
          <t xml:space="preserve"> :</t>
        </r>
        <r>
          <rPr>
            <sz val="9"/>
            <color indexed="81"/>
            <rFont val="Tahoma"/>
            <family val="2"/>
          </rPr>
          <t xml:space="preserve">
7099 split into 2 requests due to fixed CT at different address
</t>
        </r>
      </text>
    </comment>
    <comment ref="E3375" authorId="4" shapeId="0" xr:uid="{00000000-0006-0000-0100-00001C000000}">
      <text>
        <r>
          <rPr>
            <b/>
            <sz val="9"/>
            <color indexed="81"/>
            <rFont val="Tahoma"/>
            <family val="2"/>
          </rPr>
          <t xml:space="preserve">On site relocation of existing equipment to a new building.
</t>
        </r>
      </text>
    </comment>
    <comment ref="I3395" authorId="4" shapeId="0" xr:uid="{00000000-0006-0000-0100-00001D000000}">
      <text>
        <r>
          <rPr>
            <b/>
            <sz val="9"/>
            <color indexed="81"/>
            <rFont val="Tahoma"/>
            <family val="2"/>
          </rPr>
          <t xml:space="preserve"> :</t>
        </r>
        <r>
          <rPr>
            <sz val="9"/>
            <color indexed="81"/>
            <rFont val="Tahoma"/>
            <family val="2"/>
          </rPr>
          <t xml:space="preserve">
received within 10 days of 7131
</t>
        </r>
      </text>
    </comment>
    <comment ref="I3396" authorId="4" shapeId="0" xr:uid="{00000000-0006-0000-0100-00001E000000}">
      <text>
        <r>
          <rPr>
            <b/>
            <sz val="9"/>
            <color indexed="81"/>
            <rFont val="Tahoma"/>
            <family val="2"/>
          </rPr>
          <t xml:space="preserve"> :</t>
        </r>
        <r>
          <rPr>
            <sz val="9"/>
            <color indexed="81"/>
            <rFont val="Tahoma"/>
            <family val="2"/>
          </rPr>
          <t xml:space="preserve">
received within 10 days of 7131
</t>
        </r>
      </text>
    </comment>
    <comment ref="I3397" authorId="4" shapeId="0" xr:uid="{00000000-0006-0000-0100-00001F000000}">
      <text>
        <r>
          <rPr>
            <b/>
            <sz val="9"/>
            <color indexed="81"/>
            <rFont val="Tahoma"/>
            <family val="2"/>
          </rPr>
          <t xml:space="preserve"> :</t>
        </r>
        <r>
          <rPr>
            <sz val="9"/>
            <color indexed="81"/>
            <rFont val="Tahoma"/>
            <family val="2"/>
          </rPr>
          <t xml:space="preserve">
received within 10 days of 7128
</t>
        </r>
      </text>
    </comment>
    <comment ref="I3398" authorId="4" shapeId="0" xr:uid="{00000000-0006-0000-0100-000020000000}">
      <text>
        <r>
          <rPr>
            <b/>
            <sz val="9"/>
            <color indexed="81"/>
            <rFont val="Tahoma"/>
            <family val="2"/>
          </rPr>
          <t xml:space="preserve"> :</t>
        </r>
        <r>
          <rPr>
            <sz val="9"/>
            <color indexed="81"/>
            <rFont val="Tahoma"/>
            <family val="2"/>
          </rPr>
          <t xml:space="preserve">
received within 10 days of 7127
</t>
        </r>
      </text>
    </comment>
    <comment ref="I3399" authorId="4" shapeId="0" xr:uid="{00000000-0006-0000-0100-000021000000}">
      <text>
        <r>
          <rPr>
            <b/>
            <sz val="9"/>
            <color indexed="81"/>
            <rFont val="Tahoma"/>
            <family val="2"/>
          </rPr>
          <t xml:space="preserve"> :</t>
        </r>
        <r>
          <rPr>
            <sz val="9"/>
            <color indexed="81"/>
            <rFont val="Tahoma"/>
            <family val="2"/>
          </rPr>
          <t xml:space="preserve">
received within 10 days of 7127
</t>
        </r>
      </text>
    </comment>
    <comment ref="I3400" authorId="4" shapeId="0" xr:uid="{00000000-0006-0000-0100-000022000000}">
      <text>
        <r>
          <rPr>
            <b/>
            <sz val="9"/>
            <color indexed="81"/>
            <rFont val="Tahoma"/>
            <family val="2"/>
          </rPr>
          <t xml:space="preserve"> :</t>
        </r>
        <r>
          <rPr>
            <sz val="9"/>
            <color indexed="81"/>
            <rFont val="Tahoma"/>
            <family val="2"/>
          </rPr>
          <t xml:space="preserve">
received within 10 days of 7127
</t>
        </r>
      </text>
    </comment>
    <comment ref="I3401" authorId="4" shapeId="0" xr:uid="{00000000-0006-0000-0100-000023000000}">
      <text>
        <r>
          <rPr>
            <b/>
            <sz val="9"/>
            <color indexed="81"/>
            <rFont val="Tahoma"/>
            <family val="2"/>
          </rPr>
          <t xml:space="preserve"> :</t>
        </r>
        <r>
          <rPr>
            <sz val="9"/>
            <color indexed="81"/>
            <rFont val="Tahoma"/>
            <family val="2"/>
          </rPr>
          <t xml:space="preserve">
received within 10 days of 7127
</t>
        </r>
      </text>
    </comment>
    <comment ref="I3402" authorId="4" shapeId="0" xr:uid="{00000000-0006-0000-0100-000024000000}">
      <text>
        <r>
          <rPr>
            <b/>
            <sz val="9"/>
            <color indexed="81"/>
            <rFont val="Tahoma"/>
            <family val="2"/>
          </rPr>
          <t xml:space="preserve"> :</t>
        </r>
        <r>
          <rPr>
            <sz val="9"/>
            <color indexed="81"/>
            <rFont val="Tahoma"/>
            <family val="2"/>
          </rPr>
          <t xml:space="preserve">
received within 10 days of 7127
</t>
        </r>
      </text>
    </comment>
    <comment ref="I3403" authorId="4" shapeId="0" xr:uid="{00000000-0006-0000-0100-000025000000}">
      <text>
        <r>
          <rPr>
            <b/>
            <sz val="9"/>
            <color indexed="81"/>
            <rFont val="Tahoma"/>
            <family val="2"/>
          </rPr>
          <t xml:space="preserve"> :</t>
        </r>
        <r>
          <rPr>
            <sz val="9"/>
            <color indexed="81"/>
            <rFont val="Tahoma"/>
            <family val="2"/>
          </rPr>
          <t xml:space="preserve">
received within 10 days of 7131
</t>
        </r>
      </text>
    </comment>
    <comment ref="I3463" authorId="4" shapeId="0" xr:uid="{00000000-0006-0000-0100-000026000000}">
      <text>
        <r>
          <rPr>
            <b/>
            <sz val="9"/>
            <color indexed="81"/>
            <rFont val="Tahoma"/>
            <family val="2"/>
          </rPr>
          <t xml:space="preserve"> :</t>
        </r>
        <r>
          <rPr>
            <sz val="9"/>
            <color indexed="81"/>
            <rFont val="Tahoma"/>
            <family val="2"/>
          </rPr>
          <t xml:space="preserve">
received within 10 days of 7179
</t>
        </r>
      </text>
    </comment>
    <comment ref="I3465" authorId="4" shapeId="0" xr:uid="{00000000-0006-0000-0100-000027000000}">
      <text>
        <r>
          <rPr>
            <b/>
            <sz val="9"/>
            <color indexed="81"/>
            <rFont val="Tahoma"/>
            <family val="2"/>
          </rPr>
          <t xml:space="preserve"> :</t>
        </r>
        <r>
          <rPr>
            <sz val="9"/>
            <color indexed="81"/>
            <rFont val="Tahoma"/>
            <family val="2"/>
          </rPr>
          <t xml:space="preserve">
received within 10 days of 7174
</t>
        </r>
      </text>
    </comment>
    <comment ref="I3466" authorId="4" shapeId="0" xr:uid="{00000000-0006-0000-0100-000028000000}">
      <text>
        <r>
          <rPr>
            <b/>
            <sz val="9"/>
            <color indexed="81"/>
            <rFont val="Tahoma"/>
            <family val="2"/>
          </rPr>
          <t xml:space="preserve"> :</t>
        </r>
        <r>
          <rPr>
            <sz val="9"/>
            <color indexed="81"/>
            <rFont val="Tahoma"/>
            <family val="2"/>
          </rPr>
          <t xml:space="preserve">
received within 10 days of 7147
</t>
        </r>
      </text>
    </comment>
    <comment ref="I3468" authorId="4" shapeId="0" xr:uid="{00000000-0006-0000-0100-000029000000}">
      <text>
        <r>
          <rPr>
            <b/>
            <sz val="9"/>
            <color indexed="81"/>
            <rFont val="Tahoma"/>
            <family val="2"/>
          </rPr>
          <t xml:space="preserve"> :</t>
        </r>
        <r>
          <rPr>
            <sz val="9"/>
            <color indexed="81"/>
            <rFont val="Tahoma"/>
            <family val="2"/>
          </rPr>
          <t xml:space="preserve">
received within 10 days of 7156
</t>
        </r>
      </text>
    </comment>
    <comment ref="I3470" authorId="4" shapeId="0" xr:uid="{00000000-0006-0000-0100-00002A000000}">
      <text>
        <r>
          <rPr>
            <b/>
            <sz val="9"/>
            <color indexed="81"/>
            <rFont val="Tahoma"/>
            <family val="2"/>
          </rPr>
          <t xml:space="preserve"> :</t>
        </r>
        <r>
          <rPr>
            <sz val="9"/>
            <color indexed="81"/>
            <rFont val="Tahoma"/>
            <family val="2"/>
          </rPr>
          <t xml:space="preserve">
received within 10 days of 7161
</t>
        </r>
      </text>
    </comment>
    <comment ref="I3475" authorId="4" shapeId="0" xr:uid="{00000000-0006-0000-0100-00002B000000}">
      <text>
        <r>
          <rPr>
            <b/>
            <sz val="9"/>
            <color indexed="81"/>
            <rFont val="Tahoma"/>
            <family val="2"/>
          </rPr>
          <t xml:space="preserve"> :</t>
        </r>
        <r>
          <rPr>
            <sz val="9"/>
            <color indexed="81"/>
            <rFont val="Tahoma"/>
            <family val="2"/>
          </rPr>
          <t xml:space="preserve">
received within 10 days of 7161
</t>
        </r>
      </text>
    </comment>
    <comment ref="I3476" authorId="4" shapeId="0" xr:uid="{00000000-0006-0000-0100-00002C000000}">
      <text>
        <r>
          <rPr>
            <b/>
            <sz val="9"/>
            <color indexed="81"/>
            <rFont val="Tahoma"/>
            <family val="2"/>
          </rPr>
          <t xml:space="preserve"> :</t>
        </r>
        <r>
          <rPr>
            <sz val="9"/>
            <color indexed="81"/>
            <rFont val="Tahoma"/>
            <family val="2"/>
          </rPr>
          <t xml:space="preserve">
received within 10 days of 7190
</t>
        </r>
      </text>
    </comment>
    <comment ref="E3478" authorId="4" shapeId="0" xr:uid="{00000000-0006-0000-0100-00002D000000}">
      <text>
        <r>
          <rPr>
            <b/>
            <sz val="9"/>
            <color indexed="81"/>
            <rFont val="Tahoma"/>
            <family val="2"/>
          </rPr>
          <t xml:space="preserve"> A new linac will replace the 03089 approved on campus linac, be temporarily relocated off campus and later relocated to the new on campus facility.</t>
        </r>
        <r>
          <rPr>
            <sz val="9"/>
            <color indexed="81"/>
            <rFont val="Tahoma"/>
            <family val="2"/>
          </rPr>
          <t xml:space="preserve">
</t>
        </r>
      </text>
    </comment>
    <comment ref="I3486" authorId="4" shapeId="0" xr:uid="{00000000-0006-0000-0100-00002E000000}">
      <text>
        <r>
          <rPr>
            <b/>
            <sz val="9"/>
            <color indexed="81"/>
            <rFont val="Tahoma"/>
            <family val="2"/>
          </rPr>
          <t xml:space="preserve"> :</t>
        </r>
        <r>
          <rPr>
            <sz val="9"/>
            <color indexed="81"/>
            <rFont val="Tahoma"/>
            <family val="2"/>
          </rPr>
          <t xml:space="preserve">
received within 10 day of 7215 and 7216
</t>
        </r>
      </text>
    </comment>
    <comment ref="I3487" authorId="4" shapeId="0" xr:uid="{00000000-0006-0000-0100-00002F000000}">
      <text>
        <r>
          <rPr>
            <b/>
            <sz val="9"/>
            <color indexed="81"/>
            <rFont val="Tahoma"/>
            <family val="2"/>
          </rPr>
          <t xml:space="preserve"> :</t>
        </r>
        <r>
          <rPr>
            <sz val="9"/>
            <color indexed="81"/>
            <rFont val="Tahoma"/>
            <family val="2"/>
          </rPr>
          <t xml:space="preserve">
received 10 days after 7221
</t>
        </r>
      </text>
    </comment>
    <comment ref="I3546" authorId="4" shapeId="0" xr:uid="{00000000-0006-0000-0100-000030000000}">
      <text>
        <r>
          <rPr>
            <b/>
            <sz val="9"/>
            <color indexed="81"/>
            <rFont val="Tahoma"/>
            <family val="2"/>
          </rPr>
          <t xml:space="preserve"> : </t>
        </r>
        <r>
          <rPr>
            <sz val="9"/>
            <color indexed="81"/>
            <rFont val="Tahoma"/>
            <family val="2"/>
          </rPr>
          <t xml:space="preserve">received within 10 days of 7265
</t>
        </r>
      </text>
    </comment>
    <comment ref="I3549" authorId="4" shapeId="0" xr:uid="{00000000-0006-0000-0100-000031000000}">
      <text>
        <r>
          <rPr>
            <b/>
            <sz val="9"/>
            <color indexed="81"/>
            <rFont val="Tahoma"/>
            <family val="2"/>
          </rPr>
          <t xml:space="preserve"> : </t>
        </r>
        <r>
          <rPr>
            <sz val="9"/>
            <color indexed="81"/>
            <rFont val="Tahoma"/>
            <family val="2"/>
          </rPr>
          <t xml:space="preserve">received within 10 days of 7280
</t>
        </r>
      </text>
    </comment>
    <comment ref="I3559" authorId="4" shapeId="0" xr:uid="{00000000-0006-0000-0100-000032000000}">
      <text>
        <r>
          <rPr>
            <b/>
            <sz val="9"/>
            <color indexed="81"/>
            <rFont val="Tahoma"/>
            <family val="2"/>
          </rPr>
          <t xml:space="preserve"> :Received within 10 days of 7291 and 7293</t>
        </r>
        <r>
          <rPr>
            <sz val="9"/>
            <color indexed="81"/>
            <rFont val="Tahoma"/>
            <family val="2"/>
          </rPr>
          <t xml:space="preserve">
</t>
        </r>
      </text>
    </comment>
    <comment ref="I3560" authorId="4" shapeId="0" xr:uid="{00000000-0006-0000-0100-000033000000}">
      <text>
        <r>
          <rPr>
            <b/>
            <sz val="9"/>
            <color indexed="81"/>
            <rFont val="Tahoma"/>
            <family val="2"/>
          </rPr>
          <t xml:space="preserve"> :</t>
        </r>
        <r>
          <rPr>
            <sz val="9"/>
            <color indexed="81"/>
            <rFont val="Tahoma"/>
            <family val="2"/>
          </rPr>
          <t xml:space="preserve">
Received within 10 days of 7293
</t>
        </r>
      </text>
    </comment>
    <comment ref="D3561" authorId="4" shapeId="0" xr:uid="{00000000-0006-0000-0100-000034000000}">
      <text>
        <r>
          <rPr>
            <b/>
            <sz val="9"/>
            <color indexed="81"/>
            <rFont val="Tahoma"/>
            <family val="2"/>
          </rPr>
          <t xml:space="preserve"> :Have not reported to VHI in 7 years.  Need to make reporting a completeness item</t>
        </r>
        <r>
          <rPr>
            <sz val="9"/>
            <color indexed="81"/>
            <rFont val="Tahoma"/>
            <family val="2"/>
          </rPr>
          <t xml:space="preserve">
</t>
        </r>
      </text>
    </comment>
    <comment ref="I3580" authorId="4" shapeId="0" xr:uid="{00000000-0006-0000-0100-000035000000}">
      <text>
        <r>
          <rPr>
            <b/>
            <sz val="9"/>
            <color indexed="81"/>
            <rFont val="Tahoma"/>
            <family val="2"/>
          </rPr>
          <t xml:space="preserve"> :</t>
        </r>
        <r>
          <rPr>
            <sz val="9"/>
            <color indexed="81"/>
            <rFont val="Tahoma"/>
            <family val="2"/>
          </rPr>
          <t xml:space="preserve">
Not eligible for review in February 2006 cycle
</t>
        </r>
      </text>
    </comment>
    <comment ref="I3589" authorId="4" shapeId="0" xr:uid="{00000000-0006-0000-0100-000036000000}">
      <text>
        <r>
          <rPr>
            <b/>
            <sz val="9"/>
            <color indexed="81"/>
            <rFont val="Tahoma"/>
            <family val="2"/>
          </rPr>
          <t xml:space="preserve"> :Received on Monday following 10th day after VA-7320</t>
        </r>
        <r>
          <rPr>
            <sz val="9"/>
            <color indexed="81"/>
            <rFont val="Tahoma"/>
            <family val="2"/>
          </rPr>
          <t xml:space="preserve">
</t>
        </r>
      </text>
    </comment>
    <comment ref="I3619" authorId="4" shapeId="0" xr:uid="{00000000-0006-0000-0100-000037000000}">
      <text>
        <r>
          <rPr>
            <b/>
            <sz val="9"/>
            <color indexed="81"/>
            <rFont val="Tahoma"/>
            <family val="2"/>
          </rPr>
          <t xml:space="preserve"> :Received within 10 days of VA-7351</t>
        </r>
        <r>
          <rPr>
            <sz val="9"/>
            <color indexed="81"/>
            <rFont val="Tahoma"/>
            <family val="2"/>
          </rPr>
          <t xml:space="preserve">
</t>
        </r>
      </text>
    </comment>
    <comment ref="I3620" authorId="4" shapeId="0" xr:uid="{00000000-0006-0000-0100-000038000000}">
      <text>
        <r>
          <rPr>
            <b/>
            <sz val="9"/>
            <color indexed="81"/>
            <rFont val="Tahoma"/>
            <family val="2"/>
          </rPr>
          <t xml:space="preserve"> :Received within 10 days of VA-7351</t>
        </r>
        <r>
          <rPr>
            <sz val="9"/>
            <color indexed="81"/>
            <rFont val="Tahoma"/>
            <family val="2"/>
          </rPr>
          <t xml:space="preserve">
</t>
        </r>
      </text>
    </comment>
    <comment ref="I3621" authorId="4" shapeId="0" xr:uid="{00000000-0006-0000-0100-000039000000}">
      <text>
        <r>
          <rPr>
            <b/>
            <sz val="9"/>
            <color indexed="81"/>
            <rFont val="Tahoma"/>
            <family val="2"/>
          </rPr>
          <t xml:space="preserve"> :Received within 10 days of VA-7351</t>
        </r>
        <r>
          <rPr>
            <sz val="9"/>
            <color indexed="81"/>
            <rFont val="Tahoma"/>
            <family val="2"/>
          </rPr>
          <t xml:space="preserve">
</t>
        </r>
        <r>
          <rPr>
            <sz val="9"/>
            <color indexed="81"/>
            <rFont val="Tahoma"/>
            <family val="2"/>
          </rPr>
          <t xml:space="preserve">
</t>
        </r>
      </text>
    </comment>
    <comment ref="I3622" authorId="4" shapeId="0" xr:uid="{00000000-0006-0000-0100-00003A000000}">
      <text>
        <r>
          <rPr>
            <b/>
            <sz val="9"/>
            <color indexed="81"/>
            <rFont val="Tahoma"/>
            <family val="2"/>
          </rPr>
          <t xml:space="preserve"> :Received within 10 days of VA-7332</t>
        </r>
        <r>
          <rPr>
            <sz val="9"/>
            <color indexed="81"/>
            <rFont val="Tahoma"/>
            <family val="2"/>
          </rPr>
          <t xml:space="preserve">
</t>
        </r>
      </text>
    </comment>
    <comment ref="I3649" authorId="4" shapeId="0" xr:uid="{00000000-0006-0000-0100-00003B000000}">
      <text>
        <r>
          <rPr>
            <b/>
            <sz val="9"/>
            <color indexed="81"/>
            <rFont val="Tahoma"/>
            <family val="2"/>
          </rPr>
          <t xml:space="preserve"> :Received by DCOPN 5 days after VA-7374</t>
        </r>
        <r>
          <rPr>
            <sz val="9"/>
            <color indexed="81"/>
            <rFont val="Tahoma"/>
            <family val="2"/>
          </rPr>
          <t xml:space="preserve">
</t>
        </r>
      </text>
    </comment>
    <comment ref="I3678" authorId="4" shapeId="0" xr:uid="{00000000-0006-0000-0100-00003C000000}">
      <text>
        <r>
          <rPr>
            <b/>
            <sz val="9"/>
            <color indexed="81"/>
            <rFont val="Tahoma"/>
            <family val="2"/>
          </rPr>
          <t xml:space="preserve"> :Received by DCOPN 7 days after VA-7408</t>
        </r>
        <r>
          <rPr>
            <sz val="9"/>
            <color indexed="81"/>
            <rFont val="Tahoma"/>
            <family val="2"/>
          </rPr>
          <t xml:space="preserve">
</t>
        </r>
      </text>
    </comment>
    <comment ref="I3679" authorId="4" shapeId="0" xr:uid="{00000000-0006-0000-0100-00003D000000}">
      <text>
        <r>
          <rPr>
            <b/>
            <sz val="9"/>
            <color indexed="81"/>
            <rFont val="Tahoma"/>
            <family val="2"/>
          </rPr>
          <t xml:space="preserve"> :Received by DCOPN 7 days after VA-7409</t>
        </r>
        <r>
          <rPr>
            <sz val="9"/>
            <color indexed="81"/>
            <rFont val="Tahoma"/>
            <family val="2"/>
          </rPr>
          <t xml:space="preserve">
</t>
        </r>
      </text>
    </comment>
    <comment ref="I3680" authorId="4" shapeId="0" xr:uid="{00000000-0006-0000-0100-00003E000000}">
      <text>
        <r>
          <rPr>
            <b/>
            <sz val="9"/>
            <color indexed="81"/>
            <rFont val="Tahoma"/>
            <family val="2"/>
          </rPr>
          <t xml:space="preserve"> :Received by DCOPN 7 days after VA-7407</t>
        </r>
        <r>
          <rPr>
            <sz val="9"/>
            <color indexed="81"/>
            <rFont val="Tahoma"/>
            <family val="2"/>
          </rPr>
          <t xml:space="preserve">
</t>
        </r>
      </text>
    </comment>
    <comment ref="I3681" authorId="4" shapeId="0" xr:uid="{00000000-0006-0000-0100-00003F000000}">
      <text>
        <r>
          <rPr>
            <b/>
            <sz val="9"/>
            <color indexed="81"/>
            <rFont val="Tahoma"/>
            <family val="2"/>
          </rPr>
          <t xml:space="preserve"> :Received by DCOPN 10 days after VA-7405</t>
        </r>
        <r>
          <rPr>
            <sz val="9"/>
            <color indexed="81"/>
            <rFont val="Tahoma"/>
            <family val="2"/>
          </rPr>
          <t xml:space="preserve">
</t>
        </r>
      </text>
    </comment>
    <comment ref="I3709" authorId="4" shapeId="0" xr:uid="{00000000-0006-0000-0100-000040000000}">
      <text>
        <r>
          <rPr>
            <b/>
            <sz val="9"/>
            <color indexed="81"/>
            <rFont val="Tahoma"/>
            <family val="2"/>
          </rPr>
          <t xml:space="preserve"> :Received by DCOPN 10 days after VA-7440
</t>
        </r>
        <r>
          <rPr>
            <sz val="9"/>
            <color indexed="81"/>
            <rFont val="Tahoma"/>
            <family val="2"/>
          </rPr>
          <t xml:space="preserve">
</t>
        </r>
      </text>
    </comment>
    <comment ref="I3728" authorId="3" shapeId="0" xr:uid="{00000000-0006-0000-0100-000041000000}">
      <text>
        <r>
          <rPr>
            <b/>
            <sz val="9"/>
            <color indexed="81"/>
            <rFont val="Tahoma"/>
            <family val="2"/>
          </rPr>
          <t>paboswell:</t>
        </r>
        <r>
          <rPr>
            <sz val="9"/>
            <color indexed="81"/>
            <rFont val="Tahoma"/>
            <family val="2"/>
          </rPr>
          <t xml:space="preserve">
Arrived within 10 days of 7459
</t>
        </r>
      </text>
    </comment>
    <comment ref="I3730" authorId="3" shapeId="0" xr:uid="{00000000-0006-0000-0100-000042000000}">
      <text>
        <r>
          <rPr>
            <b/>
            <sz val="9"/>
            <color indexed="81"/>
            <rFont val="Tahoma"/>
            <family val="2"/>
          </rPr>
          <t>paboswell:</t>
        </r>
        <r>
          <rPr>
            <sz val="9"/>
            <color indexed="81"/>
            <rFont val="Tahoma"/>
            <family val="2"/>
          </rPr>
          <t xml:space="preserve">
Within 10 days of 7462
</t>
        </r>
      </text>
    </comment>
    <comment ref="I3750" authorId="3" shapeId="0" xr:uid="{00000000-0006-0000-0100-000046000000}">
      <text>
        <r>
          <rPr>
            <b/>
            <sz val="9"/>
            <color indexed="81"/>
            <rFont val="Tahoma"/>
            <family val="2"/>
          </rPr>
          <t>paboswell:</t>
        </r>
        <r>
          <rPr>
            <sz val="9"/>
            <color indexed="81"/>
            <rFont val="Tahoma"/>
            <family val="2"/>
          </rPr>
          <t xml:space="preserve">
received 7 days after 7483
</t>
        </r>
      </text>
    </comment>
    <comment ref="I3777" authorId="3" shapeId="0" xr:uid="{00000000-0006-0000-0100-000047000000}">
      <text>
        <r>
          <rPr>
            <b/>
            <sz val="9"/>
            <color indexed="81"/>
            <rFont val="Tahoma"/>
            <family val="2"/>
          </rPr>
          <t>paboswell:</t>
        </r>
        <r>
          <rPr>
            <sz val="9"/>
            <color indexed="81"/>
            <rFont val="Tahoma"/>
            <family val="2"/>
          </rPr>
          <t xml:space="preserve">
Received 10 days after 7503
</t>
        </r>
      </text>
    </comment>
    <comment ref="I3778" authorId="3" shapeId="0" xr:uid="{00000000-0006-0000-0100-000048000000}">
      <text>
        <r>
          <rPr>
            <b/>
            <sz val="9"/>
            <color indexed="81"/>
            <rFont val="Tahoma"/>
            <family val="2"/>
          </rPr>
          <t>paboswell:</t>
        </r>
        <r>
          <rPr>
            <sz val="9"/>
            <color indexed="81"/>
            <rFont val="Tahoma"/>
            <family val="2"/>
          </rPr>
          <t xml:space="preserve">
Received 10 days after 7503
</t>
        </r>
      </text>
    </comment>
    <comment ref="I3779" authorId="3" shapeId="0" xr:uid="{00000000-0006-0000-0100-000049000000}">
      <text>
        <r>
          <rPr>
            <b/>
            <sz val="9"/>
            <color indexed="81"/>
            <rFont val="Tahoma"/>
            <family val="2"/>
          </rPr>
          <t>paboswell:</t>
        </r>
        <r>
          <rPr>
            <sz val="9"/>
            <color indexed="81"/>
            <rFont val="Tahoma"/>
            <family val="2"/>
          </rPr>
          <t xml:space="preserve">
Received 10 days after 7503
</t>
        </r>
      </text>
    </comment>
    <comment ref="I3781" authorId="3" shapeId="0" xr:uid="{00000000-0006-0000-0100-00004A000000}">
      <text>
        <r>
          <rPr>
            <b/>
            <sz val="9"/>
            <color indexed="81"/>
            <rFont val="Tahoma"/>
            <family val="2"/>
          </rPr>
          <t>paboswell:</t>
        </r>
        <r>
          <rPr>
            <sz val="9"/>
            <color indexed="81"/>
            <rFont val="Tahoma"/>
            <family val="2"/>
          </rPr>
          <t xml:space="preserve">
Received 7 days after 7515
</t>
        </r>
      </text>
    </comment>
    <comment ref="I3800" authorId="3" shapeId="0" xr:uid="{00000000-0006-0000-0100-00004B000000}">
      <text>
        <r>
          <rPr>
            <b/>
            <sz val="9"/>
            <color indexed="81"/>
            <rFont val="Tahoma"/>
            <family val="2"/>
          </rPr>
          <t>paboswell:</t>
        </r>
        <r>
          <rPr>
            <sz val="9"/>
            <color indexed="81"/>
            <rFont val="Tahoma"/>
            <family val="2"/>
          </rPr>
          <t xml:space="preserve">
Received 3 days after 7531
</t>
        </r>
      </text>
    </comment>
    <comment ref="I3801" authorId="3" shapeId="0" xr:uid="{00000000-0006-0000-0100-00004C000000}">
      <text>
        <r>
          <rPr>
            <b/>
            <sz val="9"/>
            <color indexed="81"/>
            <rFont val="Tahoma"/>
            <family val="2"/>
          </rPr>
          <t>paboswell:</t>
        </r>
        <r>
          <rPr>
            <sz val="9"/>
            <color indexed="81"/>
            <rFont val="Tahoma"/>
            <family val="2"/>
          </rPr>
          <t xml:space="preserve">
Received 3 days after 7531
</t>
        </r>
      </text>
    </comment>
    <comment ref="I3802" authorId="3" shapeId="0" xr:uid="{00000000-0006-0000-0100-00004D000000}">
      <text>
        <r>
          <rPr>
            <b/>
            <sz val="9"/>
            <color indexed="81"/>
            <rFont val="Tahoma"/>
            <family val="2"/>
          </rPr>
          <t>paboswell:</t>
        </r>
        <r>
          <rPr>
            <sz val="9"/>
            <color indexed="81"/>
            <rFont val="Tahoma"/>
            <family val="2"/>
          </rPr>
          <t xml:space="preserve">
Received 7 days after 7530
</t>
        </r>
      </text>
    </comment>
    <comment ref="I3803" authorId="3" shapeId="0" xr:uid="{00000000-0006-0000-0100-00004E000000}">
      <text>
        <r>
          <rPr>
            <b/>
            <sz val="9"/>
            <color indexed="81"/>
            <rFont val="Tahoma"/>
            <family val="2"/>
          </rPr>
          <t>paboswell:</t>
        </r>
        <r>
          <rPr>
            <sz val="9"/>
            <color indexed="81"/>
            <rFont val="Tahoma"/>
            <family val="2"/>
          </rPr>
          <t xml:space="preserve">
Received 10 days after 7529
</t>
        </r>
      </text>
    </comment>
    <comment ref="I3819" authorId="3" shapeId="0" xr:uid="{00000000-0006-0000-0100-00004F000000}">
      <text>
        <r>
          <rPr>
            <b/>
            <sz val="9"/>
            <color indexed="81"/>
            <rFont val="Tahoma"/>
            <family val="2"/>
          </rPr>
          <t>paboswell:</t>
        </r>
        <r>
          <rPr>
            <sz val="9"/>
            <color indexed="81"/>
            <rFont val="Tahoma"/>
            <family val="2"/>
          </rPr>
          <t xml:space="preserve">
Received 6 days after 7545
</t>
        </r>
      </text>
    </comment>
    <comment ref="I3836" authorId="5" shapeId="0" xr:uid="{00000000-0006-0000-0100-000050000000}">
      <text>
        <r>
          <rPr>
            <b/>
            <sz val="9"/>
            <color indexed="81"/>
            <rFont val="Tahoma"/>
            <family val="2"/>
          </rPr>
          <t>pboswell:</t>
        </r>
        <r>
          <rPr>
            <sz val="9"/>
            <color indexed="81"/>
            <rFont val="Tahoma"/>
            <family val="2"/>
          </rPr>
          <t xml:space="preserve">
Received within 10 days of 7561
</t>
        </r>
      </text>
    </comment>
    <comment ref="I3837" authorId="5" shapeId="0" xr:uid="{00000000-0006-0000-0100-000051000000}">
      <text>
        <r>
          <rPr>
            <b/>
            <sz val="9"/>
            <color indexed="81"/>
            <rFont val="Tahoma"/>
            <family val="2"/>
          </rPr>
          <t>pboswell:</t>
        </r>
        <r>
          <rPr>
            <sz val="9"/>
            <color indexed="81"/>
            <rFont val="Tahoma"/>
            <family val="2"/>
          </rPr>
          <t xml:space="preserve">
Received within 10 days of 7565
</t>
        </r>
      </text>
    </comment>
    <comment ref="I3838" authorId="5" shapeId="0" xr:uid="{00000000-0006-0000-0100-000052000000}">
      <text>
        <r>
          <rPr>
            <b/>
            <sz val="9"/>
            <color indexed="81"/>
            <rFont val="Tahoma"/>
            <family val="2"/>
          </rPr>
          <t>pboswell:</t>
        </r>
        <r>
          <rPr>
            <sz val="9"/>
            <color indexed="81"/>
            <rFont val="Tahoma"/>
            <family val="2"/>
          </rPr>
          <t xml:space="preserve">
Received within 10 days of 7564
</t>
        </r>
      </text>
    </comment>
    <comment ref="I3839" authorId="5" shapeId="0" xr:uid="{00000000-0006-0000-0100-000053000000}">
      <text>
        <r>
          <rPr>
            <b/>
            <sz val="9"/>
            <color indexed="81"/>
            <rFont val="Tahoma"/>
            <family val="2"/>
          </rPr>
          <t>pboswell:</t>
        </r>
        <r>
          <rPr>
            <sz val="9"/>
            <color indexed="81"/>
            <rFont val="Tahoma"/>
            <family val="2"/>
          </rPr>
          <t xml:space="preserve">
Received within 10 days of 7561
</t>
        </r>
      </text>
    </comment>
    <comment ref="Q3849" authorId="6" shapeId="0" xr:uid="{00000000-0006-0000-0100-000054000000}">
      <text>
        <r>
          <rPr>
            <b/>
            <sz val="9"/>
            <color indexed="81"/>
            <rFont val="Tahoma"/>
            <family val="2"/>
          </rPr>
          <t>ebodin:</t>
        </r>
        <r>
          <rPr>
            <sz val="9"/>
            <color indexed="81"/>
            <rFont val="Tahoma"/>
            <family val="2"/>
          </rPr>
          <t xml:space="preserve">
Actually issued 3/25/09, certificate issued with incorrect date.  Certificate cover letter dated 3/25/09, adjudication officer report of IFFC dated 3/16/09!
</t>
        </r>
      </text>
    </comment>
    <comment ref="I3854" authorId="5" shapeId="0" xr:uid="{00000000-0006-0000-0100-000056000000}">
      <text>
        <r>
          <rPr>
            <b/>
            <sz val="9"/>
            <color indexed="81"/>
            <rFont val="Tahoma"/>
            <family val="2"/>
          </rPr>
          <t>pboswell:</t>
        </r>
        <r>
          <rPr>
            <sz val="9"/>
            <color indexed="81"/>
            <rFont val="Tahoma"/>
            <family val="2"/>
          </rPr>
          <t xml:space="preserve">
received within 10 days of 7586
</t>
        </r>
      </text>
    </comment>
    <comment ref="I3862" authorId="5" shapeId="0" xr:uid="{00000000-0006-0000-0100-000057000000}">
      <text>
        <r>
          <rPr>
            <b/>
            <sz val="9"/>
            <color indexed="81"/>
            <rFont val="Tahoma"/>
            <family val="2"/>
          </rPr>
          <t>pboswell:</t>
        </r>
        <r>
          <rPr>
            <sz val="9"/>
            <color indexed="81"/>
            <rFont val="Tahoma"/>
            <family val="2"/>
          </rPr>
          <t xml:space="preserve">
received 10 days after 7595
</t>
        </r>
      </text>
    </comment>
    <comment ref="I3865" authorId="5" shapeId="0" xr:uid="{00000000-0006-0000-0100-000058000000}">
      <text>
        <r>
          <rPr>
            <b/>
            <sz val="9"/>
            <color indexed="81"/>
            <rFont val="Tahoma"/>
            <family val="2"/>
          </rPr>
          <t>pboswell:</t>
        </r>
        <r>
          <rPr>
            <sz val="9"/>
            <color indexed="81"/>
            <rFont val="Tahoma"/>
            <family val="2"/>
          </rPr>
          <t xml:space="preserve">
The 10th day following 7598 fell on Saturday, 7/12.
</t>
        </r>
      </text>
    </comment>
    <comment ref="I3882" authorId="5" shapeId="0" xr:uid="{00000000-0006-0000-0100-000059000000}">
      <text>
        <r>
          <rPr>
            <b/>
            <sz val="9"/>
            <color indexed="81"/>
            <rFont val="Tahoma"/>
            <family val="2"/>
          </rPr>
          <t>pboswell:</t>
        </r>
        <r>
          <rPr>
            <sz val="9"/>
            <color indexed="81"/>
            <rFont val="Tahoma"/>
            <family val="2"/>
          </rPr>
          <t xml:space="preserve">
Received one day after 7614
</t>
        </r>
      </text>
    </comment>
    <comment ref="I3884" authorId="5" shapeId="0" xr:uid="{00000000-0006-0000-0100-00005A000000}">
      <text>
        <r>
          <rPr>
            <b/>
            <sz val="9"/>
            <color indexed="81"/>
            <rFont val="Tahoma"/>
            <family val="2"/>
          </rPr>
          <t>pboswell:</t>
        </r>
        <r>
          <rPr>
            <sz val="9"/>
            <color indexed="81"/>
            <rFont val="Tahoma"/>
            <family val="2"/>
          </rPr>
          <t xml:space="preserve">
Received 10 days after 7608
</t>
        </r>
      </text>
    </comment>
    <comment ref="I3886" authorId="5" shapeId="0" xr:uid="{00000000-0006-0000-0100-00005C000000}">
      <text>
        <r>
          <rPr>
            <b/>
            <sz val="9"/>
            <color indexed="81"/>
            <rFont val="Tahoma"/>
            <family val="2"/>
          </rPr>
          <t>pboswell:</t>
        </r>
        <r>
          <rPr>
            <sz val="9"/>
            <color indexed="81"/>
            <rFont val="Tahoma"/>
            <family val="2"/>
          </rPr>
          <t xml:space="preserve">
Received 9 days after 7620
</t>
        </r>
      </text>
    </comment>
    <comment ref="I3893" authorId="5" shapeId="0" xr:uid="{00000000-0006-0000-0100-00005D000000}">
      <text>
        <r>
          <rPr>
            <b/>
            <sz val="9"/>
            <color indexed="81"/>
            <rFont val="Tahoma"/>
            <family val="2"/>
          </rPr>
          <t>pboswell:</t>
        </r>
        <r>
          <rPr>
            <sz val="9"/>
            <color indexed="81"/>
            <rFont val="Tahoma"/>
            <family val="2"/>
          </rPr>
          <t xml:space="preserve">
received within 10 days of 7622
</t>
        </r>
      </text>
    </comment>
    <comment ref="D3894" authorId="4" shapeId="0" xr:uid="{00000000-0006-0000-0100-00005E000000}">
      <text>
        <r>
          <rPr>
            <b/>
            <sz val="9"/>
            <color indexed="81"/>
            <rFont val="Tahoma"/>
            <family val="2"/>
          </rPr>
          <t xml:space="preserve"> :Have not reported to VHI in 7 years.  Need to make reporting a completeness item</t>
        </r>
        <r>
          <rPr>
            <sz val="9"/>
            <color indexed="81"/>
            <rFont val="Tahoma"/>
            <family val="2"/>
          </rPr>
          <t xml:space="preserve">
</t>
        </r>
      </text>
    </comment>
    <comment ref="I3904" authorId="5" shapeId="0" xr:uid="{00000000-0006-0000-0100-00005F000000}">
      <text>
        <r>
          <rPr>
            <b/>
            <sz val="9"/>
            <color indexed="81"/>
            <rFont val="Tahoma"/>
            <family val="2"/>
          </rPr>
          <t>pboswell:received 10 days after 7634</t>
        </r>
        <r>
          <rPr>
            <sz val="9"/>
            <color indexed="81"/>
            <rFont val="Tahoma"/>
            <family val="2"/>
          </rPr>
          <t xml:space="preserve">
</t>
        </r>
      </text>
    </comment>
    <comment ref="I3905" authorId="5" shapeId="0" xr:uid="{00000000-0006-0000-0100-000060000000}">
      <text>
        <r>
          <rPr>
            <b/>
            <sz val="9"/>
            <color indexed="81"/>
            <rFont val="Tahoma"/>
            <family val="2"/>
          </rPr>
          <t>pboswell:received 10 days after 7634</t>
        </r>
        <r>
          <rPr>
            <sz val="9"/>
            <color indexed="81"/>
            <rFont val="Tahoma"/>
            <family val="2"/>
          </rPr>
          <t xml:space="preserve">
</t>
        </r>
      </text>
    </comment>
    <comment ref="I3906" authorId="5" shapeId="0" xr:uid="{00000000-0006-0000-0100-000061000000}">
      <text>
        <r>
          <rPr>
            <b/>
            <sz val="9"/>
            <color indexed="81"/>
            <rFont val="Tahoma"/>
            <family val="2"/>
          </rPr>
          <t>pboswell:</t>
        </r>
        <r>
          <rPr>
            <sz val="9"/>
            <color indexed="81"/>
            <rFont val="Tahoma"/>
            <family val="2"/>
          </rPr>
          <t xml:space="preserve">
received 10 days after 7636
</t>
        </r>
      </text>
    </comment>
    <comment ref="I3913" authorId="5" shapeId="0" xr:uid="{00000000-0006-0000-0100-000062000000}">
      <text>
        <r>
          <rPr>
            <b/>
            <sz val="9"/>
            <color indexed="81"/>
            <rFont val="Tahoma"/>
            <family val="2"/>
          </rPr>
          <t>pboswell:</t>
        </r>
        <r>
          <rPr>
            <sz val="9"/>
            <color indexed="81"/>
            <rFont val="Tahoma"/>
            <family val="2"/>
          </rPr>
          <t xml:space="preserve">
received within 10 days of 7644
</t>
        </r>
      </text>
    </comment>
    <comment ref="I3914" authorId="5" shapeId="0" xr:uid="{00000000-0006-0000-0100-000063000000}">
      <text>
        <r>
          <rPr>
            <b/>
            <sz val="9"/>
            <color indexed="81"/>
            <rFont val="Tahoma"/>
            <family val="2"/>
          </rPr>
          <t>pboswell:</t>
        </r>
        <r>
          <rPr>
            <sz val="9"/>
            <color indexed="81"/>
            <rFont val="Tahoma"/>
            <family val="2"/>
          </rPr>
          <t xml:space="preserve">
received within 10 days of 7645
</t>
        </r>
      </text>
    </comment>
    <comment ref="I3915" authorId="5" shapeId="0" xr:uid="{00000000-0006-0000-0100-000064000000}">
      <text>
        <r>
          <rPr>
            <b/>
            <sz val="9"/>
            <color indexed="81"/>
            <rFont val="Tahoma"/>
            <family val="2"/>
          </rPr>
          <t>pboswell:received 10 days after 7645</t>
        </r>
        <r>
          <rPr>
            <sz val="9"/>
            <color indexed="81"/>
            <rFont val="Tahoma"/>
            <family val="2"/>
          </rPr>
          <t xml:space="preserve">
</t>
        </r>
      </text>
    </comment>
    <comment ref="I3928" authorId="5" shapeId="0" xr:uid="{00000000-0006-0000-0100-000066000000}">
      <text>
        <r>
          <rPr>
            <b/>
            <sz val="9"/>
            <color indexed="81"/>
            <rFont val="Tahoma"/>
            <family val="2"/>
          </rPr>
          <t>pboswell:Received within 10 days of 7653</t>
        </r>
        <r>
          <rPr>
            <sz val="9"/>
            <color indexed="81"/>
            <rFont val="Tahoma"/>
            <family val="2"/>
          </rPr>
          <t xml:space="preserve">
</t>
        </r>
      </text>
    </comment>
    <comment ref="I3929" authorId="5" shapeId="0" xr:uid="{00000000-0006-0000-0100-000067000000}">
      <text>
        <r>
          <rPr>
            <b/>
            <sz val="9"/>
            <color indexed="81"/>
            <rFont val="Tahoma"/>
            <family val="2"/>
          </rPr>
          <t xml:space="preserve">pboswell:Received within 10 days of 7655
</t>
        </r>
        <r>
          <rPr>
            <sz val="9"/>
            <color indexed="81"/>
            <rFont val="Tahoma"/>
            <family val="2"/>
          </rPr>
          <t xml:space="preserve">
</t>
        </r>
      </text>
    </comment>
    <comment ref="I3930" authorId="5" shapeId="0" xr:uid="{00000000-0006-0000-0100-000068000000}">
      <text>
        <r>
          <rPr>
            <b/>
            <sz val="9"/>
            <color indexed="81"/>
            <rFont val="Tahoma"/>
            <family val="2"/>
          </rPr>
          <t xml:space="preserve">pboswell: received within 10 days of 7658 </t>
        </r>
        <r>
          <rPr>
            <sz val="9"/>
            <color indexed="81"/>
            <rFont val="Tahoma"/>
            <family val="2"/>
          </rPr>
          <t xml:space="preserve">
</t>
        </r>
      </text>
    </comment>
    <comment ref="I3955" authorId="5" shapeId="0" xr:uid="{00000000-0006-0000-0100-000069000000}">
      <text>
        <r>
          <rPr>
            <b/>
            <sz val="9"/>
            <color indexed="81"/>
            <rFont val="Tahoma"/>
            <family val="2"/>
          </rPr>
          <t>pboswell:</t>
        </r>
        <r>
          <rPr>
            <sz val="9"/>
            <color indexed="81"/>
            <rFont val="Tahoma"/>
            <family val="2"/>
          </rPr>
          <t xml:space="preserve">
received 10 days after 7680
</t>
        </r>
      </text>
    </comment>
    <comment ref="I3956" authorId="5" shapeId="0" xr:uid="{00000000-0006-0000-0100-00006A000000}">
      <text>
        <r>
          <rPr>
            <b/>
            <sz val="9"/>
            <color indexed="81"/>
            <rFont val="Tahoma"/>
            <family val="2"/>
          </rPr>
          <t>pboswell:</t>
        </r>
        <r>
          <rPr>
            <sz val="9"/>
            <color indexed="81"/>
            <rFont val="Tahoma"/>
            <family val="2"/>
          </rPr>
          <t xml:space="preserve">
received on 10th day after 7681
</t>
        </r>
      </text>
    </comment>
    <comment ref="I3957" authorId="5" shapeId="0" xr:uid="{00000000-0006-0000-0100-00006B000000}">
      <text>
        <r>
          <rPr>
            <b/>
            <sz val="9"/>
            <color indexed="81"/>
            <rFont val="Tahoma"/>
            <family val="2"/>
          </rPr>
          <t>pboswell:</t>
        </r>
        <r>
          <rPr>
            <sz val="9"/>
            <color indexed="81"/>
            <rFont val="Tahoma"/>
            <family val="2"/>
          </rPr>
          <t xml:space="preserve">
received 11 days after 7687 but the 10th day was a Sunday so it is in the September cycle
</t>
        </r>
      </text>
    </comment>
    <comment ref="I3971" authorId="5" shapeId="0" xr:uid="{00000000-0006-0000-0100-00006C000000}">
      <text>
        <r>
          <rPr>
            <b/>
            <sz val="9"/>
            <color indexed="81"/>
            <rFont val="Tahoma"/>
            <family val="2"/>
          </rPr>
          <t>pboswell:</t>
        </r>
        <r>
          <rPr>
            <sz val="9"/>
            <color indexed="81"/>
            <rFont val="Tahoma"/>
            <family val="2"/>
          </rPr>
          <t xml:space="preserve">
received 10 days after 7693
</t>
        </r>
      </text>
    </comment>
    <comment ref="I3972" authorId="5" shapeId="0" xr:uid="{00000000-0006-0000-0100-00006D000000}">
      <text>
        <r>
          <rPr>
            <b/>
            <sz val="9"/>
            <color indexed="81"/>
            <rFont val="Tahoma"/>
            <family val="2"/>
          </rPr>
          <t>pboswell:</t>
        </r>
        <r>
          <rPr>
            <sz val="9"/>
            <color indexed="81"/>
            <rFont val="Tahoma"/>
            <family val="2"/>
          </rPr>
          <t xml:space="preserve">
Received on the first work day following the tenth day day after 7694
</t>
        </r>
      </text>
    </comment>
    <comment ref="I3973" authorId="5" shapeId="0" xr:uid="{00000000-0006-0000-0100-00006E000000}">
      <text>
        <r>
          <rPr>
            <b/>
            <sz val="9"/>
            <color indexed="81"/>
            <rFont val="Tahoma"/>
            <family val="2"/>
          </rPr>
          <t>pboswell:</t>
        </r>
        <r>
          <rPr>
            <sz val="9"/>
            <color indexed="81"/>
            <rFont val="Tahoma"/>
            <family val="2"/>
          </rPr>
          <t xml:space="preserve">
received 10 days after 7702
</t>
        </r>
      </text>
    </comment>
    <comment ref="I3975" authorId="5" shapeId="0" xr:uid="{00000000-0006-0000-0100-00006F000000}">
      <text>
        <r>
          <rPr>
            <b/>
            <sz val="9"/>
            <color indexed="81"/>
            <rFont val="Tahoma"/>
            <family val="2"/>
          </rPr>
          <t xml:space="preserve">pboswell: LOI late for the Dec. 2009 cycle
</t>
        </r>
      </text>
    </comment>
    <comment ref="I3988" authorId="5" shapeId="0" xr:uid="{00000000-0006-0000-0100-000070000000}">
      <text>
        <r>
          <rPr>
            <b/>
            <sz val="9"/>
            <color indexed="81"/>
            <rFont val="Tahoma"/>
            <family val="2"/>
          </rPr>
          <t>pboswell:received 10 days after 7719</t>
        </r>
        <r>
          <rPr>
            <sz val="9"/>
            <color indexed="81"/>
            <rFont val="Tahoma"/>
            <family val="2"/>
          </rPr>
          <t xml:space="preserve">
</t>
        </r>
      </text>
    </comment>
    <comment ref="I4016" authorId="5" shapeId="0" xr:uid="{00000000-0006-0000-0100-000072000000}">
      <text>
        <r>
          <rPr>
            <b/>
            <sz val="9"/>
            <color indexed="81"/>
            <rFont val="Tahoma"/>
            <family val="2"/>
          </rPr>
          <t>pboswell:</t>
        </r>
        <r>
          <rPr>
            <sz val="9"/>
            <color indexed="81"/>
            <rFont val="Tahoma"/>
            <family val="2"/>
          </rPr>
          <t xml:space="preserve">
received 6 days after 7740
</t>
        </r>
      </text>
    </comment>
    <comment ref="I4017" authorId="5" shapeId="0" xr:uid="{00000000-0006-0000-0100-000073000000}">
      <text>
        <r>
          <rPr>
            <b/>
            <sz val="9"/>
            <color indexed="81"/>
            <rFont val="Tahoma"/>
            <family val="2"/>
          </rPr>
          <t>pboswell:</t>
        </r>
        <r>
          <rPr>
            <sz val="9"/>
            <color indexed="81"/>
            <rFont val="Tahoma"/>
            <family val="2"/>
          </rPr>
          <t xml:space="preserve">
received 10 days after 7744
</t>
        </r>
      </text>
    </comment>
    <comment ref="I4018" authorId="5" shapeId="0" xr:uid="{00000000-0006-0000-0100-000074000000}">
      <text>
        <r>
          <rPr>
            <b/>
            <sz val="9"/>
            <color indexed="81"/>
            <rFont val="Tahoma"/>
            <family val="2"/>
          </rPr>
          <t>pboswell:</t>
        </r>
        <r>
          <rPr>
            <sz val="9"/>
            <color indexed="81"/>
            <rFont val="Tahoma"/>
            <family val="2"/>
          </rPr>
          <t xml:space="preserve">
received 10 days after 7744
</t>
        </r>
      </text>
    </comment>
    <comment ref="I4054" authorId="5" shapeId="0" xr:uid="{00000000-0006-0000-0100-000075000000}">
      <text>
        <r>
          <rPr>
            <b/>
            <sz val="9"/>
            <color indexed="81"/>
            <rFont val="Tahoma"/>
            <family val="2"/>
          </rPr>
          <t>pboswell: Received within 10 days of 7785</t>
        </r>
        <r>
          <rPr>
            <sz val="9"/>
            <color indexed="81"/>
            <rFont val="Tahoma"/>
            <family val="2"/>
          </rPr>
          <t xml:space="preserve">
</t>
        </r>
      </text>
    </comment>
    <comment ref="M4126" authorId="7" shapeId="0" xr:uid="{00000000-0006-0000-0100-000076000000}">
      <text>
        <r>
          <rPr>
            <b/>
            <sz val="9"/>
            <color indexed="81"/>
            <rFont val="Tahoma"/>
            <family val="2"/>
          </rPr>
          <t>jwt92119:</t>
        </r>
        <r>
          <rPr>
            <sz val="9"/>
            <color indexed="81"/>
            <rFont val="Tahoma"/>
            <family val="2"/>
          </rPr>
          <t xml:space="preserve">
No action from HSANV so the recommendation is a default approval
</t>
        </r>
      </text>
    </comment>
    <comment ref="I4130" authorId="8" shapeId="0" xr:uid="{00000000-0006-0000-0100-000077000000}">
      <text>
        <r>
          <rPr>
            <b/>
            <sz val="9"/>
            <color indexed="81"/>
            <rFont val="Tahoma"/>
            <family val="2"/>
          </rPr>
          <t>Peter Boswell: Received within 10 days of 7862</t>
        </r>
        <r>
          <rPr>
            <sz val="9"/>
            <color indexed="81"/>
            <rFont val="Tahoma"/>
            <family val="2"/>
          </rPr>
          <t xml:space="preserve">
</t>
        </r>
      </text>
    </comment>
    <comment ref="K4143" authorId="8" shapeId="0" xr:uid="{00000000-0006-0000-0100-000078000000}">
      <text>
        <r>
          <rPr>
            <b/>
            <sz val="9"/>
            <color indexed="81"/>
            <rFont val="Tahoma"/>
            <family val="2"/>
          </rPr>
          <t>Peter Boswell:</t>
        </r>
        <r>
          <rPr>
            <sz val="9"/>
            <color indexed="81"/>
            <rFont val="Tahoma"/>
            <family val="2"/>
          </rPr>
          <t xml:space="preserve">
Arrived after 5:00 p.m.
</t>
        </r>
      </text>
    </comment>
    <comment ref="I4147" authorId="8" shapeId="0" xr:uid="{00000000-0006-0000-0100-000079000000}">
      <text>
        <r>
          <rPr>
            <b/>
            <sz val="9"/>
            <color indexed="81"/>
            <rFont val="Tahoma"/>
            <family val="2"/>
          </rPr>
          <t>Peter Boswell: Received within 10 days of VA-7878</t>
        </r>
        <r>
          <rPr>
            <sz val="9"/>
            <color indexed="81"/>
            <rFont val="Tahoma"/>
            <family val="2"/>
          </rPr>
          <t xml:space="preserve">
</t>
        </r>
      </text>
    </comment>
    <comment ref="K4157" authorId="8" shapeId="0" xr:uid="{00000000-0006-0000-0100-00007A000000}">
      <text>
        <r>
          <rPr>
            <b/>
            <sz val="9"/>
            <color indexed="81"/>
            <rFont val="Tahoma"/>
            <family val="2"/>
          </rPr>
          <t>Peter Boswell: First copy received 1/24/12.  Second copy received 1/27/12.</t>
        </r>
        <r>
          <rPr>
            <sz val="9"/>
            <color indexed="81"/>
            <rFont val="Tahoma"/>
            <family val="2"/>
          </rPr>
          <t xml:space="preserve">
</t>
        </r>
      </text>
    </comment>
    <comment ref="I4174" authorId="8" shapeId="0" xr:uid="{00000000-0006-0000-0100-00007B000000}">
      <text>
        <r>
          <rPr>
            <b/>
            <sz val="9"/>
            <color indexed="81"/>
            <rFont val="Tahoma"/>
            <family val="2"/>
          </rPr>
          <t>Peter Boswell:</t>
        </r>
        <r>
          <rPr>
            <sz val="9"/>
            <color indexed="81"/>
            <rFont val="Tahoma"/>
            <family val="2"/>
          </rPr>
          <t xml:space="preserve">
Received within 10 days of VA-7898
</t>
        </r>
      </text>
    </comment>
    <comment ref="I4175" authorId="8" shapeId="0" xr:uid="{00000000-0006-0000-0100-00007C000000}">
      <text>
        <r>
          <rPr>
            <b/>
            <sz val="9"/>
            <color indexed="81"/>
            <rFont val="Tahoma"/>
            <family val="2"/>
          </rPr>
          <t>Peter Boswell:</t>
        </r>
        <r>
          <rPr>
            <sz val="9"/>
            <color indexed="81"/>
            <rFont val="Tahoma"/>
            <family val="2"/>
          </rPr>
          <t xml:space="preserve">
Received on Monday following 10th day on Sunday.
</t>
        </r>
      </text>
    </comment>
    <comment ref="I4193" authorId="8" shapeId="0" xr:uid="{00000000-0006-0000-0100-00007D000000}">
      <text>
        <r>
          <rPr>
            <b/>
            <sz val="9"/>
            <color indexed="81"/>
            <rFont val="Tahoma"/>
            <family val="2"/>
          </rPr>
          <t>Peter Boswell: received on 10th day after 7912</t>
        </r>
        <r>
          <rPr>
            <sz val="9"/>
            <color indexed="81"/>
            <rFont val="Tahoma"/>
            <family val="2"/>
          </rPr>
          <t xml:space="preserve">
</t>
        </r>
      </text>
    </comment>
    <comment ref="I4196" authorId="8" shapeId="0" xr:uid="{00000000-0006-0000-0100-00007E000000}">
      <text>
        <r>
          <rPr>
            <b/>
            <sz val="9"/>
            <color indexed="81"/>
            <rFont val="Tahoma"/>
            <family val="2"/>
          </rPr>
          <t>Peter Boswell: R</t>
        </r>
        <r>
          <rPr>
            <sz val="9"/>
            <color indexed="81"/>
            <rFont val="Tahoma"/>
            <family val="2"/>
          </rPr>
          <t xml:space="preserve">eceived 6 days after 7922
</t>
        </r>
      </text>
    </comment>
    <comment ref="I4197" authorId="8" shapeId="0" xr:uid="{00000000-0006-0000-0100-00007F000000}">
      <text>
        <r>
          <rPr>
            <b/>
            <sz val="9"/>
            <color indexed="81"/>
            <rFont val="Tahoma"/>
            <family val="2"/>
          </rPr>
          <t>Peter Boswell:</t>
        </r>
        <r>
          <rPr>
            <sz val="9"/>
            <color indexed="81"/>
            <rFont val="Tahoma"/>
            <family val="2"/>
          </rPr>
          <t xml:space="preserve">
Received within ten days of 7927
</t>
        </r>
      </text>
    </comment>
    <comment ref="I4204" authorId="8" shapeId="0" xr:uid="{00000000-0006-0000-0100-000080000000}">
      <text>
        <r>
          <rPr>
            <b/>
            <sz val="9"/>
            <color indexed="81"/>
            <rFont val="Tahoma"/>
            <family val="2"/>
          </rPr>
          <t>Peter Boswell:</t>
        </r>
        <r>
          <rPr>
            <sz val="9"/>
            <color indexed="81"/>
            <rFont val="Tahoma"/>
            <family val="2"/>
          </rPr>
          <t xml:space="preserve">
Received within ten days of 7934
</t>
        </r>
      </text>
    </comment>
    <comment ref="I4205" authorId="8" shapeId="0" xr:uid="{00000000-0006-0000-0100-000081000000}">
      <text>
        <r>
          <rPr>
            <b/>
            <sz val="9"/>
            <color indexed="81"/>
            <rFont val="Tahoma"/>
            <family val="2"/>
          </rPr>
          <t>Peter Boswell:</t>
        </r>
        <r>
          <rPr>
            <sz val="9"/>
            <color indexed="81"/>
            <rFont val="Tahoma"/>
            <family val="2"/>
          </rPr>
          <t xml:space="preserve">
Received 10 days after 7936
</t>
        </r>
      </text>
    </comment>
    <comment ref="I4223" authorId="8" shapeId="0" xr:uid="{00000000-0006-0000-0100-000082000000}">
      <text>
        <r>
          <rPr>
            <b/>
            <sz val="9"/>
            <color indexed="81"/>
            <rFont val="Tahoma"/>
            <family val="2"/>
          </rPr>
          <t>Peter Boswell:</t>
        </r>
        <r>
          <rPr>
            <sz val="9"/>
            <color indexed="81"/>
            <rFont val="Tahoma"/>
            <family val="2"/>
          </rPr>
          <t xml:space="preserve">
Received at 5:04 after COB on 7/20/12
</t>
        </r>
      </text>
    </comment>
    <comment ref="I4243" authorId="8" shapeId="0" xr:uid="{00000000-0006-0000-0100-000083000000}">
      <text>
        <r>
          <rPr>
            <b/>
            <sz val="9"/>
            <color indexed="81"/>
            <rFont val="Tahoma"/>
            <family val="2"/>
          </rPr>
          <t>Peter Boswell:</t>
        </r>
        <r>
          <rPr>
            <sz val="9"/>
            <color indexed="81"/>
            <rFont val="Tahoma"/>
            <family val="2"/>
          </rPr>
          <t xml:space="preserve">
Because of 7955 this cannot be reviewed in the 11/12 cycle.
</t>
        </r>
      </text>
    </comment>
    <comment ref="I4244" authorId="8" shapeId="0" xr:uid="{00000000-0006-0000-0100-000084000000}">
      <text>
        <r>
          <rPr>
            <b/>
            <sz val="9"/>
            <color indexed="81"/>
            <rFont val="Tahoma"/>
            <family val="2"/>
          </rPr>
          <t>Peter Boswell:</t>
        </r>
        <r>
          <rPr>
            <sz val="9"/>
            <color indexed="81"/>
            <rFont val="Tahoma"/>
            <family val="2"/>
          </rPr>
          <t xml:space="preserve">
Received within 10 days of 7968
</t>
        </r>
      </text>
    </comment>
    <comment ref="I4245" authorId="8" shapeId="0" xr:uid="{00000000-0006-0000-0100-000085000000}">
      <text>
        <r>
          <rPr>
            <b/>
            <sz val="9"/>
            <color indexed="81"/>
            <rFont val="Tahoma"/>
            <family val="2"/>
          </rPr>
          <t>Peter Boswell:</t>
        </r>
        <r>
          <rPr>
            <sz val="9"/>
            <color indexed="81"/>
            <rFont val="Tahoma"/>
            <family val="2"/>
          </rPr>
          <t xml:space="preserve">
Received on Monday following the tenth day after 7968
</t>
        </r>
      </text>
    </comment>
    <comment ref="I4253" authorId="8" shapeId="0" xr:uid="{00000000-0006-0000-0100-000086000000}">
      <text>
        <r>
          <rPr>
            <b/>
            <sz val="9"/>
            <color indexed="81"/>
            <rFont val="Tahoma"/>
            <family val="2"/>
          </rPr>
          <t>Peter Boswell:</t>
        </r>
        <r>
          <rPr>
            <sz val="9"/>
            <color indexed="81"/>
            <rFont val="Tahoma"/>
            <family val="2"/>
          </rPr>
          <t xml:space="preserve">
Received 9 days after 7982.  Okay for superficial in this cycle but not for brachytherapy.
</t>
        </r>
      </text>
    </comment>
    <comment ref="I4288" authorId="8" shapeId="0" xr:uid="{00000000-0006-0000-0100-000087000000}">
      <text>
        <r>
          <rPr>
            <b/>
            <sz val="9"/>
            <color indexed="81"/>
            <rFont val="Tahoma"/>
            <family val="2"/>
          </rPr>
          <t>Peter Boswell:</t>
        </r>
        <r>
          <rPr>
            <sz val="9"/>
            <color indexed="81"/>
            <rFont val="Tahoma"/>
            <family val="2"/>
          </rPr>
          <t xml:space="preserve">
Okay for review in the January 2014 cycle
</t>
        </r>
      </text>
    </comment>
    <comment ref="I4316" authorId="9" shapeId="0" xr:uid="{00000000-0006-0000-0100-000088000000}">
      <text>
        <r>
          <rPr>
            <b/>
            <sz val="9"/>
            <color indexed="81"/>
            <rFont val="Tahoma"/>
            <family val="2"/>
          </rPr>
          <t>gpe70376:</t>
        </r>
        <r>
          <rPr>
            <sz val="9"/>
            <color indexed="81"/>
            <rFont val="Tahoma"/>
            <family val="2"/>
          </rPr>
          <t xml:space="preserve">
Received 5 days after 8027 and 1 day after 8039 and 8040</t>
        </r>
      </text>
    </comment>
    <comment ref="I4324" authorId="9" shapeId="0" xr:uid="{00000000-0006-0000-0100-000089000000}">
      <text>
        <r>
          <rPr>
            <b/>
            <sz val="9"/>
            <color indexed="81"/>
            <rFont val="Tahoma"/>
            <family val="2"/>
          </rPr>
          <t>gpe70376:</t>
        </r>
        <r>
          <rPr>
            <sz val="9"/>
            <color indexed="81"/>
            <rFont val="Tahoma"/>
            <family val="2"/>
          </rPr>
          <t xml:space="preserve">
Received 10 days after 8045
</t>
        </r>
      </text>
    </comment>
    <comment ref="I4335" authorId="9" shapeId="0" xr:uid="{00000000-0006-0000-0100-00008A000000}">
      <text>
        <r>
          <rPr>
            <b/>
            <sz val="9"/>
            <color indexed="81"/>
            <rFont val="Tahoma"/>
            <family val="2"/>
          </rPr>
          <t>gpe70376:</t>
        </r>
        <r>
          <rPr>
            <sz val="9"/>
            <color indexed="81"/>
            <rFont val="Tahoma"/>
            <family val="2"/>
          </rPr>
          <t xml:space="preserve">
received 9 days after 8063
</t>
        </r>
      </text>
    </comment>
    <comment ref="K4343" authorId="9" shapeId="0" xr:uid="{00000000-0006-0000-0100-00008B000000}">
      <text>
        <r>
          <rPr>
            <b/>
            <sz val="9"/>
            <color indexed="81"/>
            <rFont val="Tahoma"/>
            <family val="2"/>
          </rPr>
          <t>gpe70376:</t>
        </r>
        <r>
          <rPr>
            <sz val="9"/>
            <color indexed="81"/>
            <rFont val="Tahoma"/>
            <family val="2"/>
          </rPr>
          <t xml:space="preserve">
Received at 6:00 p.m. after COB.  Eligible for review in the cycle beginning 7/10/2014.
</t>
        </r>
      </text>
    </comment>
    <comment ref="K4344" authorId="9" shapeId="0" xr:uid="{00000000-0006-0000-0100-00008C000000}">
      <text>
        <r>
          <rPr>
            <b/>
            <sz val="9"/>
            <color indexed="81"/>
            <rFont val="Tahoma"/>
            <family val="2"/>
          </rPr>
          <t>gpe70376:</t>
        </r>
        <r>
          <rPr>
            <sz val="9"/>
            <color indexed="81"/>
            <rFont val="Tahoma"/>
            <family val="2"/>
          </rPr>
          <t xml:space="preserve">
Received at 6:00 p.m. after COB.  Eligible for review in the cycle beginning 7/10/2014.
</t>
        </r>
      </text>
    </comment>
    <comment ref="I4348" authorId="9" shapeId="0" xr:uid="{00000000-0006-0000-0100-00008D000000}">
      <text>
        <r>
          <rPr>
            <b/>
            <sz val="9"/>
            <color indexed="81"/>
            <rFont val="Tahoma"/>
            <family val="2"/>
          </rPr>
          <t>gpe70376:</t>
        </r>
        <r>
          <rPr>
            <sz val="9"/>
            <color indexed="81"/>
            <rFont val="Tahoma"/>
            <family val="2"/>
          </rPr>
          <t xml:space="preserve">
Received on the first work day , Tuesday after Veterans Day following Sunday Nov. 10 - the 10th day after 8074. 
</t>
        </r>
      </text>
    </comment>
    <comment ref="I4356" authorId="9" shapeId="0" xr:uid="{00000000-0006-0000-0100-00008E000000}">
      <text>
        <r>
          <rPr>
            <b/>
            <sz val="9"/>
            <color indexed="81"/>
            <rFont val="Tahoma"/>
            <family val="2"/>
          </rPr>
          <t>gpe70376:</t>
        </r>
        <r>
          <rPr>
            <sz val="9"/>
            <color indexed="81"/>
            <rFont val="Tahoma"/>
            <family val="2"/>
          </rPr>
          <t xml:space="preserve">
Received within 10 days of 8086
</t>
        </r>
      </text>
    </comment>
    <comment ref="I4386" authorId="9" shapeId="0" xr:uid="{00000000-0006-0000-0100-00008F000000}">
      <text>
        <r>
          <rPr>
            <b/>
            <sz val="8"/>
            <color indexed="81"/>
            <rFont val="Tahoma"/>
            <family val="2"/>
          </rPr>
          <t>gpe70376:</t>
        </r>
        <r>
          <rPr>
            <sz val="8"/>
            <color indexed="81"/>
            <rFont val="Tahoma"/>
            <family val="2"/>
          </rPr>
          <t xml:space="preserve">
Received 10 days after 8118</t>
        </r>
      </text>
    </comment>
    <comment ref="I4394" authorId="9" shapeId="0" xr:uid="{00000000-0006-0000-0100-000090000000}">
      <text>
        <r>
          <rPr>
            <b/>
            <sz val="8"/>
            <color indexed="81"/>
            <rFont val="Tahoma"/>
            <family val="2"/>
          </rPr>
          <t>gpe70376:</t>
        </r>
        <r>
          <rPr>
            <sz val="8"/>
            <color indexed="81"/>
            <rFont val="Tahoma"/>
            <family val="2"/>
          </rPr>
          <t xml:space="preserve">
Received 8 days after 8120
</t>
        </r>
      </text>
    </comment>
    <comment ref="I4435" authorId="9" shapeId="0" xr:uid="{00000000-0006-0000-0100-000091000000}">
      <text>
        <r>
          <rPr>
            <b/>
            <sz val="8"/>
            <color indexed="81"/>
            <rFont val="Tahoma"/>
            <family val="2"/>
          </rPr>
          <t>gpe70376:</t>
        </r>
        <r>
          <rPr>
            <sz val="8"/>
            <color indexed="81"/>
            <rFont val="Tahoma"/>
            <family val="2"/>
          </rPr>
          <t xml:space="preserve">
received within 10 days of 8167</t>
        </r>
      </text>
    </comment>
    <comment ref="I4436" authorId="9" shapeId="0" xr:uid="{00000000-0006-0000-0100-000092000000}">
      <text>
        <r>
          <rPr>
            <b/>
            <sz val="8"/>
            <color indexed="81"/>
            <rFont val="Tahoma"/>
            <family val="2"/>
          </rPr>
          <t>gpe70376:</t>
        </r>
        <r>
          <rPr>
            <sz val="8"/>
            <color indexed="81"/>
            <rFont val="Tahoma"/>
            <family val="2"/>
          </rPr>
          <t xml:space="preserve">
received within 10 days of 8167
</t>
        </r>
      </text>
    </comment>
    <comment ref="K4469" authorId="10" shapeId="0" xr:uid="{00000000-0006-0000-0100-000093000000}">
      <text>
        <r>
          <rPr>
            <b/>
            <sz val="9"/>
            <color indexed="81"/>
            <rFont val="Tahoma"/>
            <family val="2"/>
          </rPr>
          <t>Boswell, Peter (VDH):</t>
        </r>
        <r>
          <rPr>
            <sz val="9"/>
            <color indexed="81"/>
            <rFont val="Tahoma"/>
            <family val="2"/>
          </rPr>
          <t xml:space="preserve">
delayed because not received by HSANV by deadline
</t>
        </r>
      </text>
    </comment>
    <comment ref="I4480" authorId="9" shapeId="0" xr:uid="{00000000-0006-0000-0100-000094000000}">
      <text>
        <r>
          <rPr>
            <b/>
            <sz val="8"/>
            <color indexed="81"/>
            <rFont val="Tahoma"/>
            <family val="2"/>
          </rPr>
          <t>gpe70376:</t>
        </r>
        <r>
          <rPr>
            <sz val="8"/>
            <color indexed="81"/>
            <rFont val="Tahoma"/>
            <family val="2"/>
          </rPr>
          <t xml:space="preserve">
7 days after 8206
</t>
        </r>
      </text>
    </comment>
    <comment ref="I4487" authorId="9" shapeId="0" xr:uid="{00000000-0006-0000-0100-000095000000}">
      <text>
        <r>
          <rPr>
            <b/>
            <sz val="8"/>
            <color indexed="81"/>
            <rFont val="Tahoma"/>
            <family val="2"/>
          </rPr>
          <t>gpe70376:</t>
        </r>
        <r>
          <rPr>
            <sz val="8"/>
            <color indexed="81"/>
            <rFont val="Tahoma"/>
            <family val="2"/>
          </rPr>
          <t xml:space="preserve">
received on the first business day following the 10th day after receipt of 8218</t>
        </r>
      </text>
    </comment>
    <comment ref="K4510" authorId="10" shapeId="0" xr:uid="{00000000-0006-0000-0100-000096000000}">
      <text>
        <r>
          <rPr>
            <b/>
            <sz val="9"/>
            <color indexed="81"/>
            <rFont val="Tahoma"/>
            <family val="2"/>
          </rPr>
          <t>Boswell, Peter (VDH):</t>
        </r>
        <r>
          <rPr>
            <sz val="9"/>
            <color indexed="81"/>
            <rFont val="Tahoma"/>
            <family val="2"/>
          </rPr>
          <t xml:space="preserve">
received at 5:49 after COB - eligible for review in next cycle
</t>
        </r>
      </text>
    </comment>
    <comment ref="I4517" authorId="10" shapeId="0" xr:uid="{00000000-0006-0000-0100-000097000000}">
      <text>
        <r>
          <rPr>
            <b/>
            <sz val="9"/>
            <color indexed="81"/>
            <rFont val="Tahoma"/>
            <family val="2"/>
          </rPr>
          <t>Boswell, Peter (VDH):</t>
        </r>
        <r>
          <rPr>
            <sz val="9"/>
            <color indexed="81"/>
            <rFont val="Tahoma"/>
            <family val="2"/>
          </rPr>
          <t xml:space="preserve">
received first business day following the 10th day after 8240</t>
        </r>
      </text>
    </comment>
    <comment ref="I4520" authorId="10" shapeId="0" xr:uid="{00000000-0006-0000-0100-000098000000}">
      <text>
        <r>
          <rPr>
            <b/>
            <sz val="9"/>
            <color indexed="81"/>
            <rFont val="Tahoma"/>
            <family val="2"/>
          </rPr>
          <t>Boswell, Peter (VDH):</t>
        </r>
        <r>
          <rPr>
            <sz val="9"/>
            <color indexed="81"/>
            <rFont val="Tahoma"/>
            <family val="2"/>
          </rPr>
          <t xml:space="preserve">
received  1st business day following the 10th day (a Saturday) after 8252
</t>
        </r>
      </text>
    </comment>
    <comment ref="I4523" authorId="10" shapeId="0" xr:uid="{00000000-0006-0000-0100-000099000000}">
      <text>
        <r>
          <rPr>
            <b/>
            <sz val="9"/>
            <color indexed="81"/>
            <rFont val="Tahoma"/>
            <family val="2"/>
          </rPr>
          <t>Boswell, Peter (VDH):</t>
        </r>
        <r>
          <rPr>
            <sz val="9"/>
            <color indexed="81"/>
            <rFont val="Tahoma"/>
            <family val="2"/>
          </rPr>
          <t xml:space="preserve">
Eligible for review in the 11/10/16 cycle
</t>
        </r>
      </text>
    </comment>
    <comment ref="I4525" authorId="10" shapeId="0" xr:uid="{00000000-0006-0000-0100-00009A000000}">
      <text>
        <r>
          <rPr>
            <b/>
            <sz val="9"/>
            <color indexed="81"/>
            <rFont val="Tahoma"/>
            <family val="2"/>
          </rPr>
          <t>Boswell, Peter (VDH):</t>
        </r>
        <r>
          <rPr>
            <sz val="9"/>
            <color indexed="81"/>
            <rFont val="Tahoma"/>
            <family val="2"/>
          </rPr>
          <t xml:space="preserve">
received 10th day after 8254 without knowledge of 8257
</t>
        </r>
      </text>
    </comment>
    <comment ref="I4528" authorId="10" shapeId="0" xr:uid="{00000000-0006-0000-0100-00009C000000}">
      <text>
        <r>
          <rPr>
            <b/>
            <sz val="9"/>
            <color indexed="81"/>
            <rFont val="Tahoma"/>
            <family val="2"/>
          </rPr>
          <t>Boswell, Peter (VDH):</t>
        </r>
        <r>
          <rPr>
            <sz val="9"/>
            <color indexed="81"/>
            <rFont val="Tahoma"/>
            <family val="2"/>
          </rPr>
          <t xml:space="preserve">
received  1st business day following the 10th day (a Sunday) after 8259</t>
        </r>
      </text>
    </comment>
    <comment ref="I4535" authorId="10" shapeId="0" xr:uid="{00000000-0006-0000-0100-00009D000000}">
      <text>
        <r>
          <rPr>
            <b/>
            <sz val="9"/>
            <color indexed="81"/>
            <rFont val="Tahoma"/>
            <family val="2"/>
          </rPr>
          <t>Boswell, Peter (VDH):</t>
        </r>
        <r>
          <rPr>
            <sz val="9"/>
            <color indexed="81"/>
            <rFont val="Tahoma"/>
            <family val="2"/>
          </rPr>
          <t xml:space="preserve">
received  1st business day following the 10th day (a Holiday) after 8264
</t>
        </r>
      </text>
    </comment>
    <comment ref="I4536" authorId="10" shapeId="0" xr:uid="{00000000-0006-0000-0100-00009E000000}">
      <text>
        <r>
          <rPr>
            <b/>
            <sz val="9"/>
            <color indexed="81"/>
            <rFont val="Tahoma"/>
            <family val="2"/>
          </rPr>
          <t>Boswell, Peter (VDH):</t>
        </r>
        <r>
          <rPr>
            <sz val="9"/>
            <color indexed="81"/>
            <rFont val="Tahoma"/>
            <family val="2"/>
          </rPr>
          <t xml:space="preserve">
received 8 days after 8267
</t>
        </r>
      </text>
    </comment>
    <comment ref="I4537" authorId="10" shapeId="0" xr:uid="{00000000-0006-0000-0100-00009F000000}">
      <text>
        <r>
          <rPr>
            <b/>
            <sz val="9"/>
            <color indexed="81"/>
            <rFont val="Tahoma"/>
            <family val="2"/>
          </rPr>
          <t>Boswell, Peter (VDH):</t>
        </r>
        <r>
          <rPr>
            <sz val="9"/>
            <color indexed="81"/>
            <rFont val="Tahoma"/>
            <family val="2"/>
          </rPr>
          <t xml:space="preserve">
received  1st business day following the 10th day after 8266
</t>
        </r>
      </text>
    </comment>
    <comment ref="I4544" authorId="10" shapeId="0" xr:uid="{00000000-0006-0000-0100-0000A0000000}">
      <text>
        <r>
          <rPr>
            <b/>
            <sz val="9"/>
            <color indexed="81"/>
            <rFont val="Tahoma"/>
            <family val="2"/>
          </rPr>
          <t xml:space="preserve">Boswell, Peter (VDH):Received with 10 days of 8276
</t>
        </r>
      </text>
    </comment>
    <comment ref="P4567" authorId="11" shapeId="0" xr:uid="{74D0C8CF-1343-466C-974C-79E692E00B76}">
      <text>
        <r>
          <rPr>
            <b/>
            <sz val="9"/>
            <color indexed="81"/>
            <rFont val="Tahoma"/>
            <family val="2"/>
          </rPr>
          <t>Erik Bodin:</t>
        </r>
        <r>
          <rPr>
            <sz val="9"/>
            <color indexed="81"/>
            <rFont val="Tahoma"/>
            <family val="2"/>
          </rPr>
          <t xml:space="preserve">
Denial remanded to Commissioner for reconsideration.
Reconsideration placed on hold by applicant pending decision on VA-8662 (approved).
Application (on remand review) withdrawn by the applicant, 2/23/23.
</t>
        </r>
      </text>
    </comment>
    <comment ref="I4578" authorId="10" shapeId="0" xr:uid="{00000000-0006-0000-0100-0000A2000000}">
      <text>
        <r>
          <rPr>
            <b/>
            <sz val="9"/>
            <color indexed="81"/>
            <rFont val="Tahoma"/>
            <family val="2"/>
          </rPr>
          <t>Boswell, Peter (VDH):</t>
        </r>
        <r>
          <rPr>
            <sz val="9"/>
            <color indexed="81"/>
            <rFont val="Tahoma"/>
            <family val="2"/>
          </rPr>
          <t xml:space="preserve">
Received within 10 days of 8304
</t>
        </r>
      </text>
    </comment>
    <comment ref="P4580" authorId="11" shapeId="0" xr:uid="{D099D7DC-FB23-42A5-B7BF-7C019DC36C94}">
      <text>
        <r>
          <rPr>
            <b/>
            <sz val="9"/>
            <color indexed="81"/>
            <rFont val="Tahoma"/>
            <family val="2"/>
          </rPr>
          <t>Erik Bodin:</t>
        </r>
        <r>
          <rPr>
            <sz val="9"/>
            <color indexed="81"/>
            <rFont val="Tahoma"/>
            <family val="2"/>
          </rPr>
          <t xml:space="preserve">
Upheld on appeal
</t>
        </r>
      </text>
    </comment>
    <comment ref="P4586" authorId="11" shapeId="0" xr:uid="{BEE280ED-413B-4138-8E6D-A0AC0B5390C8}">
      <text>
        <r>
          <rPr>
            <b/>
            <sz val="9"/>
            <color indexed="81"/>
            <rFont val="Tahoma"/>
            <family val="2"/>
          </rPr>
          <t>Erik Bodin:</t>
        </r>
        <r>
          <rPr>
            <sz val="9"/>
            <color indexed="81"/>
            <rFont val="Tahoma"/>
            <family val="2"/>
          </rPr>
          <t xml:space="preserve">
Upheld on appeal
</t>
        </r>
      </text>
    </comment>
    <comment ref="K4595" authorId="12" shapeId="0" xr:uid="{00000000-0006-0000-0100-0000A3000000}">
      <text>
        <r>
          <rPr>
            <b/>
            <sz val="9"/>
            <color indexed="81"/>
            <rFont val="Tahoma"/>
            <family val="2"/>
          </rPr>
          <t>Hendrick, Sandra (VDH):</t>
        </r>
        <r>
          <rPr>
            <sz val="9"/>
            <color indexed="81"/>
            <rFont val="Tahoma"/>
            <family val="2"/>
          </rPr>
          <t xml:space="preserve">
10-2-17 
1st Application
</t>
        </r>
      </text>
    </comment>
    <comment ref="P4603" authorId="11" shapeId="0" xr:uid="{903368F3-765D-4F73-AD51-AB4AA08FE038}">
      <text>
        <r>
          <rPr>
            <b/>
            <sz val="9"/>
            <color indexed="81"/>
            <rFont val="Tahoma"/>
            <family val="2"/>
          </rPr>
          <t>Erik Bodin:</t>
        </r>
        <r>
          <rPr>
            <sz val="9"/>
            <color indexed="81"/>
            <rFont val="Tahoma"/>
            <family val="2"/>
          </rPr>
          <t xml:space="preserve">
Denial reversed on reconsideration post appeal
</t>
        </r>
      </text>
    </comment>
    <comment ref="I4604" authorId="10" shapeId="0" xr:uid="{00000000-0006-0000-0100-0000A4000000}">
      <text>
        <r>
          <rPr>
            <b/>
            <sz val="9"/>
            <color indexed="81"/>
            <rFont val="Tahoma"/>
            <family val="2"/>
          </rPr>
          <t>Boswell, Peter (VDH):</t>
        </r>
        <r>
          <rPr>
            <sz val="9"/>
            <color indexed="81"/>
            <rFont val="Tahoma"/>
            <family val="2"/>
          </rPr>
          <t xml:space="preserve">
Received within 10 days
</t>
        </r>
      </text>
    </comment>
    <comment ref="P4604" authorId="11" shapeId="0" xr:uid="{F7AF4A9C-3B90-4FFE-ADBF-EAA15AFA9F44}">
      <text>
        <r>
          <rPr>
            <b/>
            <sz val="9"/>
            <color indexed="81"/>
            <rFont val="Tahoma"/>
            <family val="2"/>
          </rPr>
          <t>Erik Bodin:</t>
        </r>
        <r>
          <rPr>
            <sz val="9"/>
            <color indexed="81"/>
            <rFont val="Tahoma"/>
            <family val="2"/>
          </rPr>
          <t xml:space="preserve">
Denial reversed on reconsideration post appeal
</t>
        </r>
      </text>
    </comment>
    <comment ref="I4605" authorId="10" shapeId="0" xr:uid="{00000000-0006-0000-0100-0000A5000000}">
      <text>
        <r>
          <rPr>
            <b/>
            <sz val="9"/>
            <color indexed="81"/>
            <rFont val="Tahoma"/>
            <family val="2"/>
          </rPr>
          <t>Boswell, Peter (VDH):</t>
        </r>
        <r>
          <rPr>
            <sz val="9"/>
            <color indexed="81"/>
            <rFont val="Tahoma"/>
            <family val="2"/>
          </rPr>
          <t xml:space="preserve">
received within 10 days of 8322
</t>
        </r>
      </text>
    </comment>
    <comment ref="I4606" authorId="10" shapeId="0" xr:uid="{00000000-0006-0000-0100-0000A6000000}">
      <text>
        <r>
          <rPr>
            <b/>
            <sz val="9"/>
            <color indexed="81"/>
            <rFont val="Tahoma"/>
            <family val="2"/>
          </rPr>
          <t>Boswell, Peter (VDH):</t>
        </r>
        <r>
          <rPr>
            <sz val="9"/>
            <color indexed="81"/>
            <rFont val="Tahoma"/>
            <family val="2"/>
          </rPr>
          <t xml:space="preserve">
received within 10 days of 8322
</t>
        </r>
      </text>
    </comment>
    <comment ref="I4607" authorId="10" shapeId="0" xr:uid="{00000000-0006-0000-0100-0000A7000000}">
      <text>
        <r>
          <rPr>
            <b/>
            <sz val="9"/>
            <color indexed="81"/>
            <rFont val="Tahoma"/>
            <family val="2"/>
          </rPr>
          <t>Boswell, Peter (VDH):</t>
        </r>
        <r>
          <rPr>
            <sz val="9"/>
            <color indexed="81"/>
            <rFont val="Tahoma"/>
            <family val="2"/>
          </rPr>
          <t xml:space="preserve">
received within 10 days of 8322
</t>
        </r>
      </text>
    </comment>
    <comment ref="R4613" authorId="1" shapeId="0" xr:uid="{00000000-0006-0000-0100-0000A8000000}">
      <text>
        <r>
          <rPr>
            <b/>
            <sz val="9"/>
            <color indexed="81"/>
            <rFont val="Tahoma"/>
            <family val="2"/>
          </rPr>
          <t>Bodin, Erik (VDH):</t>
        </r>
        <r>
          <rPr>
            <sz val="9"/>
            <color indexed="81"/>
            <rFont val="Tahoma"/>
            <family val="2"/>
          </rPr>
          <t xml:space="preserve">
Corrected certificate issued 11/5/18
</t>
        </r>
      </text>
    </comment>
    <comment ref="K4640" authorId="12" shapeId="0" xr:uid="{00000000-0006-0000-0100-0000A9000000}">
      <text>
        <r>
          <rPr>
            <b/>
            <sz val="9"/>
            <color indexed="81"/>
            <rFont val="Tahoma"/>
            <family val="2"/>
          </rPr>
          <t>Hendrick, Sandra (VDH):</t>
        </r>
        <r>
          <rPr>
            <sz val="9"/>
            <color indexed="81"/>
            <rFont val="Tahoma"/>
            <family val="2"/>
          </rPr>
          <t xml:space="preserve">
Hard Copy came in 3/30/18
</t>
        </r>
        <r>
          <rPr>
            <b/>
            <sz val="9"/>
            <color indexed="81"/>
            <rFont val="Tahoma"/>
            <family val="2"/>
          </rPr>
          <t>Mannino, Piero (VDH):</t>
        </r>
        <r>
          <rPr>
            <sz val="9"/>
            <color indexed="81"/>
            <rFont val="Tahoma"/>
            <family val="2"/>
          </rPr>
          <t xml:space="preserve">
</t>
        </r>
      </text>
    </comment>
    <comment ref="P4642" authorId="1" shapeId="0" xr:uid="{00000000-0006-0000-0100-0000AA000000}">
      <text>
        <r>
          <rPr>
            <b/>
            <sz val="9"/>
            <color indexed="81"/>
            <rFont val="Tahoma"/>
            <family val="2"/>
          </rPr>
          <t>Bodin, Erik (VDH):</t>
        </r>
        <r>
          <rPr>
            <sz val="9"/>
            <color indexed="81"/>
            <rFont val="Tahoma"/>
            <family val="2"/>
          </rPr>
          <t xml:space="preserve">
Review delayed to 30 Aug 2018</t>
        </r>
      </text>
    </comment>
    <comment ref="P4657" authorId="1" shapeId="0" xr:uid="{00000000-0006-0000-0100-0000AC000000}">
      <text>
        <r>
          <rPr>
            <b/>
            <sz val="9"/>
            <color indexed="81"/>
            <rFont val="Tahoma"/>
            <family val="2"/>
          </rPr>
          <t>Bodin, Erik (VDH):</t>
        </r>
        <r>
          <rPr>
            <sz val="9"/>
            <color indexed="81"/>
            <rFont val="Tahoma"/>
            <family val="2"/>
          </rPr>
          <t xml:space="preserve">
Only CT approved
</t>
        </r>
      </text>
    </comment>
    <comment ref="P4679" authorId="11" shapeId="0" xr:uid="{34774319-D2DB-40F6-9517-4727EF56A601}">
      <text>
        <r>
          <rPr>
            <b/>
            <sz val="9"/>
            <color indexed="81"/>
            <rFont val="Tahoma"/>
            <family val="2"/>
          </rPr>
          <t>Erik Bodin:</t>
        </r>
        <r>
          <rPr>
            <sz val="9"/>
            <color indexed="81"/>
            <rFont val="Tahoma"/>
            <family val="2"/>
          </rPr>
          <t xml:space="preserve">
to be surrendered pursuent to VA-04668</t>
        </r>
      </text>
    </comment>
    <comment ref="R4695" authorId="1" shapeId="0" xr:uid="{FA90DCB5-5EFD-434C-B40F-94BD4EFB6056}">
      <text>
        <r>
          <rPr>
            <sz val="10"/>
            <rFont val="Times New Roman"/>
            <family val="1"/>
          </rPr>
          <t>Bodin, Erik (VDH):
Reduced to 1.9% from original 4.3% on 7/25/24</t>
        </r>
      </text>
    </comment>
    <comment ref="K4740" authorId="12" shapeId="0" xr:uid="{00000000-0006-0000-0100-0000AE000000}">
      <text>
        <r>
          <rPr>
            <b/>
            <sz val="9"/>
            <color indexed="81"/>
            <rFont val="Tahoma"/>
            <family val="2"/>
          </rPr>
          <t>Hendrick, Sandra (VDH):</t>
        </r>
        <r>
          <rPr>
            <sz val="9"/>
            <color indexed="81"/>
            <rFont val="Tahoma"/>
            <family val="2"/>
          </rPr>
          <t xml:space="preserve">
Emailed App received 9/26 and Hard copies w/ Check received 9/27
</t>
        </r>
      </text>
    </comment>
    <comment ref="P4814" authorId="11" shapeId="0" xr:uid="{00000000-0006-0000-0100-0000B0000000}">
      <text>
        <r>
          <rPr>
            <b/>
            <sz val="9"/>
            <color indexed="81"/>
            <rFont val="Tahoma"/>
            <family val="2"/>
          </rPr>
          <t>Erik Bodin:</t>
        </r>
        <r>
          <rPr>
            <sz val="9"/>
            <color indexed="81"/>
            <rFont val="Tahoma"/>
            <family val="2"/>
          </rPr>
          <t xml:space="preserve">
Corrected COPN issued by adjudication, correcting COPN #</t>
        </r>
      </text>
    </comment>
    <comment ref="J4842" authorId="11" shapeId="0" xr:uid="{00000000-0006-0000-0100-0000B2000000}">
      <text>
        <r>
          <rPr>
            <b/>
            <sz val="9"/>
            <color indexed="81"/>
            <rFont val="Tahoma"/>
            <family val="2"/>
          </rPr>
          <t>Erik Bodin:</t>
        </r>
        <r>
          <rPr>
            <sz val="9"/>
            <color indexed="81"/>
            <rFont val="Tahoma"/>
            <family val="2"/>
          </rPr>
          <t xml:space="preserve">
No active application, LOI exp after 12 months
</t>
        </r>
      </text>
    </comment>
    <comment ref="P4860" authorId="11" shapeId="0" xr:uid="{00000000-0006-0000-0100-0000B5000000}">
      <text>
        <r>
          <rPr>
            <b/>
            <sz val="9"/>
            <color indexed="81"/>
            <rFont val="Tahoma"/>
            <family val="2"/>
          </rPr>
          <t>Erik Bodin:</t>
        </r>
        <r>
          <rPr>
            <sz val="9"/>
            <color indexed="81"/>
            <rFont val="Tahoma"/>
            <family val="2"/>
          </rPr>
          <t xml:space="preserve">
Corrected certificate issued 8/1/22 changing authoirzed equipment from CT to MRI.</t>
        </r>
      </text>
    </comment>
    <comment ref="I4955" authorId="11" shapeId="0" xr:uid="{00000000-0006-0000-0100-0000B8000000}">
      <text>
        <r>
          <rPr>
            <b/>
            <sz val="9"/>
            <color indexed="81"/>
            <rFont val="Tahoma"/>
            <family val="2"/>
          </rPr>
          <t>Erik Bodin:</t>
        </r>
        <r>
          <rPr>
            <sz val="9"/>
            <color indexed="81"/>
            <rFont val="Tahoma"/>
            <family val="2"/>
          </rPr>
          <t xml:space="preserve">
12/6/22 to HSANV
</t>
        </r>
      </text>
    </comment>
    <comment ref="N4955" authorId="11" shapeId="0" xr:uid="{454A2016-A73F-40BA-A002-332266ACF004}">
      <text>
        <r>
          <rPr>
            <b/>
            <sz val="9"/>
            <color indexed="81"/>
            <rFont val="Tahoma"/>
            <family val="2"/>
          </rPr>
          <t>Erik Bodin:</t>
        </r>
        <r>
          <rPr>
            <sz val="9"/>
            <color indexed="81"/>
            <rFont val="Tahoma"/>
            <family val="2"/>
          </rPr>
          <t xml:space="preserve">
Initially not accepted for review.
Nov 2023 delayed 30 days by applicant
</t>
        </r>
      </text>
    </comment>
    <comment ref="K5093" authorId="13" shapeId="0" xr:uid="{09ECB3DF-B5E9-49DF-927B-B87B3435D649}">
      <text>
        <t>[Threaded comment]
Your version of Excel allows you to read this threaded comment; however, any edits to it will get removed if the file is opened in a newer version of Excel. Learn more: https://go.microsoft.com/fwlink/?linkid=870924
Comment:
    Supplement and replace application submitted 7/1/25</t>
      </text>
    </comment>
    <comment ref="H5095" authorId="1" shapeId="0" xr:uid="{D365A021-25C6-4AD7-88FF-29756ECDF390}">
      <text>
        <r>
          <rPr>
            <sz val="10"/>
            <rFont val="Times New Roman"/>
            <family val="1"/>
          </rPr>
          <t>Bodin, Erik (VDH):
Initial LOI for beds for A cycle.  With no competing A cycle requests additional LOI received to combine with request to add cath lab in B cycle</t>
        </r>
      </text>
    </comment>
    <comment ref="I5095" authorId="1" shapeId="0" xr:uid="{251B4724-D567-420D-B861-88F6FB6AC8E9}">
      <text>
        <r>
          <rPr>
            <sz val="10"/>
            <rFont val="Times New Roman"/>
            <family val="1"/>
          </rPr>
          <t>Bodin, Erik (VDH):
A cycle request recd 5/23/25.  Loi to combine in B cycle recd 6/11/25.</t>
        </r>
      </text>
    </comment>
  </commentList>
</comments>
</file>

<file path=xl/sharedStrings.xml><?xml version="1.0" encoding="utf-8"?>
<sst xmlns="http://schemas.openxmlformats.org/spreadsheetml/2006/main" count="37267" uniqueCount="7036">
  <si>
    <t>Denied</t>
  </si>
  <si>
    <t>Not Reviewable</t>
  </si>
  <si>
    <t>LOI Expired</t>
  </si>
  <si>
    <t>Delayed by the applicant</t>
  </si>
  <si>
    <t>Not accepted for review</t>
  </si>
  <si>
    <t>Withdrawn</t>
  </si>
  <si>
    <t>N/A</t>
  </si>
  <si>
    <t>VA-</t>
  </si>
  <si>
    <t>B</t>
  </si>
  <si>
    <t>HPR IV</t>
  </si>
  <si>
    <t>Introduce Cardiac Cath services</t>
  </si>
  <si>
    <t>Hanover Cardiac ASC LLC</t>
  </si>
  <si>
    <t>HPR I</t>
  </si>
  <si>
    <t>Add 2 OR's to an existing Outpatient Surgical Hospital</t>
  </si>
  <si>
    <t>UVA Health Orthopedic Center</t>
  </si>
  <si>
    <t>HPR II</t>
  </si>
  <si>
    <t>Add 24 nursing home beds</t>
  </si>
  <si>
    <t>Loudoun VA PropCo, LLC</t>
  </si>
  <si>
    <t>Add 1 cardiac Cath Lab</t>
  </si>
  <si>
    <t>Virginia Hospital Center Arlington Health System d/b/a VHC Health</t>
  </si>
  <si>
    <t xml:space="preserve">Add 4 general purporse OR's </t>
  </si>
  <si>
    <t>Winchester Medical Center</t>
  </si>
  <si>
    <t>HPR V</t>
  </si>
  <si>
    <t>establish one fixed cardiac catheterization lab</t>
  </si>
  <si>
    <t>Advanced Health Care and Wellnes, LLC</t>
  </si>
  <si>
    <t>A</t>
  </si>
  <si>
    <t>Addition of 48 Medical-Surgical Acute Care beds</t>
  </si>
  <si>
    <t>Inova Loudoun Hospital</t>
  </si>
  <si>
    <t>G</t>
  </si>
  <si>
    <t>Add 26 nursing home beds to an existing facility through relocation</t>
  </si>
  <si>
    <t>Patrick Henry Hospital, Inc. d/b/a Riverside Lifelong Health &amp; Rehabilitation Smithfield</t>
  </si>
  <si>
    <t>F</t>
  </si>
  <si>
    <t xml:space="preserve">Establish a Center for PET/CT services with one fixed PET/CT scanner </t>
  </si>
  <si>
    <t>Hematology-Oncology Associates of Fredricksburg, Inc.</t>
  </si>
  <si>
    <t>HPR III</t>
  </si>
  <si>
    <t>Add 1 linear accelerator</t>
  </si>
  <si>
    <t xml:space="preserve">Carilion Medical Center (“CMC”) d/b/a Carilion Roanoke Memorial Hospital (“CRMH”) </t>
  </si>
  <si>
    <t>Establish a Center for PET/CT services with one fixed PET/CT scanner limited to cardiology</t>
  </si>
  <si>
    <t>Advanced Health Care and Wellness LLC, d/b/a Heart and Vascular Group</t>
  </si>
  <si>
    <t>Establish a 2 OR outpatient surgical hospital</t>
  </si>
  <si>
    <t>Loudoun Center for Plastic Surgery</t>
  </si>
  <si>
    <t>Establish a Center for CT Imaging</t>
  </si>
  <si>
    <t>Chippenham &amp; Johnston-Willis Hospitals</t>
  </si>
  <si>
    <t>HCA Health Services of Virginia, Inc.</t>
  </si>
  <si>
    <t>D</t>
  </si>
  <si>
    <t>Establish a Center for CT and MRI Imaging</t>
  </si>
  <si>
    <t>Align Radiology</t>
  </si>
  <si>
    <t>James River Cardiology</t>
  </si>
  <si>
    <t xml:space="preserve">Add 1 CT and 1 MRI </t>
  </si>
  <si>
    <t>Carilion Roanoke Memorial Hospital</t>
  </si>
  <si>
    <t xml:space="preserve">Introduce PET/CT in an existing medical care facility </t>
  </si>
  <si>
    <t>Virginia Hospital Center Arlington Health System</t>
  </si>
  <si>
    <t>8843, 8846, 8851, 8859, 8860</t>
  </si>
  <si>
    <t xml:space="preserve">Virginia Ear, Nose and Throat Association </t>
  </si>
  <si>
    <t>Establish a Center for CT Imaging in Radford ED</t>
  </si>
  <si>
    <t>LewisGale Hospital Montgomery</t>
  </si>
  <si>
    <t>Addition of a fixed MRI by conversion of a mobile site</t>
  </si>
  <si>
    <t>Sentara Leigh Hospital</t>
  </si>
  <si>
    <t>8843, 8846, 8854, 8859, 8860</t>
  </si>
  <si>
    <t>Cardiology of Virginia, Inc.</t>
  </si>
  <si>
    <t>Establish a Center for PET/CT Imaging</t>
  </si>
  <si>
    <t>Reston Radiology Advanced Imaging Centers, LLC</t>
  </si>
  <si>
    <t>Bon Secours Maryview Medical Center</t>
  </si>
  <si>
    <t>Introduce MRI in an existing medical care facility</t>
  </si>
  <si>
    <t>IRMC, LLC</t>
  </si>
  <si>
    <t>Add 1 CT scanner</t>
  </si>
  <si>
    <t>8843, 8851, 8854, 8859, 8860</t>
  </si>
  <si>
    <t>Bon Secours St. Francis Medical Center, LLC</t>
  </si>
  <si>
    <t>Oracle Heart and Vasculr</t>
  </si>
  <si>
    <t>Introduce fixed MRI Imaging services in an existing medical care facility</t>
  </si>
  <si>
    <t>Virginia Urology</t>
  </si>
  <si>
    <t>8846, 8851, 8854, 8859, 8860</t>
  </si>
  <si>
    <t>Virginia Cardiovascular Specialists</t>
  </si>
  <si>
    <t>US Health Virginia, LLC</t>
  </si>
  <si>
    <t>2.5% indigent / primary care</t>
  </si>
  <si>
    <t>8834, 8840</t>
  </si>
  <si>
    <t>Establish a medical care facility for cardiac catheterization with 1 cardiac catheterization laboratory</t>
  </si>
  <si>
    <t>0.9% indigent / primary care</t>
  </si>
  <si>
    <t>8834, 8841</t>
  </si>
  <si>
    <t>Add 1 (7th) cardiac catheterization lab</t>
  </si>
  <si>
    <t>1.0% indigent / primary care</t>
  </si>
  <si>
    <t>Establish a 95-bed nursing home by relocation from Southampton Memorial Hospital</t>
  </si>
  <si>
    <t>Fairview Propco, LLC</t>
  </si>
  <si>
    <t>Add 1 (3rd) cardiac catheterization lab</t>
  </si>
  <si>
    <t>Bon Secours Mercy Health Petersburg LLC</t>
  </si>
  <si>
    <t>Add 4 (numbers 11, 12, 13, &amp; 14 ) operating rooms at Centra Lynchburg General Hospital</t>
  </si>
  <si>
    <t>Centra Health, Inc.</t>
  </si>
  <si>
    <t>Add 1 (4th) operating room</t>
  </si>
  <si>
    <t>Warren Memorial Hospital</t>
  </si>
  <si>
    <t>8833, 8861</t>
  </si>
  <si>
    <t>Establish a 4-OR outpatient surgical hosptial by relocation</t>
  </si>
  <si>
    <t>Franconia-Springfield Surgery Center II LLC</t>
  </si>
  <si>
    <t>1.3% indigent / primary care</t>
  </si>
  <si>
    <t>8840, 8841</t>
  </si>
  <si>
    <t>Ashlake Heart &amp; Rhythm Center</t>
  </si>
  <si>
    <t>Establish a 2-OR outpatient surgical hospital</t>
  </si>
  <si>
    <t>Fairfax Colon &amp; Rectal Surgery</t>
  </si>
  <si>
    <t>Add 36 medical/surgical and 4 intensive care beds</t>
  </si>
  <si>
    <t>Bon Secours St. Francis Medical Center, Inc</t>
  </si>
  <si>
    <t>Establish a 60-bed general acute care hospital with 4 ORs, 1 CT, and 1 MRI</t>
  </si>
  <si>
    <t>Establish a 66-bed general acute care hospital with 6 ORs, 1 CT, 1 MRI, and intermediate level neonatal special care</t>
  </si>
  <si>
    <t>Virginia Commonwealth University Health System Authority</t>
  </si>
  <si>
    <t>Add 61 beds</t>
  </si>
  <si>
    <t>4.0% system wide</t>
  </si>
  <si>
    <t>Add 36 beds</t>
  </si>
  <si>
    <t>Bon Secours Maryview Hospital LLC, d/b/a Bon Secours Maryview Medical Center and Bon Secours-DePaul Medical Center LLC</t>
  </si>
  <si>
    <t>3.0% System Wide</t>
  </si>
  <si>
    <t>Approve</t>
  </si>
  <si>
    <t>Add 13 (ICU) beds and add 1 cardiac catheterization lab</t>
  </si>
  <si>
    <t xml:space="preserve">Introduce Radiation Therapy (Brachytherapy) in an existing medical care facility </t>
  </si>
  <si>
    <t>Chesapeake Regional Surgery Center at Virginia Beach</t>
  </si>
  <si>
    <t>Establish an Outpatient Surgical Hospital with 2 operating rooms</t>
  </si>
  <si>
    <t>Virginia Beach Phillip Holdings, LLC</t>
  </si>
  <si>
    <t>Deny</t>
  </si>
  <si>
    <t>E</t>
  </si>
  <si>
    <t>Introduce medical medical rehabilitation services with the addition of 25-beds</t>
  </si>
  <si>
    <t>Select Speciality Hospital - Richmond</t>
  </si>
  <si>
    <t>0.5% indigent / primary care</t>
  </si>
  <si>
    <t>Establish a Center for CT Imaging with 1 CT scanner</t>
  </si>
  <si>
    <t>Lewis-Gale Medical Center, LLC</t>
  </si>
  <si>
    <t>Add 2nd CT scanner</t>
  </si>
  <si>
    <t>TriCities Hospital</t>
  </si>
  <si>
    <t>Introduce CT Imaging at LewisGale Imaging Center Montgomery</t>
  </si>
  <si>
    <t>Establish a Center for MRI (2) and CT (1) Imaging</t>
  </si>
  <si>
    <t>Establish a Center for MRI and CT Imaging</t>
  </si>
  <si>
    <t>ELA Radiology Centers</t>
  </si>
  <si>
    <t>Title 18 &amp; 19</t>
  </si>
  <si>
    <t>Add 1 MRI scanner</t>
  </si>
  <si>
    <t>University of Virginia Medical Center</t>
  </si>
  <si>
    <t>1.92% indigent / primary care</t>
  </si>
  <si>
    <t>Add 1 CT scanner (therapeutic)</t>
  </si>
  <si>
    <t>3.9% System Wide</t>
  </si>
  <si>
    <t>Inova Health Care Services</t>
  </si>
  <si>
    <t>5.0% indigent / primary care</t>
  </si>
  <si>
    <t>Introduce CT imaging for calcium scoring using the CT portion of the PET/CT</t>
  </si>
  <si>
    <t>Carient Heart &amp; Vascular, LLC</t>
  </si>
  <si>
    <t>none</t>
  </si>
  <si>
    <t>Establish a 100 bed nursing home by relocation of beds</t>
  </si>
  <si>
    <t>Bennett's Creek RE Group, LLC</t>
  </si>
  <si>
    <t xml:space="preserve"> </t>
  </si>
  <si>
    <t>1.9% indigent / primary care</t>
  </si>
  <si>
    <t>Add 2 (7th and 8th) ORs</t>
  </si>
  <si>
    <t>Fredericksburg Ambulatory Surgery Center</t>
  </si>
  <si>
    <t>Addition of a 5th operating room</t>
  </si>
  <si>
    <t>Surgi-Center of Central Virginia</t>
  </si>
  <si>
    <t>Add one cardiac catheterization laboratory</t>
  </si>
  <si>
    <t>Chesapeake Hospital Authority d/b/a Chesapeake Regional Medical Center</t>
  </si>
  <si>
    <t>2.8% indigent / primary care</t>
  </si>
  <si>
    <t>Add one operating room</t>
  </si>
  <si>
    <t>1.4% indigent / primary care</t>
  </si>
  <si>
    <t>Establish an OSH with 1 OR</t>
  </si>
  <si>
    <t>A&amp;K Medspa, LLC d/b/a Sanctuary Cosmetic Center</t>
  </si>
  <si>
    <t>3.0% system wide</t>
  </si>
  <si>
    <t>yes</t>
  </si>
  <si>
    <t>8802, 8804</t>
  </si>
  <si>
    <t>Add 36 medical/surgical and 4 intensive care beds (Only 4 ICU beds approved)</t>
  </si>
  <si>
    <t>8802, 8805</t>
  </si>
  <si>
    <t>Add 36 medical-surgical beds at Chippenham Hospital</t>
  </si>
  <si>
    <t>Add 48 acute care beds</t>
  </si>
  <si>
    <t>Inova Health Care Services d/b/a Inova Fairfax Hospital</t>
  </si>
  <si>
    <t>8804, 8805</t>
  </si>
  <si>
    <t>Add 53 acute care beds (24 ped med/surg, 23 adult ICU, 6 adult med/surg)</t>
  </si>
  <si>
    <t>0.6% indigent / primary care</t>
  </si>
  <si>
    <t>Introduce Proton Beam Therapy and add 1 CT scanner for radiation therapy simulation</t>
  </si>
  <si>
    <t>Carilion Medical Center d/b/a Carilion Roanoke Memorial Hospital</t>
  </si>
  <si>
    <t>Establish a medical care facility for MRI imaging with 1 MRI scanner</t>
  </si>
  <si>
    <t>Bethesda Chevy Chase Orthopedic Associates, d/b/a Jordan Young Institute for Joint Replacement and Sports Medicine</t>
  </si>
  <si>
    <t>Add 1 CT scanner at the downtown campus</t>
  </si>
  <si>
    <t>Add 1 SRS capably linear accelerator at the downtown campus</t>
  </si>
  <si>
    <t>1.8% System Wide</t>
  </si>
  <si>
    <t>Add 1 linear accelerator by relocation from Sentara Norfolk General Hospital</t>
  </si>
  <si>
    <t>Sentara Virginia Beach General Hospital</t>
  </si>
  <si>
    <t>Introduce full service MRI by replacing restricted use (extermity) MRI</t>
  </si>
  <si>
    <t>Sentara Advanced Imaging Solutions LLC</t>
  </si>
  <si>
    <t>Introduce CT imaging at Fairfax Radiology Center of Ballston by relocation from Fairfax Radiology Center Sterling</t>
  </si>
  <si>
    <t>IFRC, LLC</t>
  </si>
  <si>
    <t>5.2% indigent / primary care</t>
  </si>
  <si>
    <t>The Cardiovascular Group, PC d/b/a Virginia Heart</t>
  </si>
  <si>
    <t>Add 20 medical rehabilitation beds at Encompass Health Rehabilitation Hospital</t>
  </si>
  <si>
    <t>Rehabilitation Hospital Corporation of America, LLC</t>
  </si>
  <si>
    <t>Add 8 medical rehabilitation beds</t>
  </si>
  <si>
    <t>Sovah Health Danville</t>
  </si>
  <si>
    <t>Add 30 Nurisng Home Beds by Relocation</t>
  </si>
  <si>
    <t>The Virginia Home</t>
  </si>
  <si>
    <t>Add one fixed CT scanner at Henrico Doctors Hospital Forest</t>
  </si>
  <si>
    <t>Addition of a third MRI scanner on the Carilion New River Valley Medical Center campus</t>
  </si>
  <si>
    <t>Carilion New River Valley Medical Center</t>
  </si>
  <si>
    <t>3.6% indigent / primary care</t>
  </si>
  <si>
    <t>Addition of a second CT scanner at 2965 Ivy Rd</t>
  </si>
  <si>
    <t>University of Virginia Imaging, LLC</t>
  </si>
  <si>
    <t>Addition of one fixed CT scanner at Inova Fairfax Hospital</t>
  </si>
  <si>
    <t>Establish a center for CT imaging with one fixed CT scanner at the Inova Emergency Room-Reston/Herndon</t>
  </si>
  <si>
    <t>Introduce PET/CT in an existing medical care facility</t>
  </si>
  <si>
    <t>C</t>
  </si>
  <si>
    <t>Introduce Child and Adlolescent Psychiatric Services with 16 beds</t>
  </si>
  <si>
    <t>Mountain States Health Alliance d/b/a Russell County Hospital</t>
  </si>
  <si>
    <t>Establish a 4 OR outpatient surgical hospital</t>
  </si>
  <si>
    <t>North VA Surgicenter, LLC</t>
  </si>
  <si>
    <t>None</t>
  </si>
  <si>
    <t>Add 20 nursing home beds at Heritage Hall Front Royal relocated from Heitage Hall Blackstone</t>
  </si>
  <si>
    <t>Heritage Hall XIII LLC</t>
  </si>
  <si>
    <t>Eisenhower LLC</t>
  </si>
  <si>
    <t>4.8% system wide</t>
  </si>
  <si>
    <t>Add 1 OR</t>
  </si>
  <si>
    <t>Sentara Princess Anne Hospital</t>
  </si>
  <si>
    <t>Establish a 1 OR outpatient surgical hospital for mohs procedures</t>
  </si>
  <si>
    <t>Absolute Dermatology ASC, LLC</t>
  </si>
  <si>
    <t>Introduce cardiac catheterization services with 1 lab in an existing medical care facility</t>
  </si>
  <si>
    <t>Part Approve</t>
  </si>
  <si>
    <t>Add 12 medical-surgical beds  (6 approved)</t>
  </si>
  <si>
    <t>Carilion Roanoke Community Hospital</t>
  </si>
  <si>
    <t>Add 4 nursing home beds by relocation at Loudoun Rehabilitation and Nursing Center</t>
  </si>
  <si>
    <t>Loudoun Va PropCo, LLC</t>
  </si>
  <si>
    <t>Establish a nursing home and add beds by relocation 2</t>
  </si>
  <si>
    <t>Establish a nursing home and add beds by relocation 1</t>
  </si>
  <si>
    <t>Establish a medical care facility for CT and MRI</t>
  </si>
  <si>
    <t>Bon Secours Hampton Roads Imaging, LLC and Maryview Hospital LLC</t>
  </si>
  <si>
    <t>4.1% indigent / primary care, System Wide</t>
  </si>
  <si>
    <t>Establish a medical care facility for CT at 7454 Limestone Dr, Gainsville</t>
  </si>
  <si>
    <t>UVA Outpatient Imaging Centerville, LLC d/b/a UVA Health Imaging Gainsville</t>
  </si>
  <si>
    <t>Establish a medical care facility for MRI at 7454 Limestone Dr, Gainsville</t>
  </si>
  <si>
    <t>Add a fixed site PET/CT</t>
  </si>
  <si>
    <t>Sentara Norfolk General Hospital</t>
  </si>
  <si>
    <t>Add a PET/CT at Lynchburg General Hospital for Cardiac Imaging</t>
  </si>
  <si>
    <t>Centra Health, Inc</t>
  </si>
  <si>
    <t>3.0% indigent / primary care</t>
  </si>
  <si>
    <t>Establish a medical care facility with 1 MRI and 1 CT</t>
  </si>
  <si>
    <t>CVFP, LLC</t>
  </si>
  <si>
    <t>Add 20 medical rehabilitation beds for a 50 bed rehab unit in a new tower</t>
  </si>
  <si>
    <t>Establish a 50 bed medical rehabilitation hospital</t>
  </si>
  <si>
    <t>Carilion Rehabilitation Services and Carilion Clinic</t>
  </si>
  <si>
    <t>Establish a medical care facility with 1 fixed CT scanner</t>
  </si>
  <si>
    <t>Spotsylvania Regional Medical Cernter d/b/a Spotsylvania Regional Medical Center</t>
  </si>
  <si>
    <t>2.0% indigent / primary care</t>
  </si>
  <si>
    <t>Northern Virginia Community Hospital</t>
  </si>
  <si>
    <t>Add 1 CT simulator</t>
  </si>
  <si>
    <t>Bon Secours St. Mary's Hospital of Richmond</t>
  </si>
  <si>
    <t>Establish a medical care facility with 1 MRI by relocation</t>
  </si>
  <si>
    <t>Medical Circle, LLC</t>
  </si>
  <si>
    <t>Add 1 a fixed PET/CT scanner</t>
  </si>
  <si>
    <t>Woodburn Nuclear Medicine / Metro Region PET Center</t>
  </si>
  <si>
    <t>Establish a medical care facility with 1 fixed CT scanner at 14349 Gideon Dr, Woodbridge</t>
  </si>
  <si>
    <t>Establish a medical care facility with 1 fixed MRI scanner at 14349 Gideon Dr, Woodbridge by relocation</t>
  </si>
  <si>
    <t>Add 1 fixed MRI scanner at 7799 Leesburg Pike, Falls Church</t>
  </si>
  <si>
    <t>Inova Reston MRI Center, LLC</t>
  </si>
  <si>
    <t>3.5% indigent / primary care</t>
  </si>
  <si>
    <t>Establsih a specialized center for Cardiac PET/CT imaging</t>
  </si>
  <si>
    <t>Cardiac Care Associates, PC</t>
  </si>
  <si>
    <t>Virginia Eye Institute</t>
  </si>
  <si>
    <t>Establish a 3 OR outpatient surgical hospital</t>
  </si>
  <si>
    <t>Middle Virginia Surgicenter LLC</t>
  </si>
  <si>
    <t>District Hospital Partners, LP</t>
  </si>
  <si>
    <t>Norfolk Dental Surgical Center PLLC</t>
  </si>
  <si>
    <t>Establish a 1 OR outpatient surgical hospital by relocation</t>
  </si>
  <si>
    <t>New Women's Health Charlottesville, LLC d/b/a Soaring Surgery Center</t>
  </si>
  <si>
    <t>4.1% System Wide</t>
  </si>
  <si>
    <t xml:space="preserve">Add 1 Cardiac Cath Lab </t>
  </si>
  <si>
    <t>Inova Fairfax Hospital</t>
  </si>
  <si>
    <t>8718, 8751</t>
  </si>
  <si>
    <t>Add 2 ORs</t>
  </si>
  <si>
    <t>VHC Ambulatory Surgery Center</t>
  </si>
  <si>
    <t>0.51% indigent / primary care</t>
  </si>
  <si>
    <t>Introduce Transplant (Renal) services</t>
  </si>
  <si>
    <t>Establish a 146 bed hospital for behavioral health and medical rehabilitation</t>
  </si>
  <si>
    <t>Virginia Hospital Center Arlington Health System amd South Arlington, LLC</t>
  </si>
  <si>
    <t>Add 52 beds at Centra Lynchburg General Hospital</t>
  </si>
  <si>
    <t>Centra Health Inc</t>
  </si>
  <si>
    <t>Establish a specialized center for PET/CT and SPECT/CT imaiging</t>
  </si>
  <si>
    <t>Advanced Molecular Imaging and Therapy</t>
  </si>
  <si>
    <t>Establish a specialized center for mobile MRI imaging at the Southpark Medical Center</t>
  </si>
  <si>
    <t>Add 1 fixed MRI scanner on the Johnston-Willis Hospital Campus</t>
  </si>
  <si>
    <t>Chippenham and Johnston-Willis Hospitals, Inc.</t>
  </si>
  <si>
    <t>Add 1 fixed site CT scanner</t>
  </si>
  <si>
    <t>Add 4 nursing home beds relocated from The Health Center - Salem</t>
  </si>
  <si>
    <t>1047 Mecca Street Roanoke Propcp, LLC (Roanoke Rehab &amp; Healthcare Center)</t>
  </si>
  <si>
    <t>Establish a specialized center for fixed CT imaging</t>
  </si>
  <si>
    <t>OrthoVirginia, Inc.</t>
  </si>
  <si>
    <t>Introduce mobile PET/CT imaging at the Stony Point Campus</t>
  </si>
  <si>
    <t>8727, 8728, 8730, 8734, 8726</t>
  </si>
  <si>
    <t>Establish a specialized center for CT and MRI imaging</t>
  </si>
  <si>
    <t>8727, 8728, 8730, 8726, 8735</t>
  </si>
  <si>
    <t>4.5% indigent / primary care</t>
  </si>
  <si>
    <t>Establish a specialized center for MRI imaging at 2109 India Road, Charlottesville</t>
  </si>
  <si>
    <t>Scott Wagner Integrated Medicine, LLC</t>
  </si>
  <si>
    <t>Addition of an MRI at existing medical care facility, 509 South Main Street, Culpeper</t>
  </si>
  <si>
    <t>UVA Outpatient Imaging Culpeper LLC</t>
  </si>
  <si>
    <t>Establish a specialized center for PET/CT imaiging</t>
  </si>
  <si>
    <t>2.63% indigent / primary care</t>
  </si>
  <si>
    <t>8727, 8728, 8726, 8734, 8735</t>
  </si>
  <si>
    <t>Introduce fixed CT imaging at Insight Imaging - Woodbridge</t>
  </si>
  <si>
    <t>Insight Health Corporation</t>
  </si>
  <si>
    <t>Establish a specialized center for cardiac PET/CT imaging at 8006 Discovery Drive, Richmond</t>
  </si>
  <si>
    <t>James River Cardiology, LLC</t>
  </si>
  <si>
    <t>8727, 8726, 8730, 8734, 8735</t>
  </si>
  <si>
    <t>Establish a medical care facility with 1 fixed CT scanner at 5501 Backlick Rd Sprindfield</t>
  </si>
  <si>
    <t>8726, 8728, 8730, 8734, 8735</t>
  </si>
  <si>
    <t>Add 1 fixed MRI scanner at 19455 Deerfield Ave Lansdowne</t>
  </si>
  <si>
    <t>8727, 8728, 8730, 8734, 8735</t>
  </si>
  <si>
    <t>Add 1 fixed MRI scanner</t>
  </si>
  <si>
    <t>Inova Health Services d/b/a Inova Fairfax Hospital</t>
  </si>
  <si>
    <t>Add 1 fixed CT scanner</t>
  </si>
  <si>
    <t>Shenandoah Memorial Hospital</t>
  </si>
  <si>
    <t>Wellmont Health System d/b/a Norton Community Hospital</t>
  </si>
  <si>
    <t>Establish a specialized center for cardiac PET/CT imaging</t>
  </si>
  <si>
    <t>Amelia Heart and Vascular Center</t>
  </si>
  <si>
    <t>Add 1 MRI Scanner</t>
  </si>
  <si>
    <t>Augusta Health Care, Inc, d/b/a Augusta Health</t>
  </si>
  <si>
    <t>VCS Heart and Vascular, LLC</t>
  </si>
  <si>
    <t>Establish a 3 OR Outpatient Surgical Hospital and Diagnostic Imaging Center for CT and MRI</t>
  </si>
  <si>
    <t>8746, 8751</t>
  </si>
  <si>
    <t>Establish an OSH with 2 relocated ORs in Chesterfield County</t>
  </si>
  <si>
    <t>Bon Secours Mercy Health St. Francis Ambulatory Surgery Center LLC</t>
  </si>
  <si>
    <t>Establish a medical care facility for cardiac catheterization with 2 cardiac catheterization laboratories</t>
  </si>
  <si>
    <t>Bon Secours Mercy Health Short Pump CV Ambulatory Surgery Center LLC</t>
  </si>
  <si>
    <t>Add 34 nursing home beds through relocation</t>
  </si>
  <si>
    <t>Our Lady of Perpetual Help Health Center</t>
  </si>
  <si>
    <t>Establish an outpatient surgical hospital for ophthalmic surgery</t>
  </si>
  <si>
    <t>ESSNV Surgical Suites, LLC</t>
  </si>
  <si>
    <t>Establish a replacement hospital</t>
  </si>
  <si>
    <t>Halifax Regional Hosptial d/b/a Sentara Halifax Regional Hospital</t>
  </si>
  <si>
    <t>Add 36 medical/surgical beds and introduce specialty level neonatal specialty care at Centra Lynchburg General Hospital by relocation</t>
  </si>
  <si>
    <t>Add 10 inpatient (ICU) beds</t>
  </si>
  <si>
    <t>Mary Washington Hospital, Inc.</t>
  </si>
  <si>
    <t>Establsih a specialized center for CT imaging through relocation of an existing CT scanner</t>
  </si>
  <si>
    <t>Establish a specialized center for PET/CT imaging at VCI Westend</t>
  </si>
  <si>
    <t>Virginia Cancer Institute, Inc</t>
  </si>
  <si>
    <t>Add 30 medical rehabilitation beds</t>
  </si>
  <si>
    <t>Rehab JV, LLC dba Sheltering Arms Institute</t>
  </si>
  <si>
    <t>2.2% indigent / primary care</t>
  </si>
  <si>
    <t>Add 10 medical rehabilitation beds</t>
  </si>
  <si>
    <t>Coastal Virginia Rehabilitation, d/b/a Riverside Rehabilitation Hospital</t>
  </si>
  <si>
    <t>8702, 8705</t>
  </si>
  <si>
    <t>HCA Health Services of Virginia</t>
  </si>
  <si>
    <t>8702, 8706</t>
  </si>
  <si>
    <t>Dominion Imaging</t>
  </si>
  <si>
    <t>Tysons's Corner Diagnostic Imaging, LLC</t>
  </si>
  <si>
    <t>Establish a specialized center for CT imaging at a FSED</t>
  </si>
  <si>
    <t>Reston Hospital Center, LLC</t>
  </si>
  <si>
    <t>2.1% indigent / primary care</t>
  </si>
  <si>
    <t>8705, 8706</t>
  </si>
  <si>
    <t>Establish a specialized center for CT and MRI imaging at Ashland FSED</t>
  </si>
  <si>
    <t>Bon Secours Memorial Regional Medical Center, LLC</t>
  </si>
  <si>
    <t>Carilion Rockbridge Community Hospital</t>
  </si>
  <si>
    <t>Add 1 CT scanner at Arlington Blvd site</t>
  </si>
  <si>
    <t>Cardiology Associates of Fredericksburg, Ltd</t>
  </si>
  <si>
    <t>Carilion Franklin Memorial Hospital</t>
  </si>
  <si>
    <t>0.7% indigent / primary care</t>
  </si>
  <si>
    <t xml:space="preserve">Introduce inpatient child and adolescent psychiatric services </t>
  </si>
  <si>
    <t>Johnston Memorial Hospital</t>
  </si>
  <si>
    <t>Establish a 130-bed inpatient psychiatric hospital through relocation of existing beds</t>
  </si>
  <si>
    <t>Establish a 72-bed inpatient psychiatric hospital through relocation of 64 beds and addition of 8 beds</t>
  </si>
  <si>
    <t>6.0% indigent / primary care</t>
  </si>
  <si>
    <t>Introduce Radiation Therapy for Ocular Oncology</t>
  </si>
  <si>
    <t>Excellence ASC, LLC</t>
  </si>
  <si>
    <t>3.4% indigent / primary care</t>
  </si>
  <si>
    <t>Potomac Hospital Corporation of Prince William, dba Sentara Northern Virginia Medical Center</t>
  </si>
  <si>
    <t>Add 3 ORs (2 by relocation, 1 new) at the Roanoke location</t>
  </si>
  <si>
    <t>Roanoke Valley Center for Signt, LLC</t>
  </si>
  <si>
    <t>Establish an OSH with 2 ORs (1 new, 1 relocated) in Henrico County</t>
  </si>
  <si>
    <t>Richmond Eye and Ear Healthcare Alliance, dba MEDARVA</t>
  </si>
  <si>
    <t>Establish an OSH with 2 ORs (1 new, 1 relocated) in Chesterfield County</t>
  </si>
  <si>
    <t>Add a 3rd OR</t>
  </si>
  <si>
    <t>McLean Ambulatory Surgery Center, LLC</t>
  </si>
  <si>
    <t>Dominion Plastic Surgery, LLC</t>
  </si>
  <si>
    <t>Establish a 60 bed, 4 OR, 1 cath lab, 1 CT &amp; 1 MRI hospital</t>
  </si>
  <si>
    <t>Establish a specialized center with 1 CT scanner in FSED</t>
  </si>
  <si>
    <t>system wide</t>
  </si>
  <si>
    <t>Establish a specialized center with 2 CT scanners, 1 MRI scanner, and mobile PET/CT</t>
  </si>
  <si>
    <t>Bon Secours Maryview Medical Center and Town Center Imaging, LLC</t>
  </si>
  <si>
    <t>Add one Linear Accelerator at Inova Loudoun Hospital</t>
  </si>
  <si>
    <t>Add one SRS capable Linear Accelerator at Bon Secours Cancer Institute at Reynolds Crossing by relocation</t>
  </si>
  <si>
    <t>Bon Secours St. Mary's Hospital of Richmond, LLC &amp; Richmond Radiation Oncology Center I, LLC</t>
  </si>
  <si>
    <t>Add one SRS capable Linear Accelerator at Bon Secours Harour View by relocation</t>
  </si>
  <si>
    <t>Add one fixed site MRI scanner</t>
  </si>
  <si>
    <t>Riverside Regional Medical Center</t>
  </si>
  <si>
    <t>Add one fixed site CT scanner</t>
  </si>
  <si>
    <t>Centra Southside Community Hospital</t>
  </si>
  <si>
    <t>Add 34 nursing home beds by transfer from Mountain View Hospital</t>
  </si>
  <si>
    <t>Our Lady of Peace, Inc</t>
  </si>
  <si>
    <t>Establish a site for mobile PET/CT , with independent use of the CT</t>
  </si>
  <si>
    <t>Urology of Virginia, PLLC</t>
  </si>
  <si>
    <t>Establish a 50-bed inpatient medical rehabilitation hospital through relocation and addition of beds</t>
  </si>
  <si>
    <t>Centra Rehabilitation Hospital LLC &amp; Centra Health Inc</t>
  </si>
  <si>
    <t>Establish a specialized center for CT imaging with one fixed CT scanner</t>
  </si>
  <si>
    <t>Wellmont Medical Associates, Inc.</t>
  </si>
  <si>
    <t>Establish a specialized center for MRI imaging by relocating a mobile MRI &amp; converting it to fixed</t>
  </si>
  <si>
    <t>Add 68 nursing home beds at Burke Health and Rehabilitation Center</t>
  </si>
  <si>
    <t>Burke SNF LLC</t>
  </si>
  <si>
    <t>Add1 CT Scanner at Inova Loudoun Hospital</t>
  </si>
  <si>
    <t xml:space="preserve">Inova Health Care Services </t>
  </si>
  <si>
    <t>Add 1 fixed PET scanner</t>
  </si>
  <si>
    <t xml:space="preserve">Establish a specialized center for mobile MRI imaging </t>
  </si>
  <si>
    <t>Sentara Hospitals</t>
  </si>
  <si>
    <t>HMG (Holston Medical Group)</t>
  </si>
  <si>
    <t>Establish a facility for cardiac PET/CT services with one fixed cardiac PET/CT scanner</t>
  </si>
  <si>
    <t>James River Cardiology, P.C.</t>
  </si>
  <si>
    <t>Introduce inpatient psychiatric and substance abuse services and add 10 inpatient beds</t>
  </si>
  <si>
    <t>Foresight Hospital and Health Systems</t>
  </si>
  <si>
    <t>Establish an outpatient surgical hospital with two operating rooms</t>
  </si>
  <si>
    <t>Vascular Surgery Associates of Richmond, PC</t>
  </si>
  <si>
    <t>Establish an outpatient surgical hospital with one operating room</t>
  </si>
  <si>
    <t>South Lakes Surgicenter, LLC</t>
  </si>
  <si>
    <t>Establish open heart surgery services and convert one general purpose operating room to open heart surgery</t>
  </si>
  <si>
    <t>Add one cardiac catheterization lab in the Children's Tower at VCU Medical Center</t>
  </si>
  <si>
    <t>Add one operating room for the purpose of opthalmic related surgery</t>
  </si>
  <si>
    <t>Center for Visual Surgical Excellence, LLC</t>
  </si>
  <si>
    <t xml:space="preserve">Expand cardiac catheterization services </t>
  </si>
  <si>
    <t>Maryview Hospital LLC, d/b/a Bon Secours Maryview Medical Center</t>
  </si>
  <si>
    <t>Add 88 nursing home beds</t>
  </si>
  <si>
    <t>Henrico VA Opco, LLC</t>
  </si>
  <si>
    <t>Add 30 nursing home beds</t>
  </si>
  <si>
    <t>Medical Facilities of America XI (11) Limited Partnership</t>
  </si>
  <si>
    <t>Establish a nursing home with 90 relocated beds from from PD 12</t>
  </si>
  <si>
    <t>OHI Asset (VA) Monet, LLC</t>
  </si>
  <si>
    <t>Establish an outpatient surgical hospital with one operating room dedicated to Mohs surgery and post-Mohs reconstructive surgery procedures</t>
  </si>
  <si>
    <t>MOHS Surgery Center of Richmond Dermatology, PLLC</t>
  </si>
  <si>
    <t>Establish PET services with one fixed cardiac PET scanner</t>
  </si>
  <si>
    <t>Nova Cardiovascular Care, Inc.</t>
  </si>
  <si>
    <t>Add 10 long term care beds via relocation from Mountain View Regional Hospital</t>
  </si>
  <si>
    <t>Add 24 inpatient medical-surgical acute care beds</t>
  </si>
  <si>
    <t>Establish mobile PET/CT services with one mobile PET/CT scanner</t>
  </si>
  <si>
    <t>Relocate 97 nursing home beds from PD 8 to Woodbine Rehabilitation and Healthcare Center</t>
  </si>
  <si>
    <t>Woodbine Property 1, LLC</t>
  </si>
  <si>
    <t>Establish a specialized center for CT imaging with one CT scanner</t>
  </si>
  <si>
    <t>Add one CT scanner at Reston Hospital Center</t>
  </si>
  <si>
    <t>Add one CT scanner at Bon Secours - Colonial Heights Imaging Services</t>
  </si>
  <si>
    <t>Bon Secours Mercy Health Petersburg LLC, d/b/a Bon Secours Southside Medical Center</t>
  </si>
  <si>
    <t>Add one CT scanner</t>
  </si>
  <si>
    <t>Sentara Hospitals d/b/a Sentara Norfolk General Hospital</t>
  </si>
  <si>
    <t>Add one CT scanner on the campus of Carilion New River Valley Medical Center</t>
  </si>
  <si>
    <t>Carilion New River Valley Medical Center and New River Valley Surgery Center dba Carilion Surgery Center New River Valley, LLC</t>
  </si>
  <si>
    <t>8624, 8633, 8635</t>
  </si>
  <si>
    <t>Loudoun Medical Group, P.C.</t>
  </si>
  <si>
    <t>Montgomery Regional Hospital, Inc.</t>
  </si>
  <si>
    <t>Establish a specialized center for CT imaging and MRI imaging with one relocated and replaced CT scanner and one relocated and replaced MRI scanner</t>
  </si>
  <si>
    <t>Short Pump Imaging, LLC</t>
  </si>
  <si>
    <t xml:space="preserve">Reston Hospital Center, LLC </t>
  </si>
  <si>
    <t>8624,8633, 8639</t>
  </si>
  <si>
    <t>Establish a nursing home with 120 beds relocated from PD 8</t>
  </si>
  <si>
    <t>Ashburn Propco, LLC</t>
  </si>
  <si>
    <t>8624, 8635, 8639</t>
  </si>
  <si>
    <t>Establish a specialized center for CT services with one relocated and replaced CT scanner</t>
  </si>
  <si>
    <t>Establish a specialized center for MRI services with one relocated and replaced MRI scanner</t>
  </si>
  <si>
    <t xml:space="preserve">Add 15 nursing home beds through transfer from PD 21 to Old Dominion Rehabilitation and Nursing </t>
  </si>
  <si>
    <t>Eastern Healthcare Group, LLC</t>
  </si>
  <si>
    <t>Add one MRI scanner at University Hospital</t>
  </si>
  <si>
    <t>UVA Medical Center</t>
  </si>
  <si>
    <t>Establish a specialized center for imaging with one mobile PET/CT scanner</t>
  </si>
  <si>
    <t>Med Atlantic, Inc.</t>
  </si>
  <si>
    <t>4.0% System Wide</t>
  </si>
  <si>
    <t>Add one fixed CT scanner at Shore Memorial Hospital</t>
  </si>
  <si>
    <t>Shore Health Services, Inc.</t>
  </si>
  <si>
    <t>Add one fixed MRI scanner at Riverside Regional Medical Center</t>
  </si>
  <si>
    <t>Riverside Hospital, Inc.</t>
  </si>
  <si>
    <t>3/31/2022; 5/31/2022</t>
  </si>
  <si>
    <t>Establish a medical care facility with one cardiac PET/CT</t>
  </si>
  <si>
    <t>Carient Heart &amp; Vascular, P.C.</t>
  </si>
  <si>
    <t>Woodburn Nuclear Medicine/Metro Region PET Center</t>
  </si>
  <si>
    <t>2.5% indigent / primary care,</t>
  </si>
  <si>
    <t>Add 32 inpatient psychiatric beds</t>
  </si>
  <si>
    <t>The Pavilion at Williamsburg Place, Inc.</t>
  </si>
  <si>
    <t>Chippenham Ambulatory Surgery Center, LLC</t>
  </si>
  <si>
    <t>Establish Open Heart Surgery Services</t>
  </si>
  <si>
    <t>Expand cardiac catheterization services by adding cardiac catheterization equipment into the hospital’s hybrid operating room</t>
  </si>
  <si>
    <t>Establish an Outpatient Surgical Hospital with One General Purpose Operating Room</t>
  </si>
  <si>
    <t>VCS Heart and Vascular Center, LLC</t>
  </si>
  <si>
    <t>Establish an Outpatient Surgical Hospital with Two General Purpose Operating Rooms</t>
  </si>
  <si>
    <t>Winchester Endoscopy Services, LLC dba Blue Ridge Endoscopy</t>
  </si>
  <si>
    <t xml:space="preserve">2.5% indigent / primary care, </t>
  </si>
  <si>
    <t>Virginia Surgery Center, LLC</t>
  </si>
  <si>
    <t>Virginia ENT Surgery Center, Inc.</t>
  </si>
  <si>
    <t>0.1% indigent / primary care</t>
  </si>
  <si>
    <t>Add four operating rooms dedicated to pediatric care at VCU Medical Center</t>
  </si>
  <si>
    <t>Introduce residential substance abuse services with up to 30 residential beds for partial hospitalization patients and detox services at an ASAM 3.7 level</t>
  </si>
  <si>
    <t>Sandstone Care Virginia, LLC</t>
  </si>
  <si>
    <t>Relocation and partial replacement of Inova Alexandria Hospital to include: 120 acute care beds, 8 operating rooms, 3 CTs, 2 MRIs</t>
  </si>
  <si>
    <t>Relocation and partial replacement of Inova Alexandria Hospital to include: 192 acute care beds, 8 operating rooms, 3 CTs, 2 MRIs, 2 linear accelerators with SRS/SRT, brachytherapy services, specialty level neonatal services, and 2 cardiac cath labs</t>
  </si>
  <si>
    <t>Establish a specialized center for MRI imaging with one relocated scanner</t>
  </si>
  <si>
    <t>Chesapeake Diagnostic Imaging Centers, LLC</t>
  </si>
  <si>
    <t>Add one relocated MRI scanner</t>
  </si>
  <si>
    <t>First Meridian Medical, LLC t/a MRI &amp; CT Diagnostics</t>
  </si>
  <si>
    <t>Indigent Care, Title 18, 19, Tricare</t>
  </si>
  <si>
    <t>Add 60 nursing home beds</t>
  </si>
  <si>
    <t>Shenandoah Operations Holdings, LLC</t>
  </si>
  <si>
    <t>Establish a specialized center for radiation therapy services to include one relocated linear accelerator with SRS/SRT and a CT simulator</t>
  </si>
  <si>
    <t>Richmond Radiation Oncology Center I LLC and Bon Secours-St. Mary’s Hospital of Richmond LLC</t>
  </si>
  <si>
    <t>4.8% System Wide</t>
  </si>
  <si>
    <t>Establish a specialized center for MRI imaging on the campus of Sentara Obici Hospital</t>
  </si>
  <si>
    <t>Sentara Hospitals d/b/a Sentara Obici Hospital</t>
  </si>
  <si>
    <t>Add one CT scanner at Sentara Leigh Hospital</t>
  </si>
  <si>
    <t>Sentara Hospitals d/b/a Sentara Leigh Hospital</t>
  </si>
  <si>
    <t>Add 20 inpatient rehabilitation beds to Encompass Health Rehabilitation Hospital of Northern Virginia</t>
  </si>
  <si>
    <t>Encompass Health Rehabilitation Hospital of Northern Virginia, LLC</t>
  </si>
  <si>
    <t>Add one MRI scanner</t>
  </si>
  <si>
    <t>Tyson's Corner Diagnostic Imaging, LLC</t>
  </si>
  <si>
    <t>3.9% indigent / primary care</t>
  </si>
  <si>
    <t>8559, 8595, 8596</t>
  </si>
  <si>
    <t>Northern Virginia Community Hospital, LLC d/b/a StoneSprings Hospital Center</t>
  </si>
  <si>
    <t>Establish a diagnostic imaging center through the relocation of one fixed CT scanner, one mobile MRI scanner and one mobile PET scanner</t>
  </si>
  <si>
    <t>1.6% indigent / primary care</t>
  </si>
  <si>
    <t>Add one special-use MRI scanner for specialized therapeutics</t>
  </si>
  <si>
    <t>Carilion Medical Center (CMC) d/b/a Carilion Roanoke Memorial Hospital</t>
  </si>
  <si>
    <t>Establish a specialized center for CT and MRI services</t>
  </si>
  <si>
    <t>B.Well LLC</t>
  </si>
  <si>
    <t>Add one fixed CT scanner</t>
  </si>
  <si>
    <t>8559, 8595, 8603</t>
  </si>
  <si>
    <t>Add one CT scanner at the Inova Fairfax Hospital campus</t>
  </si>
  <si>
    <t>8559, 8596, 8603</t>
  </si>
  <si>
    <t>Add one CT scanner at the Inova Oakville Ambulatory Surgery Center</t>
  </si>
  <si>
    <t>Inova Health Care Services d/b/a Inova Alexandria Hospital</t>
  </si>
  <si>
    <t>2.4% System Wide</t>
  </si>
  <si>
    <t>Establish a diagnostic imaging center through the relocation of one CT scanner and one MRI scanner</t>
  </si>
  <si>
    <t>MediCorp Properties, Inc.,</t>
  </si>
  <si>
    <t>04795</t>
  </si>
  <si>
    <t>Medical Imaging of Fredericksburg, LLC</t>
  </si>
  <si>
    <t>Introduce residential substance abuse services with up to 64 residential beds</t>
  </si>
  <si>
    <t>Southstone Behavioral Health</t>
  </si>
  <si>
    <t>Establish an intermediate care facility with 100 beds for the medical treatment of substance abuse</t>
  </si>
  <si>
    <t>Pyramid Healthcare, Inc.</t>
  </si>
  <si>
    <t>Introduce residential substance abuse services with 60 beds, including 20 detoxification beds and 40 residential treatment beds</t>
  </si>
  <si>
    <t>BRC Healthcare Virginia, LLC</t>
  </si>
  <si>
    <t>Introduce residential substance abuse services with 72 residential beds</t>
  </si>
  <si>
    <t>Safe Harbor Behavioral Healthcare, LLC</t>
  </si>
  <si>
    <t>Add 20 adult inpatient psychiatric beds</t>
  </si>
  <si>
    <t>Inova Mount Vernon Hospital</t>
  </si>
  <si>
    <t>Introduce residential substance abuse services with up to 30 residential beds</t>
  </si>
  <si>
    <t>Add 16 psychiatric beds</t>
  </si>
  <si>
    <t>Virginia Hospital Center</t>
  </si>
  <si>
    <t>Establish an ambulatory surgery center in Newport News with four operating rooms</t>
  </si>
  <si>
    <t>Orthopaedic Surgery &amp; Sports Medicine Specialists of Hampton Roads, P.C. d/b/a Orthopedic and Spine Center</t>
  </si>
  <si>
    <t>Add one cardiac catheterization lab</t>
  </si>
  <si>
    <t>Spotsylvania Medical Center, Inc.</t>
  </si>
  <si>
    <t>Add one general purpose operating room</t>
  </si>
  <si>
    <t>Augusta Health Care, Inc. d/b/a Augusta Health</t>
  </si>
  <si>
    <t>8576, 8577</t>
  </si>
  <si>
    <t>Add two general purpose operating rooms at Reston Hospital Center</t>
  </si>
  <si>
    <t>7/1/2021; 1/31/2022</t>
  </si>
  <si>
    <t>Establish an outpatient surgical hospital with two operating rooms limited to vitreoretinal and ophthalmic surgery</t>
  </si>
  <si>
    <t>IFFC Delayed</t>
  </si>
  <si>
    <t>Riverside Middle Peninsula Hospital, Inc. d/b/a Riverside Walter Reed Hospital</t>
  </si>
  <si>
    <t>8576, 8581</t>
  </si>
  <si>
    <t>Add two general purpose operating rooms at Inova Loudoun Hospital</t>
  </si>
  <si>
    <t>8577, 8581</t>
  </si>
  <si>
    <t>Establish an outpatient surgical hospital with three (3) general purpose operating rooms</t>
  </si>
  <si>
    <t>Inova Oakville Ambulatory Surgery Center, LLC</t>
  </si>
  <si>
    <t>Expand surgical services by adding two general purpose operating rooms</t>
  </si>
  <si>
    <t>Virginia Center for Eye Surgery</t>
  </si>
  <si>
    <t>Relocate 20 medical/surgical beds from Riverside Regional Medical Center</t>
  </si>
  <si>
    <t>Doctor's Hospital of Williamsburg</t>
  </si>
  <si>
    <t>Establish a new acute care general hospital with 34 med/surg beds, 10 ICU beds, and 6 obstetric beds, four general purpose operating rooms, 1 fixed CT scanner, 1 fixed MRI scanner, 1 mobile PET scanner</t>
  </si>
  <si>
    <t xml:space="preserve">Riverside Hospital Inc.  </t>
  </si>
  <si>
    <t>Add 27 inpatient medical-surgical acute care beds</t>
  </si>
  <si>
    <t>Add one CT scanner and one MRI scanner both dedicated to pediatric care</t>
  </si>
  <si>
    <t>2.7% indigent / primary care</t>
  </si>
  <si>
    <t>Community Memorial Hospital</t>
  </si>
  <si>
    <t>Add 8 nursing home beds through transfer from within PD 11</t>
  </si>
  <si>
    <t>Autumn Care of Altavista, LLC</t>
  </si>
  <si>
    <t>Add 24 nursing home beds through transfer</t>
  </si>
  <si>
    <t>Autumn Corporation d/b/a Shenandoah Nursing &amp; Rehab</t>
  </si>
  <si>
    <t>Add one fixed MRI scanner</t>
  </si>
  <si>
    <t>Vienna Diagnostic Imaging LLC, d/b/a Novant Health UVA Health System Imaging Centerville</t>
  </si>
  <si>
    <t xml:space="preserve">                                             </t>
  </si>
  <si>
    <t>8561, 8562, 8564</t>
  </si>
  <si>
    <t>Establish a specialized center for CT imaging with one CT scanner limited to performing scans of the sinus cavity and temporal bone only</t>
  </si>
  <si>
    <t>Chesapeake Bay ENT, P.C.</t>
  </si>
  <si>
    <t>8561, 8562, 8566</t>
  </si>
  <si>
    <t>8561, 8564, 8566</t>
  </si>
  <si>
    <t>8562, 8564, 8566</t>
  </si>
  <si>
    <t>8595, 8596, 8603</t>
  </si>
  <si>
    <t>Establish a specialized center for CT services</t>
  </si>
  <si>
    <t>Add one fixed PET/CT scanner</t>
  </si>
  <si>
    <t>Chippenham &amp; Johnston-Willis Hospitals, Inc.</t>
  </si>
  <si>
    <t>3/31/2021 &amp; 5/28/2021</t>
  </si>
  <si>
    <t>1.6% indigent / primary care, 2101 value</t>
  </si>
  <si>
    <t>Add one CT scanner used for simulation with radiation therapy treatment</t>
  </si>
  <si>
    <t>Clinch Valley Medical Center, Inc.</t>
  </si>
  <si>
    <t xml:space="preserve">Establish a Specialized Center for CT and MRI Services at the UVA Orthopedic Center at Ivy Mountain, Charlottesville, Virginia, PD10 via relocation and replacement of an existing MRI currently located at Fontaine Research Park and the addition of one MRI and one CT to PD 10 inventory. </t>
  </si>
  <si>
    <t>UVA Imaging, LLC</t>
  </si>
  <si>
    <t>Establish an outpatient surgical center with two operating rooms</t>
  </si>
  <si>
    <t>Plastic Surgery Associates P.C.</t>
  </si>
  <si>
    <t>Introduce residential substance abuse services with up to 100 residential beds and facilities for up to 120 partial hospitalization patients.</t>
  </si>
  <si>
    <t>Galax Treatment Center, LLC</t>
  </si>
  <si>
    <t>2.7% indigent / primary care, 2101 value</t>
  </si>
  <si>
    <t>Establish an outpatient surgical hospital with up to four operating rooms</t>
  </si>
  <si>
    <t>Inova Ambulatory Surgery Center at Lorton, LLC</t>
  </si>
  <si>
    <t>Establish an outpatient surgical hospital with one special purpose operating room</t>
  </si>
  <si>
    <t>Colon And Rectal Endoscopy Specialists And Surgery Center, LLC</t>
  </si>
  <si>
    <t>Add up to 36 acute care beds, including medical/surgical, intensive care and obstetric beds, as well as intermediate level neonatal special care services</t>
  </si>
  <si>
    <t>Maryview Hospital, LLC, d/b/a Bon Secours Maryview Medical Center and Bon Secours-DePaul Medical Center, LLC</t>
  </si>
  <si>
    <t>0.5% indigent / primary care, 2101 value</t>
  </si>
  <si>
    <t>Introduce neonatal special care services at the Intermediate Level with 6 bassinets</t>
  </si>
  <si>
    <t>Lewis-GaleMedical Center LLC d/b/a/LewisGale Medical Center</t>
  </si>
  <si>
    <t>Establish radiation therapy services with one linear accelerator with SRS/SRT and one CT simulator</t>
  </si>
  <si>
    <t>Fauquier Medical Center, LLC dba Fauquier Hospital</t>
  </si>
  <si>
    <t>3.0% system wide indigent / primary care</t>
  </si>
  <si>
    <t>Expand St. Francis’ MRI services at the Bon Secours Chester Emergency and Imaging Center through the relocation and replacement of an MRI scanner from the Bon Secours Innsbrook Imaging Center</t>
  </si>
  <si>
    <t>Bon Secours-St. Francis Medical Center LLC and Bon Secours-Virginia HealthSource, Inc.</t>
  </si>
  <si>
    <t>3.7% indigent / primary care, 2101 value</t>
  </si>
  <si>
    <t>Introduce CT services at the Bon Secours Imaging Center at Reynolds Crossing with relocation and replacement of a CT scanner from Bon Secours Innsbrook Imaging Center</t>
  </si>
  <si>
    <t>Broad/64 Imaging, LLC and Bon Secours-Virginia HealthSource, Inc.</t>
  </si>
  <si>
    <t>Add one PET/CT scanner for the provision of cardiac imaging at Centra Lynchburg General Hospital</t>
  </si>
  <si>
    <t>n/a</t>
  </si>
  <si>
    <t>4.1% indigent / primary care, 2101 value</t>
  </si>
  <si>
    <t>Add up to 12 additional inpatient medical rehabilitation beds</t>
  </si>
  <si>
    <t>5.1% indigent / primary care, 2101 value</t>
  </si>
  <si>
    <t>8533, 8534, 8535, 8538</t>
  </si>
  <si>
    <t>Establish a specialized center for CT and MRI imaging with one CT scanner and one MRI scanner through the relocation and replacement of existing CT and MRI equipment</t>
  </si>
  <si>
    <t>8533, 8534, 8535, 8539</t>
  </si>
  <si>
    <t>Establish a specialized center for MRI imaging with one MRI scanner through the relocation and replacement of existing MRI equipment</t>
  </si>
  <si>
    <t/>
  </si>
  <si>
    <t>Convert a mobile PET to a fixed PET/CT</t>
  </si>
  <si>
    <t>PET of Reston, LP</t>
  </si>
  <si>
    <t>Relocate Mary Immaculate Ambulatory Surgery Center within PD 21</t>
  </si>
  <si>
    <t>Mary Immaculate Ambulatory Surgery Center</t>
  </si>
  <si>
    <t>0.60% indigent / primary care, 2101 value</t>
  </si>
  <si>
    <t>8533, 8534, 8538, 8539</t>
  </si>
  <si>
    <t>Introduce CT Services With One Cone Beam CT Unit</t>
  </si>
  <si>
    <t>Children’s Hospital of The King’s Daughters</t>
  </si>
  <si>
    <t>8533, 8535, 8538, 8539</t>
  </si>
  <si>
    <t>8534, 8535, 8538, 8539</t>
  </si>
  <si>
    <t>Establish a specialized center for MRI imaging with one MRI scanner</t>
  </si>
  <si>
    <t>Add one CT scanner and one MRI scanner</t>
  </si>
  <si>
    <t>Dominion Imaging, LLC</t>
  </si>
  <si>
    <t>Establish a specialized center for PET-CT services with one (1) PET-CT unit at the Inova Center for Personalized Health on the Inova Fairfax Hospital campus within Planning District 8 through the relocation and replacement of the one (1) PET-CT unit currently located at 8503 Arlington Blvd, Fairfax</t>
  </si>
  <si>
    <t>Inova Reston MRI Center, LLC, d/b/a Inova PET/CT Imaging Center</t>
  </si>
  <si>
    <t>4.5% indigent / primary care, 2101 value</t>
  </si>
  <si>
    <t>Establish a specialized center for CT and MRI services at the UVA Orthopedic Center at Ivy Mountain, Charlottesville, Virginia, PD 10 via relocation and replacement of an existing
MRI currently located at Fontaine Research Park and the addition of one MRI and one CT to the PD 10 inventory</t>
  </si>
  <si>
    <t>Add a second CT scanner at Mary Immaculate Hospital</t>
  </si>
  <si>
    <t>Mary Immaculate Hospital, LLC</t>
  </si>
  <si>
    <t>Add one CT scanner at Carilion Roanoke Community Hospital</t>
  </si>
  <si>
    <t>Carilion Medical Center d/b/a Carilion Roanoke Memorial Hospital and Carilion Roanoke Community Hospital</t>
  </si>
  <si>
    <t>Relocate existing CT service within PD 15</t>
  </si>
  <si>
    <t>Virginia Cancer Institute, Inc.</t>
  </si>
  <si>
    <t>Relocate 25 nursing home beds to Leewood Healthcare Center</t>
  </si>
  <si>
    <t>Annandale VA Opco, LLC</t>
  </si>
  <si>
    <t>0.1% indigent / primary care, 2101 value</t>
  </si>
  <si>
    <t>Introduction of lung transplant serices</t>
  </si>
  <si>
    <t>Add two general purpose operating rooms at VCU Medical Center</t>
  </si>
  <si>
    <t>Establish an outpatient surgical hospital with two special purpose operating rooms for performing minor anorectal procedures and colonoscopies</t>
  </si>
  <si>
    <t>Colon &amp; Rectal Specialists, Ltd</t>
  </si>
  <si>
    <t>Add one general purpose operating room at Peninsula Surgery Center</t>
  </si>
  <si>
    <t>Introduce obstetrical services at Harbor View Hospital with up to 12 beds, general and intermediate level neonatal services, intensive care services with up to 8 beds, and expand medical/surgical bed capacity by up to 16 medical/surgical beds. All beds to be relocated from Depaul Medical Center</t>
  </si>
  <si>
    <t>3.0% indigent / primary care, 2101 value</t>
  </si>
  <si>
    <t>Add 43 medical-surgical acute care beds</t>
  </si>
  <si>
    <t>Add 84 inpatient beds at University Hospital</t>
  </si>
  <si>
    <t>Establish a specialized center for the provision of radiation therapy services including two linear accelerators, with one used in the provision of stereotactic
radiosurgery services and stereotactic body radiotherapy services, one CT scanner dedicated to treatment simulation modeling, brachytherapy services as well as mobile PET/CT services</t>
  </si>
  <si>
    <t>Bon Secours DePaul Medical Center, LLC &amp; Hampton Roads Radiation Oncology Center, LLC</t>
  </si>
  <si>
    <t>Virginia Dermatology and Skin Surgery Center</t>
  </si>
  <si>
    <t xml:space="preserve">Establish a specialized center for imaging with one CT scanner </t>
  </si>
  <si>
    <t>HCA Health Services of Virginia, Inc. d/b/a Henrico Doctors' Hospital</t>
  </si>
  <si>
    <t>Add one fixed PET/CT scanner at Johnston-Willis Hospital</t>
  </si>
  <si>
    <t>Add one MRI scanner at Chippenham Hospital</t>
  </si>
  <si>
    <t>Establish a specialized center with one MRI scanner and one CT scanner</t>
  </si>
  <si>
    <t>Sentara RMH Medical Center</t>
  </si>
  <si>
    <t>4/1/2020 &amp; 10/1/2020</t>
  </si>
  <si>
    <t>Add one MRI scanner and one CT Scanner</t>
  </si>
  <si>
    <t>0.6% indigent / primary care, 2101 value</t>
  </si>
  <si>
    <t>Establish fixed PET/CT services</t>
  </si>
  <si>
    <t>Children's Hospital of the King's Daughters</t>
  </si>
  <si>
    <t>Establish a mobile PET/CT site</t>
  </si>
  <si>
    <t>Culpeper Memorial Hospital, Incorporated d/b/a Novant Health UVA Health System Culpeper Medical Center</t>
  </si>
  <si>
    <t>Partial Approval</t>
  </si>
  <si>
    <t>Establish a specialized center for MRI and CT services with one fixed CT scanner and one fixed MRI scanner</t>
  </si>
  <si>
    <t>Add one fixed MRI scanner and one fixed CT scanner</t>
  </si>
  <si>
    <t>Establish a specialized center for CT imaging with one CT scanner limited to scans of the sinus cavity and temporal bone</t>
  </si>
  <si>
    <t>CBF MSO, LLC</t>
  </si>
  <si>
    <t>Relocate one CT Scanner within PD 8</t>
  </si>
  <si>
    <t>Potomac Hospital Corporation of Prince William d/b/a Sentara Northern Virginia Medical Center</t>
  </si>
  <si>
    <t>3.8% indigent / primary care, 2101 value</t>
  </si>
  <si>
    <t>Replace an extremity MRI with a full-body fixed MRI</t>
  </si>
  <si>
    <t>Tidewater Orthopaedic Associates, Inc.</t>
  </si>
  <si>
    <t>Riverside Hospital, Inc. d/b/a Riverside Regional Medical Center</t>
  </si>
  <si>
    <t>Add non-cardiac nuclear medicine services</t>
  </si>
  <si>
    <t>Replace one mobile MRI scanner with a fixed site MRI scanner at Riverside Diagnostic Center -- Hampton</t>
  </si>
  <si>
    <t>Add 24 inpatient psychiatric beds by transferring 24 psychiatric beds from Parham Doctors' Hospital and converting 24 medical/surgical beds at Retreat Doctors' Hospital to psychiatric beds</t>
  </si>
  <si>
    <t>HCA Health Services of Virginia, Inc. d/b/a Retreat Doctors' Hospital</t>
  </si>
  <si>
    <t>Expand existing inpatient psychiatric services by converting up to 16 general acute medical/surgical beds to inpatient psychiatric beds</t>
  </si>
  <si>
    <t>Columbia/HCA John Randolph, Inc. d/b/a John Randolph Medical Center</t>
  </si>
  <si>
    <t>Establish an intermediate care facility with 100 beds for the medical treatment and rehabilitation of individuals with substance abuse in Fredericksburg</t>
  </si>
  <si>
    <t>Establish an intermediate care facility with 100 beds for the medical treatment and rehabilitation of individuals with substance abuse in Stafford County</t>
  </si>
  <si>
    <t>Establish an intermediate care facility with 100 beds for the medical treatment and rehabilitation of individuals with substance abuse in Spotsylvania County</t>
  </si>
  <si>
    <t>3.1% indigent / primary care, 2101 value</t>
  </si>
  <si>
    <t>Expand inpatient psychiatric services by converting 14 medical/surgical beds to inpatient psychiatric beds</t>
  </si>
  <si>
    <t>Columbia Alleghany Regional Hospital, Incorporated d/b/a LewisGale Hospital Alleghany</t>
  </si>
  <si>
    <t>no</t>
  </si>
  <si>
    <t>Introduce psychiatric services with up to 20 beds at Chesapeake Regional Medical Center</t>
  </si>
  <si>
    <t>Chesapeake Regional Medical Center</t>
  </si>
  <si>
    <t>Establish a psychiatric hospital with 40 beds</t>
  </si>
  <si>
    <t>Addition of cardiac catheterization equipment</t>
  </si>
  <si>
    <t>Bon Secours Memorial Regional Medical Center, Inc.</t>
  </si>
  <si>
    <t>Relocate an outpatient surgical hospital and add two ophthalmic operating rooms</t>
  </si>
  <si>
    <t>Add three general purpose operating rooms</t>
  </si>
  <si>
    <t>4.8% System Wide - indigent / primary care</t>
  </si>
  <si>
    <t>Add one operating room at Sentara Virginia Beach General Hospital</t>
  </si>
  <si>
    <t>Introduce neonatal intensive care (Level III) nursery services</t>
  </si>
  <si>
    <t>Addition of up to 44 acute care beds to include medical/surgical and ICU</t>
  </si>
  <si>
    <t>Addition of 14 adult ICU and 58 adult medical/surgical beds</t>
  </si>
  <si>
    <t>Establish a 120 bed nursing home facility</t>
  </si>
  <si>
    <t>Warren Memorial Hospital d/b/a Lynn Care Center</t>
  </si>
  <si>
    <t>Establish lithotripsy services at the Inova Franconia-Springfield Ambulatory Surgery Center</t>
  </si>
  <si>
    <t>Franconia-Springfield Surgery Center, LLC</t>
  </si>
  <si>
    <t>Add 16 inpatient rehabilitation beds at Parham Doctors' Hospital</t>
  </si>
  <si>
    <t>Introduce medical rehabilitation services with 15 medical rehabilitation beds through the conversion of existing licensed bed capacity at Mountain View Regional Hospital</t>
  </si>
  <si>
    <t>Wellmont Health System d/b/a Mountain View Regional Hospital</t>
  </si>
  <si>
    <t>Establish a specialized center for imaging services with one CT scanner</t>
  </si>
  <si>
    <t>2.4% indigent / primary care, 2101 value</t>
  </si>
  <si>
    <t>8452, 8474</t>
  </si>
  <si>
    <t>Expand CT services at Mary Washington Hospital by adding one CT scanner</t>
  </si>
  <si>
    <t>8452, 8475</t>
  </si>
  <si>
    <t>Spotsylvania Medical Center, Inc., d/b/a Spotsylvania Regional Medical Center</t>
  </si>
  <si>
    <t>Addition of one MRI scanner for diagnostic use at University Hospital</t>
  </si>
  <si>
    <t>Expand CT services by adding one intraoperative CT scanner</t>
  </si>
  <si>
    <t>Establish a diagnostic imaging center through the addition of one MRI scanner</t>
  </si>
  <si>
    <t>Timothy G. McGarry, MD, PLLC dba McGarry Orthopedic Clinic</t>
  </si>
  <si>
    <t>4.6% indigent / primary care, 2101 value</t>
  </si>
  <si>
    <t>Establish an intermediate care facility for the treatment and rehabilitation of individuals with substance abuse with 120 beds</t>
  </si>
  <si>
    <t>Pyramid Healthcare Inc.</t>
  </si>
  <si>
    <t>4.3% indigent / primary care, 2101 value</t>
  </si>
  <si>
    <t>Establish a specialized center for CT and MRI imaging services by relocating and replacing existing CT and MRI equipment currently located in Woodbridge, Virginia. Add one MRI. Establish non-cardiac nuclear medicine services and establish PET/CT services with one PET/CT scanner.</t>
  </si>
  <si>
    <t>Kaiser Foundation Health Plan of the Mid-Atlantic States, Inc.</t>
  </si>
  <si>
    <t>4.3% indigent / primary care</t>
  </si>
  <si>
    <t>8462/8465</t>
  </si>
  <si>
    <t>Establish an Outpatient Surgical Hospital with four Operating Rooms</t>
  </si>
  <si>
    <t>4.8% indigent / primary care, 2101 value</t>
  </si>
  <si>
    <t>Add up to two operating rooms at Sentara Princess Anne Hospital</t>
  </si>
  <si>
    <r>
      <t>4.1%</t>
    </r>
    <r>
      <rPr>
        <u/>
        <sz val="10"/>
        <rFont val="Times New Roman"/>
        <family val="1"/>
      </rPr>
      <t xml:space="preserve"> </t>
    </r>
    <r>
      <rPr>
        <sz val="10"/>
        <rFont val="Times New Roman"/>
        <family val="1"/>
      </rPr>
      <t>System Wide</t>
    </r>
  </si>
  <si>
    <t>8462/8467</t>
  </si>
  <si>
    <t>Franconia‐Springfield Surgery Center, LLC</t>
  </si>
  <si>
    <t>4.4 % indigent / primary care, 2101 value</t>
  </si>
  <si>
    <t>Establish an opthalmic ambulatory surgery center with one operating room</t>
  </si>
  <si>
    <t>Rockingham Eye Surgery Center, LLC</t>
  </si>
  <si>
    <t>3.4% indigent / primary care, 2101 value</t>
  </si>
  <si>
    <t>Establish an outpatient surgical hospital with up to six operating rooms at the VCU Health Neuroscience, Orthopedic and Wellness Center</t>
  </si>
  <si>
    <t>3% system wide</t>
  </si>
  <si>
    <t>8465/8467</t>
  </si>
  <si>
    <t>VHC Edison LLC</t>
  </si>
  <si>
    <t>Add a second cardiac catheterization lab at Inova Loudoun Hospital</t>
  </si>
  <si>
    <t>Inova Loudoun Hospital Center</t>
  </si>
  <si>
    <t>Introduce stereotactic radiosurgery services and stereotactic radiotherapy services at Chesapeake Regional Medical Center</t>
  </si>
  <si>
    <t>Chesapeake Regional, Riverside and University of Virginia Radiosurgery Center, LLC</t>
  </si>
  <si>
    <t>4.4% indigent / primary care, 2101 value</t>
  </si>
  <si>
    <t>Add one MRI-Equipped Linear Accelerator with stereotactic radiosurgery and stereotactic radiotherapy capabilities at the Emily Couric Clinical Cancer Center</t>
  </si>
  <si>
    <t>Relocate 60 nursing home beds from the main building to a separate structure on the grounds of Patriots Colony at Williamsburg</t>
  </si>
  <si>
    <t>Patriots Colony, Inc. d/b/a Patriots Colony at Williamsburg</t>
  </si>
  <si>
    <t>Add fixed CT services</t>
  </si>
  <si>
    <t xml:space="preserve">Petersburg Hospital Company, LLC </t>
  </si>
  <si>
    <t>8444/8445</t>
  </si>
  <si>
    <t>3.2% indigent / primary care, 2101 value</t>
  </si>
  <si>
    <t>Establish a specialized center for CT imaging with one CT scanner (FSED)</t>
  </si>
  <si>
    <t>Lewis-Gale Medical Center, LLC d/b/a LewisGale Medical Center</t>
  </si>
  <si>
    <t>Introduce CT imaging with one CT scanner</t>
  </si>
  <si>
    <t>Appomattox Imaging, LLC</t>
  </si>
  <si>
    <t>First Meridian Medical Corp. t/a MRI &amp; CT Diagnostics</t>
  </si>
  <si>
    <t>8474, 8475</t>
  </si>
  <si>
    <t>Addition of one CT scanner and one MRI</t>
  </si>
  <si>
    <t xml:space="preserve"> PET/CT charity  must also be charity for MRI</t>
  </si>
  <si>
    <t>Introduce magnetic resonance imaging (MRI) services with one fixed MRI unit</t>
  </si>
  <si>
    <t>Hampton Roads Proton Beam Therapy Institute at Hampton University, L.L.C.</t>
  </si>
  <si>
    <t>Introduce fixed PET/CT services at Chesapeake Regional Medical Center</t>
  </si>
  <si>
    <t>Introduce fixed CT services at Insight Imaging -- Arlington</t>
  </si>
  <si>
    <t>Insight Health Corp</t>
  </si>
  <si>
    <t>Expand MRI services through the relocation and replacement of a magnetic resonance imaging (MRI) unit from the Bon Secours Midlothian Imaging Center</t>
  </si>
  <si>
    <t>Bon Secours St. Francis Medical Center and Bon Secours Virginia HealthSource</t>
  </si>
  <si>
    <t>8445/8456</t>
  </si>
  <si>
    <t>Expand CT services through the addition of a dedicated intraoperative CT unit</t>
  </si>
  <si>
    <t>Bon Secours St. Mary's Hospital</t>
  </si>
  <si>
    <t>8446/8456</t>
  </si>
  <si>
    <t>Expand CT services by adding one fixed CT scanner at Virginia Urology's Stony Point location</t>
  </si>
  <si>
    <t>Relocate one existing CT Scanner as well as one existing Linear Accelerator to the Sentara Cancer Center. Add one linear accelerator with Stereotactic Radiosurgery(SRS) and Stereotactic Radiotherapy (SRT) capabilities.</t>
  </si>
  <si>
    <t>Virginia Oncology Associates</t>
  </si>
  <si>
    <t>Convert one mobile MRI unit to a fixed MRI Unit</t>
  </si>
  <si>
    <t>Tidewater Physicians Multispecialty Group</t>
  </si>
  <si>
    <t>Establish a specialized center for MRI services with five (5) MRI units at the Inova Center for Personalized Health on the Inova Fairfax Hospital campus in Planning District 8 through the relocation (and in certain instances, replacement) of the five (5) MRI units that comprise the MRI service at the Inova Fairfax MRI Center</t>
  </si>
  <si>
    <t>Expand MRI services at Inova Loudoun Hospital through the relocation and replacement of an MRI unit from its Cornwall campus</t>
  </si>
  <si>
    <t>Expand imaging services by adding one fixed CT scanner</t>
  </si>
  <si>
    <t>Central Virginia Imaging, LLC</t>
  </si>
  <si>
    <t>Develop a new 100 bed substance abuse treatment center in Newport News</t>
  </si>
  <si>
    <t>3% indigent / primary care</t>
  </si>
  <si>
    <t>Add 15 psychiatric beds at Carilion Roanoke Memorial Hospital</t>
  </si>
  <si>
    <t>Establish a 4 OR OSH</t>
  </si>
  <si>
    <t>Bon Secours Mary Immaculate Hospital</t>
  </si>
  <si>
    <t>Introduce open heart surgery at Reston Hospital Center</t>
  </si>
  <si>
    <t>Develop a new nursing home containing up to 145 beds in the city of Salem</t>
  </si>
  <si>
    <t>Richfield Living</t>
  </si>
  <si>
    <t>Develop a new nursing home containing up to 145 beds in Roanoke County</t>
  </si>
  <si>
    <t>Develop a new nursing home containing up to 145 beds in the city of Roanoke</t>
  </si>
  <si>
    <t>Addition of two operating rooms</t>
  </si>
  <si>
    <t>LOI Withdrawn</t>
  </si>
  <si>
    <t>Establish a medical care facility through relocation of Mary Immaculate Ambulatory Surgery Center</t>
  </si>
  <si>
    <t>Expand scope of surgery services for one ophthalmic operating room to permit ENT surgery at their Roanoke City facility</t>
  </si>
  <si>
    <t>Roanoke Valley Center for Sight LLC</t>
  </si>
  <si>
    <t>Establish an outpatient surgical hospital with two ORs on the campus of StoneSprings Hospital Center</t>
  </si>
  <si>
    <t>StoneSprings Surgicenter, LLC</t>
  </si>
  <si>
    <t>Introduce open heart surgery and utilize one OR and cardiac cath as a hybrid OR for open and closed heart procedures</t>
  </si>
  <si>
    <t>Add 55 acute care beds at Bon Secours St. Francis Hospital</t>
  </si>
  <si>
    <t>Bon Secours St. Francis Medical Center</t>
  </si>
  <si>
    <t>Develop a 35 bed nursing home through the transfer of 35 nursing home beds from Hermitage Eastern Shore 22</t>
  </si>
  <si>
    <t>Virginia United Methodist Homes of Williamsburg Inc., d/b/a WindsorMeade of Williamsburg</t>
  </si>
  <si>
    <t>Increase authorized nursing home bed capacity by relocating 30 existing nursing home beds from one or more nursing homes located in planning districts in Health Planning Region III</t>
  </si>
  <si>
    <t>Heritage Hall -- Leesburg</t>
  </si>
  <si>
    <t>Establish radiation therapy services through the introduction of one linear accelerator</t>
  </si>
  <si>
    <t>Fauquier Health Medical Center, LLC d/b/a Fauquier Hospital</t>
  </si>
  <si>
    <t>Add one linear accelerator with SRS/SRT and replace a non-SRS/SRT linear accelerator with one capable of SRS/SRT at Johnston-Willis Hospital</t>
  </si>
  <si>
    <t xml:space="preserve">Increase authorized nursing home bed capacity by relocating up to 30 existing nursing home beds from other Planning Districts, including Planning District 22 </t>
  </si>
  <si>
    <t>Accomack Health Investors, LLC</t>
  </si>
  <si>
    <t>Increase authorized nursing home bed capacity by relocating 9 existing nusing home beds from Planning District 22 to Planning District 16</t>
  </si>
  <si>
    <t>Increase authorized nursing home bed capacity by relocating 25 nursing home beds from Richfield Living, located in Roanoke County</t>
  </si>
  <si>
    <t>AFS of Low Moor Inc., d/b/a Brian Center -- Alleghany</t>
  </si>
  <si>
    <t>4.1% indigent / primary care</t>
  </si>
  <si>
    <t>Relocate its existing radiation oncology practice including two linear accelerators, one of which provides SRS/SRT services, its brachytherapy remote afterloader and a CT simulator</t>
  </si>
  <si>
    <t>Virginia Cancer Specialists P.C.</t>
  </si>
  <si>
    <t>Introduce stereotactic radiosurgery services at Culpeper Memorial Hospital</t>
  </si>
  <si>
    <t>Novant Health UVA Health System Culpeper Medical Center</t>
  </si>
  <si>
    <t>Expand authorized capacity through the addition of 20 nursing home beds</t>
  </si>
  <si>
    <t>Lakewood Manor</t>
  </si>
  <si>
    <t>4.1% System Wide - indigent / primary care</t>
  </si>
  <si>
    <t>Expand radiation therapy services through the addition of a high dose rate brachytherapy services (HDR) on the Inova Loudoun Hospital Campus</t>
  </si>
  <si>
    <t>Loudoun Hospital Center</t>
  </si>
  <si>
    <t>Establish a 40 bed inpatient medical rehabilitation hospital</t>
  </si>
  <si>
    <t>Encompass Health Rehabilitation Hospital of Hampton Roads, LLC</t>
  </si>
  <si>
    <t>Add 1 CT and 1 MRI at the Johnston-Willis Hospital Campus</t>
  </si>
  <si>
    <t>Chippenham and Johnston-Willis Hospitals</t>
  </si>
  <si>
    <t>5% indigent / primary care</t>
  </si>
  <si>
    <t>Chesapeake Hospital Authority</t>
  </si>
  <si>
    <t>Establish a medical care facility for PET/CT</t>
  </si>
  <si>
    <t>Addition of 1 CT scanner in an existing medical care facility</t>
  </si>
  <si>
    <t>Children’s Hospital of the King’s Daughters</t>
  </si>
  <si>
    <t>Establish a specialized center for CT imaging</t>
  </si>
  <si>
    <t>Chesapeake Bay ENT</t>
  </si>
  <si>
    <t>Establish a specialized center for CT imaging through the addition of one CT scanner designed solely to perform scans of the sinus cavity and tempral bone</t>
  </si>
  <si>
    <t>Abingdon Ear, Nose and Throat, PC</t>
  </si>
  <si>
    <t>4.5% indigent / primary care, plus Carient will limit charges to uninsured and indigent to no more than Medicate reimbursement payment</t>
  </si>
  <si>
    <t>Add one cardiac PET</t>
  </si>
  <si>
    <t>Carient Heart &amp; Vascular, PC</t>
  </si>
  <si>
    <t>Convert Mobile MRI to Fixed Unit</t>
  </si>
  <si>
    <t>Add one PET/CT scanner</t>
  </si>
  <si>
    <t>Add one CT simulator to the Radiosurgery Center</t>
  </si>
  <si>
    <t>Add a second MRI scanner through the replacement and relocation of an existing scanner from MRI &amp; CT Diagnostics</t>
  </si>
  <si>
    <t>Establish a specialized center for CT imaging in Norfolk by adding one CT scanner dedicated to orthopaedics</t>
  </si>
  <si>
    <t>Vann-Virginia Center for Othopaedics, P.C. d/b/a Atlantic Orthopaedic Specialists</t>
  </si>
  <si>
    <t>3.8% indigent / primary care</t>
  </si>
  <si>
    <t>Addition of 16 Psychiatric Beds by converting existing Med/Surg Beds</t>
  </si>
  <si>
    <t>HCA Health Services of Virginia, Retreat Doctor's Hospital</t>
  </si>
  <si>
    <t>Chesapeake Regional Surgery Center at VA Beach</t>
  </si>
  <si>
    <t>Add 2 Ors (Only One OR Implemented (was moved to Princess Anne Hospial)</t>
  </si>
  <si>
    <t>Princess Anne Ambulatory Surgery Management, DBA Princess Anne Ambulatory Surgery</t>
  </si>
  <si>
    <t>Add 4 ORs on the Carilion Roanoke Community Hospital campus</t>
  </si>
  <si>
    <t>Carilion Medical Center  (CMC) d/b/a Carilion Roanoke Memorial Hopsital and Carilion Roanoke Community Hospital.</t>
  </si>
  <si>
    <t>2.5% System Wide - indigent / primary care</t>
  </si>
  <si>
    <t>Establish a 1 OR ophthalmic OSH</t>
  </si>
  <si>
    <t>Roanoke Valley Center for Sight, LLC</t>
  </si>
  <si>
    <t>Add 40 medical/surgical beds to existing bed count.</t>
  </si>
  <si>
    <t>Introduce neonatal special care services at the Specialty Level</t>
  </si>
  <si>
    <t xml:space="preserve">Lewis-GaleMedical Center LLC d/b/a/LewisGale Medical Center, </t>
  </si>
  <si>
    <t>4.8% indigent / primary care</t>
  </si>
  <si>
    <t>Establish an Inpatient General Acute Care Hospital with up to 24 med/surg beds and up to 2 Ors &amp; CT Scanner (Only CT Approved).</t>
  </si>
  <si>
    <t xml:space="preserve">Sentara Hospitals d/b/a Sentara Obici Hospital, </t>
  </si>
  <si>
    <t>4.0% System Wide - indigent / primary care</t>
  </si>
  <si>
    <t xml:space="preserve">Establish new inpatient acute care hospital at Bon Secours Harbour View campus by relocating up to 25 inpatient med/surg beds and up to 4 GPORs from Bon Secours Maryview with 1 CT </t>
  </si>
  <si>
    <t>4.4% indigent / primary care</t>
  </si>
  <si>
    <t>Add 44 medical-surgical acute care beds</t>
  </si>
  <si>
    <t>Establish a 42 bed nursing facility in a new Continuing Care Retirement Community.</t>
  </si>
  <si>
    <t>Tysons LPC, LLC, d/b/a The Mather</t>
  </si>
  <si>
    <t>Introduce Stereotactic Radio Surgery (SRS) and Stereotactic Body Radio Therapy (SBRT) services.</t>
  </si>
  <si>
    <t>Richmond Radiation Oncology I, LLC dba Bon Secours Cancer Institute at St. Francis Medical Center</t>
  </si>
  <si>
    <t xml:space="preserve">Introduce lithotripsy service </t>
  </si>
  <si>
    <t>Carilion Stonewall Jackson Hospital</t>
  </si>
  <si>
    <t>4.6% indigent / primary care</t>
  </si>
  <si>
    <t>Establish a 70-bed Inpatient Medical Rehabilitation Hospital through the relocation of 50 existing Beds and the addition of 20 Beds (60 beds approved)</t>
  </si>
  <si>
    <t>University of Virginia/HealthSouth, LLC dba UVA-HealthSouth Rehabilitation Hospital</t>
  </si>
  <si>
    <t>Addition of 1 MRI Fixed Unit</t>
  </si>
  <si>
    <t>deny</t>
  </si>
  <si>
    <t xml:space="preserve">Establishment of a Specialized Center for CT and MRI Imaging </t>
  </si>
  <si>
    <t>Novant Health UVA Health System Imaging Culpeper LLC</t>
  </si>
  <si>
    <t>approve</t>
  </si>
  <si>
    <t>Addition of PET/CT by converting mobile PET/CT unit to a fixed PET/CT unit at the Bon Secours Imaging Center at Reynolds Crossing</t>
  </si>
  <si>
    <t>Bon Secours-Richmond Health System and Bon Secours-St Mary's Hospital of Richmond Inc</t>
  </si>
  <si>
    <t xml:space="preserve">Addition of a Magnetic Resonance Imaging unit to the campus of Bon Secours St. Francis Medical Center relocated from Bon Secours Midlothian Imaging Center </t>
  </si>
  <si>
    <t>Bon Secours Virginia HealthSource Inc and Bon Secours-St. Francis Medical Center Inc</t>
  </si>
  <si>
    <t>Addition of a Magnetic Resonance Imaging (MRI) unit at Bon Secours Imaging Center at Reynolds Crossing relocated from West End MRI</t>
  </si>
  <si>
    <t>Bon Secours Virginia HealthSource Inc &amp; Bon Secours-St. Mary's Hospital of Richmond Inc</t>
  </si>
  <si>
    <t>Addition of one CT scanner to existing complement of two CT scanners</t>
  </si>
  <si>
    <t>Chippenham &amp; Johnston-Willis Hospitals Inc</t>
  </si>
  <si>
    <t>Establish a Specialized Center for Diagnostic Services to include one MRI</t>
  </si>
  <si>
    <t>Valley Health Imaging LLC</t>
  </si>
  <si>
    <t>Introduce nuclear medicine imaging services (non-cardiac)</t>
  </si>
  <si>
    <t xml:space="preserve">Acquire a Fixed PET/CT Scanner and Establish a Fixed-site PET/CT Service </t>
  </si>
  <si>
    <t>Sentara Hospitals d/b/a/ Sentara Leigh Hospital</t>
  </si>
  <si>
    <t>Sentara Martha Jefferson Hospital</t>
  </si>
  <si>
    <t>Add two CT scanners on the CMC campus</t>
  </si>
  <si>
    <t>Two CT Scanners Dedicated for Therapeutic Purposes at the UVA Medical Center</t>
  </si>
  <si>
    <t>3% Indigent / primary care</t>
  </si>
  <si>
    <t>Establish a specialized center for diagnostic services with MRI and CT services</t>
  </si>
  <si>
    <t>Chester Imaging LLC</t>
  </si>
  <si>
    <t>Expansion of existing CT services through establishment of a specialized center for CT Imaging</t>
  </si>
  <si>
    <t>Virginia Cancer Institute Inc.</t>
  </si>
  <si>
    <t>Establish a Specialized Center for Diagnostic Services with MRI and CT Services</t>
  </si>
  <si>
    <t>Fauquier Diagnostic Imaging Center LLC</t>
  </si>
  <si>
    <t xml:space="preserve">Virginia Mennonite Home Inc-Woodland Park Homes, complete Phase II construction, </t>
  </si>
  <si>
    <t>Virginia Mennonite Home Inc</t>
  </si>
  <si>
    <t>Introduce inpatient psychiatric services with up to 20 psychiatric beds through conversion of existing beds from StoneSprings Hospital Center of Loudon</t>
  </si>
  <si>
    <t>Northern Virginia Community Hospital, LLC</t>
  </si>
  <si>
    <t>Add 60 inpatient pediatric psychiatric beds</t>
  </si>
  <si>
    <t>Introduce Inpatient Psychiatric Services (Convert 24 existing beds to psychiatric beds)</t>
  </si>
  <si>
    <t>Pulaski Community Hospital, Inc. d/b/a LewisGale Hospital Pulaski</t>
  </si>
  <si>
    <t>HSANV</t>
  </si>
  <si>
    <t>Establish a two Operating Room Outpatient Surgical Hospital</t>
  </si>
  <si>
    <t>Hospital wide (2.4%)</t>
  </si>
  <si>
    <t>Add 20 Psychiatric Beds at Snowden at Fredericksburg</t>
  </si>
  <si>
    <t>Establish an Outpatient Surgical Hospital with two Operating Rooms</t>
  </si>
  <si>
    <t>8351, 8352, 8359</t>
  </si>
  <si>
    <t>Add one General Purpose Operating Room (limited to orthopedic procedures)</t>
  </si>
  <si>
    <t>CarePlex Orthopaedic Ambulatory Surgery Center</t>
  </si>
  <si>
    <t>Add 30 Nursing Home beds to Williamsburg Convalescent and Rehabilitation Center</t>
  </si>
  <si>
    <t>Virginia Health Services, Inc.</t>
  </si>
  <si>
    <t>8351, 8352, 8361</t>
  </si>
  <si>
    <t>Add two General Purpose Operating Rooms</t>
  </si>
  <si>
    <t>Sentara Hospitals d/b/a Sentara CarePlex Hospital</t>
  </si>
  <si>
    <t>Establish an Outpatient Surgical Hospital with two Operating Rooms Limited to Vascular Access Surgical Procedures (Hampton)</t>
  </si>
  <si>
    <t>Peninsula Vascular Access Ambulatory Surgical Center, LLC</t>
  </si>
  <si>
    <t>Establish an Outpatient Surgical Hospital with two Operating Rooms Limited to Vascular Access Surgical Procedures (Newport News)</t>
  </si>
  <si>
    <t>Add one Cardio-vascular Hybrid Operating Room consisting of one General Purpose Operating Room (GPOR) and the addition of Cardiac Catheterization Equipment and Open Heart Surgery Equipment</t>
  </si>
  <si>
    <t>Add one Cardiac Catheterization Laboratory</t>
  </si>
  <si>
    <t>Novant Health UVA Health System Prince William Medical Center</t>
  </si>
  <si>
    <t>5.74% indigent / primary care</t>
  </si>
  <si>
    <t>partial</t>
  </si>
  <si>
    <t>8351, 8359, 8361</t>
  </si>
  <si>
    <t>Add one General Purpose Operating Room (GPOR) (not approved)  and the addition of Cardiac Catheterization Equipment in a GPOR</t>
  </si>
  <si>
    <t>8352, 8359, 8361</t>
  </si>
  <si>
    <t>Establish a four Operating Room Outpatient Surgical Hospital</t>
  </si>
  <si>
    <t>Orthopaedic Surgery &amp; Sports Medicine Specialists of Hampton Roads, P.C. d/b/a Orthopaedic and Spine Center</t>
  </si>
  <si>
    <t>8350 , 8396</t>
  </si>
  <si>
    <t>Add one General Purpose Operating Room</t>
  </si>
  <si>
    <t>4.6% general acute care services</t>
  </si>
  <si>
    <t>Establish a General Acute Care Hospital by Replacing and Relocating Warren Memorial Hospital with all Services currently available at the Hospital including 60 beds, three Operating Rooms, one Cardiac Catheterization Lab, one CT, one MRI and Nuclear Medicine Services</t>
  </si>
  <si>
    <t xml:space="preserve">Establish a 75-bed General Acute Care Hospital with Support Services Including 25 Critical Access Beds, 25 Psychiatric Beds, 25 drug rehabilitation Beds, four Operating Rooms, one CT, one MRI and one Lithotripter </t>
  </si>
  <si>
    <t xml:space="preserve">Economic Development Authority of Patrick County
</t>
  </si>
  <si>
    <t>Inova System Wide</t>
  </si>
  <si>
    <t>Establish a 52-Bed Long-Term Acute Care Hospital on the Campus of Inova Mount Vernon Hospital</t>
  </si>
  <si>
    <t>Long-Term Acute Care Hospital of Northern Virginia, LLC</t>
  </si>
  <si>
    <t>Introduce SRS/SRT (Replace an Existing Linear Accelerator with one Capable of SRS)</t>
  </si>
  <si>
    <t>Virginia Oncology Associates, P.C.</t>
  </si>
  <si>
    <t>Add one MRI-Equipped Linear Accelerator with SRS/SRT Capabilities, one PET/CT Simulator Dedicated to Radiation Therapy Treatment Planning, and one MRI Simulator Dedicated to Radiation Therapy Treatment Planning</t>
  </si>
  <si>
    <t>VCU Health System</t>
  </si>
  <si>
    <t>Introduce Lithotripsy Services (Mobile Site)</t>
  </si>
  <si>
    <t>McLean Ambulatory Surgery, LLC</t>
  </si>
  <si>
    <t>Introduce Stereotactic Radiosurgery and 
Stereotactic Radiotherapy Services
(Replace an Existing Linear Accelerator with one Capable of SRS/SRT)</t>
  </si>
  <si>
    <t>Loudoun Hospital Center d/b/a Inova Loudoun Hospital</t>
  </si>
  <si>
    <t>Introduce Lithotripsy Services</t>
  </si>
  <si>
    <t>Bon Secours Surgery Center at Harbour View</t>
  </si>
  <si>
    <t>Establish a Specialized Center for CT Imaging</t>
  </si>
  <si>
    <t>8322, 8324, 8325</t>
  </si>
  <si>
    <t>Establish a Specialized Center for CT and MRI Imaging</t>
  </si>
  <si>
    <t>Addition of 15 Nursing Home Beds</t>
  </si>
  <si>
    <t>Medical Facilities of America LXXVI (76) Limited Partnership</t>
  </si>
  <si>
    <t>Transfer up to 19 beds from PD 15 (add 12 approved)</t>
  </si>
  <si>
    <t>Westminister-Canterbury of the Blue Ridge</t>
  </si>
  <si>
    <t>Replace up to 136 beds within PD 22</t>
  </si>
  <si>
    <t>Transfer up to 136 beds from PD 22</t>
  </si>
  <si>
    <t>Develop a 63 bed nursing facility at Stafford Health and Rehabilitation Center.</t>
  </si>
  <si>
    <t>Accomack Health Investors, LLC Stafford Health and Rehabilitation Center</t>
  </si>
  <si>
    <t>3.7% indigent / primary care</t>
  </si>
  <si>
    <t>Sentara Northern Virginia Medical Center</t>
  </si>
  <si>
    <t>Introduce PET/CT Imaging (Mobile Sites)</t>
  </si>
  <si>
    <t>Addition of 50 Nursing Home Beds</t>
  </si>
  <si>
    <t>Nelsonia Operator, LLC</t>
  </si>
  <si>
    <t>8322, 8324, 8338</t>
  </si>
  <si>
    <t>The Expansion of the Hospital’s CT Service through the Establishment of a Specialized Center for CT Imaging</t>
  </si>
  <si>
    <t>Bon Secours St. Mary’s Hospital of Richmond, Inc.</t>
  </si>
  <si>
    <t>8322, 8325, 8338</t>
  </si>
  <si>
    <t xml:space="preserve">Bon Secours-St. Francis Medical Center, Inc. </t>
  </si>
  <si>
    <t>8324, 8325, 8338</t>
  </si>
  <si>
    <t>Richmond Eye &amp; Ear Healthcare Alliance, Inc. d/b/a MEDARVA Healthcare</t>
  </si>
  <si>
    <t>4.6% of CT services</t>
  </si>
  <si>
    <t>Addition of a 5th CT Scanner</t>
  </si>
  <si>
    <t>Establish a 136-bed Nursing Home (Relocate Shore Life Care within PD 22)</t>
  </si>
  <si>
    <t>Eastern Shore Rehabilitation, LLC</t>
  </si>
  <si>
    <t>Add one CT Scanner</t>
  </si>
  <si>
    <t>Insight Health Corp.</t>
  </si>
  <si>
    <t>Add one Fixed CT Simulator for Radiation Therapy Treatment Planning</t>
  </si>
  <si>
    <t>VCU Health Community Memorial Hospital</t>
  </si>
  <si>
    <t>4.4% of MRI services</t>
  </si>
  <si>
    <t>Establish a Specialized Center for MRI Imaging (Relocate one MRI unit within PD 8)</t>
  </si>
  <si>
    <t>Surgery Center of Lynchburg, LLC</t>
  </si>
  <si>
    <t>3.7% Cardiac PET services</t>
  </si>
  <si>
    <t>Introduce PET Scanning Services</t>
  </si>
  <si>
    <t>Virginia Cardiovascular Specialists, PC</t>
  </si>
  <si>
    <t>Add 13 Nursing Home Beds (CCRC)</t>
  </si>
  <si>
    <t>Westminster Canterbury on Chesapeake Bay</t>
  </si>
  <si>
    <t>4.4% of CT Services</t>
  </si>
  <si>
    <t>Fairfax ENT &amp; Facial Plastic Surgery, P.C.</t>
  </si>
  <si>
    <t>Establish a 24-bed Acute Psychiatric Hospital (Child and Adolescent)</t>
  </si>
  <si>
    <t>Harbor Point Bahavioral Health Center, Inc.</t>
  </si>
  <si>
    <t>Establish an Outpatient Surgical Hospital with two (2) General Purpose Operating Rooms</t>
  </si>
  <si>
    <t>PHC-Martinsville, Inc., d/b/a Memorial Hospital of Martinsville and Henry County</t>
  </si>
  <si>
    <t>Sentara Williamsburg Regional Medical Center</t>
  </si>
  <si>
    <t>Add Cardiac Catheterization Equipment in the Open Heart Surgery Operating Room</t>
  </si>
  <si>
    <t>Add 10 Nursing Home Beds (CCRC)</t>
  </si>
  <si>
    <t>The Glebe</t>
  </si>
  <si>
    <t>Add two (2) General Purpose ORs</t>
  </si>
  <si>
    <t>Introduce Open Heart Surgery Services</t>
  </si>
  <si>
    <t>Establish an Outpatient Surgical Hospital with four (4) General Purpose Operating Rooms</t>
  </si>
  <si>
    <t>2.5% system wide</t>
  </si>
  <si>
    <t>Establish an Outpatient Surgical Hospital with one Operating Room</t>
  </si>
  <si>
    <t>Roanoke Valley Center for Sight, L.L.C.</t>
  </si>
  <si>
    <t>Riverside Doctors Hospital of Williamsburg</t>
  </si>
  <si>
    <t>Establish a 60-bed Nursing Home (Relocate 60 beds from PD 17 and PD 18)</t>
  </si>
  <si>
    <t>Establish an Outpatient Surgical Hospital with one OR</t>
  </si>
  <si>
    <t>7 Corners Surgery Center, LLC</t>
  </si>
  <si>
    <t>Introduce Open Heart Surgery Services and the addition of Cardiac Catheterization Equipment in the Open Heart Surgery Operating Room.</t>
  </si>
  <si>
    <t>Introduce Cardiac Catheterization Services (1 Cath Lab)</t>
  </si>
  <si>
    <t>Fauquier Medical Center, LLC d/b/a Fauquier Hospital</t>
  </si>
  <si>
    <t>Introduce Specialty Neonatal Special Care Services</t>
  </si>
  <si>
    <t>Introduce Stereotactic Radiosurgery Services (Replace a linear accelerator with one capable of performing SRS.)</t>
  </si>
  <si>
    <t>Virginia Hospital Center Arlington Health System d/b/a Virginia Hospital Center</t>
  </si>
  <si>
    <t>Introduce High Dose Rate Afterloader Brachytherapy Services</t>
  </si>
  <si>
    <t>5.6% indigent / primary care</t>
  </si>
  <si>
    <t>Replace the Existing Mobile MRI Service at 860 Omni Blvd. Newport News with a Fixed MRI Scanner</t>
  </si>
  <si>
    <t>Replace the Existing Mobile CT Service at 5424 Discovery Park Blvd, Williamsburg with a Fixed CT Scanner</t>
  </si>
  <si>
    <t>4.0% indigent / primary care</t>
  </si>
  <si>
    <t>Replace the Mobile MRI Site at Centra Gretna Medical Center with a Fixed MRI Unit</t>
  </si>
  <si>
    <t>Add one MRI Unit</t>
  </si>
  <si>
    <t>Fairfax ENT &amp; Facial Plastic Surgery</t>
  </si>
  <si>
    <t>Carilion Medical Center d/b/a Carilion Roanoke Memorial  Hospital and Carilion Roanoke Community Hospital</t>
  </si>
  <si>
    <t>Add one Fixed MRI Unit and one Permanent Mobile MRI Unit</t>
  </si>
  <si>
    <t>Expand Inova Fairfax Hospital's (IFH) CT and MRI services by adding one (1) CT Scanner and one (1) MRI Scanner on the campus of IFH</t>
  </si>
  <si>
    <t xml:space="preserve">Introduce MRI Services at Inova Lorton HealthPlex (1 MRI scanner) as an Expansion of the Inova Mount Vernon Hospital MRI Service </t>
  </si>
  <si>
    <t>Add 15 Adult Acute Psychiatric and Substance Abuse Beds</t>
  </si>
  <si>
    <t>Introduce Psychiatric Services by converting 24 Med/Surg Beds</t>
  </si>
  <si>
    <t>Add one Operating Room (by relocating from existing facility within PD 15)</t>
  </si>
  <si>
    <t>Establish an Outpatient Surgical Hospital with two ORs</t>
  </si>
  <si>
    <t>American Access Care of Richmond, LLC</t>
  </si>
  <si>
    <t>Healthqare Services, LLC</t>
  </si>
  <si>
    <t>5.2% indigent / primary care (Federal Reform)</t>
  </si>
  <si>
    <t>Add one OR at the CHKD Health and Surgery Center at Concert Drive</t>
  </si>
  <si>
    <t>none but 4.1% system wide 04381 applies</t>
  </si>
  <si>
    <t>Add 48 Acute Care Beds at Inova Fairfax Hospital (Reduced to 24)</t>
  </si>
  <si>
    <t>3.0% System Wide until 8/17</t>
  </si>
  <si>
    <t>Add 100 Acute Care Beds (Reduced to 44)</t>
  </si>
  <si>
    <t>Add one Linear Accelerator (third)</t>
  </si>
  <si>
    <t>Introduce Stereotactic Radiosurgery Services</t>
  </si>
  <si>
    <t>Introduce Proton Beam Therapy Services at Inova Fairfax Hospital (one cyclotron with two treatment gantries)</t>
  </si>
  <si>
    <t>Introduce SRS and SRT</t>
  </si>
  <si>
    <t>Establish a 114-bed Medical Rehabilitation Hospital through the Relocation of Existing Medical Rehabilitation Beds</t>
  </si>
  <si>
    <t>Rehab JV, LLC dba Sheltering Arms Rehab Institute</t>
  </si>
  <si>
    <t xml:space="preserve">Establish a Specialized Center for CT Imaging </t>
  </si>
  <si>
    <t>Martha Jefferson Hospital d/b/a Sentara Martha Jefferson Hospital</t>
  </si>
  <si>
    <t>Add  one CT Scanner</t>
  </si>
  <si>
    <t>Stafford Hospital, LLC</t>
  </si>
  <si>
    <t>Add 15 Nursing Home Beds (Relocate from Beth Sholom of Richmond)</t>
  </si>
  <si>
    <t>Our Lady of Hope Health Center, Inc.</t>
  </si>
  <si>
    <t>Add one CT Scanner at the Education Resource Center on the UVA Campus</t>
  </si>
  <si>
    <t>Add  an Intraoperative CT Scanner at Inova Fair Oaks Hospital</t>
  </si>
  <si>
    <t xml:space="preserve">Add a CT Simulator at the Massey Cancer 
Center at Hanover Medical Park
</t>
  </si>
  <si>
    <t>Add one MRI Scanner (Relocate from Riverside Diagnostic Center Williamsburg)</t>
  </si>
  <si>
    <t>Add 20 Adult Acute Psychiatric Beds</t>
  </si>
  <si>
    <t>Add 24 Acute Psychiatric Beds (Child and Adolescent)</t>
  </si>
  <si>
    <t>Harbor Point Behavioral Health Center, Inc., d/b/a Kempsville Behavioral Health Center</t>
  </si>
  <si>
    <t>Add 22 Psychiatric Beds (7 Adult and 15 Adolescent) and 7 Substance Abuse Disorder Treatment Beds.</t>
  </si>
  <si>
    <t>8254, 8257</t>
  </si>
  <si>
    <t>8254, 8258</t>
  </si>
  <si>
    <t>Add ten (10) General Purpose Operating Rooms at Inova Fairfax Hospital</t>
  </si>
  <si>
    <t xml:space="preserve">On Site Replacement of 47 Nursing Home beds and Capital Expenditure in excess of the Threshold </t>
  </si>
  <si>
    <t>Virginia Baptist Homes, Inc.</t>
  </si>
  <si>
    <t>Establish an Outpatient Surgical Hospital with one Operating Room Dedicated to Foot and Ankle Cases</t>
  </si>
  <si>
    <t>Sara Bouraee, LLC d/b/a Hampton Roads Foot &amp; Ankle</t>
  </si>
  <si>
    <t>8257, 8258</t>
  </si>
  <si>
    <r>
      <t>Add one (7</t>
    </r>
    <r>
      <rPr>
        <vertAlign val="superscript"/>
        <sz val="10"/>
        <color indexed="8"/>
        <rFont val="Times New Roman"/>
        <family val="1"/>
      </rPr>
      <t>th</t>
    </r>
    <r>
      <rPr>
        <sz val="10"/>
        <color indexed="8"/>
        <rFont val="Times New Roman"/>
        <family val="1"/>
      </rPr>
      <t>) Operating Room at Kaiser Permanente Tysons Corner Surgery Center</t>
    </r>
  </si>
  <si>
    <t>1.37% Hospital Wide indigent / primary care</t>
  </si>
  <si>
    <t>Introduce Intermediate Level Neonatal Special Care Services at StoneSprings Medical Center</t>
  </si>
  <si>
    <t>Introduce Intermediate Level Neonatal Special Care Services</t>
  </si>
  <si>
    <t>Novant Health UVA Health System Haymarket Medical Center</t>
  </si>
  <si>
    <t>Add 20 Acute Care Beds (Med/Surg)</t>
  </si>
  <si>
    <t>Establish a 120-bed Nursing Home in Salem City</t>
  </si>
  <si>
    <t>Richfield Recovery and Care Center</t>
  </si>
  <si>
    <t>Establish a 120-bed Nursing Home in Roanoke County</t>
  </si>
  <si>
    <t>Establish a 120-bed Nursing Home in Roanoke City</t>
  </si>
  <si>
    <t>Valley Management Co., Inc.</t>
  </si>
  <si>
    <t>Establish a Specialized Center for Radiation Therapy (Relocate a linear accelerator from the hospital)</t>
  </si>
  <si>
    <t>Add 22 Nursing Home Beds (CCRC)</t>
  </si>
  <si>
    <t>Brandermill Woods Retirement Community</t>
  </si>
  <si>
    <t>Introduce Lithotripsy Services at Loudoun Hospital Center (Mobile  Site)</t>
  </si>
  <si>
    <t>Loudoun Hospital Center and Inova Loudoun Hospital Lithotripsy Joint Venture, LLC</t>
  </si>
  <si>
    <t>system wide 04237</t>
  </si>
  <si>
    <t>Maryview Hospital, d/b/a Bon Secours-Maryview Medical Center</t>
  </si>
  <si>
    <t>Introduce Lithotripsy Services at StoneSprings Medical Center (Mobile  Site)</t>
  </si>
  <si>
    <t>Establish a 180-bed Nursing Home in Roanoke County</t>
  </si>
  <si>
    <t>Roanoke H &amp; R RE, LLLP</t>
  </si>
  <si>
    <t>4.7% indigent / primary care</t>
  </si>
  <si>
    <t xml:space="preserve">Add six Medical Rehabilitation Beds </t>
  </si>
  <si>
    <t>HealthSouth Rehabilitation Hospital of Fredericksburg, LLC</t>
  </si>
  <si>
    <t xml:space="preserve">On Site Replacement of 80 Nursing Home beds and Renovation of a 25 bed Wing </t>
  </si>
  <si>
    <t>Westminster-Canterbury of Lynchburg, Inc.</t>
  </si>
  <si>
    <t>Introduce PET/CT Imaging at an Existing Medical Care Facility (mobile site at Sentara Advanced Imaging Center - Lake Ridge)</t>
  </si>
  <si>
    <t>Introduce PET/CT Imaging at an Existing Medical Care Facility (mobile site at Sentara Northern Virginia Medical Center)</t>
  </si>
  <si>
    <t>4.9% indigent / primary care</t>
  </si>
  <si>
    <t>Blue Ridge Ear, Nose, Throat &amp; Plastic Surgery, Inc.</t>
  </si>
  <si>
    <t>Northern Virginia Otolaryngology Associates, PC</t>
  </si>
  <si>
    <t>Tidewater Foot &amp; Ankle Center, PC</t>
  </si>
  <si>
    <t>Add one MRI unit at the Children's Hospital of Richmond Pavilion on the MCV Hospitals Campus</t>
  </si>
  <si>
    <t>Establish a Specialized Center for CT Imaging (relocate within PD)</t>
  </si>
  <si>
    <t>Hampton Roads Otolaryngology Associates, PLLC</t>
  </si>
  <si>
    <t>Add 15 Nursing Home Beds (CCRC)</t>
  </si>
  <si>
    <t>Williamsburg Landing, Inc.</t>
  </si>
  <si>
    <t>Add an Intraoperative MRI Scanner</t>
  </si>
  <si>
    <t>Introduce PET/CT Services at Centra Lynchburg General Hospital (one fixed unit)</t>
  </si>
  <si>
    <t>Add 12 Nursing Home Beds</t>
  </si>
  <si>
    <t>Medical Facilities of America XIX, LP, dba Pulaski Health and Rehabilitation Center, LLC</t>
  </si>
  <si>
    <t>Establish a 50-bed Residential Substance Abuse Treatment Facility</t>
  </si>
  <si>
    <t>Crystal Sea LLC</t>
  </si>
  <si>
    <t>Add 14 Psychiatric Beds at Snowden at Fredericksburg</t>
  </si>
  <si>
    <t>Add 10 Nursing Home Beds (transfer from nursings homes in PDs within HPR III)</t>
  </si>
  <si>
    <t>Leesburg-Loudoun, LLC</t>
  </si>
  <si>
    <t>Add 20 Nursing Home Beds (transfer from nursings homes in PDs within HPR III)</t>
  </si>
  <si>
    <t>Heritage Hall XIII, LLC</t>
  </si>
  <si>
    <t>Establish an Outpatient Surgical Hospital with three General Purpose Operating Rooms</t>
  </si>
  <si>
    <t>Schrader Surgicenter, LLC</t>
  </si>
  <si>
    <t>Establish an Outpatient Surgical Hospital through the relocation of two General Purpose Operating Rooms within Planning District 15</t>
  </si>
  <si>
    <t>Richmond Eye &amp; Ear Healthcare Alliance, Inc., d/b/a MEDARVA Healthcare</t>
  </si>
  <si>
    <t>facility-wide</t>
  </si>
  <si>
    <t>Establish a 30-bed Nursing Home in Gloucester County, Planning District 18 (RFA)</t>
  </si>
  <si>
    <t>Legacy Springs Senior Living Community, LLC</t>
  </si>
  <si>
    <t>Add 12 Intensive Care (ICU) Beds</t>
  </si>
  <si>
    <t>Introduce Obstetrical and Intermediate Special Care Nursery Services</t>
  </si>
  <si>
    <t>Add one Linear Accelerator and Introduce SRS (on the existing and the proposed new linear accelerator) at Inova Fair Oaks Hospital</t>
  </si>
  <si>
    <t>System Wide per 4447 &amp; 4448</t>
  </si>
  <si>
    <t>System Wide 04447 and 04448</t>
  </si>
  <si>
    <t>Add one MRI Scanner</t>
  </si>
  <si>
    <t>Establish a 90-bed Nursing Home in King and Queen County (Relocate 60-bed facility and add 30 beds)</t>
  </si>
  <si>
    <t>Essex Rehabilitation &amp; Care Center, LLC d/b/a Carrington Place of Tappahannock</t>
  </si>
  <si>
    <t>Establish a 90-bed Nursing Home in King William County (Relocate 60-bed facility and add 30 beds)</t>
  </si>
  <si>
    <t>Establish a 90-bed Nursing Home in Essex County (Relocate 60-bed facility and add 30 beds)</t>
  </si>
  <si>
    <t>Add 30 Nursing Home Beds to the Existing Facility in Essex County</t>
  </si>
  <si>
    <t>Add one Linear Accelerator and Introduce SRS/SRT (Add one Linear Accelerator with SRS/SRT and add SRS/SRT to an Existing Linear Accelerator)</t>
  </si>
  <si>
    <t>Virginia Cancer Specialists, P.C.</t>
  </si>
  <si>
    <t>Richmond Radiation Oncology Center, Inc.</t>
  </si>
  <si>
    <t>Add 30 Nursing Home Beds at Dockside Health and Rehabilitation (RFA)</t>
  </si>
  <si>
    <t>Locust Hill Health Investors, LLC</t>
  </si>
  <si>
    <t xml:space="preserve">Add 23 CCRC Nursing Home Beds </t>
  </si>
  <si>
    <t>Covenant Woods Health Care Center</t>
  </si>
  <si>
    <t>Increase Hospice from 14 to 21 beds</t>
  </si>
  <si>
    <t>Capital Hospice</t>
  </si>
  <si>
    <t>2.4% system wide</t>
  </si>
  <si>
    <t>Introduce Lithotripsy Services (Mobile  Site)</t>
  </si>
  <si>
    <t>Doctors' Hospital of Williamsburg d/b/a Riverside Doctors' Hospital of Williamsburg</t>
  </si>
  <si>
    <t>Establish a Specialized Center for Electronic Surface Brachytherapy Services</t>
  </si>
  <si>
    <t>Dermatology Center of Richmond, P.C.</t>
  </si>
  <si>
    <t>2.9% indigent / primary care - on ED CT only</t>
  </si>
  <si>
    <t>Establish a Specialized Center for CT Imaging (relocate an existing CT)</t>
  </si>
  <si>
    <t>Introduce CT Imaging</t>
  </si>
  <si>
    <t>Add an Intraoperative CT Scanner</t>
  </si>
  <si>
    <t>Establish a Specialized Center for MRI Imaging</t>
  </si>
  <si>
    <t>Novant Health Tyson's Corner Orthopedic Imaging, LLC</t>
  </si>
  <si>
    <r>
      <t>Add 2</t>
    </r>
    <r>
      <rPr>
        <vertAlign val="superscript"/>
        <sz val="10"/>
        <color indexed="8"/>
        <rFont val="Times New Roman"/>
        <family val="1"/>
      </rPr>
      <t>nd</t>
    </r>
    <r>
      <rPr>
        <sz val="10"/>
        <color indexed="8"/>
        <rFont val="Times New Roman"/>
        <family val="1"/>
      </rPr>
      <t xml:space="preserve"> CT Scanner and 2</t>
    </r>
    <r>
      <rPr>
        <vertAlign val="superscript"/>
        <sz val="10"/>
        <color indexed="8"/>
        <rFont val="Times New Roman"/>
        <family val="1"/>
      </rPr>
      <t>nd</t>
    </r>
    <r>
      <rPr>
        <sz val="10"/>
        <color indexed="8"/>
        <rFont val="Times New Roman"/>
        <family val="1"/>
      </rPr>
      <t xml:space="preserve"> MRI Scanner at Kaiser Permanente Tysons Corner Imaging Center</t>
    </r>
  </si>
  <si>
    <t>Establish a Specialized Center for CT Imaging (relocate and replace an existing CT)</t>
  </si>
  <si>
    <t>Metropolitan Neuroear Group</t>
  </si>
  <si>
    <t>Add 80 Nursing Home Beds at the Hermitage on the Eastern Shore (HES) (Transfer from Riverside Shore Rehab Center)</t>
  </si>
  <si>
    <t>Riverside Hermitage, Inc.</t>
  </si>
  <si>
    <t>Introduce Non-Cardiac Nuclear Medicine Services</t>
  </si>
  <si>
    <r>
      <rPr>
        <strike/>
        <sz val="10"/>
        <rFont val="Times New Roman"/>
        <family val="1"/>
      </rPr>
      <t>5.3%</t>
    </r>
    <r>
      <rPr>
        <sz val="10"/>
        <rFont val="Times New Roman"/>
        <family val="1"/>
      </rPr>
      <t xml:space="preserve"> 3.3%ndigent / primary care</t>
    </r>
  </si>
  <si>
    <t>Add nine Psychiatric Beds at The Pavilion at Williamsburg Place</t>
  </si>
  <si>
    <t>Diamond Healthcare Corporation</t>
  </si>
  <si>
    <t>6.6% indigent / primary care</t>
  </si>
  <si>
    <t>Add eight Psychiatric Beds at Virginia Baptist Hospital</t>
  </si>
  <si>
    <t>0.875% indigent / primary care</t>
  </si>
  <si>
    <t>Add 28 Psychiatric Beds</t>
  </si>
  <si>
    <t xml:space="preserve">HHC Poplar Springs, Inc., d/b/a Poplar Springs Hospital </t>
  </si>
  <si>
    <t>Add ten Psychiatric Beds</t>
  </si>
  <si>
    <t>Johnston Memorial Hospital, Inc. d/b/a Johnston Memorial Hospital</t>
  </si>
  <si>
    <t>Add 30 Nursing Home Beds at Mizpah Health Care Center</t>
  </si>
  <si>
    <t>Add ten Nursing Home Beds</t>
  </si>
  <si>
    <t>Virginia United Methodist Homes of Williamsburg, Inc. d/b/a WindsorMeade of Williamsburg</t>
  </si>
  <si>
    <t>5.3% indigent / primary care</t>
  </si>
  <si>
    <t>delay</t>
  </si>
  <si>
    <t>Establish a 90-bed Nursing Home in Bristol (relocate beds within PD 3 - 60 from Edgemont Center and 30 from Carrington Place of Wytheville)</t>
  </si>
  <si>
    <t>Bristol HCP, LLC</t>
  </si>
  <si>
    <t>Introduce Renal Lithotripsy Services (Mobile  Site)</t>
  </si>
  <si>
    <t>Danville Regional Medical Center</t>
  </si>
  <si>
    <t>Maragh Dermatology, PLLC</t>
  </si>
  <si>
    <t>na</t>
  </si>
  <si>
    <t>8171, 8172</t>
  </si>
  <si>
    <t>4.1% system wide 04381</t>
  </si>
  <si>
    <t>8171, 8173</t>
  </si>
  <si>
    <t>Add Brachytherapy Services at Inova Fair Oaks Hospital</t>
  </si>
  <si>
    <t>5.2% system wide 04381</t>
  </si>
  <si>
    <t>8172, 8173</t>
  </si>
  <si>
    <t>Add Brachytherapy Services</t>
  </si>
  <si>
    <t>Establish a Specialized Center for Radiation Therapy Services as an Expansion of Inova Fairfax Hospital's Service (1 linear accelerator)</t>
  </si>
  <si>
    <t>8167, 8168</t>
  </si>
  <si>
    <t>Introduce Medical Rehabilitation Services (25 bed unit)</t>
  </si>
  <si>
    <t>8167, 8169</t>
  </si>
  <si>
    <t>Add 5 Medical Rehab Beds</t>
  </si>
  <si>
    <t>HealthSouth Rehabilitation Hospital of Northern Virginia, LLC</t>
  </si>
  <si>
    <t>8168, 8169</t>
  </si>
  <si>
    <t>Introduce Medical Rehabilitation Services at Inova Fairfax Hospital (25 bed unit)</t>
  </si>
  <si>
    <t>8155, 8156, 8157, 8159</t>
  </si>
  <si>
    <t>Vienna Diagnostic Imaging, LLC</t>
  </si>
  <si>
    <t>Establish a Specialized Center for CT and MRI Imaging by Replacing and/or Relocating Existing Equipment</t>
  </si>
  <si>
    <t>Establish a Specialized Center for MRI Services by Relocating Existing Equipment within PD 19</t>
  </si>
  <si>
    <t>Add one CT at Inova Fairfax Hospital</t>
  </si>
  <si>
    <t>8155, 8156, 8157, 8164</t>
  </si>
  <si>
    <t>Establish a Specialized Center for CT Services</t>
  </si>
  <si>
    <t>Bon Secours - St. Mary's Hospital of Richmond, Inc. and Broad/64 Imaging, LLC</t>
  </si>
  <si>
    <t>y</t>
  </si>
  <si>
    <t>Dae Ah Medical Clinic, LLC d/b/a Open Door Imaging</t>
  </si>
  <si>
    <t>8155, 8156, 8159, 8164</t>
  </si>
  <si>
    <t>8155, 8157, 8159, 8164</t>
  </si>
  <si>
    <t>Add one MRI unit at the VCU Medical Center</t>
  </si>
  <si>
    <t>8156, 8157, 8159, 8164</t>
  </si>
  <si>
    <t>Establish a Specialized Center for MRI Services</t>
  </si>
  <si>
    <t>Arlington Medical Imaging, LLC</t>
  </si>
  <si>
    <t>3.1% consistent with COPN No. VA-03874 facility wide</t>
  </si>
  <si>
    <t>Establish a Specialized Center for CT and MRI Imaging by Relocating Existing Equipment within PD 19 (Only CT Completed)</t>
  </si>
  <si>
    <t>Petersburg Hospital Company, LLC d/b/a Southside Regional Medical Center</t>
  </si>
  <si>
    <t>On Site Replacement of the Nursing Home and Capital Expenditure of $18,136,958 or more</t>
  </si>
  <si>
    <t>Goodwin House Alexandria</t>
  </si>
  <si>
    <t>Establish a 40-bed Psychiatric Hospital</t>
  </si>
  <si>
    <t>Behavioral Health Wellness Center, LLC</t>
  </si>
  <si>
    <t>Introduce Inpatient Psychiatric Services (Convert eight medical surgical beds to psychiatric beds)</t>
  </si>
  <si>
    <t>3.5% indigent / substance abuse services</t>
  </si>
  <si>
    <t>Establish a 50-bed Residential Substance Abuse Treatment Facility (Relocate Mount Regis Center and add 25 beds)</t>
  </si>
  <si>
    <t>PHC of Virginia, LLC</t>
  </si>
  <si>
    <t>Add ten Geriatric Psychiatric Beds</t>
  </si>
  <si>
    <t>Southside Community Hospital, Inc.</t>
  </si>
  <si>
    <t>Establish an Outpatient Surgical Hospital with two General Purpose Operating Rooms</t>
  </si>
  <si>
    <t>Virginia Ear, Nose &amp; Throat Associates, P.C.</t>
  </si>
  <si>
    <t>Shady Grove Reproductive Science Center,PC</t>
  </si>
  <si>
    <t>not accepted for review</t>
  </si>
  <si>
    <t>n</t>
  </si>
  <si>
    <t>Establish an Outpatient Surgical Hospital with one General Purpose Operating Room</t>
  </si>
  <si>
    <t>Dulles Oral Surgical Center</t>
  </si>
  <si>
    <t>5.2% System Wide (VA-04381)</t>
  </si>
  <si>
    <t>All persons without regard to payment source</t>
  </si>
  <si>
    <t>Add 14 Acute Care Beds (Obstetric)</t>
  </si>
  <si>
    <t>Patrick Henry Medical, LLC</t>
  </si>
  <si>
    <t>Add 15 Acute Care Beds (Obstetric)</t>
  </si>
  <si>
    <t>Add 24 Acute Care Beds (Med/Surg)</t>
  </si>
  <si>
    <t>Capital Expenditure of $17,608,697 or more to Construct new Patient Rooms and Operating Rooms and Renovate all other Clinical and Non-Clinical Areas</t>
  </si>
  <si>
    <t>AB</t>
  </si>
  <si>
    <t>Capital Expenditure of $17,608,697 or more to Renovate and Expand the Emergency Department and to add four (4) Inpatient Operating Rooms</t>
  </si>
  <si>
    <t>Introduce Radiation Therapy Services (1 linear accelerator)</t>
  </si>
  <si>
    <t>Virginia Hospital Center Cancer Services, LLC</t>
  </si>
  <si>
    <t>Establish a 90-bed Nursing Home in the City of Winchester</t>
  </si>
  <si>
    <t>Winchester LTC Properties, LLC</t>
  </si>
  <si>
    <t>Virginia-LTC, Inc.</t>
  </si>
  <si>
    <t>Virginia Hospital Center Arlington Health Services d/b/a Virginia Hospital Center</t>
  </si>
  <si>
    <t>Add Eight (8) Medical Rehabilitation Beds</t>
  </si>
  <si>
    <t>8120, 8122</t>
  </si>
  <si>
    <t>Establish a Specialized Center for CT Imaging (1 fixed unit)</t>
  </si>
  <si>
    <t>Add one General Purpose Operating Room at Lynchburg General Hospital (relocate from Virginia Baptist Hospital)</t>
  </si>
  <si>
    <t>Establish a 60-bed Nursing Home (through the relocation of existing beds)</t>
  </si>
  <si>
    <t>John Phillips, LLC</t>
  </si>
  <si>
    <t>8120, 8127</t>
  </si>
  <si>
    <t>Establish a Specialized Center for CT and MRI Imaging by Relocating Existing Equipment</t>
  </si>
  <si>
    <t>Vienna Diagnostic Imaging, LLC d/b/a Novant Health Imaging Vienna</t>
  </si>
  <si>
    <t>system wide 04381</t>
  </si>
  <si>
    <t>8122, 8127</t>
  </si>
  <si>
    <t>Add 16 Psychiatric Beds at Dominion Hospital</t>
  </si>
  <si>
    <t>Virginia Psychiatric Company, Inc.</t>
  </si>
  <si>
    <t>Add 33 Psychiatric Beds</t>
  </si>
  <si>
    <t>North Spring Behavioral Healthcare, Inc.</t>
  </si>
  <si>
    <t>Add 20 Psychiatric Beds at Parham Doctors' Hospital (site change to Retreat)</t>
  </si>
  <si>
    <t>Introduce Acute Inpatient Psychiatric Services through the Conversion of ten (10) Medical/Surgical beds</t>
  </si>
  <si>
    <t>Dickenson Community Hospital</t>
  </si>
  <si>
    <t>Add 24 Psychiatric Beds at Chippenham Hospital (Tucker Pavilion)</t>
  </si>
  <si>
    <t>Add 24 Nursing Home Beds (Transfer from Lucy Corr Village also in PD 15)</t>
  </si>
  <si>
    <t>The Laurels of Bon Air, LLC</t>
  </si>
  <si>
    <t>Add ten Nursing Home Beds (Transfer from Riverside Convalescent Center - Smithfield in PD 20)</t>
  </si>
  <si>
    <t>Francis N. Sanders Nursing Home, Inc.</t>
  </si>
  <si>
    <t>4.0% indigent / Primary Care</t>
  </si>
  <si>
    <t>Introduce MRI Services at Centra Gretna Medical Center (Mobile Site)</t>
  </si>
  <si>
    <t>Establish a 25-bed General Acute Care Hospital (Critical Access) including 1 CT, 1 MRI, 2 ORs, Lithotripsy, Obstetrics, Rehabilitation and Psychiatric.</t>
  </si>
  <si>
    <t>Lee County Hospital Authority</t>
  </si>
  <si>
    <t>Establish a 70-bed General Acute Care Hospital and Convery LTC Unit to a Freestanding Nursing Home (Replace and relocate Community Memorial Healthcenter within PD 13)</t>
  </si>
  <si>
    <t>Community Memorial Healthcenter</t>
  </si>
  <si>
    <t>1.8% indigent / primary care</t>
  </si>
  <si>
    <t>Establish a 25-bed Long Term Acute Care Hospital (Relocate to Riverside Regional Medical Center)</t>
  </si>
  <si>
    <t>LTACH @ Riverside LLC d/b/a Hampton Roads Specialty Hospital</t>
  </si>
  <si>
    <t>Establish a 25-bed General Acute Care Hospital (Critical Access)</t>
  </si>
  <si>
    <t>3.1% indigent / primary care subject to reevaluation with requests filed after 1/1/16</t>
  </si>
  <si>
    <t>Introduce Renal Lithotripsy Services at Retreat Doctors' Hospital (Mobile  Site)</t>
  </si>
  <si>
    <t>Introduce Stereotactic Radiosurgery Services (Software upgrade of an existing linear accelerator to make it capable of performing SRS.)</t>
  </si>
  <si>
    <r>
      <t>Add 2</t>
    </r>
    <r>
      <rPr>
        <vertAlign val="superscript"/>
        <sz val="10"/>
        <color indexed="8"/>
        <rFont val="Times New Roman"/>
        <family val="1"/>
      </rPr>
      <t>nd</t>
    </r>
    <r>
      <rPr>
        <sz val="10"/>
        <color indexed="8"/>
        <rFont val="Times New Roman"/>
        <family val="1"/>
      </rPr>
      <t xml:space="preserve"> Linear Accelerator</t>
    </r>
  </si>
  <si>
    <t>Establish a Medical Care Facility through the Relocation of Rehabilitation Institute of Virginia, Inc. d/b/a Riverside Rehabilitation Institute</t>
  </si>
  <si>
    <t>Coastal Virginia Rehabilitation, LLC</t>
  </si>
  <si>
    <t>Capital Expenditure of $17,095,823 or more (Expedited Review)</t>
  </si>
  <si>
    <t>Introduce MRI Services (1 fixed unit)</t>
  </si>
  <si>
    <t>Danville Diagnostic Imaging Center, LLC</t>
  </si>
  <si>
    <t>Assurance given during course of review that "the 20 nursing facility beds transferred will be made available to patients who live in PD 6 and are in need of nursing facility beds without regard to the source of payment for such services."</t>
  </si>
  <si>
    <t>Add 20 beds at Heritage Hall - Lexington (relocate beds from PD 1 and/or PD 2)</t>
  </si>
  <si>
    <t>HCMF XXII, LLC</t>
  </si>
  <si>
    <t>Establish a Specialized Center for CT and MRI Imaging by Relocating Existing Equipment within PD 20</t>
  </si>
  <si>
    <t>Establish a Specialized Center for CT Imaging and Capital Expenditure of $17,095,823 or more</t>
  </si>
  <si>
    <t>Add 5th MRI Scanner at VCU Medical Center's Downtown Richmond Campus</t>
  </si>
  <si>
    <t>The Orthopaedic Foot &amp; Ankle Center</t>
  </si>
  <si>
    <t>Introduce PET/CT and CT for Radiation Therapy Simulation (mobile site)</t>
  </si>
  <si>
    <t>Add 5th MRI Scanner at Carilion Roanoke Memorial  Hospital</t>
  </si>
  <si>
    <t>Introduce Non-Cardiac Nuclear Medicine Imaging Services at Centra Gretna Medical Center</t>
  </si>
  <si>
    <t>Valley Health Surgery Center, LLC</t>
  </si>
  <si>
    <t>New Hope Center for Reproductive Medicine, P.C.</t>
  </si>
  <si>
    <t>Establish an Outpatient Surgical Hospital with four General Purpose Operating Rooms</t>
  </si>
  <si>
    <t>Winchester Surgery Center, LLC</t>
  </si>
  <si>
    <t>Establish a four to six Bed Intermediate Care Facility Primarily for the Medical, Psychiatric or Psychological Treatment and Rehabilitation of Individuals with Substance Abuse</t>
  </si>
  <si>
    <t>Blue Ridge Detoxification Center, LLC</t>
  </si>
  <si>
    <t>3.8% indigent / primary care (2.5% per 4585)</t>
  </si>
  <si>
    <t>Establish a one Operating Room Outpatient Surgical Hospital (limited to opthalmic procedures)</t>
  </si>
  <si>
    <t>Add four General Purpose Operating Rooms</t>
  </si>
  <si>
    <t>Introduce Special Care Nursery Services (12 specialty level bassinets)</t>
  </si>
  <si>
    <t>Establish a Specialized Center for Radiation Therapy Services (1 linear accelerator and 1 CT simulator)</t>
  </si>
  <si>
    <t>Southwestern Virginia Oncology, LLC</t>
  </si>
  <si>
    <t>5.2% System Wide</t>
  </si>
  <si>
    <t>Introduce Brachytherapy Services (Mobile Site)</t>
  </si>
  <si>
    <t>Inova Alexandria Hospital</t>
  </si>
  <si>
    <t>Introduce Renal Lithotripsy Services</t>
  </si>
  <si>
    <t>Introduce Renal Lithotripsy Services (new mobile site at an authorized outpatient surgical hospital under development)</t>
  </si>
  <si>
    <t>Establish a Specialized Center for Electronic Brachytherapy Services</t>
  </si>
  <si>
    <t>Introduce Radiation Therapy Services (1 linear accelerator and 1 CT simulator)</t>
  </si>
  <si>
    <t>Wythe County Community Hospital, LLC</t>
  </si>
  <si>
    <t>3.0% System Wide for 3 years</t>
  </si>
  <si>
    <t>Introduce Electronic Brachytherapy</t>
  </si>
  <si>
    <t>Add Stereotactic Radiotherapy and Stereotactic Radiosurgery Services and Add one CT Simulator (Replace an existing linear accelerator with one capable of providing of the services.)</t>
  </si>
  <si>
    <t>Add Stereotactic Radiotherapy and Stereotactic Radiosurgery Services (Upgrade an existing linear accelerator to enable the provision of the services.)</t>
  </si>
  <si>
    <t>Spotsylvania Medical Center, Inc. d/b/a Spotsylvania Regional Medical Center</t>
  </si>
  <si>
    <t>not reviewed</t>
  </si>
  <si>
    <t>Introduce MRI Services (mobile site)</t>
  </si>
  <si>
    <t>Pioneer Community Hospital of Patrick County</t>
  </si>
  <si>
    <t>Relocate one PET/CT to Establish a Specialized Center for PET/CT Imaging on the Inova Fairfax Hospital Main Campus</t>
  </si>
  <si>
    <t>Inova Fairfax PET/CT LLC</t>
  </si>
  <si>
    <t>Establish a Specialized Center for MRI Services (mobile site)</t>
  </si>
  <si>
    <t>Virginia Urology Center, P.C.</t>
  </si>
  <si>
    <t>Metropolitan ENT &amp; Facial Plastic Surgery</t>
  </si>
  <si>
    <t>Add 32 Psychiatric Beds</t>
  </si>
  <si>
    <t>Add 32 Psychiatric Beds at Dominion Hospital</t>
  </si>
  <si>
    <t>Add 18 Psychiatric Beds</t>
  </si>
  <si>
    <t>Establish a 32-bed Psychiatric Hospital</t>
  </si>
  <si>
    <t>Establish a 75-bed Psychiatric Hospital</t>
  </si>
  <si>
    <t>Vest Virginia, LLC</t>
  </si>
  <si>
    <t>Add one Operating Room at Doctors Surgery Center in Williamsburg (relocated from Riverside Regional Medical Center)</t>
  </si>
  <si>
    <t>Riverside Health System</t>
  </si>
  <si>
    <t>Shenandoah Valley Westminster-Canterbury, Inc.</t>
  </si>
  <si>
    <t>Establish an 84-bed Nursing Home through the relocation of existing beds from PD 3</t>
  </si>
  <si>
    <t>Virginia Healthcare Investors, LLC</t>
  </si>
  <si>
    <t>Establish a 120-bed Nursing Home through the relocation of existing beds within PD 3.</t>
  </si>
  <si>
    <t>4.2% indigent / primary care</t>
  </si>
  <si>
    <t>Establish a one OR Outpatient Surgical Hospital (limited to opthalmic procedures in James City County)</t>
  </si>
  <si>
    <t>Advanced Vision Surgery Center, LLC</t>
  </si>
  <si>
    <t>Add 60 Nursing Home Beds at Kempsville Health and Rehabilitation Center in Virginia Beach</t>
  </si>
  <si>
    <t>Virginia Beach Health Investors, LLC</t>
  </si>
  <si>
    <t>Add 60 Nursing Home Beds at Dinwiddie Health and Rehabilitation Center in Dinwiddie County</t>
  </si>
  <si>
    <t>Dinwiddie Health Investors, LLC</t>
  </si>
  <si>
    <t>Establish a 108-bed Nursing Home in Henrico County</t>
  </si>
  <si>
    <t>Bristol Health Investors, LLC</t>
  </si>
  <si>
    <t>Establish a 108-bed Nursing Home in Hanover County</t>
  </si>
  <si>
    <t>Add 30 Nursing Home Beds at Sterling Health and Rehabilitation Center in Loudoun County</t>
  </si>
  <si>
    <t>Northern Virginia Health Investors, LLC</t>
  </si>
  <si>
    <t>Add 30 Nursing Home Beds at Chantilly Health and Rehabilitation Center in Fairfax County</t>
  </si>
  <si>
    <t>Establish a 120-bed Nursing Home in Wythe County</t>
  </si>
  <si>
    <t>Establish a 120-bed Nursing Home in Washington County</t>
  </si>
  <si>
    <t>Establish a 120-bed Nursing Home in the City of Bristol</t>
  </si>
  <si>
    <t>COPN not Required</t>
  </si>
  <si>
    <t>Add six (6) General Purpose ORs at Winchester Medical Center (Incorporate Surgi-Center of Winchester)</t>
  </si>
  <si>
    <t>Valley Health System</t>
  </si>
  <si>
    <t xml:space="preserve">Add three (3) General Purpose ORs at Lynchburg General Hospital (relocate from Virginia Baptist Hospital)  </t>
  </si>
  <si>
    <t>Add 36 Nursing Home Beds (Relocate existing beds within PD 3)</t>
  </si>
  <si>
    <t>Virginia Healthcare Investors, LLC - no LOI - facility is not identified</t>
  </si>
  <si>
    <t>Establish an 84-bed Nursing Home through the relocation of existing beds from PD 3.</t>
  </si>
  <si>
    <t>Bristol Health Care Investors, LLC</t>
  </si>
  <si>
    <r>
      <rPr>
        <strike/>
        <sz val="10"/>
        <rFont val="Times New Roman"/>
        <family val="1"/>
      </rPr>
      <t>5.0%</t>
    </r>
    <r>
      <rPr>
        <sz val="10"/>
        <rFont val="Times New Roman"/>
        <family val="1"/>
      </rPr>
      <t xml:space="preserve"> indigent / primary care.  See signif cng</t>
    </r>
  </si>
  <si>
    <t>Establish an Outpatient Surgical Hospital with two Operating Rooms through the relocation of existing Operating Rooms from Inova Woodburn Surgery Center</t>
  </si>
  <si>
    <t>Pediatric Specialists of Virginia, LLC</t>
  </si>
  <si>
    <t>JV</t>
  </si>
  <si>
    <t>Capital Expenditure of $17,095,823 or more</t>
  </si>
  <si>
    <t>Establish a Specialized Center for Radiation Therapy (Superficial)</t>
  </si>
  <si>
    <t>Derm One, PLLC</t>
  </si>
  <si>
    <t>Introduce Renal Lithotripsy Services (mobile site)</t>
  </si>
  <si>
    <t>Add one PET Scanner for Positron Emission Mammography</t>
  </si>
  <si>
    <t>Metro Region PET Center at Woodburn Nuclear Medicine</t>
  </si>
  <si>
    <t>Establish a 50-bed Intermediate Care Residential Substance Abuse Treatment Facility</t>
  </si>
  <si>
    <t>Crystal Breeze, L.L.C.</t>
  </si>
  <si>
    <t>Add 10 Medical Rehabilitation Beds</t>
  </si>
  <si>
    <t>UVA HealthSouth Rehabilitation Hospital, LLC</t>
  </si>
  <si>
    <t>Establish a Specialized Center for CT and MRI Services (Hanover)</t>
  </si>
  <si>
    <t>Bon Secours - Virginia HealthSource, Inc.</t>
  </si>
  <si>
    <t>Establish a Specialized Center for CT and MRI Services (Henrico) MRI approved and CT denied</t>
  </si>
  <si>
    <t>Centra Southside Community Hospital, Inc.</t>
  </si>
  <si>
    <t>Add one CT Scanner at Lynchburg General Hospital's Alan B. Pearson Regional Cancer Center</t>
  </si>
  <si>
    <t>Add one CT Scanner at Lynchburg General Hospital</t>
  </si>
  <si>
    <t>Establish a Specialized Center for CT Imaging (Henrico)</t>
  </si>
  <si>
    <t>Establish a Specialized Center for CT Imaging (Chesterfield)</t>
  </si>
  <si>
    <r>
      <t>Add 2</t>
    </r>
    <r>
      <rPr>
        <vertAlign val="superscript"/>
        <sz val="10"/>
        <color indexed="8"/>
        <rFont val="Times New Roman"/>
        <family val="1"/>
      </rPr>
      <t>nd</t>
    </r>
    <r>
      <rPr>
        <sz val="10"/>
        <color indexed="8"/>
        <rFont val="Times New Roman"/>
        <family val="1"/>
      </rPr>
      <t xml:space="preserve"> MRI Scanner</t>
    </r>
  </si>
  <si>
    <t>The Fauquier Hospital, Inc.</t>
  </si>
  <si>
    <t>Establish an Intermediate Care Residential Substance Abuse Treatment Facility</t>
  </si>
  <si>
    <t>Richmond Outreach Center</t>
  </si>
  <si>
    <t>Add 16 Psychiatric Beds at John Randolph Medical Center</t>
  </si>
  <si>
    <t>Columbia/HCA John Randolph, Inc.</t>
  </si>
  <si>
    <t>Add 36 Nursing Home Beds (Relocate Nursing Home Beds from South Boston Manor)</t>
  </si>
  <si>
    <t>Clarksville Senior Care, L.L.C. d/b/a Meadowview Terrace</t>
  </si>
  <si>
    <t>Add 30 Nursing Home Beds (Relocate Nursing Home Beds from South Boston Manor)</t>
  </si>
  <si>
    <t>Add 18 Nursing Home Beds (Relocate Nursing Home Beds from South Boston Manor)</t>
  </si>
  <si>
    <t>Halifax Regional Long Term Care, Inc. d/b/a The Woodview</t>
  </si>
  <si>
    <t>Add 24 Nursing Home Beds (Relocate Nursing Home Beds from South Boston Manor)</t>
  </si>
  <si>
    <t>National Spine and Pain Centers, LLC</t>
  </si>
  <si>
    <t>7993, 7994</t>
  </si>
  <si>
    <t>Add one General Purpose OR</t>
  </si>
  <si>
    <t>Add four General Purpose ORs</t>
  </si>
  <si>
    <t>Osteopathic Surgical Centers, LLC dba Charlottesville Surgical Center</t>
  </si>
  <si>
    <t>Establish an Outpatient Surgical Hospital with one Operating Room (by relocating from existing facility within PD 15)</t>
  </si>
  <si>
    <t>7993, 7998</t>
  </si>
  <si>
    <t>7994, 7998</t>
  </si>
  <si>
    <t>Martha Jefferson Hospital</t>
  </si>
  <si>
    <t>Introduce Intermediate Level Newborn Services</t>
  </si>
  <si>
    <t>Establish a 27-bed Long Term Acute Care Hospital within Retreat Doctors' Hospital</t>
  </si>
  <si>
    <t>Select Specialty Hospital - Richmond, Inc.</t>
  </si>
  <si>
    <t xml:space="preserve">Capital Expenditure of $17,095,823 or more (construct an addition for surgical services and shelled space) </t>
  </si>
  <si>
    <t>Introduce Specialty Level Newborn Services</t>
  </si>
  <si>
    <t>Bon Secours DePaul Medical Center</t>
  </si>
  <si>
    <t>Capital Expenditure of $17,095,823 or more to Replace, Modernize and Expand Emergency Department</t>
  </si>
  <si>
    <t>Inova Health Care Services d/b/a Inova Mount Vernon Hospital</t>
  </si>
  <si>
    <t>Add Superficial Radiotherapy and Brachytherapy Equipment</t>
  </si>
  <si>
    <t>Culpepper Memorial Hospital dba Culpeper Regional Hospital</t>
  </si>
  <si>
    <t>Relocate one Linear Accelerator to the Inova Fairfax Hospital Main Campus</t>
  </si>
  <si>
    <t>Add Interaoperative Radiation Therapy Equipment</t>
  </si>
  <si>
    <t>Add Intra-operative Brachytherapy Equipment</t>
  </si>
  <si>
    <t>Bon Secours St. Mary's of Richmond Inc.</t>
  </si>
  <si>
    <t>Add Superficial Radiotherapy Equipment</t>
  </si>
  <si>
    <t>Doctors Hospital of Williamsburg</t>
  </si>
  <si>
    <t>Establish a 60-bed Medical Rehabilitation Hospital</t>
  </si>
  <si>
    <t>HealthSouth Rehabilitation Hospital of Hampton Roads, LLC (formerly Foxhound Development, LLC)</t>
  </si>
  <si>
    <t>Arlington Imaging, LLC</t>
  </si>
  <si>
    <t>Add  an Intraoperative CT Scanner</t>
  </si>
  <si>
    <t>Establish a Specialized Center for CT Services (Lorton HealthPlex)</t>
  </si>
  <si>
    <t>Add 30 Nursing Home Beds at Oakwood Nursing &amp; Rehabilitation Center and Rename the facility "Kempsville Health &amp; Rehab Center" (Relocate 30 Nursing Home Beds from Beacon Shores Nursing and Rehab)</t>
  </si>
  <si>
    <t>Introduce MRI Services at Sentara Lake Ridge through acquisition of Stationary MRI</t>
  </si>
  <si>
    <t>Establish a Specialized Center for CT Services (Relocate a CT Scanner)</t>
  </si>
  <si>
    <t>Arlington Radiology, Incorporated t/a Arlington Radiology Associates</t>
  </si>
  <si>
    <t>5.7% indigent / primary care</t>
  </si>
  <si>
    <t>Centra Health</t>
  </si>
  <si>
    <t>Add 1 MRI (Re-purpose one MRI unit from research to clinical use)</t>
  </si>
  <si>
    <t>Establish a Specialized Center for CT and MRI Services</t>
  </si>
  <si>
    <t xml:space="preserve">University of Virginia Imaging, LLC </t>
  </si>
  <si>
    <t>7917, 7918</t>
  </si>
  <si>
    <t>Chippenham &amp; Johnston-Willis Hospitals, Inc. d/b/a CJW Medical Center</t>
  </si>
  <si>
    <t>Lynchburg Hematology/Oncology Clinic, Inc.</t>
  </si>
  <si>
    <t>Establish a 32 bed Acute Inpatient Psychiatric Hospital for Children and Adolescents</t>
  </si>
  <si>
    <t>Harbor Point Behavorial Health Center, Inc.</t>
  </si>
  <si>
    <t>Establish a 24 bed Acute Inpatient Psychiatric Hospital for Children and Adolescents</t>
  </si>
  <si>
    <t>Keystone Newport News, LLC d/b/a Newport News Behavorial Health Center</t>
  </si>
  <si>
    <t>Introduce Inpatient Psychiatric Services</t>
  </si>
  <si>
    <t>Add 33 Acute Inpatient Psychiatric Beds</t>
  </si>
  <si>
    <t>Bon Secours-St. Mary's Hospital of Richmond, Inc.</t>
  </si>
  <si>
    <t>Add Five Intermediate Care Facility Substance Abuse Treatment Beds</t>
  </si>
  <si>
    <t>Diamond Healthcare of James City County, Inc.</t>
  </si>
  <si>
    <t>Pioneer Health Services of Patrick County, Inc., d/b/a Pioneer Community Hospital of Patrick County</t>
  </si>
  <si>
    <t>Establish a Specialized Center for MRI Services (relocate 1 MRI unit)</t>
  </si>
  <si>
    <t>InSight Health Corporation d/b/a InSight Imaging - Roanoke</t>
  </si>
  <si>
    <t>Introduce Inpatient Psychiatric Services at Parham Doctors' Hospital (24 beds)</t>
  </si>
  <si>
    <t>Newbridge Spine &amp; Pain Center of Virginia, LLC</t>
  </si>
  <si>
    <t>Establish an Outpatient Surgical Hospital with one Operating Room (by relocating from existing facility within PD 8)</t>
  </si>
  <si>
    <t>Potomac Hospital Corporation of Prince William d/b/a Sentara Northern Virginia Medical Center and a to-be-formed Limited Liability Company</t>
  </si>
  <si>
    <t>Introduce Skilled Nursing Facility Services at Sentara Obici Hospital (10 New SNF Beds)</t>
  </si>
  <si>
    <t>Sentara Healthcare</t>
  </si>
  <si>
    <t>Establish a 120-bed Nursing Home in Roanoke</t>
  </si>
  <si>
    <t>Add two Operating Rooms on the Hospital Campus</t>
  </si>
  <si>
    <t>Establish (the Monticello Community Surgery Center, LLC)  an Outpatient Surgical Hospital with four Operating Rooms (by relocating existing facility within PD 10)</t>
  </si>
  <si>
    <t xml:space="preserve">Monticello Community Surgery Center, LLC formally Martha Jefferson Outpatient Surgery Center, LLC
</t>
  </si>
  <si>
    <t>Add six Operating Rooms at Inova Fairfax Hospital</t>
  </si>
  <si>
    <t>4.0 % System Wide (Amended September 2018)</t>
  </si>
  <si>
    <t>Add a Second Operating Room</t>
  </si>
  <si>
    <t>Northern Virginia Eye Surgery Center, LLC</t>
  </si>
  <si>
    <t>National Spine and Pain Center Holdings, LLC</t>
  </si>
  <si>
    <t>18, 21, 22</t>
  </si>
  <si>
    <t>Establish a Mobile Cardiac Catheterization Laboratory to serve sites in PDs 18, 21 and 22.</t>
  </si>
  <si>
    <t>Establish an Outpatient Surgical Hospital with two operating rooms through the Relocation of Existing Operating Rooms from Mount Vernon Hospital</t>
  </si>
  <si>
    <t>Inova Health Care Services and Inova Ambulatory Surgery Center at Lorton, LLC</t>
  </si>
  <si>
    <t>Add two Operating Rooms</t>
  </si>
  <si>
    <t>Stony Point Surgery Center, LLC, d/b/a Medarva</t>
  </si>
  <si>
    <t>Add one OR at the University Hospital and three ORs at the Battle Building (Outpatient Children's on Campus Facility)</t>
  </si>
  <si>
    <t>Capital Expenditure of $17,095,823 or more to Construct a Comprehensive Cancer Care Center on the WMC campus</t>
  </si>
  <si>
    <t>Introduce Stereotactic Radiosurgery Services at Inova Loudoun Hospital</t>
  </si>
  <si>
    <t>Inova Health System</t>
  </si>
  <si>
    <t>Establish a Specialized Center for Radiation Therapy Services (Purchase a High Dose Rate Afterloader for Brachytherapy)</t>
  </si>
  <si>
    <t>Richmond Radiation Oncology Center, Inc. and Richmond Radiation Oncology Center I, LLC</t>
  </si>
  <si>
    <t>Cancer Center at Lake Manassas</t>
  </si>
  <si>
    <t>Introduce Stereotactic Radiosurgery Services at Inova Fairfax Hospital’s Outpatient Radiation Therapy Service (8503 Arlington Boulevard)</t>
  </si>
  <si>
    <t>Establish a Specialized Center for Radiation Therapy in Mechanicsville (Relocate a facility from 1109 West Marshall Street.)</t>
  </si>
  <si>
    <t>Marcus W. Brown, M.D.</t>
  </si>
  <si>
    <t>Add 15 Medical Rehabilitation Beds</t>
  </si>
  <si>
    <t>Add 11 Medical Rehabilitation Beds</t>
  </si>
  <si>
    <t>HealthSouth Rehabilitation Hospital of Petersburg, LLC</t>
  </si>
  <si>
    <t>Add one MRI unit</t>
  </si>
  <si>
    <t>InSight Health Corporation d/b/a InSight Imaging Woodbridge</t>
  </si>
  <si>
    <t>Add one CT Scanner (convert existing radiation therapy CT simulator to use for both diagnostic imaging and radiation therapy simulation)</t>
  </si>
  <si>
    <t>Johnston Memorial Hospital, Inc.</t>
  </si>
  <si>
    <t>Richmond Ear, Nose and Throat</t>
  </si>
  <si>
    <t>Establish a Mobile CT Service Site in Gloucester</t>
  </si>
  <si>
    <t>Establish a 120-bed Nursing Home with beds to be Relocated from an Existing Nursin home within the PD</t>
  </si>
  <si>
    <t>Friendship Health and Rehab Center, Inc.</t>
  </si>
  <si>
    <t>Establish a Specialized Center for CT Imaging (fixed site)</t>
  </si>
  <si>
    <t>Establish a Specialized Center for CT Imaging (mobile site)</t>
  </si>
  <si>
    <t>Virginia Cancer Institute, Incorporated</t>
  </si>
  <si>
    <t>Add a mobile PET/CT Scanner to an Existing Mobile PET Service</t>
  </si>
  <si>
    <t>Add one CT Scanner at Inova Fairfax Hospital (portable)</t>
  </si>
  <si>
    <t>7917, 7965</t>
  </si>
  <si>
    <t>BreatheAmerica, Inc.</t>
  </si>
  <si>
    <t>7918, 7965</t>
  </si>
  <si>
    <t>Establish a 120 bed Nursing Home</t>
  </si>
  <si>
    <t>Prince William H &amp; R Re Limited Partnership</t>
  </si>
  <si>
    <t>Loudoun H &amp; R Re Limited Partnership</t>
  </si>
  <si>
    <t>Add 3 Outpatient Operating Rooms</t>
  </si>
  <si>
    <t>Establish a Specialized Center for CT Services by Relocating an Existing Facility within PD 5</t>
  </si>
  <si>
    <t>Establish a Specialized Center for CT and MRI Services by Relocating an Existing Facility within PD 15 (Chesterfield County)</t>
  </si>
  <si>
    <t>Chesterfield Imaging, LLC</t>
  </si>
  <si>
    <t>Establish a Specialized Center for CT Services by Relocating an Existing Facility within PD 8</t>
  </si>
  <si>
    <t>Fairfax Radiological Consultants, P.C.</t>
  </si>
  <si>
    <t>Add one CT Scanner at Prosperity Imaging Center (Established by VA-04002)</t>
  </si>
  <si>
    <t>Add one CT Scanner at the Inova Loudoun Hospital Cornwall Campus (transfer from Inova Dulles South)</t>
  </si>
  <si>
    <t>7901, 7902</t>
  </si>
  <si>
    <t>Princess Anne ASC</t>
  </si>
  <si>
    <t>Stony Point Surgery Center, LLC</t>
  </si>
  <si>
    <t>Establish a 60-bed Rehabilitation Hospital</t>
  </si>
  <si>
    <t>Hussey &amp; Lawson Therapies, Inc.</t>
  </si>
  <si>
    <t>Establish an ASC (addition of up to 2 ORs)</t>
  </si>
  <si>
    <t>Development of an On-campus Ambulatory Surgery center</t>
  </si>
  <si>
    <t>7901, 7908</t>
  </si>
  <si>
    <t>Add 1 Cardiac Cath Lab and 3 ORs (2 ORs and 1 Hybrid Cath/OR) Scope reduced to Addition of 2 GPORs</t>
  </si>
  <si>
    <t xml:space="preserve">Children’s Hospital of The King’s Daughters </t>
  </si>
  <si>
    <t>7902, 7908</t>
  </si>
  <si>
    <t>Addition of 2 GPORs</t>
  </si>
  <si>
    <t>Establish an OSH with 3 GPORs</t>
  </si>
  <si>
    <t>Establish a one OR Outpatient Surgical Hospital in Prince George County</t>
  </si>
  <si>
    <t>Med Atlantic, inc.</t>
  </si>
  <si>
    <t>Add one Operating Room at Med Atlantic’s Stony Point Drive Outpatient Surgical Hospital through the Relocation of an existing Operating Room in Henrico County</t>
  </si>
  <si>
    <t>Establish Open Heart Services/ add 1 OR dedicated to Open Heart Surgery</t>
  </si>
  <si>
    <t>part approve</t>
  </si>
  <si>
    <t>Add 2 General Purpose Operating Rooms at Inova Fair Oaks Hospital</t>
  </si>
  <si>
    <r>
      <rPr>
        <strike/>
        <sz val="10"/>
        <rFont val="Times New Roman"/>
        <family val="1"/>
      </rPr>
      <t>5.2%</t>
    </r>
    <r>
      <rPr>
        <sz val="10"/>
        <rFont val="Times New Roman"/>
        <family val="1"/>
      </rPr>
      <t xml:space="preserve"> </t>
    </r>
    <r>
      <rPr>
        <u/>
        <sz val="10"/>
        <rFont val="Times New Roman"/>
        <family val="1"/>
      </rPr>
      <t xml:space="preserve">4.1% </t>
    </r>
    <r>
      <rPr>
        <sz val="10"/>
        <rFont val="Times New Roman"/>
        <family val="1"/>
      </rPr>
      <t>System Wide</t>
    </r>
  </si>
  <si>
    <t>Add 3 General Purpose Operating Rooms at Inova Loudoun Hospital-Lansdowne Campus</t>
  </si>
  <si>
    <t>completeness responses insufficient</t>
  </si>
  <si>
    <t>Establish a one OR Outpatient Surgical Hospital</t>
  </si>
  <si>
    <t>Virginia Reproductive Surgery Center</t>
  </si>
  <si>
    <t>Introduce Neonatal Specialty Care Nursery Services / Intermediate level approved</t>
  </si>
  <si>
    <t>Introduce Special Care Nursery Services</t>
  </si>
  <si>
    <t>Capital Expenditure of $17,095,823 or more to Renovate the L&amp;D areas on Main Hospital 6th Floor</t>
  </si>
  <si>
    <t>Virginia Commonwealth University Health System</t>
  </si>
  <si>
    <t>Expand Stereotactic Radiosurgery Services (add SRS equipment to an existing linear accelerator)</t>
  </si>
  <si>
    <t>Introduce Radiation Therapy and Stereotactic Radiosurgery Services (with one SRS capable linear accelerator and a CT simulator)</t>
  </si>
  <si>
    <t>Establish a 120-bed nursing home comprising 90 beds authorized by COPN No. VA 04318 and 30 beds to be relocated from Charlottesville Health &amp; Rehabilitation Center</t>
  </si>
  <si>
    <t>Albemarle Health Care Center, LLC</t>
  </si>
  <si>
    <t>Establish a Specialized Center for Radiation Therapy in Eastern Henrico County (Relocate a facility from 1109 West Marshall Street.)</t>
  </si>
  <si>
    <t>Commonwealth Cancer Institute</t>
  </si>
  <si>
    <t>Add 20 Beds at York Convalescent and Rehabilitation Center (relocated from James River Convalescent and Rehabilitation Center)</t>
  </si>
  <si>
    <t>Introduce Lithotripsy Services (mobile site)</t>
  </si>
  <si>
    <t>Halifax Regional Hospital, Inc.</t>
  </si>
  <si>
    <t>Add 2 Medical Rehabilitation Beds</t>
  </si>
  <si>
    <t>Rehabilitation Hospital Corporation of America, LLC d/b/a HealthSouth Rehabilitation Hospital of Virginia</t>
  </si>
  <si>
    <t>Add a CT Scanner</t>
  </si>
  <si>
    <t>Riverside Middle Peninsula Hospital, Inc. trading as Riverside Walter Reed Hospital</t>
  </si>
  <si>
    <t>3.1% indigent / primary care</t>
  </si>
  <si>
    <t>Relocate one MRI unit within PD 15</t>
  </si>
  <si>
    <t>Bon Secours Virginia HealthSource, Inc.</t>
  </si>
  <si>
    <t>Relocate one CT Scanner within PD 21</t>
  </si>
  <si>
    <t>Add 17 Nursing Home Beds to an existing Continuing Care Retirement Community</t>
  </si>
  <si>
    <t>Fort Norfolk Retirement Community, Inc. dba Harbor's Edge</t>
  </si>
  <si>
    <t>Add a CT Simulator</t>
  </si>
  <si>
    <t>Add 5 Beds to an Existing Nursing Home</t>
  </si>
  <si>
    <t>The Woodland, Inc. d/b/a Holly Manor</t>
  </si>
  <si>
    <t>Relocate one MRI unit within PD 10</t>
  </si>
  <si>
    <t>7836, 7871</t>
  </si>
  <si>
    <t>Sentara Potomac Hospital and a to-be-formed Limited Liability Company (LLC)</t>
  </si>
  <si>
    <t>7836, 7872</t>
  </si>
  <si>
    <t>ENT, LLC t/a Advanced Surgery Center of Northern Virginia</t>
  </si>
  <si>
    <t>Add a second Operating Room</t>
  </si>
  <si>
    <t>Virginia Surgery Center, LLC (Virginia Eye Consultants, Inc.)</t>
  </si>
  <si>
    <t>Relocate Outpatient Surgical Hospital</t>
  </si>
  <si>
    <t>Fairlawn Surgery Center, LLC (formally "Center for Surgical Excellence, LLC")</t>
  </si>
  <si>
    <t>Add a second Cardiac Catheterization Laboratory</t>
  </si>
  <si>
    <t>3.3% indigent / primary care</t>
  </si>
  <si>
    <t>Add three (3) Outpatient Operating Rooms at Carilion Roanoke Community Hospital (two 2 approved)</t>
  </si>
  <si>
    <t>Capital Expenditure of $16,646,371 or more</t>
  </si>
  <si>
    <t>Prince William Hospital</t>
  </si>
  <si>
    <t>Capital Expenditure of $16,646,371 or more to Renovate the Main Hospital Emergency Department</t>
  </si>
  <si>
    <t>On Site Replacement of the Hospital Facility</t>
  </si>
  <si>
    <t>Page Memorial Hospital, Inc.</t>
  </si>
  <si>
    <t>Relocation of an Existing Radiation Therapy Service, which includes a Linear Accelerator and a dedicated CT Simulator, from the Maryview campus to a Comprehensive Cancer Center to be built at Harbour View</t>
  </si>
  <si>
    <t>Maryview Hospital, Inc. d/b/a Bon Secours Maryview Medical Center</t>
  </si>
  <si>
    <t>System-wide VA-04237</t>
  </si>
  <si>
    <t>Introduce Radiation Therapy Services with one Linear Accelerator</t>
  </si>
  <si>
    <r>
      <t>Add a Linear Accelerator (2</t>
    </r>
    <r>
      <rPr>
        <vertAlign val="superscript"/>
        <sz val="10"/>
        <color indexed="8"/>
        <rFont val="Times New Roman"/>
        <family val="1"/>
      </rPr>
      <t>nd</t>
    </r>
    <r>
      <rPr>
        <sz val="10"/>
        <color indexed="8"/>
        <rFont val="Times New Roman"/>
        <family val="1"/>
      </rPr>
      <t>)</t>
    </r>
  </si>
  <si>
    <t>Existing VA-04306</t>
  </si>
  <si>
    <t>Expand Radiation Therapy Services through the addition of a High Dose Rate Afterloader</t>
  </si>
  <si>
    <t>Prince William-Fauquier Cancer Center d/b/a The Cancer Center at Lake Manassas</t>
  </si>
  <si>
    <t>Add 10 Nursing Home Beds (per Chapter 395 Acts of Assembly approved March 23, 2011)</t>
  </si>
  <si>
    <t>Little Sisters of the Poor</t>
  </si>
  <si>
    <t>3.9% indignent care</t>
  </si>
  <si>
    <t>Add 12 Medical Rehabilitation Beds</t>
  </si>
  <si>
    <t>Rehabilitation Hospital of Fredericksburg, Inc.</t>
  </si>
  <si>
    <t>7831D</t>
  </si>
  <si>
    <t>Establish a Specialized Center for CT Services with one CT Scanner</t>
  </si>
  <si>
    <t>Establish a Specialized Center for MRI Services (Mobile Site)</t>
  </si>
  <si>
    <t>RB Imaging, LLC</t>
  </si>
  <si>
    <r>
      <t>Add 2</t>
    </r>
    <r>
      <rPr>
        <vertAlign val="superscript"/>
        <sz val="10"/>
        <color indexed="8"/>
        <rFont val="Times New Roman"/>
        <family val="1"/>
      </rPr>
      <t>nd</t>
    </r>
    <r>
      <rPr>
        <sz val="10"/>
        <color indexed="8"/>
        <rFont val="Times New Roman"/>
        <family val="1"/>
      </rPr>
      <t xml:space="preserve"> Fixed MRI</t>
    </r>
  </si>
  <si>
    <t>Establish a 120 bed Nursing Home in Virginia Beach</t>
  </si>
  <si>
    <t>Princess Anne H &amp; R Re, LP</t>
  </si>
  <si>
    <t>Renovate Existing 315-bed Nursing Facility and Relocate a Portion of the Existing beds to an Adjacent Building on the site</t>
  </si>
  <si>
    <t>to May 2012 Cycle</t>
  </si>
  <si>
    <t>Add a Mobile MRI to serve an Existing COPN authorized site</t>
  </si>
  <si>
    <t>B &amp; L Medical Imaging, LLC</t>
  </si>
  <si>
    <t>1&amp;3</t>
  </si>
  <si>
    <t>Establish a Mobile PET/CT Service to Serve Existing COPN Authorized Sites</t>
  </si>
  <si>
    <t>Diagnostic Laboratories, LLC</t>
  </si>
  <si>
    <t>Establish a Specialized Center for MRI Services (Relocate Mobile Site)</t>
  </si>
  <si>
    <t>Wellmont Physicians Services</t>
  </si>
  <si>
    <t>Establish a 64 bed Nursing Home in Fauquier County (RFA)</t>
  </si>
  <si>
    <t>Fauquier Health Senior Living, Inc.</t>
  </si>
  <si>
    <t>13.3% indigent / primary care</t>
  </si>
  <si>
    <t>Establish a two (reduced to 1) OR Outpatient Surgical Hospital</t>
  </si>
  <si>
    <t>VBHC, LLC (Virginia League for Planned Parenthood, Inc.)</t>
  </si>
  <si>
    <t>planned parenthood</t>
  </si>
  <si>
    <t>Establish a 120 bed Nursing Home in Rappahannock County (RFA)</t>
  </si>
  <si>
    <t>Redbud Health Investors, LLC</t>
  </si>
  <si>
    <t>Establish a 60 bed Nursing Home in Rappahannock County (RFA)</t>
  </si>
  <si>
    <t>Establish a 120 bed Nursing Home in Orange County (RFA)</t>
  </si>
  <si>
    <t>Establish a 60 bed Nursing Home in Orange County (RFA)</t>
  </si>
  <si>
    <t>Establish a 120 bed Nursing Home in Fauquier County (RFA)</t>
  </si>
  <si>
    <t>Establish a 60 bed Nursing Home in Fauquier County (RFA)</t>
  </si>
  <si>
    <t>Add two Operating Rooms at Inova Loudoun Hospital Lansdowne (relocate from Countryside Ambulatory Surgery Center)</t>
  </si>
  <si>
    <t>7871, 7872</t>
  </si>
  <si>
    <t>NOVA Center, LLC</t>
  </si>
  <si>
    <t>Establish a 120 bed Nursing Home in Campbell County</t>
  </si>
  <si>
    <t>Liberty Ridge Health Investors, LLC</t>
  </si>
  <si>
    <t>Establish a 120 bed Nursing Home in Bedford County</t>
  </si>
  <si>
    <t>Establish a 120 bed Nursing Home in Culpeper County (RFA)</t>
  </si>
  <si>
    <t>Fauquier H &amp; R Re, LLC</t>
  </si>
  <si>
    <t>Capital Expenditure of $16,646,371 or more to Construct Outpatient Children's Hospital and Parking Facility including two Operating Rooms</t>
  </si>
  <si>
    <t>7831B</t>
  </si>
  <si>
    <t>Skin Surgery Center of Virginia, LLC</t>
  </si>
  <si>
    <t>Establish a 60 bed Nursing Home (RFA)</t>
  </si>
  <si>
    <t>Long Term Care Properties, LLC</t>
  </si>
  <si>
    <t>Add 30 Nursing Home Beds (RFA)</t>
  </si>
  <si>
    <t>Culpeper Baptist Retirement Community, Inc.</t>
  </si>
  <si>
    <t>Add 4 Operating Rooms</t>
  </si>
  <si>
    <t>Add 20 beds to its Existing 72-bed Nursing Home (RFA)</t>
  </si>
  <si>
    <t>Autumn Care of Madison</t>
  </si>
  <si>
    <t>Doctors' Hospital of Williamsburg, Inc.</t>
  </si>
  <si>
    <t>Add 30 Acute Care Beds (Med/Surg, OB, and ICU)</t>
  </si>
  <si>
    <t>Mary Immaculate Hospital</t>
  </si>
  <si>
    <t>Establish a General Acute Care Hospital including 60 beds (medical/surgical, intensive care, and obstetric), four Operating Rooms, one CT Scanner, Noncardiac Nuclear Medicine Service and Lithotripsy (mobile site)</t>
  </si>
  <si>
    <t>Prince William Health System</t>
  </si>
  <si>
    <t>3.2% facility wide</t>
  </si>
  <si>
    <t>Add 12 OB Beds at Sentara Princess Anne Hospital (Relocate from Sentara Virginia Beach General Hospital)</t>
  </si>
  <si>
    <t>Capital Expenditure of $16,646,371 or more to Expand and Renovate the Inova Mount Vernon Hospital Campus</t>
  </si>
  <si>
    <t>4.0 idigent / primary care, facility wide</t>
  </si>
  <si>
    <t>Establish a General Acute Care Hospital (Replace and relocate Riverside Shore Memorial Hospital within PD 22 including new CT and MRI equipment leaving the existing fixed CT and mobile MRI service at the current hospital site as a specialized imaging center.)</t>
  </si>
  <si>
    <t>Add 60 beds to an Existing 60-bed Nursing Home in Fork Union (Fluvanna County) (RFA)</t>
  </si>
  <si>
    <t>Health Care REIT, Inc.</t>
  </si>
  <si>
    <t>Establish a New 60-bed Nursing Home (Louisa County) (RFA)</t>
  </si>
  <si>
    <t>Establish a New 120-bed Nursing Home (City of Charlottesville) (RFA)</t>
  </si>
  <si>
    <t>Establish a New 90-bed Nursing Home (Albemarle County) (RFA)</t>
  </si>
  <si>
    <t>Introduce Lithotripsy Services (Mobile Site for Renal)</t>
  </si>
  <si>
    <t>Inova Loudoun Surgery Center, LLC</t>
  </si>
  <si>
    <t>Add 30 beds to the Existing 60 bed Lovingston Health and Rehabilitation Center (RFA)</t>
  </si>
  <si>
    <t>Medical Facilities of America XXXII (32) Limited Partnership (dba) Lovingston Health and Rehabilitation Center</t>
  </si>
  <si>
    <t>Add 30 beds to the Existing 90-bed Louisa Health and Rehabilitation Center (RFA)</t>
  </si>
  <si>
    <t>Medical Facilities of America XXIV (24) Limited partnership and Medical Facilities of America XXXV (35) Limited partnership (dba) Louisa Health and Rehabilitation Center</t>
  </si>
  <si>
    <t>Relocate Mobile Lithotripsy Service from Falls Church, Virginia to Tysons Corner in McLean, Virginia</t>
  </si>
  <si>
    <t>Add 60 CCRC Nursing Home Beds (convert assisted living beds)</t>
  </si>
  <si>
    <t>NRV Nursing Center, Inc. dba Wybe &amp; Marietje Kroontje Health Care Center</t>
  </si>
  <si>
    <t>7802, 7807</t>
  </si>
  <si>
    <t>Establish a Specialized Center for CT Imaging by Relocating one CT Scanner within PD 8</t>
  </si>
  <si>
    <t>Establish a Specialized Center for MRI Services with one MRI Unit</t>
  </si>
  <si>
    <t>Add one CT Scanner at the Inova Loudoun Hospital Cornwall Campus</t>
  </si>
  <si>
    <t>CCRC</t>
  </si>
  <si>
    <t>Establish a 60-bed CCRC Nursing Home</t>
  </si>
  <si>
    <t>The Village at Orchard Ridge, Inc.</t>
  </si>
  <si>
    <t>Relocate Diagnostic Imaging Center within PD 15 including one CT Scanner and one MRI Unit.</t>
  </si>
  <si>
    <t>RI, L.P., (dba Bon Secours St. Francis Imaging Center)</t>
  </si>
  <si>
    <t>Relocate a CT Scanner within PD 20</t>
  </si>
  <si>
    <t>7807, 7809</t>
  </si>
  <si>
    <t>Sentara Potomac Hospital</t>
  </si>
  <si>
    <t>Add one CT Scanner at the Emily Couric Clinical Cancer Center on the UVA Campus</t>
  </si>
  <si>
    <t>Introduce Non-Cardiac Nuclear Medicine Services at the Kaiser Permanente Tysons Corner Imaging Center</t>
  </si>
  <si>
    <t>Add one CT Scanner (for both Diagnostic and Radiation Therapy Simulation)</t>
  </si>
  <si>
    <t>Culpeper Memorial Hospital, Inc. d/b/a Culpeper Regional Hospital</t>
  </si>
  <si>
    <t>no COPN needed (separate license)</t>
  </si>
  <si>
    <t>Establish a 12-bed ICF/MR for Adults on the Campus of an Existing 88 Bed ICF/MR for Children</t>
  </si>
  <si>
    <t>St. Mary's Home for Disabled Children</t>
  </si>
  <si>
    <t>Relocate five Psychiatric Beds from the Martha Jefferson Hospital Rucker Unit to the University of Virginia Medical Center</t>
  </si>
  <si>
    <t>The Rector and Visitors of University of Virginia on behalf of the University of Virginia Medical Center</t>
  </si>
  <si>
    <t>CVHPA</t>
  </si>
  <si>
    <t>Add a Second Cardiac Catheterization Lab (relocate from St. Mary's)</t>
  </si>
  <si>
    <t>Bon Secours - St. Francis Medical Center, Inc. and Bon Secours St. Mary's Hospital of Richmond, Inc.</t>
  </si>
  <si>
    <t>Establish a 240-bed Nursing Home in Alexandria City</t>
  </si>
  <si>
    <t>Establish a 240-bed Nursing Home in Arlington County</t>
  </si>
  <si>
    <t>Establish a 240-bed Nursing Home in Loudoun County</t>
  </si>
  <si>
    <t>Establish a 240-bed Nursing Home in Falls Church</t>
  </si>
  <si>
    <t>Establish a 240-bed Nursing Home in Fairfax City</t>
  </si>
  <si>
    <t>Establish a 240-bed Nursing Home in Fairfax County</t>
  </si>
  <si>
    <t>Capital Expenditure of $16,083,450 or more (construct a building for an Outpatient Children's Facility and a 12-OR [9 ORs approved] surgery expansion facility (six new and six relocated ORs)</t>
  </si>
  <si>
    <t>Establish a General Acute Care Hospital including 60 beds (medical/surgical, intensive care, and obstetric), four Operating Rooms, one CT Scanner and Noncardiac Nuclear Medicine Service)</t>
  </si>
  <si>
    <t>3.2% indigent / primary care</t>
  </si>
  <si>
    <t>Introduce Special Care Nursery Services at Sentara Princess Anne Hospital (relocate service from Sentara Virginia Beach General Hospital)</t>
  </si>
  <si>
    <t>Capital Expenditure of $16,083,450 or more (renovate and expand with new bed tower)</t>
  </si>
  <si>
    <t>Add 14 Medical Surgical Beds</t>
  </si>
  <si>
    <r>
      <t xml:space="preserve">Capital Expenditure of $16,083,450 or more to Expand and Renovate the Inova Loudoun Hospital Cornwall Campus </t>
    </r>
    <r>
      <rPr>
        <strike/>
        <sz val="10"/>
        <color indexed="8"/>
        <rFont val="Times New Roman"/>
        <family val="1"/>
      </rPr>
      <t>and the addition of one CT Scanner</t>
    </r>
  </si>
  <si>
    <t>Jacqueline Carney, DDS, PC d/b/a Children's Dentistry of Charlottesville</t>
  </si>
  <si>
    <t>Establish a Two OR Outpatient Surgical Hospital</t>
  </si>
  <si>
    <t>MSC Ambulatory Surgical Center, LLC</t>
  </si>
  <si>
    <t>7759, 7760</t>
  </si>
  <si>
    <r>
      <t xml:space="preserve">Add a Linear Accelerator with SRS (Lin Ac approved, SRS </t>
    </r>
    <r>
      <rPr>
        <b/>
        <sz val="10"/>
        <color indexed="30"/>
        <rFont val="Times New Roman"/>
        <family val="1"/>
      </rPr>
      <t>Denied</t>
    </r>
    <r>
      <rPr>
        <sz val="10"/>
        <color indexed="8"/>
        <rFont val="Times New Roman"/>
        <family val="1"/>
      </rPr>
      <t>)</t>
    </r>
  </si>
  <si>
    <t>Establish a 120-bed Nursing Home in Alexandria City</t>
  </si>
  <si>
    <t>Establish a 160-bed Nursing Home in Alexandria City</t>
  </si>
  <si>
    <t>Establish a 170-bed Nursing Home in Alexandria City</t>
  </si>
  <si>
    <t>Establish a 120-bed Nursing Home in Arlington County</t>
  </si>
  <si>
    <t>Establish a 160-bed Nursing Home in Arlington County</t>
  </si>
  <si>
    <t>Establish a 170-bed Nursing Home in Arlington County</t>
  </si>
  <si>
    <t>Establish a 120-bed Nursing Home in Loudoun County</t>
  </si>
  <si>
    <t>Establish a 160-bed Nursing Home in Loudoun County</t>
  </si>
  <si>
    <t>Establish a 170-bed Nursing Home in Loudoun County</t>
  </si>
  <si>
    <t>Establish a 120-bed Nursing Home in Falls Church</t>
  </si>
  <si>
    <t>Establish a 160-bed Nursing Home in Falls Church</t>
  </si>
  <si>
    <t>Establish a 170-bed Nursing Home in Falls Church</t>
  </si>
  <si>
    <t>Establish a 120-bed Nursing Home in Fairfax City</t>
  </si>
  <si>
    <t>Establish a 160-bed Nursing Home in Fairfax City</t>
  </si>
  <si>
    <t>Establish a 170-bed Nursing Home in Fairfax City</t>
  </si>
  <si>
    <t>Establish a 120-bed Nursing Home in Fairfax County</t>
  </si>
  <si>
    <t>Establish a 160-bed Nursing Home in Fairfax County</t>
  </si>
  <si>
    <t>Establish a 170-bed Nursing Home in Fairfax County</t>
  </si>
  <si>
    <t>7759, 7780</t>
  </si>
  <si>
    <t>7760, 7780</t>
  </si>
  <si>
    <t>Introduce Stereotactic Radiosurgery Services at Inova Fair Oaks Hospital</t>
  </si>
  <si>
    <t>Introduce Acute Inpatient Psychiatric Services through the transfer of 15 beds from Lewis-Gale Medical Center (2010 Acts of Assembly 623)</t>
  </si>
  <si>
    <t>Columbia/Alleghany Regional Hospital Incorporated</t>
  </si>
  <si>
    <t xml:space="preserve">Add one Linear Accelerator and one CT Simulator (New CT and RT to be Relocated from the outpatient cancer treatment center on Health Center Lane in F-burg)
</t>
  </si>
  <si>
    <t xml:space="preserve">Add one Linear Accelerator and one CT Simulator (Both to be Relocated from the outpatient cancer treatment center on Health Center Lane in F-burg)
</t>
  </si>
  <si>
    <t>Add a Linear Accelerator with SRS</t>
  </si>
  <si>
    <t>withdrawn</t>
  </si>
  <si>
    <t>Establish a 28-bed Rehabilitation Hospital on the St. Mary’s Hospital Campus</t>
  </si>
  <si>
    <t>Bon Secours-St. Mary's Hospital of Richmond, Inc. and HAW LLC</t>
  </si>
  <si>
    <t>Add seven (7) Medical Rehabilitation Beds</t>
  </si>
  <si>
    <t>Add one CT Scanner at the Johnston-Willis Campus of CJW Medical Center</t>
  </si>
  <si>
    <t>Add one CT Scanner at Henrico Doctors' Hospital located on Skipwith Road</t>
  </si>
  <si>
    <t>Add one MRI and one CT Scanner</t>
  </si>
  <si>
    <t>7742, 7743</t>
  </si>
  <si>
    <t>Potomac Inova Health Alliance</t>
  </si>
  <si>
    <t>Fauquier Hospital, Inc.</t>
  </si>
  <si>
    <t>Establish a Specialized Center for CT Imaging by Relocating Existing Equipment within PD 8</t>
  </si>
  <si>
    <t>InSight Health Corp.</t>
  </si>
  <si>
    <t>Existing facility wide</t>
  </si>
  <si>
    <t>Add one CT Scanner at Sentara Princess Anne Hospital</t>
  </si>
  <si>
    <t>Part of 3.2% existing facility wide</t>
  </si>
  <si>
    <t>Add one MRI Scanner at Sentara Princess Anne Hospital</t>
  </si>
  <si>
    <t>Introduce CT Scanning (one CT scanner)</t>
  </si>
  <si>
    <t>Kindred Hospital East, LLC</t>
  </si>
  <si>
    <t>4.1% care within plans</t>
  </si>
  <si>
    <t>7742, 7749</t>
  </si>
  <si>
    <t>Establish a Specialized Center for CT and MRI Imaging by Relocating Existing Equipment at Tysons Corner</t>
  </si>
  <si>
    <t>7743, 7749</t>
  </si>
  <si>
    <t>Establish a Specialized Center for CT and MRI Imaging in Reston</t>
  </si>
  <si>
    <t>Add a PET/CT Unit (Replace Mobile Site and Fixed CT with Fixed Equipment)</t>
  </si>
  <si>
    <t>Memorial Hospital of Martinsville and Henry County</t>
  </si>
  <si>
    <t>Establish a Specialized Center for CT, MRI and Nuclear Medicine Imaging</t>
  </si>
  <si>
    <t>Ear, Nose and Throat, Ltd.</t>
  </si>
  <si>
    <t>Blue Ridge Orthopaedic and Spine Center</t>
  </si>
  <si>
    <t>Up to 83 inpatient Psychiatric Beds at Dominion Hospital in Falls Church (68 approved)</t>
  </si>
  <si>
    <t>Virginia Psychiatric Company, Inc. (§ 32.1-102.3:2 RFA - cannot convert)</t>
  </si>
  <si>
    <t>3.3% indigent / primary psych care</t>
  </si>
  <si>
    <t>Add 30 psychiatric beds at an approved but not constructed psychiatric hospital (VA-04188)</t>
  </si>
  <si>
    <t>Diamond Healthcare of Williamsburg, Inc. (§ 32.1-102.3:2 RFA - cannot convert)</t>
  </si>
  <si>
    <t>Establish a 32-bed inpatient psychiatric facility</t>
  </si>
  <si>
    <t>Psychiatric Solutions, Inc.</t>
  </si>
  <si>
    <t>Establish a 4-bed inpatient psychiatric facility</t>
  </si>
  <si>
    <t>Establish an 83-bed inpatient psychiatric facilitiy (15 approved)</t>
  </si>
  <si>
    <t>Psychiatric Solutions, Inc. (§ 32.1-102.3:2 RFA - cannot convert)</t>
  </si>
  <si>
    <t>Add 37 Inpatient Psychiatric Beds</t>
  </si>
  <si>
    <t>Keystone Newport News</t>
  </si>
  <si>
    <t>4.0% indigent / primary psych care</t>
  </si>
  <si>
    <t>Add 20 Acute Psychiatric beds</t>
  </si>
  <si>
    <t>Riverside Behavioral Center, Inc., d/b/a Riverside Behaviorial Health Center (§ 32.1-102.3:2 RFA - cannot convert)</t>
  </si>
  <si>
    <t>00033</t>
  </si>
  <si>
    <t>Establish a Four OR Outpatient Surgical Hospital</t>
  </si>
  <si>
    <t>7724, 7728</t>
  </si>
  <si>
    <t>Add One Operating Room</t>
  </si>
  <si>
    <t>Establish a six OR Outpatient Surgical Hospital by relocating the Falls Church Ambulatory Surgery Center</t>
  </si>
  <si>
    <t>Establish a Three OR Outpatient Surgical Hospital</t>
  </si>
  <si>
    <t>Salem Surgical Center, LLC</t>
  </si>
  <si>
    <t>Centra Ambulatory Surgery, LLC</t>
  </si>
  <si>
    <r>
      <t>Add One Operating Room (16</t>
    </r>
    <r>
      <rPr>
        <vertAlign val="superscript"/>
        <sz val="10"/>
        <color indexed="8"/>
        <rFont val="Times New Roman"/>
        <family val="1"/>
      </rPr>
      <t>th</t>
    </r>
    <r>
      <rPr>
        <sz val="10"/>
        <color indexed="8"/>
        <rFont val="Times New Roman"/>
        <family val="1"/>
      </rPr>
      <t>)</t>
    </r>
  </si>
  <si>
    <t>7728, 7729</t>
  </si>
  <si>
    <t>Ashburn ASC, LLC</t>
  </si>
  <si>
    <t>Add Two Operating Rooms</t>
  </si>
  <si>
    <t>Establish a General Acute Care Hospital including 60-80 beds (medical/surgical, intensive care, and obstetric) four Operating Rooms, one CT Scanner one MRI Scanner and Nuclear Medicine Services</t>
  </si>
  <si>
    <t>System Wide</t>
  </si>
  <si>
    <t>Add 48 Acute Care Beds (Med/Surg, OB, and ICU)  (completed 14 beds)</t>
  </si>
  <si>
    <t>Capital Expenditure of $16,083,450 or more to Expand and Renovate the Hospital</t>
  </si>
  <si>
    <t>Establish a General Acute Care Hospital including 80 beds (medical/surgical, intensive care, and obstetric), four Operating Rooms, one CT Scanner, Nuclear Medicine Service, and Lithotripsy (mobile site)</t>
  </si>
  <si>
    <t>Introduce Neonatal Special Care Services - Intermediate Level</t>
  </si>
  <si>
    <t>MediCorp Health System and MediCorp at Stafford, LLC</t>
  </si>
  <si>
    <t>Add 24 Nursing Facility Beds at Envoy of Goochland to be Relocated from Envoy Health Care of Westover hills</t>
  </si>
  <si>
    <t>Envoy of Goochland, LLC</t>
  </si>
  <si>
    <t>Introduce Stereotactic Radiosurgery Services at Bon Secours DePaul Medical Center (Replace an Existing Linear with a SRS Capable Linear Accelerator) by Relocating an Approved SRS Service (COPN No. VA-04206) from Bon Secours Maryview Medical Center</t>
  </si>
  <si>
    <t>Bon Secours - DePaul Medical Center and Maryview Hospital, Inc. d/b/a Bon Secours - Maryview Medical Center</t>
  </si>
  <si>
    <t>Establish a Specialized Center for Radiation Therapy Services by Relocating one Existing Linear Accelerator and one Approved CT Simulator (COPN No. VA-04206) from Bon Secours Maryview Medical Center to a location near Harbour View in Suffolk</t>
  </si>
  <si>
    <t>Maryview Hospital, Inc. d/b/a Bon Secours - Maryview Medical Center</t>
  </si>
  <si>
    <t>Reston Surgery Center, L.P.</t>
  </si>
  <si>
    <t>John Randolph Medical Center</t>
  </si>
  <si>
    <t>Fairfax Surgical Center, L.P.</t>
  </si>
  <si>
    <t>Add a Third Linear Accelerator</t>
  </si>
  <si>
    <t>Expand Radiation Therapy and Introduce  Stereotactic Radiosurgery with CT Simulation (Purchase one SRS capable linear accelerator and a CT simulator)</t>
  </si>
  <si>
    <t>Medicorp Health System and Mary Washington Hospital</t>
  </si>
  <si>
    <t>Establish a 24-Bed Medical Rehabilitation Hospital</t>
  </si>
  <si>
    <t xml:space="preserve">Bon Secours - St. Mary's Hospital of Richmond, Inc., The Sheltering Arms Hospital and HAW, LLC </t>
  </si>
  <si>
    <t>Rehabilitation Hospital of Petersburg, Inc.</t>
  </si>
  <si>
    <t>7694, 7703</t>
  </si>
  <si>
    <t>Introduce PET/CT Services at Three Mobile Sites</t>
  </si>
  <si>
    <t>3.7% indignent/ primary care</t>
  </si>
  <si>
    <t>Physical Medicine Associates, Ltd.</t>
  </si>
  <si>
    <t>7694, 7706</t>
  </si>
  <si>
    <t>20 &amp; 21</t>
  </si>
  <si>
    <t>Establish a Mobile PET/CT Service and Three (3) Service Sites</t>
  </si>
  <si>
    <t>Bon Secours Maryview Medical Center, Inc.</t>
  </si>
  <si>
    <t>Advanced Otolaryngology, PC</t>
  </si>
  <si>
    <t>6 &amp; 7</t>
  </si>
  <si>
    <t>Establish a Mobile CT Service</t>
  </si>
  <si>
    <t>Rockingham Memorial Hospital</t>
  </si>
  <si>
    <t>Shenandoah Shared Hospital Services, Inc.</t>
  </si>
  <si>
    <t>HPASWV</t>
  </si>
  <si>
    <t>Pioneer Community Hospital</t>
  </si>
  <si>
    <t>Abingdon Ear, Nose and Throat Associates, PC</t>
  </si>
  <si>
    <t>Add one MRI Scanner at Inova Alexandria Hospital</t>
  </si>
  <si>
    <t>MRI of Reston, L.P.</t>
  </si>
  <si>
    <t>7703, 7706</t>
  </si>
  <si>
    <t>Introduce PET/CT Imaging at an Existing Medical Care Facility (mobile site)</t>
  </si>
  <si>
    <t>Riverside Hospital, Inc. dba Riverside Regional Medical Center</t>
  </si>
  <si>
    <t>Arthritis and Sports Orthopaedics, P.C.</t>
  </si>
  <si>
    <t>NWVHSA</t>
  </si>
  <si>
    <r>
      <t>Add 4</t>
    </r>
    <r>
      <rPr>
        <vertAlign val="superscript"/>
        <sz val="10"/>
        <color indexed="8"/>
        <rFont val="Times New Roman"/>
        <family val="1"/>
      </rPr>
      <t>th</t>
    </r>
    <r>
      <rPr>
        <sz val="10"/>
        <color indexed="8"/>
        <rFont val="Times New Roman"/>
        <family val="1"/>
      </rPr>
      <t xml:space="preserve"> CT Scanner</t>
    </r>
  </si>
  <si>
    <t>3.0% indigent/primary care</t>
  </si>
  <si>
    <t>Chippenham Ambulatory Surgery Center, L.L.C.</t>
  </si>
  <si>
    <t>7681, 7688</t>
  </si>
  <si>
    <t>EVHSA</t>
  </si>
  <si>
    <t>Establish a One OR Outpatient Surgical Hospital</t>
  </si>
  <si>
    <t>Sentara Obici Hospital and a to-be-named Limited Liability Company</t>
  </si>
  <si>
    <t>Add One General Purpose Operating Room</t>
  </si>
  <si>
    <t>Colonial Heights Ambulatory Surgery Center, L.P.</t>
  </si>
  <si>
    <t>7681, 7690</t>
  </si>
  <si>
    <t>Maryview Hospital d/b/a Bon Secours - Maryview Medical Center and a to-be-named Limited Liability Company</t>
  </si>
  <si>
    <t>facility wide</t>
  </si>
  <si>
    <t>Bon Secours - St. Francis Medical Center, Inc.</t>
  </si>
  <si>
    <t>Med Atlantic, Inc. d/b/a Urosurgical Center of Richmond</t>
  </si>
  <si>
    <t>Add Four General Purpose Operating Rooms, 2 ORs approved</t>
  </si>
  <si>
    <t>Add Four General Purpose Operating Rooms</t>
  </si>
  <si>
    <t>2.4% indigent / primary care</t>
  </si>
  <si>
    <r>
      <t>Add One General Purpose Operating Room (6</t>
    </r>
    <r>
      <rPr>
        <vertAlign val="superscript"/>
        <sz val="10"/>
        <color indexed="8"/>
        <rFont val="Times New Roman"/>
        <family val="1"/>
      </rPr>
      <t>th</t>
    </r>
    <r>
      <rPr>
        <sz val="10"/>
        <color indexed="8"/>
        <rFont val="Times New Roman"/>
        <family val="1"/>
      </rPr>
      <t>)</t>
    </r>
  </si>
  <si>
    <t>Sentara Obici Hospital</t>
  </si>
  <si>
    <t>7688, 7690</t>
  </si>
  <si>
    <t>Establish an Outpatient Surgical Hospital</t>
  </si>
  <si>
    <t>Urosurgical Center of Richmond</t>
  </si>
  <si>
    <t>Culpeper Regional Hospital</t>
  </si>
  <si>
    <t>Introduce Inpatient Psychiatric Services (10-Bed Psychiatric Unit)</t>
  </si>
  <si>
    <t>Pioneer Health Services of Patrick County (formerly R.J. Reynolds of Patrick County Memorial Hospital)</t>
  </si>
  <si>
    <t>Establish a 180 Bed Nursing Home (RFA and delicense 60 beds at Valley Health Care Center in Smyth County)</t>
  </si>
  <si>
    <t>Abingdon Health Care Center, LLC</t>
  </si>
  <si>
    <t>Establish a 120 Bed Nursing Home (RFA)</t>
  </si>
  <si>
    <t>subject to facility wide in 03977</t>
  </si>
  <si>
    <t>Add 8 Obstetrical Beds</t>
  </si>
  <si>
    <t>Abingdon Health Investors, LLC</t>
  </si>
  <si>
    <t>Introduce Radiation Therapy, Stereotactic Radiosurgery, CT Simulation, and PET/CT Services (The PET/CT is a mobile site.  SRS capable linac and CT simulator are fixed.)</t>
  </si>
  <si>
    <t>Introduce Stereotactic Radiosurgery Services (Replace an Existing Linear Accelerator with a SRS Capable Linear Accelerator)</t>
  </si>
  <si>
    <t>Add One Linear Accelerator at Bon Secours - St. Francis Medical Center</t>
  </si>
  <si>
    <t>Bon Secours-St. Mary's Hospital of Richmond, Inc., Richmond Radiation Oncology Center, Inc., and Richmond Radiation Oncology Center I, LLC</t>
  </si>
  <si>
    <t>Introduce Stereotactic Radiosurgery and Stereotactic Radiotherapy Services at Sentara CarePlex (Addition to an Existing Linear Accelerator)</t>
  </si>
  <si>
    <t>Cancer Centers of Virginia</t>
  </si>
  <si>
    <t>Introduce Lithotripsy Services (Mobile Site for Renal and Orthopaedic)</t>
  </si>
  <si>
    <t>Stoney Point Surgery Center, LLC</t>
  </si>
  <si>
    <t>Add 40 Medical Rehabilitation Beds at its Hanover Campus</t>
  </si>
  <si>
    <t>The Sheltering Arms Hospital, Inc.</t>
  </si>
  <si>
    <t>Establish a Medical Care Facility (60-bed Nursing Facility)</t>
  </si>
  <si>
    <t>Danville Health Investors, LLC</t>
  </si>
  <si>
    <t>2.4% indigent / primary care, then facility wide</t>
  </si>
  <si>
    <t>Introduce Inpatient Medical Rehabilitation Services (18-bed unit)</t>
  </si>
  <si>
    <t>Smyth County Community Hospital</t>
  </si>
  <si>
    <t>Alliance Imaging</t>
  </si>
  <si>
    <t>Establish a Specialized Center for MRI Imaging (mobile site)</t>
  </si>
  <si>
    <t>Lorton MRI and Imaging Center</t>
  </si>
  <si>
    <t>Establish a Specialized Center for MRI Imaging (Williamsburg) and Introduce MRI Services at an Existing Medical Care Facility (Newport News) (mobile sites)</t>
  </si>
  <si>
    <t>7658, 7660</t>
  </si>
  <si>
    <t>Establish a Specialized Centers for CT Imaging (Virtual Colonoscopy)</t>
  </si>
  <si>
    <t>Associates in Gastroenterology, P.C.</t>
  </si>
  <si>
    <t>7658, 7661</t>
  </si>
  <si>
    <t>Colon, Stomach, and Liver Center, LLC</t>
  </si>
  <si>
    <t>7660, 7661</t>
  </si>
  <si>
    <t>Gastroenterology Associates of Fredericksburg, P.C.</t>
  </si>
  <si>
    <t>9&amp;10</t>
  </si>
  <si>
    <t>Establish two Specialized Centers for MRI Imaging</t>
  </si>
  <si>
    <t>Add one MRI at Inova Fair Oaks Hospital</t>
  </si>
  <si>
    <t>Bon Secours System Wide</t>
  </si>
  <si>
    <t>Add Second CT Scanner</t>
  </si>
  <si>
    <t>Replace a Mobile MRI Site with Fixed Equipment</t>
  </si>
  <si>
    <t>Add a CT Simulator at Southwest Virginia Regional Cancer Center</t>
  </si>
  <si>
    <t>Wellmont Lonesome Pine Hospital</t>
  </si>
  <si>
    <t>David S. Witmer, M.D., P.C.</t>
  </si>
  <si>
    <t>Establish an 80 Bed Acute Care General Hospital</t>
  </si>
  <si>
    <t>Capital Expenditure and add 21 Psychiatric Beds</t>
  </si>
  <si>
    <t>Establish a 48-Bed Child and Adolescent Psychiatric Hospital</t>
  </si>
  <si>
    <t>Add 14 Acute Psychiatric Beds (Reclassify 14 Residential Beds)</t>
  </si>
  <si>
    <t>VCU Health System - Virginia Treatment Center for Children</t>
  </si>
  <si>
    <t>Establish a 48 Bed Psychiatric Hospital</t>
  </si>
  <si>
    <t>Remuda Ranch Center for Eating Disorders East, Inc.</t>
  </si>
  <si>
    <t>Add 6 Psychiatric Beds</t>
  </si>
  <si>
    <t>Rappahannock General Hospital</t>
  </si>
  <si>
    <t>Introduce Inpatient Psychiatric Services (10-Bed Psychiatric Unit) at Patrick Hospital</t>
  </si>
  <si>
    <t>Patrick Hospital Investors, LLC</t>
  </si>
  <si>
    <t>Add One Cardiac Catheterization Lab at Henrico Doctors' Hospital - Forest Campus</t>
  </si>
  <si>
    <t>Establish an Outpatient Surgical Hospital (4 ORs)</t>
  </si>
  <si>
    <t>Spotsylvania Regional Surgery Center, LLC</t>
  </si>
  <si>
    <t>Add Two General Purpose Operating Rooms</t>
  </si>
  <si>
    <t xml:space="preserve">Add one Operating Room at an Existing Outpatient Surgical Hospital
</t>
  </si>
  <si>
    <t>Virginia Eye Consultants, Inc.</t>
  </si>
  <si>
    <t>Add a Second Cardiac Catheterization Lab</t>
  </si>
  <si>
    <t xml:space="preserve">Relocate two Operating Rooms from Carilion Brambleton Center to Carilion Roanoke Community Hospital
</t>
  </si>
  <si>
    <t>Carilion Medical Center d/b/a Carilion Community Hospital and Carilion Brambleton Center</t>
  </si>
  <si>
    <t>Relocate an Outpatient Surgical Hospital (4 ORs)</t>
  </si>
  <si>
    <t>Central Virginia Surgi-Center, LP</t>
  </si>
  <si>
    <t>Establish an Outpatient Surgical Hospital (1 OR)</t>
  </si>
  <si>
    <t>Sentara CarePlex Hospital and Tidewater Orthopaedic Associates</t>
  </si>
  <si>
    <t>Introduce Cardiac Catheterization Services at Stafford Hospital Center (1 Cath Lab)</t>
  </si>
  <si>
    <t>MediCorp Health System</t>
  </si>
  <si>
    <t>Add Third Cardiac Catheterization Lab</t>
  </si>
  <si>
    <t>Add 20 Acute Care Beds</t>
  </si>
  <si>
    <t>Cumberland Hospital, LLC d/b/a Cumberland Hospital for Children and Adolescents</t>
  </si>
  <si>
    <t>Associates in Radiation Oncology  PC</t>
  </si>
  <si>
    <t>Capital Expenditure of $15 Million or More (Major Campus Expansion and Renovation with the addition of 18 ICU and 16 med/surg beds)</t>
  </si>
  <si>
    <t>Sentara Bayside Hospital</t>
  </si>
  <si>
    <t>7623, 7624</t>
  </si>
  <si>
    <t>Introduce Lithotripsy Services (Mobile Site) at the Franconia-Springfield Surgery Center, LLC</t>
  </si>
  <si>
    <t>7623, 7625</t>
  </si>
  <si>
    <t>Northern Virginia Surgery Center, LLC</t>
  </si>
  <si>
    <t>7624, 7625</t>
  </si>
  <si>
    <t>Inova Woodburn Surgery Center, LLC</t>
  </si>
  <si>
    <t>Introduce Radiation Therapy and Stereotactic Radiosurgery Services at Inova Fair Oaks Hospital (1 CT Simulator)</t>
  </si>
  <si>
    <t xml:space="preserve">Add 10 Medical Rehabilitation Beds at the HealthSouth Rehabilitation Hospital of Virginia </t>
  </si>
  <si>
    <t>HealthSouth Rehabilitation Hospital of Virginia</t>
  </si>
  <si>
    <t>Establish a 56-bed Rehabilitation Hospital on the St. Mary’s Hospital Campus</t>
  </si>
  <si>
    <t>Bon Secours-St. Mary's Hospital of Richmond, Inc. and a to-be-established Limited Liability Company</t>
  </si>
  <si>
    <t>Add a Fixed PET/CT Scanner</t>
  </si>
  <si>
    <t>7610, 7614</t>
  </si>
  <si>
    <t>RI, L.P., d/b/a Bon Secours St. Francis Imaging Center</t>
  </si>
  <si>
    <t>Introduce SRS through Replacement of a Linac and add CT Simulator</t>
  </si>
  <si>
    <t>Relocate a Specialized Center for MRI Imaging</t>
  </si>
  <si>
    <t>InSight Health Corp. d/b/a MRI of Woodbridge</t>
  </si>
  <si>
    <t>7610, 7617</t>
  </si>
  <si>
    <t>Relocate an Imaging Center with 1 CT and 1 MRI Scanner</t>
  </si>
  <si>
    <t>Broad/64 Imaging,LLC</t>
  </si>
  <si>
    <t>Breathe America</t>
  </si>
  <si>
    <t>s</t>
  </si>
  <si>
    <t>Relocate a Facility for CT and MRI Services (mobile site)</t>
  </si>
  <si>
    <t>Introduce PET/CT Services (one fixed scanner)</t>
  </si>
  <si>
    <t>7614, 7617</t>
  </si>
  <si>
    <t>Danville Orthopedic Clinic, Inc.</t>
  </si>
  <si>
    <t>Establish a Specialized Center for PET/CT Imaging (mobile site)</t>
  </si>
  <si>
    <t>Add one CT Scanner at Inova Alexandria Hospital</t>
  </si>
  <si>
    <t>Add one MRI Scanner at Inova Fairfax Hospital</t>
  </si>
  <si>
    <t>Introduce MRI Service at the WRA Sterling Facility (Mobile Site)</t>
  </si>
  <si>
    <t>Washington Radiology Associates</t>
  </si>
  <si>
    <t>Add 30 Nursing Home Beds</t>
  </si>
  <si>
    <t>Clarksville Senior Care, LLC (d/b/a MeadowView Terrace)</t>
  </si>
  <si>
    <t>Clinch Valley Medical Center</t>
  </si>
  <si>
    <t>Establish a 40-bed Inpatient Psychiatric Hospital</t>
  </si>
  <si>
    <t>Diamond Healthcare of Williamsburg, Inc.</t>
  </si>
  <si>
    <t>Add 19 Psychiatric Beds at Virginia Baptist Hospital</t>
  </si>
  <si>
    <t>Establish an Outpatient Surgical Hospital (3 ORs)</t>
  </si>
  <si>
    <t>West Creek Ambulatory Surgery Center, LLC</t>
  </si>
  <si>
    <t>Establish Long-Term Residential Substance Abuse Treatment Facility</t>
  </si>
  <si>
    <t>Sagebrush, LLC</t>
  </si>
  <si>
    <t>Establish an Outpatient Surgical Hospital (2 ORs)</t>
  </si>
  <si>
    <t>Bon Secours-St. Mary's Hospital and Community ASC, LLC</t>
  </si>
  <si>
    <t>Add 12 Med/Surg and 14 OB Beds</t>
  </si>
  <si>
    <t>Reston Hospital Center</t>
  </si>
  <si>
    <t>3.3% indigent / primary care for inpt services</t>
  </si>
  <si>
    <t>Add 5-10 General Acute Care Beds (6 beds approved)</t>
  </si>
  <si>
    <t>delay to 8/11 cycle</t>
  </si>
  <si>
    <t>Establish a 21-bed Free Standing Inpatient Hospice Care Facility (Acute Care Hospital License)</t>
  </si>
  <si>
    <t>Add 11 Medical/Surgical Beds</t>
  </si>
  <si>
    <t xml:space="preserve">Capital Expenditure of $15 Million or More (Renovate and add 91 Acute Care Beds at Inova Fairfax Hospital)
</t>
  </si>
  <si>
    <t>Capital Expenditure of $15 Million or More (Renovations)</t>
  </si>
  <si>
    <t>Capital Expenditure of $15 Million or More (Centralized Medical Laboratory Project)</t>
  </si>
  <si>
    <t>Establish an Acute Care Hospital</t>
  </si>
  <si>
    <t>Introduce Radiation Therapy Services (1 linac and 1 CT simulator)</t>
  </si>
  <si>
    <t>Relocate Southwest Virginia Regional Cancer Center (1 linac and mobile PET/CT)</t>
  </si>
  <si>
    <t>Wellmont Health System/Wellmont Lonesome Pine Hospital</t>
  </si>
  <si>
    <t xml:space="preserve">Introduce Radiation Therapy and Stereotactic Radiosurgery Services at Inova Fair Oaks Hospital (1 CT Simulator)
</t>
  </si>
  <si>
    <t>Introduce Radiation Therapy Services</t>
  </si>
  <si>
    <t>7579, 7582, 7583</t>
  </si>
  <si>
    <t>Add 30 Nursing Home Beds - RFA</t>
  </si>
  <si>
    <t>Britthaven, Inc.</t>
  </si>
  <si>
    <t>7579, 7582, 7584</t>
  </si>
  <si>
    <t>TM of Farmville, LLC d/b/a Trinity Mission Health &amp; Rehab of Farmville</t>
  </si>
  <si>
    <t>7579, 7583, 7584</t>
  </si>
  <si>
    <t>Amelia, LLC (Owner of Amelia Nursing and Rehabilitation Center)</t>
  </si>
  <si>
    <t>7577, 7578</t>
  </si>
  <si>
    <t>Introduce Radiation Therapy, Stereotactic Radiosurgery, CT Simulation, and PET/CT Services (The PET/CT is a mobile site.  The others are fixed)</t>
  </si>
  <si>
    <t>Relocate Southwest Virginia Regional Cancer Center (1 linac)</t>
  </si>
  <si>
    <t>7582, 7583, 7584</t>
  </si>
  <si>
    <t>Woodland, Inc. d/b/a Holly Manor</t>
  </si>
  <si>
    <t>7577, 7581</t>
  </si>
  <si>
    <t>Introduce Radiation Therapy Services (1 linac and 1 CT sim)</t>
  </si>
  <si>
    <t>7578, 7581</t>
  </si>
  <si>
    <t>Introduce Radiation Therapy and Stereotactic Radiosurgery Services (1 SRS linac and one CT sim)</t>
  </si>
  <si>
    <t>Introduce Inpatient Medical Rehabilitation Services (15-bed unit)</t>
  </si>
  <si>
    <t>Ashby Ponds Retirement Community, LLC</t>
  </si>
  <si>
    <t>15 &amp; 19</t>
  </si>
  <si>
    <t>Establish a Mobile PET/CT Service</t>
  </si>
  <si>
    <t>Relocate and Combine 2 PET/CT Mobile Sites to the Southwest Virginia Regional Cancer Center in Norton, Virginia</t>
  </si>
  <si>
    <t>Alliance Imaging, Inc.</t>
  </si>
  <si>
    <t>Bon Secours Maryview Medical Center and Bon Secours DePaul Medical Center</t>
  </si>
  <si>
    <t>Virginia Endoscopy Group, LLC</t>
  </si>
  <si>
    <t>Relocate PET/CT Mobile Site to the Southwest Virginia Regional Cancer Center in Norton, Virginia</t>
  </si>
  <si>
    <t>Bon Secours Memorial Regional Medical Center</t>
  </si>
  <si>
    <t>Relocate an Existing CT Unit within PD 15</t>
  </si>
  <si>
    <t>Relocate PET/CT Mobile Site to the Virginia Regional Cancer Center in Norton, Virginia</t>
  </si>
  <si>
    <t>Introduce PET/CT (Mobile Site)</t>
  </si>
  <si>
    <t>Southside Community Hospital</t>
  </si>
  <si>
    <t>Introduce CT Enhanced Nuclear Medicine Imaging</t>
  </si>
  <si>
    <t>MediCorp Health System and MediCorp at Stafford, L.L.C.</t>
  </si>
  <si>
    <t>Introduce MRI Service at the WRA Sterling Facility</t>
  </si>
  <si>
    <t>Add one MRI at Sentara Princess Anne Campus</t>
  </si>
  <si>
    <t>Add one MRI Unit (Intra-operative)</t>
  </si>
  <si>
    <t>Add 3rd MRI Unit</t>
  </si>
  <si>
    <t>Odyssey IV, L.L.C. dba Center for Advanced Imaging</t>
  </si>
  <si>
    <t>Establish a Specialized Center for CT and MRI Imaging (Through Relocation of Equipment from Lewis-Gale)</t>
  </si>
  <si>
    <t>Roanoke Imaging, LLC</t>
  </si>
  <si>
    <t>Pulaski Community Hospital, Inc.</t>
  </si>
  <si>
    <t>Add a Fixed PET Scanner at an existing Mobile PET Service Site</t>
  </si>
  <si>
    <t>Establish Mobile Lithotripsy Services (ortho)</t>
  </si>
  <si>
    <t>Medispec</t>
  </si>
  <si>
    <t>Establish a 130-bed Nursing Home and Add 39 beds to The Laurels of University Park (Replace and Relocate Seven Hills Health Care Center)</t>
  </si>
  <si>
    <t>Laurel Health Care Company</t>
  </si>
  <si>
    <t>Establish a Nursing Home  (Replace and Relocate up to 90 beds to Henrico County)</t>
  </si>
  <si>
    <t>Smith/Packett Med-Com, LLC</t>
  </si>
  <si>
    <t>Establish a Nursing Home  (Replace and Relocate up to 90 beds to Goochland County)</t>
  </si>
  <si>
    <t>Establish a Nursing Home  (Replace and Relocate up to 90 beds to Chesterfield County)</t>
  </si>
  <si>
    <t>Establish a Nursing Home  (Replace and Relocate up to 169 beds to Hanover County)</t>
  </si>
  <si>
    <t>7542, 7544</t>
  </si>
  <si>
    <t>Sentara CarePlex Hospital</t>
  </si>
  <si>
    <t>Establish an Outpatient Surgical Hospital (6 ORs)</t>
  </si>
  <si>
    <t>Establish one or two Medical Care Facilities  (Replace and Relocate an existing 169-bed facility)</t>
  </si>
  <si>
    <t>Richmond Regional Rehab, LLC</t>
  </si>
  <si>
    <t>Establish a Medical Care Facility  (Replace and Relocate Seven Hills Health Care Center as Autumn Care of Hanover)</t>
  </si>
  <si>
    <t>Autumn Corporation</t>
  </si>
  <si>
    <t>7542, 7548</t>
  </si>
  <si>
    <t>Add Six Operating Rooms to Winchester Medical Center</t>
  </si>
  <si>
    <t>7544, 7548</t>
  </si>
  <si>
    <t>Introduce Open Heart Services (Two ORs)</t>
  </si>
  <si>
    <t>subject to 03874 condition</t>
  </si>
  <si>
    <t>Add Second Cardiac Catheterization Lab</t>
  </si>
  <si>
    <t>Add 25 Beds to Chatham Health and Rehabilitation Center (Transferred from Patrick County Memorial Hospital)</t>
  </si>
  <si>
    <t>West Piedmont Health Investors, LLC</t>
  </si>
  <si>
    <t>Establish a General Acute Care Hospital with Support Services Including 100 Beds (Med/Surg, ICU, OB, Neonatal Special Care), 8 ORs, 1 Cardiac Catheterization Laboratory, 1 CT, 1 MRI, 1 PET/CT (Mobile Site), Nuclear Medicine Imaging and a Linear Accelerator with CT Simulation</t>
  </si>
  <si>
    <t>West Creek Medical Center, Inc.</t>
  </si>
  <si>
    <t>Addition of 30 Acute Care Medical/Surgical Beds to be Relocated from Sentara Norfolk General Hospital</t>
  </si>
  <si>
    <t>Establish a 158 Bed (Medical/Surgical, Intensive Care, Pediatric) General Acute Care Hospital and Introduce Obstetrical Services and Intermediate Level Nursery through the Relocation of Sentara Bayside Hospital Beds, 6 Operating Rooms, 1 Cardiac Catheterization Lab, and 1CT Scanner - Establish a Specialized Center for CT (2) and MRI (1) Imaging at the Current Site of Sentara Bayside Hospital</t>
  </si>
  <si>
    <t>Establishment of a 64 bed (54 Med/Surg, 10 OB and some Universal) General Acute Care Hospital using a portion of the Existing Beds from DePaul Medical Center and Including, 6 ORs, 1 MRI Scanner, 2 CT Scanners, Lithotripsy, and 1 Linear Accelerator.</t>
  </si>
  <si>
    <t>Bon Secours - DePaul Medical Center and Bon Secours Health Center &amp; Hospital at Norfolk, LLC</t>
  </si>
  <si>
    <t xml:space="preserve">Establishment of a 60 bed (Med/Surg and Universal) General Acute Care Hospital through Relocation of a portion of the Medical/Surgical beds, 1 linear accelerator, 1 CT Simulator and a Cardiac Catheterization Laboratory from DePaul Medical Center </t>
  </si>
  <si>
    <t>Bon Secours - DePaul Medical Center and Bon Secours Health Center &amp; Hospital at Harbour View, LLC</t>
  </si>
  <si>
    <t>Establishment of a 90 bed (82 Med/Surg and 8 OB) General Acute Care Hospital with Two Operating Rooms through Relocation of a portion of the beds and ORs from DePaul Medical Center</t>
  </si>
  <si>
    <t>Bon Secours - DePaul Medical Center and Bon Secours Health Center &amp; Hospital at Virginia Beach, LLC</t>
  </si>
  <si>
    <t>7532, 7533, 7534, 7535, 7536</t>
  </si>
  <si>
    <r>
      <t xml:space="preserve">Add 20 Medical/Surgical Beds </t>
    </r>
    <r>
      <rPr>
        <sz val="10"/>
        <color indexed="10"/>
        <rFont val="Times New Roman"/>
        <family val="1"/>
      </rPr>
      <t>(14 built)</t>
    </r>
    <r>
      <rPr>
        <sz val="10"/>
        <color indexed="8"/>
        <rFont val="Times New Roman"/>
        <family val="1"/>
      </rPr>
      <t xml:space="preserve"> and 6 NICU Beds</t>
    </r>
  </si>
  <si>
    <t>Children's Hospital of The King's Daughters</t>
  </si>
  <si>
    <t>Capital Expenditure including the Addition of 54 beds (16 OB and 38 General Medical/Surgical)</t>
  </si>
  <si>
    <t xml:space="preserve">Add 107 General Acute Care Beds at Inova Fairfax Hospital
</t>
  </si>
  <si>
    <t>Establishment of a General Acute Care Hospital through the Replacement and Relocation of Johnston Memorial Hospital</t>
  </si>
  <si>
    <t>Establishment of a General Acute Care Hospital through the Replacement and Relocation of Smyth County Community Hospital</t>
  </si>
  <si>
    <t>A,B</t>
  </si>
  <si>
    <t>Add 72 New Beds and Add Two Operating Rooms</t>
  </si>
  <si>
    <t>Introduce Lithotripsy Services (Mobile Site for Renal and Ortho)</t>
  </si>
  <si>
    <t>Inova Loudoun Surgery Center LLC</t>
  </si>
  <si>
    <t>Introduce Radiation Therapy Services (1 linac 1 CT sim)</t>
  </si>
  <si>
    <t>Introduce Brachytherapy Services</t>
  </si>
  <si>
    <t>Fauquier Hospital</t>
  </si>
  <si>
    <t>Establish a Free Standing Hospice Care Facility (Acute Care Hospital License)</t>
  </si>
  <si>
    <t>Exodus Incorporated</t>
  </si>
  <si>
    <t>Introduce Lithotripsy Services at two Sites (Mobile Sites)</t>
  </si>
  <si>
    <t>Culpeper Surgery Center, LLC</t>
  </si>
  <si>
    <t>Establish a 40-Bed Inpatient Medical Rehabilitation Hospital</t>
  </si>
  <si>
    <t>Mitchell Land Development (HealthSouth Rehab)</t>
  </si>
  <si>
    <t>Add one MRI Scanner (VA Beach)</t>
  </si>
  <si>
    <t>First Meridian Medical Corporation t/a MRI and CT Diagnostics</t>
  </si>
  <si>
    <t>MRI Ventures, Inc.</t>
  </si>
  <si>
    <t>7503, 7504</t>
  </si>
  <si>
    <t>Add one MRI Scanner (Chesapeake)</t>
  </si>
  <si>
    <t>Introduce PET/CT for Radiation Therapy Simulation (Two PET/CT Simulators)</t>
  </si>
  <si>
    <t>7494, 7502</t>
  </si>
  <si>
    <t>Add a second MRI Scanner (JW Campus)</t>
  </si>
  <si>
    <t>Chippenham &amp; Johnston-Willis Hospitals, Inc</t>
  </si>
  <si>
    <t>Daleville Imaging, L.P.</t>
  </si>
  <si>
    <t>Add a Mobile PET/CT Scanner to Serve Rockingham Memorial Hospital and Augusta Hospital</t>
  </si>
  <si>
    <t>Add 6 Beds Relocated from Inova Cameron Glen Care Center</t>
  </si>
  <si>
    <t>Inova Commonwealth Care Center</t>
  </si>
  <si>
    <t>7503, 7512</t>
  </si>
  <si>
    <t>7504, 7512</t>
  </si>
  <si>
    <t>Establish a Specialized Center for CT and MRI Imaging (Through Relocation of Equipment )</t>
  </si>
  <si>
    <t>Establish a Specialized Center for MRI Imaging (Mobile Site)</t>
  </si>
  <si>
    <t>Open MRI of Southern Virginia, LLC</t>
  </si>
  <si>
    <t>Introduce Nuclear Medicine Imaging</t>
  </si>
  <si>
    <t>Page Memorial Hospital</t>
  </si>
  <si>
    <t>Add a Mobile PET/CT Scanner</t>
  </si>
  <si>
    <t>7191, 7497, 7500</t>
  </si>
  <si>
    <t>Introduce PET/CT Services (Mobile Site)</t>
  </si>
  <si>
    <t>Establish Mobile MRI Service</t>
  </si>
  <si>
    <t>New Millennium Imaging, Inc.</t>
  </si>
  <si>
    <t>7191, 7499, 7500</t>
  </si>
  <si>
    <t>NSANV</t>
  </si>
  <si>
    <t>Establish a Specialized Center for PET/CT Services</t>
  </si>
  <si>
    <t>Inova Fairfax PET/CT, LLC, now Inova Reston MRI Center, LLC</t>
  </si>
  <si>
    <t>Add 2nd CT Scanner</t>
  </si>
  <si>
    <t>7502, 7508</t>
  </si>
  <si>
    <t>Establish a Specialized Center for MRI Imaging (Breast)</t>
  </si>
  <si>
    <t>Ellen Shaw de Paredes Institute for Women's Imaging</t>
  </si>
  <si>
    <t>LOI withdrawn</t>
  </si>
  <si>
    <t>Addition of a CT Scanner in Newport News and Establishment of a Specialized Center for CT Scanning in Williamsburg through the Relocation of an existing CT Scanner from Newport News to Williamsburg</t>
  </si>
  <si>
    <t>Tidewater Physicians Multispecialty Group, P.C.</t>
  </si>
  <si>
    <t>Establish a Specialized Center for CT Services (1 Unit)</t>
  </si>
  <si>
    <t xml:space="preserve">Ashok K. Sharma MD Radiology </t>
  </si>
  <si>
    <t>Winchester Open MRI, LLC</t>
  </si>
  <si>
    <t>Carilion Medical Center, dba/ Carilion Roanoke Memorial Hospital</t>
  </si>
  <si>
    <t>Establish a Specialized Center for MRI Services (1 Unit)</t>
  </si>
  <si>
    <t>Commonwealth Sports Medicine</t>
  </si>
  <si>
    <t>Replace Mobile MRI Service with Fixed Equipment</t>
  </si>
  <si>
    <t>Riverside Tappahannock Hospital</t>
  </si>
  <si>
    <t>Add 30 Psychiatric Beds at Mary Washington Hospital (Ownership transferred from Snowden)</t>
  </si>
  <si>
    <t>Mary Washington Hospital and Snowden at Fredericksburg</t>
  </si>
  <si>
    <t>2.4% indigent / Primary care, change to benchmark in third yr</t>
  </si>
  <si>
    <t>Martha Jefferson Outpatient Surgery Center, LLC</t>
  </si>
  <si>
    <t>Add 2 ORs at the Prince William Hospital Ambulatory Surgery Center at Market Center</t>
  </si>
  <si>
    <t>Charlottesville Orthopaedic Center</t>
  </si>
  <si>
    <t>2.9% indigent / primary care</t>
  </si>
  <si>
    <t>Drs. Mark and Christine Rausch / Skin Surgery Center of Virginia</t>
  </si>
  <si>
    <t>Add one Operating Room</t>
  </si>
  <si>
    <t>Center for Surgical Excellence, LLC</t>
  </si>
  <si>
    <t>Relocate 25 Nursing Home Beds from Riverside Tappahanock Hospital to Patrick Henry Hospital, Inc. d/b/a The Orchard at Warsaw (HB 1992)</t>
  </si>
  <si>
    <t>Capital Expenditure of $5 Million or More (Centralized Medical Laboratory Project)</t>
  </si>
  <si>
    <t>7467, 7473, 7474, 7475</t>
  </si>
  <si>
    <t>Addition of 30 to 40 Acute Care beds including Medical/surgical, Intensive Care and Obstrectic beds</t>
  </si>
  <si>
    <t>4.0% system wide, adjustable</t>
  </si>
  <si>
    <t>7467, 7473, 7474, 7476</t>
  </si>
  <si>
    <t>Establishment of a 60 bed General Acute Care Hospital using a portion of the Existing Beds from DePaul Medical Center and Including, ORs, MRI and CT Scanners and Lithotripsy</t>
  </si>
  <si>
    <t>Bon Secours DePaul Medical Center and the Bon Secours Health Center &amp; Hospital at Norfolk, LLC</t>
  </si>
  <si>
    <t>7467, 7473, 7475, 7476</t>
  </si>
  <si>
    <t xml:space="preserve">Establishment of a 50-80 bed General Acute Care Hospital through Relocation of a portion of the Medical/Surgical beds, ORs, linear accelerator, CT Simulator and a Cardiac Catheterization Laboratory from DePaul Medical Center </t>
  </si>
  <si>
    <t>Bon Secours DePaul Medical Center and the Bon Secours Health Center &amp; Hospital at Harbour View, LLC</t>
  </si>
  <si>
    <t>7467, 7474, 7475, 7476</t>
  </si>
  <si>
    <t xml:space="preserve">Establishment of an 80-100 bed General Acute Care Hospital through Relocation of a portion of the beds, including Medical/Surgical and Skilled Nursing Beds, ORs, linear accelerator and CT Simulator from DePaul Medical Center  </t>
  </si>
  <si>
    <t>Bon Secours DePaul Medical Center and the Bon Secours Health Center &amp; Hospital at Virginia Beach, LLC</t>
  </si>
  <si>
    <t>Establishment of a General Acute Care Hospital through the Replacement and Relocation of Carilion Giles Memorial Hospital</t>
  </si>
  <si>
    <t xml:space="preserve">Carilion Giles Memorial Hospital </t>
  </si>
  <si>
    <t>Establish a 21-bed Inpatient Hospice</t>
  </si>
  <si>
    <t>Capital Expenditure of $5 Million or More (Expand and Renovate Inova Alexandria Hospital)</t>
  </si>
  <si>
    <t>Establish a 50-bed LTACH within Inova Mount Vernon Hospital</t>
  </si>
  <si>
    <t>LTACH of Northern Virginia, LLC</t>
  </si>
  <si>
    <t>7473, 7474, 7475, 7476</t>
  </si>
  <si>
    <t>Establishment of a General Acute Care Hospital through the Partial Replacement and Relocation of Sentara Bayside Hospital and Introduce OB and Intermediate Level Nursery</t>
  </si>
  <si>
    <t>Capital Expenditure of $15 Million or More (Construct an Outpatient Diagnostic Center and a Medical Office Building on the WMC Campus)</t>
  </si>
  <si>
    <t>Add Equipment to Existing Synergy-S Radiosurgery Unit to Enable it to Provide Radiation Therapy Treatments</t>
  </si>
  <si>
    <t>Riverside and University of Virginia Radiosurgery Center, LLC</t>
  </si>
  <si>
    <t>Relocate MRI Services</t>
  </si>
  <si>
    <t>Orthopaedic Surgery and Sports Medicine Specialists</t>
  </si>
  <si>
    <t>7460, 7524</t>
  </si>
  <si>
    <t>Introduce Radiation Therapy Services at Inova Fair Oaks Hospital</t>
  </si>
  <si>
    <t>Expand Radiation Therapy Services at Sentara CarePlex by the Addition of one Intrabeam Radiation Therapy Device</t>
  </si>
  <si>
    <t>Cancer Centers of Virginia, LLC</t>
  </si>
  <si>
    <t>Establish a Specialized Center for Radiation Therapy Services</t>
  </si>
  <si>
    <t>Bon Secours Richmond Health System</t>
  </si>
  <si>
    <t>Introduce Stereotactic Radiosurgery at Inova Alexandria Hospital</t>
  </si>
  <si>
    <t>Add One Linear Accelerator and Introduce Stereotactic Radiosurgery (One Unit)</t>
  </si>
  <si>
    <t>Add One Mobile Renal Lithotripter</t>
  </si>
  <si>
    <t>Falls Church Lithotripsy, L.L.C.</t>
  </si>
  <si>
    <t>Establish an 85 Bed Nursing Home (60 New RFA and 25 Relocated)</t>
  </si>
  <si>
    <t>Establish a 40-Bed Inpatient Medical Rehabilitation Hospital (Relocation of Existing 28-bed CMC Rehab Unit and 12 M/S beds)</t>
  </si>
  <si>
    <t>Establish a 25-Bed Inpatient Medical Rehabilitation Hospital</t>
  </si>
  <si>
    <t>Wellmont/HealthSouth IRF, LLC, dba The Rehabilitation Hospital of Southwest Virginia</t>
  </si>
  <si>
    <t>Add two (2) Operating Rooms</t>
  </si>
  <si>
    <t>7451, 7452</t>
  </si>
  <si>
    <t>Establish a Specialized Center for MRI Services (1 MRI Unit)</t>
  </si>
  <si>
    <t>TSA: I, LLC</t>
  </si>
  <si>
    <t>7451, 7453</t>
  </si>
  <si>
    <t>Add one MRI Scanner at the Forest Campus</t>
  </si>
  <si>
    <t>Henrico Doctors' Hospital</t>
  </si>
  <si>
    <t>7452, 7453</t>
  </si>
  <si>
    <t>Add a Third MRI (Intra-operative)</t>
  </si>
  <si>
    <t>Add a Second CT Scanner</t>
  </si>
  <si>
    <t>Bon Secours-St. Francis Medical Center, Inc.</t>
  </si>
  <si>
    <t>Add a Second MRI Unit</t>
  </si>
  <si>
    <t>Chesapeake Diagnostic Imaging Centers</t>
  </si>
  <si>
    <t>Add a CT Simulator at Sentara CarePlex Hospital</t>
  </si>
  <si>
    <t>Replace Mobile PET Service with Fixed Equipment</t>
  </si>
  <si>
    <t>Addition of one MRI Scanner to Establish a Mobile MRI Service</t>
  </si>
  <si>
    <t>Community ASC, LLC</t>
  </si>
  <si>
    <t>Roanoke Valley Ambulatory Surgery Center, LP</t>
  </si>
  <si>
    <t>Add Operating Rooms</t>
  </si>
  <si>
    <t>Carilion Medical Center</t>
  </si>
  <si>
    <t>Forest Ambulatory Surgery Center, LP</t>
  </si>
  <si>
    <t>Establish a 60 Bed Nursing Home</t>
  </si>
  <si>
    <t>Capital Expenditure of $5 Million or More (Nursing Home Renovation)</t>
  </si>
  <si>
    <t>Westminster Canterbury Richmond</t>
  </si>
  <si>
    <t>2.4% indigent / primary care, increase to regional avg in 3rd yr</t>
  </si>
  <si>
    <r>
      <t>Establish an Outpatient Surgical Hospital (</t>
    </r>
    <r>
      <rPr>
        <strike/>
        <sz val="9"/>
        <color indexed="8"/>
        <rFont val="Times New Roman"/>
        <family val="1"/>
      </rPr>
      <t>4</t>
    </r>
    <r>
      <rPr>
        <sz val="9"/>
        <color indexed="8"/>
        <rFont val="Times New Roman"/>
        <family val="1"/>
      </rPr>
      <t xml:space="preserve"> ORs - shell 1, add 1 and relocate 2)</t>
    </r>
  </si>
  <si>
    <t>Augusta Health Care, Inc. d/b/a Augusta Medical Center</t>
  </si>
  <si>
    <t>Abingdon Surgical Centre, LLC</t>
  </si>
  <si>
    <t>Add a 6th Cardiac Cath Lab</t>
  </si>
  <si>
    <t>Capital Expenditure of $5 Million or More (Expand and Renovate ED and Registration)</t>
  </si>
  <si>
    <t>Wythe County Community Hospital, Inc.</t>
  </si>
  <si>
    <t>Capital Expenditure of $5 Million or More</t>
  </si>
  <si>
    <t>2.4% for 1st 2 years then regional average</t>
  </si>
  <si>
    <t>Establish a General Acute Care Hospital (Replace and Relocate MJH)</t>
  </si>
  <si>
    <t>Add Obstetrical Beds</t>
  </si>
  <si>
    <t>Capital Expenditure of $5 Million or More (Construct a Cardiovascular Center)</t>
  </si>
  <si>
    <t>Capital Expenditure of $5 Million or More (Build out Shelled Space)</t>
  </si>
  <si>
    <t>Holston Medical Group, PC</t>
  </si>
  <si>
    <t>Capital Expenditure of $5 Million or More (Renovate Emergency Department)</t>
  </si>
  <si>
    <r>
      <t xml:space="preserve">Add a Linear Accelerator at Sentara CarePlex Hospital </t>
    </r>
    <r>
      <rPr>
        <sz val="10"/>
        <color indexed="10"/>
        <rFont val="Times New Roman"/>
        <family val="1"/>
      </rPr>
      <t>(w/o SRS)</t>
    </r>
  </si>
  <si>
    <t>Introduce Lithotripsy Services at Forest and Parham (2 Mobile Sites)</t>
  </si>
  <si>
    <t>Addition of a Second Linear Accelerator</t>
  </si>
  <si>
    <t>Add a Linear Accelerator and a PET/CT Simulator in a New Outpatient Cancer Center Facility on the UVA Hospital Campus</t>
  </si>
  <si>
    <t>University of Virginia Health System</t>
  </si>
  <si>
    <t>Tazewell Community Hospital</t>
  </si>
  <si>
    <t>Relocate 8 Acute Rehabilitation Beds from Norfolk General Hospital to VA Beach General Hospital</t>
  </si>
  <si>
    <t>Introduce MRI Services</t>
  </si>
  <si>
    <t>Laburnum Imaging, LLC</t>
  </si>
  <si>
    <t>Buchanan General Hospital</t>
  </si>
  <si>
    <t>Good Samaritan Healthcare, LLC</t>
  </si>
  <si>
    <t>Introduce CT Services</t>
  </si>
  <si>
    <t>Carilion Health System</t>
  </si>
  <si>
    <t>7395, 7399, 7402, 7404, 7411</t>
  </si>
  <si>
    <t>Expansion of CT Services</t>
  </si>
  <si>
    <t>7395, 7399, 7402, 7404, 7413</t>
  </si>
  <si>
    <t>Addition of a CT Scanner</t>
  </si>
  <si>
    <t>Augusta Health Care, Inc.</t>
  </si>
  <si>
    <t>7272,7261, 7347</t>
  </si>
  <si>
    <t>Addition of an MRI Scanner</t>
  </si>
  <si>
    <t>Healthsouth Diagnostic Center - Tysons</t>
  </si>
  <si>
    <t>Introduce CT Scanning Services</t>
  </si>
  <si>
    <t>Westlake Associates, LLC</t>
  </si>
  <si>
    <t>Introduce Cardiac PET Perfusion Imaging to the Center for Advanced Imaging</t>
  </si>
  <si>
    <t>Odyssey IV, LLC, dba the Center for Advanced Imaging</t>
  </si>
  <si>
    <t xml:space="preserve">Addition of 1 MRI Scanner and 1 CT Scanner (Cost &gt;120% of approved amount for VA-03863)
</t>
  </si>
  <si>
    <t>Addition of Second MRI Scanner</t>
  </si>
  <si>
    <t>7395, 7399, 7402, 7411, 7413</t>
  </si>
  <si>
    <t>Addition of Second CT Scanner</t>
  </si>
  <si>
    <t>Relocate a CT Scanner Within PD 8</t>
  </si>
  <si>
    <t>Northern Virginia Imaging, L.L.C.</t>
  </si>
  <si>
    <t>7395, 7399, 7404, 7411, 7413</t>
  </si>
  <si>
    <t>Relocate CT and MRI Services Within PD 20</t>
  </si>
  <si>
    <t>HealthSouth Diagnostic Center - Virginia Beach</t>
  </si>
  <si>
    <t>Addition of Mobile MRI Equipment to Serve Rockingham Memorial Hospital and Augusta Medical Center</t>
  </si>
  <si>
    <t>Introduce CT Services (Fairfax)</t>
  </si>
  <si>
    <t>Washington Radiology Associates, P.C.</t>
  </si>
  <si>
    <t>Establish a Specialized Center for (Extremity) MRI Services</t>
  </si>
  <si>
    <t>Tidewater Orthopaedic Associates</t>
  </si>
  <si>
    <t>7336, 7350</t>
  </si>
  <si>
    <t>Addition of a 4th CT Scanner</t>
  </si>
  <si>
    <t>Establish a 120 Bed Nursing Home (Beds will transferred from Bristol Nursing Center)</t>
  </si>
  <si>
    <t>Virginia Heart Institute, Ltd.</t>
  </si>
  <si>
    <t>7399, 7402, 7404, 7411, 7413</t>
  </si>
  <si>
    <t>Establish a Mobile MRI Service (New Mobile Equipment)</t>
  </si>
  <si>
    <t>Delayed</t>
  </si>
  <si>
    <t>Fredericksburg Eye Surgery Center, LLC</t>
  </si>
  <si>
    <t>Establish an Outpatient Surgical Hospital (2 ORs dedicated to eye surgery)</t>
  </si>
  <si>
    <t>Eye Surgery Limited, LLC</t>
  </si>
  <si>
    <t>MICRIS, LLC</t>
  </si>
  <si>
    <t>VB Eye Surgery, LLC</t>
  </si>
  <si>
    <t>Capital Expenditure of $5 Million or More (Renovate Surgery Space)</t>
  </si>
  <si>
    <t>Tidewater Eye Center</t>
  </si>
  <si>
    <t>Add Three Operating Rooms</t>
  </si>
  <si>
    <r>
      <t>Addition of a Cardiac Catheterization Lab (2</t>
    </r>
    <r>
      <rPr>
        <vertAlign val="superscript"/>
        <sz val="10"/>
        <color indexed="8"/>
        <rFont val="Times New Roman"/>
        <family val="1"/>
      </rPr>
      <t>nd</t>
    </r>
    <r>
      <rPr>
        <sz val="10"/>
        <color indexed="8"/>
        <rFont val="Times New Roman"/>
        <family val="1"/>
      </rPr>
      <t>)</t>
    </r>
  </si>
  <si>
    <t>7374, 7377</t>
  </si>
  <si>
    <t>Add General Acute Care Beds at Sentara CarePlex Hospital</t>
  </si>
  <si>
    <t>Capital Expenditure of $5 Million or More (Replace Components of Financial Information System)</t>
  </si>
  <si>
    <t>Capital Expenditure of $5 Million or More (Construct a Parking Deck)</t>
  </si>
  <si>
    <t>Establish a LTACH and Relocate the Acute Rehabilitation Unit from BSMMC to the Bon Secours Maryview Nursing Care Center Campus</t>
  </si>
  <si>
    <t>Bon Secours Maryview Medical Center (BSMMC) (and a to-be-formed LLC)</t>
  </si>
  <si>
    <t>Capital Expenditure of $5 Million or More (Replace Hospital Information System)</t>
  </si>
  <si>
    <t>Capital Expenditure of $5 Million or More (Construct a Parking Deck at the Lansdowne Campus of Inova Loudoun Hospital)</t>
  </si>
  <si>
    <t>Establish a 40-Bed LTACH</t>
  </si>
  <si>
    <t>University of Virginia - HealthSouth, L.L.C. II</t>
  </si>
  <si>
    <t>Capital Expenditure of $5 Million or More (Build Out and Equip Fourth Floor of Inova Heart and Vascular Institute)</t>
  </si>
  <si>
    <t>7374, 7385</t>
  </si>
  <si>
    <t>Add 6 General Acute Care Beds at Sentara Williamsburg Regional Medical Center</t>
  </si>
  <si>
    <t>2.6% indigent / primary care</t>
  </si>
  <si>
    <t>Increase Nursery from Intermediate to Specialty Level of Care</t>
  </si>
  <si>
    <t>Chesapeake General Hospital</t>
  </si>
  <si>
    <t>Capital Expenditure of $5 Million or More (Renovation and Expansion of WMC Pharmacy)</t>
  </si>
  <si>
    <t>7377, 7385</t>
  </si>
  <si>
    <t>Doctors' Hospital of Williamsburg</t>
  </si>
  <si>
    <t>Capital Expenditure of $5 Million or More (Construct a Health Professions Building on WMC campus)</t>
  </si>
  <si>
    <t>Capital Expenditure of $5 Million or More (Construct an Ambulatory Care Center)</t>
  </si>
  <si>
    <t>Establish a General Acute Care Hospital (Replace and Relocate RMH and Add 1 OR)</t>
  </si>
  <si>
    <t>Piedmont Day Surgery Center, Inc.</t>
  </si>
  <si>
    <t>III</t>
  </si>
  <si>
    <t>Introduce Lithotripsy Services (Mobile)</t>
  </si>
  <si>
    <t>Roanoke Ambulatory Surgery Center</t>
  </si>
  <si>
    <t>Inova Fair Oaks Hospital</t>
  </si>
  <si>
    <t>Establish a 120 Bed Nursing Home (Beds will be transferred from University Park Nursing Center and The Windsor)</t>
  </si>
  <si>
    <t>Smith/Packett Med-Com, LLC or its Assigns</t>
  </si>
  <si>
    <t>Add 50 Beds to The Laurels of BonAir (Beds will transferred from University Park Nursing Center and The Windsor)</t>
  </si>
  <si>
    <t>CABA Health Investors, LLC</t>
  </si>
  <si>
    <t>V</t>
  </si>
  <si>
    <t>Relocate Acute Rehabilitation Beds from Norfolk General to a site within HPR V</t>
  </si>
  <si>
    <t>effective once Stafford Health Investors is licensed operator</t>
  </si>
  <si>
    <t>Establish a 90 Bed Nursing Home Comprised of 34 Beds Currently located at the Brooke Nursing Home and 56 New Beds</t>
  </si>
  <si>
    <t>Stafford Health Investors, LLC</t>
  </si>
  <si>
    <t>Northern Virginia CTA, LLC</t>
  </si>
  <si>
    <t xml:space="preserve">Withdrawn </t>
  </si>
  <si>
    <t>Odyssey IV, Inc. d/b/a the Center for Advanced Imaging</t>
  </si>
  <si>
    <t>Roanoke Orthopaedic Center</t>
  </si>
  <si>
    <t>7334, 7340, 7345, 7352, 7353</t>
  </si>
  <si>
    <t>7334, 7340, 7345, 7352, 7354</t>
  </si>
  <si>
    <t>Establish a Specialized Center for MRI Services through relocation &amp; add a 2nd MRI</t>
  </si>
  <si>
    <t>7334, 7340, 7345, 7353, 7354</t>
  </si>
  <si>
    <t>Madrak Properties, LLC</t>
  </si>
  <si>
    <t>7336, 7398</t>
  </si>
  <si>
    <r>
      <t>Add 2</t>
    </r>
    <r>
      <rPr>
        <vertAlign val="superscript"/>
        <sz val="10"/>
        <color indexed="8"/>
        <rFont val="Times New Roman"/>
        <family val="1"/>
      </rPr>
      <t>nd</t>
    </r>
    <r>
      <rPr>
        <sz val="10"/>
        <color indexed="8"/>
        <rFont val="Times New Roman"/>
        <family val="1"/>
      </rPr>
      <t xml:space="preserve"> CT Unit</t>
    </r>
  </si>
  <si>
    <t>50 JV</t>
  </si>
  <si>
    <t>Add Mobile Diagnostic CT as part of PET/CT Equipment</t>
  </si>
  <si>
    <t>Add CT Equipment for Radiation Therapy Simulation</t>
  </si>
  <si>
    <t>Relocate an Existing MRI and Add one MRI to Establish a New Specialized Center for MRI Imaging</t>
  </si>
  <si>
    <t>Insight Health Corp. d/b/a MRI of Woodbridge</t>
  </si>
  <si>
    <t>Relocate an Existing and an Approved MRI Within Arlington County to Establish a New Specialized Center for MRI Imaging</t>
  </si>
  <si>
    <t>Insight Health Corp. d/b/a Medical Imaging Center of Arlington</t>
  </si>
  <si>
    <t>7334, 7340, 7352, 7353, 7354</t>
  </si>
  <si>
    <t>Establish a Mobile MRI Service by Converting Existing Fixed MRI Equipment to Serve Multiple Sites</t>
  </si>
  <si>
    <t>Bon Secours Hampton Roads</t>
  </si>
  <si>
    <t>7332, 7333,7338</t>
  </si>
  <si>
    <t>Establish a Mobile MRI Service Using New MRI Equipment to Serve Multiple Sites</t>
  </si>
  <si>
    <t>7327, 7328, 7341</t>
  </si>
  <si>
    <t>Establish a Specialized Center for CT and MRI Services (MRI withdrawn)</t>
  </si>
  <si>
    <t>Reston Hosptal Center, LLC</t>
  </si>
  <si>
    <t>7327, 7328, 7343</t>
  </si>
  <si>
    <t>Ashburn Imaging, LLC</t>
  </si>
  <si>
    <t>7334, 7345, 7352, 7353, 7354</t>
  </si>
  <si>
    <t>Add a 4th CT Scanner</t>
  </si>
  <si>
    <t>Addition of one CT Scanner</t>
  </si>
  <si>
    <t>7332, 7333, 7344</t>
  </si>
  <si>
    <t>Urology Investments, LLC</t>
  </si>
  <si>
    <t>Expired</t>
  </si>
  <si>
    <t>7340, 7345, 7352, 7353, 7354</t>
  </si>
  <si>
    <t>Addition of fourth Magnetic Resonance Imaging Unit</t>
  </si>
  <si>
    <t>7332, 7338, 7344</t>
  </si>
  <si>
    <t>Add MRI Unit (Replace Mobile Site with Fixed Equipment in James City County)</t>
  </si>
  <si>
    <t>7333, 7338, 7344</t>
  </si>
  <si>
    <t>Establish a Specialized Center for MRI Services (Mobile Site in Hampton)</t>
  </si>
  <si>
    <t>Augusta Health Ambulatory Services, LLC</t>
  </si>
  <si>
    <t>7327, 7341, 7343</t>
  </si>
  <si>
    <t>The Cardiovascular Group, P.C.</t>
  </si>
  <si>
    <t>7321, 7341, 7343</t>
  </si>
  <si>
    <t>Introduce CT Services through Relocation of Existing Equipment</t>
  </si>
  <si>
    <t>Stonewall Jackson Ambulatory Health, LLC</t>
  </si>
  <si>
    <t>Addition of 2 ORs</t>
  </si>
  <si>
    <t>No Completeness Response as of 9/11/06</t>
  </si>
  <si>
    <t>Bon Secours Maryview Medical Center and Harbour View Eye Center, LLC</t>
  </si>
  <si>
    <t>Establish a 3 OR Outpatient Surgical Hospital</t>
  </si>
  <si>
    <t xml:space="preserve">   </t>
  </si>
  <si>
    <t>Addition of 2 ORs at Inova Mount Vernon Hospital</t>
  </si>
  <si>
    <t>Introduce Cardiac Catheterization Services</t>
  </si>
  <si>
    <t>7310, 7317</t>
  </si>
  <si>
    <t>Obici Health System</t>
  </si>
  <si>
    <t>7310, 7318</t>
  </si>
  <si>
    <t>The Surgery Center of Chesapeake</t>
  </si>
  <si>
    <t>Establish a General Acute Care Hospital (100 Beds)</t>
  </si>
  <si>
    <t>Sudhir Gulati, M.D.</t>
  </si>
  <si>
    <t>Establish an Outpatient Surgical Hospital (2 ORs in Colonial Heights)</t>
  </si>
  <si>
    <r>
      <t>Addition of an Operating Room (6</t>
    </r>
    <r>
      <rPr>
        <vertAlign val="superscript"/>
        <sz val="10"/>
        <color indexed="8"/>
        <rFont val="Times New Roman"/>
        <family val="1"/>
      </rPr>
      <t>th</t>
    </r>
    <r>
      <rPr>
        <sz val="10"/>
        <color indexed="8"/>
        <rFont val="Times New Roman"/>
        <family val="1"/>
      </rPr>
      <t>)</t>
    </r>
  </si>
  <si>
    <t>Surgi-Center of Winchester</t>
  </si>
  <si>
    <r>
      <t>Addition of a Cardiac Catheterization Lab (6</t>
    </r>
    <r>
      <rPr>
        <vertAlign val="superscript"/>
        <sz val="10"/>
        <color indexed="8"/>
        <rFont val="Times New Roman"/>
        <family val="1"/>
      </rPr>
      <t>th</t>
    </r>
    <r>
      <rPr>
        <sz val="10"/>
        <color indexed="8"/>
        <rFont val="Times New Roman"/>
        <family val="1"/>
      </rPr>
      <t>)</t>
    </r>
  </si>
  <si>
    <r>
      <t>Addition of 2 ORs (15</t>
    </r>
    <r>
      <rPr>
        <vertAlign val="superscript"/>
        <sz val="10"/>
        <color indexed="8"/>
        <rFont val="Times New Roman"/>
        <family val="1"/>
      </rPr>
      <t>th</t>
    </r>
    <r>
      <rPr>
        <sz val="10"/>
        <color indexed="8"/>
        <rFont val="Times New Roman"/>
        <family val="1"/>
      </rPr>
      <t xml:space="preserve"> and 16</t>
    </r>
    <r>
      <rPr>
        <vertAlign val="superscript"/>
        <sz val="10"/>
        <color indexed="8"/>
        <rFont val="Times New Roman"/>
        <family val="1"/>
      </rPr>
      <t>th</t>
    </r>
    <r>
      <rPr>
        <sz val="10"/>
        <color indexed="8"/>
        <rFont val="Times New Roman"/>
        <family val="1"/>
      </rPr>
      <t>)</t>
    </r>
  </si>
  <si>
    <t>7317, 7318</t>
  </si>
  <si>
    <t>All pts w/o regard to ability to pay</t>
  </si>
  <si>
    <t>7297, 7305</t>
  </si>
  <si>
    <t>Establish a 15-bed Free Standing Hospice Care Facility (Acute Care Hospital License)</t>
  </si>
  <si>
    <t>Hospice of  Central Virginia</t>
  </si>
  <si>
    <t>2.4% indigent / primary care, maintain 10 psych beds</t>
  </si>
  <si>
    <t>Establish a General Acute Care Hospital with Support Services Including 130 Beds (Med/Surg, ICU, OB, Neonatal Special Care-Intermediate), 8 ORs, 1 Cardiac Catheterization Laboratory, 1 CT, 1 MRI, 1 PET, Nuclear Medicine Imaging and a Linear Accelerator with CT Simulation</t>
  </si>
  <si>
    <t>Add 16 Medical/Surgical Beds at Broadlands Regional Medical Center</t>
  </si>
  <si>
    <t>Capital Expenditure of $5 Million or More (Expand Emergency Department)</t>
  </si>
  <si>
    <t>7297, 7309</t>
  </si>
  <si>
    <t>Add 64 General Medical/Surgical Acute Care Beds</t>
  </si>
  <si>
    <t>Bon Secours - St. Mary's Hospital of Richmond, Inc.</t>
  </si>
  <si>
    <t>Establish a General Acute Care Hospital with Support Services Including 100 Beds (Med/Surg, OB, ICU), 4 ORs, 2 CTs, 2 MRIs, and a Linear Accelerator with CT Simulation</t>
  </si>
  <si>
    <t>Augusta Medical Center</t>
  </si>
  <si>
    <t>7300, 7301</t>
  </si>
  <si>
    <t>Capital Expenditure of $5 Million or More (Purchase IT Hardware/Renovate Office Space for a Data Center)</t>
  </si>
  <si>
    <t>7300, 7302</t>
  </si>
  <si>
    <t>Capital Expenditure of $5 Million or More (Construct a Parking Deck on the Campus of Inova Fair Oaks Hospital)</t>
  </si>
  <si>
    <t>7301, 7302</t>
  </si>
  <si>
    <t>Capital Expenditure of $5 Million or More (Renovate and Expand Inova Mount Vernon Hospital)</t>
  </si>
  <si>
    <t>2.9% indigent / primary care, delicense 1 yr after Broadlands</t>
  </si>
  <si>
    <t>Add 16 Medical/Surgical Beds</t>
  </si>
  <si>
    <t>7305, 7309</t>
  </si>
  <si>
    <t>Add 10 Acute Care Beds</t>
  </si>
  <si>
    <t>Cumberland Hospital for Children and Adolescents</t>
  </si>
  <si>
    <t>7291, 7293</t>
  </si>
  <si>
    <t>Add a Linear Accelerator and CT Equipment for Radiation Therapy Simulation</t>
  </si>
  <si>
    <t>Add 4 Beds to an 88 Bed ICF/MR</t>
  </si>
  <si>
    <t>7291, 7296</t>
  </si>
  <si>
    <t>Establish a Cancer Care Center (Including: Linear Accelerator, CT Simulator, and PET/CT Mobile Site)</t>
  </si>
  <si>
    <t>Cancer Center of Virginia (Sentara Healthcare and Virginia Oncology Associates)</t>
  </si>
  <si>
    <t>7223, 7290</t>
  </si>
  <si>
    <t>II</t>
  </si>
  <si>
    <t>7293, 7296</t>
  </si>
  <si>
    <t>7223, 7292</t>
  </si>
  <si>
    <t>Introduce Stereotactic Radiosurgery Services at Inova Alexandria Hospital (Add Equipment to Existing Linear Accelerator)</t>
  </si>
  <si>
    <t>Capital Expenditure of $5 Million or More (Construct Wellness Center on Campus of WMC)</t>
  </si>
  <si>
    <t>Valley Health System (Winchester Medical Center)</t>
  </si>
  <si>
    <t>Transfer 10 Nursing Home Beds from MC Arlington to MC Fair Oaks</t>
  </si>
  <si>
    <t>Leader Nursing and Rehabilitation Center of Virginia, Inc. (Sub of Manor Care, Inc.)</t>
  </si>
  <si>
    <t>Capital Expenditure of More Than $5 Million (Remodel &amp; enlarge ED)</t>
  </si>
  <si>
    <t>CCRC conditions</t>
  </si>
  <si>
    <t>Add Nursing Home Beds at a CCRC</t>
  </si>
  <si>
    <t>Covenant Woods</t>
  </si>
  <si>
    <t>Buford Road Imaging, L.L.C.</t>
  </si>
  <si>
    <t>Introduce PET Imaging (mobile site at Twin County Regional Hospital)</t>
  </si>
  <si>
    <t>Twin County Family Care Centers, Inc. (Twin County Regional Healthcare)</t>
  </si>
  <si>
    <t>Introduce Neonatal Special Care Services - Specialty Level</t>
  </si>
  <si>
    <t>Response Diagnostic Imaging (Patient First CT, LLC)</t>
  </si>
  <si>
    <t>Bon Secours Richmond Community Hospital</t>
  </si>
  <si>
    <t>Add Fixed MRI Equipment to Replace Existing Mobile MRI Service</t>
  </si>
  <si>
    <t>Add One PET/CT Unit to an Existing Mobile PET Service</t>
  </si>
  <si>
    <t>Addition of one MRI Scanner (Fairfax Hospital)</t>
  </si>
  <si>
    <t>7178, 7265</t>
  </si>
  <si>
    <t>Relocate an existing CT unit within PD 8 to Establish a Specialized Center for CT Imaging</t>
  </si>
  <si>
    <t>7261, 7347, 7409</t>
  </si>
  <si>
    <t>Add a Second MRI Scanner</t>
  </si>
  <si>
    <t>Tyson's Corner Diagnostic Imaging, Inc.</t>
  </si>
  <si>
    <t>Richmond Eye and Ear Healthcare Alliance</t>
  </si>
  <si>
    <t>Stephen P. Raskin, M.D., P.C.</t>
  </si>
  <si>
    <t>Roanoke Neurological Associates, L.L.C.</t>
  </si>
  <si>
    <t>Addition of one MRI Scanner</t>
  </si>
  <si>
    <t>7178, 7276</t>
  </si>
  <si>
    <t>Add a Third MRI</t>
  </si>
  <si>
    <t>Add a Second MRI</t>
  </si>
  <si>
    <t>Stonewall Jackson Hospital</t>
  </si>
  <si>
    <t>Introduce MRI Services (Sterling)</t>
  </si>
  <si>
    <t>Relocate an existing CT unit within PD 21</t>
  </si>
  <si>
    <t>Introduce Nuclear Medicine Imaging (mobile site)</t>
  </si>
  <si>
    <t>Carilion Giles Memorial Hospital</t>
  </si>
  <si>
    <t>Add a Fixed MRI Unit (to replace an existing mobile service)</t>
  </si>
  <si>
    <t>Relocate 60 Nursing Home Beds From Warsaw Healthcare Center to Hanover Healthcare Center (PD 17 to PD 15)  HB 2316</t>
  </si>
  <si>
    <t>Medical Facilities of America, Inc.</t>
  </si>
  <si>
    <t>Introduce Psychiatric Services (10 Bed Unit)</t>
  </si>
  <si>
    <t>Southern Virginia Regional Medical Center</t>
  </si>
  <si>
    <t>Add 43 Psychiatric Beds at Northern Virginia Community Hospital</t>
  </si>
  <si>
    <t>Alternative Management Services, Inc., d/b/a AMS</t>
  </si>
  <si>
    <t>Introduce Stereotactic Radiosurgery Services (cost &gt; 120% of VA-03515)</t>
  </si>
  <si>
    <t>Arlington Surgery Center, LLP</t>
  </si>
  <si>
    <t>7244, 7245, 7252</t>
  </si>
  <si>
    <t>Add Three Operating Rooms (2 ORs approved)</t>
  </si>
  <si>
    <t>Add 21 Nursing Home Beds (Tranfer from Carilion Giles Memorial Hospital)</t>
  </si>
  <si>
    <t>NRV Real Estate, LLC, dba Radford Health and Rehabilitation Center</t>
  </si>
  <si>
    <t>Add One Cardiac Catheterization Laboratory</t>
  </si>
  <si>
    <t>Petersburg Eye Center, LTD.</t>
  </si>
  <si>
    <t>same sliding scale as VA-03648</t>
  </si>
  <si>
    <t>Establish an Outpatient Surgical Hospital (4 to 6 ORs)</t>
  </si>
  <si>
    <t>Loudoun Hospital Center t/a Inova Loudoun Hospital Center and Inova Loudoun Ambulatory Surgery Center LLC</t>
  </si>
  <si>
    <t>7245, 7251,7252</t>
  </si>
  <si>
    <t>Prince William Hospital System</t>
  </si>
  <si>
    <t>Capital Expenditure of More Than $5 Million</t>
  </si>
  <si>
    <t>Add 1 Operating Room</t>
  </si>
  <si>
    <t>Carilion Medical Center  d/b/a Brambleton Ambulatory Surgery Center</t>
  </si>
  <si>
    <t>Carilion Medical Center  d/b/a Carilion Roanoke Memorial Hospital</t>
  </si>
  <si>
    <t>Winchester Eye Surgery Center, LLC</t>
  </si>
  <si>
    <t>Drs. David K. Moose and Suketu I. Patel</t>
  </si>
  <si>
    <t>Fredericksburg Ambulatory Surgery Center, LLC</t>
  </si>
  <si>
    <t>Relocate Nursing Home Beds From Warsaw Healthcare Center to Beaufont Healthcare Center (from PD 17 to PD 15)</t>
  </si>
  <si>
    <t>7224, 7225, 7232</t>
  </si>
  <si>
    <t>Establish a Long Term Acute Care Hospital</t>
  </si>
  <si>
    <t>7224, 7225, 7233</t>
  </si>
  <si>
    <t>Add General Acute Care Beds</t>
  </si>
  <si>
    <t>2.7% indigent / primary care, 1 yr demonstration</t>
  </si>
  <si>
    <t>Virginia Hospital Center (Virginia Hospital Center Arlington Health System)</t>
  </si>
  <si>
    <t>2.3% indigent / primary care</t>
  </si>
  <si>
    <t>Establish a Long Term Acute Care Hospital in Lynchburg</t>
  </si>
  <si>
    <t>B&amp;D</t>
  </si>
  <si>
    <t>Establish an Outpatient Surgical Hospital and a Specialized Center for CT and MRI Services</t>
  </si>
  <si>
    <t>Capital Expenditure of $5M or More (Expand Infrastructure support services)</t>
  </si>
  <si>
    <t>Capital Expenditure of $5M or More (Replace Bed Tower)</t>
  </si>
  <si>
    <t>7224, 7232, 7233</t>
  </si>
  <si>
    <t>7225, 7232, 7233</t>
  </si>
  <si>
    <t>Establish a Long Term Acute Care Hospital in Williamsburg</t>
  </si>
  <si>
    <t>LTACH @ Riverside, LLC</t>
  </si>
  <si>
    <t>7290, 7292</t>
  </si>
  <si>
    <t xml:space="preserve">Introduce Stereotactic Radiosurgery </t>
  </si>
  <si>
    <t>IV</t>
  </si>
  <si>
    <t>Establish a Specialized Center for Radiation Therapy Services Through Relocation of a Linear Accelerator</t>
  </si>
  <si>
    <t>Introduce Stereotactic Radiosurgery Services at Inova Alexandria Hospital</t>
  </si>
  <si>
    <t>I</t>
  </si>
  <si>
    <t>Establish Specialized Centers for Orthopedic Lithotripsy Services (Mobile Sites)</t>
  </si>
  <si>
    <t>Falls Church Lithotripsy Associates, L.L.C.</t>
  </si>
  <si>
    <t>20, 21</t>
  </si>
  <si>
    <t>Introduce Lithotripsy Services (Mobile Sites) at Children's Hospital of the King's Daughters and CHKD Health Center</t>
  </si>
  <si>
    <t>Children's Health System, Inc.</t>
  </si>
  <si>
    <t>Add 24-Pediatric Nursing Home Beds</t>
  </si>
  <si>
    <t>Children's Hospital of Virginia</t>
  </si>
  <si>
    <t>Virginia Urology Center P.C./Med Atlantic, Inc.</t>
  </si>
  <si>
    <t>Establish a Cancer Care Center on the Hospital Campus Including the Replacement and Relocation of a Linear Accelerator and a New PET/CT Simulator</t>
  </si>
  <si>
    <t>Establish a Specialized Center for Stereotactic Radiosurgery (Proton Beam Radiosurgery)</t>
  </si>
  <si>
    <t>7102, 7176</t>
  </si>
  <si>
    <t>Virginia Medical Imaging, Inc.</t>
  </si>
  <si>
    <t>Commonwealth Imaging, LLC</t>
  </si>
  <si>
    <t>Addition of a MRI Scanner</t>
  </si>
  <si>
    <t xml:space="preserve">Inova Fairfax Hospital </t>
  </si>
  <si>
    <t>1.8% indigent / primary care 1st 2 yrs then average in effect at 3rd yr</t>
  </si>
  <si>
    <t>Introduce PET Services (Mobile Site)</t>
  </si>
  <si>
    <t>Southside Regional Medical Center</t>
  </si>
  <si>
    <t>6842, 6856</t>
  </si>
  <si>
    <t>Stafford Imaging, LLC</t>
  </si>
  <si>
    <t>The Orthopaedic Center of Central Virginia, Inc.</t>
  </si>
  <si>
    <t>Horizon Medical Imaging , Inc.</t>
  </si>
  <si>
    <t>7147, 7181, 7285</t>
  </si>
  <si>
    <t>Towne Center  MRI</t>
  </si>
  <si>
    <t>7158 7157 7159 7167 7173 7141 7167 7181 7159</t>
  </si>
  <si>
    <t>Orthopaedic Surgery Centers, PC II</t>
  </si>
  <si>
    <t>Establish a Specialized Center for CT Imaging by Relocating a CT Scanner within PD 21</t>
  </si>
  <si>
    <t>New Generation Imaging, LLC</t>
  </si>
  <si>
    <t>Central Virginia Orthopaedics, Ltd., P.C.</t>
  </si>
  <si>
    <t>Addition of a Fixed PET/CT Scanner</t>
  </si>
  <si>
    <t>Loudoun Imaging, LLC</t>
  </si>
  <si>
    <t>Lewis Gale Medical Center</t>
  </si>
  <si>
    <t>2.2% indigent / primary care - cng to 2.9% via signif Cng</t>
  </si>
  <si>
    <t>Addition of a 2nd CT and a 2nd MRI Scanner (cng to est cntr)</t>
  </si>
  <si>
    <t>Appomattox Imaging changed from John Randolph Medical Center (Columbia/HCA John Randolph, Inc.)</t>
  </si>
  <si>
    <t>Addition of a MRI Scanner at the Johnston-Willis Campus</t>
  </si>
  <si>
    <t>7147, 7181, 7202</t>
  </si>
  <si>
    <t>7147, 7185, 7202</t>
  </si>
  <si>
    <t>7158 7157 7159 7167 7173 7141 7167 7159 7200</t>
  </si>
  <si>
    <r>
      <t xml:space="preserve">Establish a Specialized Center for </t>
    </r>
    <r>
      <rPr>
        <strike/>
        <sz val="10"/>
        <color indexed="8"/>
        <rFont val="Times New Roman"/>
        <family val="1"/>
      </rPr>
      <t>MRI and</t>
    </r>
    <r>
      <rPr>
        <sz val="10"/>
        <color indexed="8"/>
        <rFont val="Times New Roman"/>
        <family val="1"/>
      </rPr>
      <t xml:space="preserve"> CT Services</t>
    </r>
  </si>
  <si>
    <t>Lakeview Medical Center</t>
  </si>
  <si>
    <t>7265, 7276</t>
  </si>
  <si>
    <t>7102, 7212</t>
  </si>
  <si>
    <t>Replace Mobile PET Service and Fixed CT Scanner with a Fixed PET/CT (Use CT for General Imaging)</t>
  </si>
  <si>
    <t>Establish a Mobile MRI Service</t>
  </si>
  <si>
    <t>Virginia Diagnostic Imaging, Inc.</t>
  </si>
  <si>
    <t>Osteopathic Surgical Centers, LLC</t>
  </si>
  <si>
    <t>7158 7157 7159 7167 7141 7167 7181 7159 7200</t>
  </si>
  <si>
    <t>Louise Obici Memorial Hospital</t>
  </si>
  <si>
    <t>Not Accepted for review</t>
  </si>
  <si>
    <t>7170, 7149, 7150</t>
  </si>
  <si>
    <t>7171, 7149, 7150</t>
  </si>
  <si>
    <t>Relocate MRI Services Within Loudoun County</t>
  </si>
  <si>
    <t>7158 7157 7159 7173 7141 7167 7181 7159 7200</t>
  </si>
  <si>
    <t>Establish a Specialized Center for CT Services, Princess Anne Advanced Imaging Center</t>
  </si>
  <si>
    <t>7158 7157 7159 7167 7173 7141 7181 7159 7200</t>
  </si>
  <si>
    <t xml:space="preserve">Establish a Specialized Center for MRI (mobile site) and CT (fixed ) Services
</t>
  </si>
  <si>
    <t xml:space="preserve">Increase Mobile MRI Capacity (Service Days) at Williamsburg Crossing (Site) Using Existing Mobile Service Provider
</t>
  </si>
  <si>
    <t>Relocate Nursing Home Beds</t>
  </si>
  <si>
    <t>Riverside Regional Convalescent Center</t>
  </si>
  <si>
    <t>Establish a Specialized Center for PET Services</t>
  </si>
  <si>
    <t>Soteria Imaging Services, LLC</t>
  </si>
  <si>
    <t>Riverside Walter Reed Hospital</t>
  </si>
  <si>
    <t>Establish a Specialized Center for MRI Services (Stafford)</t>
  </si>
  <si>
    <t>7158 7157 7168 7173 7141 7167 7181 7159 7200</t>
  </si>
  <si>
    <t>Addition of a CT Scanner at Bon Secours Health Center at Harbour View</t>
  </si>
  <si>
    <t>UNASSIGNED</t>
  </si>
  <si>
    <t>Unassigned COPN Number</t>
  </si>
  <si>
    <t>7158 7157 7159 7167 7173 7141 7167 7181 7200</t>
  </si>
  <si>
    <t>Addition of a MRI Scanner at Bon Secours Health Center at Harbour View</t>
  </si>
  <si>
    <t>7157 7160 7168 7173 7141 7167 7181 7159 7200</t>
  </si>
  <si>
    <t>7158 7160 7168 7173 7141 7167 7181 7159 7200</t>
  </si>
  <si>
    <t>Central Virginia Imaging</t>
  </si>
  <si>
    <t>Addition of a CT Scanner at the Western Loudoun Medical Center Campus</t>
  </si>
  <si>
    <t>Introduce Mobile PET Services at Alleghany Regional Hospital (Site)</t>
  </si>
  <si>
    <t>PET Scans of America Corporation and Alleghany Regional Hospital</t>
  </si>
  <si>
    <t>Richard A. Smith, M.D.</t>
  </si>
  <si>
    <t xml:space="preserve">Capital Expenditure of More Than $5 Million </t>
  </si>
  <si>
    <t>Orange County Nursing Home Commission</t>
  </si>
  <si>
    <t>7170, 7171, 7149</t>
  </si>
  <si>
    <t>Establish a Specialized Center for MRI Services (Prince William)</t>
  </si>
  <si>
    <t>7170, 7171, 7150</t>
  </si>
  <si>
    <t>Establish a Specialized Center for MRI Services (Loudoun)</t>
  </si>
  <si>
    <t>7182, 7185, 7202</t>
  </si>
  <si>
    <t>Tuckahoe Orthopaedic Associates, LTD</t>
  </si>
  <si>
    <t>Establish a Specialized Center for CT Imaging (Sterling)</t>
  </si>
  <si>
    <t>Establish a Specialized Center for MRI Services (Fairfax)</t>
  </si>
  <si>
    <t>Introduce Mobile MRI Services (Site) Using Existing Mobile Vendor</t>
  </si>
  <si>
    <t>R.J. Reynolds Patrick County Memorial Hospital</t>
  </si>
  <si>
    <t>Addition of a 3rd CT Scanner</t>
  </si>
  <si>
    <t>7158 7157 7159 7167 7173 7167 7181 7159 7200</t>
  </si>
  <si>
    <t>Add one MRI and one CT</t>
  </si>
  <si>
    <t>Bon Secours Hampton Roads Health System, Inc.</t>
  </si>
  <si>
    <t>Establish an Outpatient Surgical Hospital for Endoscopy</t>
  </si>
  <si>
    <t>Digestive Center of Northern Virginia, Inc.</t>
  </si>
  <si>
    <t>Establish a Specialized Center for Cardiac Catheterization</t>
  </si>
  <si>
    <t>Roanoke Cardiac Catheterization Center, LLC</t>
  </si>
  <si>
    <t>Establish an Outpatient Surgical Hospital, 2 ORs</t>
  </si>
  <si>
    <t>Western Tidewater Surgery Center, LLC</t>
  </si>
  <si>
    <t>Establish a 4-OR Outpatient Surgical Hospital</t>
  </si>
  <si>
    <t>Tuckahoe Surgery Center, LP</t>
  </si>
  <si>
    <t>Atrium Surgery Center, LP</t>
  </si>
  <si>
    <t>Alexandria Endoscopy Center, LLC</t>
  </si>
  <si>
    <t>Centra Health, Inc. and Gastroenterology Associates of Central Virginia</t>
  </si>
  <si>
    <t>Add One Cardiac Catheterization Lab</t>
  </si>
  <si>
    <t>Add Four Operating Rooms</t>
  </si>
  <si>
    <t>Addition of a 5th MRI Scanner</t>
  </si>
  <si>
    <t>Standard CCRC</t>
  </si>
  <si>
    <t>Add 21 Nursing Home Beds</t>
  </si>
  <si>
    <t>Westminster-Canterbury on Chesapeake Bay (CCRC)</t>
  </si>
  <si>
    <t>Virginia Heart Institute</t>
  </si>
  <si>
    <t>Capital Expenditure of More Than $5 Million (Expansion &amp; Renovation)</t>
  </si>
  <si>
    <t>Henrico Doctors' Hospital-Forest</t>
  </si>
  <si>
    <t>Capital Expenditure of More Than $5 Million (Wellness Center)</t>
  </si>
  <si>
    <t>Δ to free care no % given (2.2% indigent / primary care)</t>
  </si>
  <si>
    <r>
      <t>Establish a 70-Bed Long Term Acute Care Hospital  (</t>
    </r>
    <r>
      <rPr>
        <sz val="10"/>
        <color indexed="10"/>
        <rFont val="Times New Roman"/>
        <family val="1"/>
      </rPr>
      <t>60 beds approved</t>
    </r>
    <r>
      <rPr>
        <sz val="10"/>
        <color indexed="8"/>
        <rFont val="Times New Roman"/>
        <family val="1"/>
      </rPr>
      <t>)</t>
    </r>
  </si>
  <si>
    <t>Kindred Hospitals East, LLC</t>
  </si>
  <si>
    <t>Capital Expenditure of More Than $5 Million (OR Support Space)</t>
  </si>
  <si>
    <t>Capital Expenditure of More Than $5 Million (Support Space Addition)</t>
  </si>
  <si>
    <t>Capital Expenditure of More Than $5 Million (Nutritional Services)</t>
  </si>
  <si>
    <t>Filed under 7214</t>
  </si>
  <si>
    <t>Capital Expenditure of $5M or More (Cancer Care Center)</t>
  </si>
  <si>
    <t>Carilion Roanoke Memorial  Hospital</t>
  </si>
  <si>
    <t>Add One Fixed PET Scanner</t>
  </si>
  <si>
    <t>Establish PET/CT Services (?mobile/?fixed)</t>
  </si>
  <si>
    <t>P.E.T./CT Partners, LLC</t>
  </si>
  <si>
    <t>7069, 7070, 7071, 7079, 7081, 7082, 7090, 7091, 7092, 7093, 7094, 7099</t>
  </si>
  <si>
    <t>Establish a Specialized Center for CT (Fixed) Imaging.</t>
  </si>
  <si>
    <t>Add One PET Unit to an Existing Mobile PET Service</t>
  </si>
  <si>
    <t>7176, 7212</t>
  </si>
  <si>
    <t>7085, 7086</t>
  </si>
  <si>
    <t>7069, 7070, 7071, 7079, 7081, 7082, 7090, 7091, 7092, 7093, 7094, 7107</t>
  </si>
  <si>
    <t>Establish a Specialized Center for PET (Mobile Site) Imaging.</t>
  </si>
  <si>
    <t>6982, 7066, 7067, 7068, 7089</t>
  </si>
  <si>
    <t>Relocate CT and MRI Services</t>
  </si>
  <si>
    <t>Virginia Physicians, Inc.</t>
  </si>
  <si>
    <t>Wytheville Imaging, LLC</t>
  </si>
  <si>
    <t>Establish a Specialized Center for MRI and CT Imaging</t>
  </si>
  <si>
    <t>Bon Secours Virginia Healthsource, Inc.</t>
  </si>
  <si>
    <t>7069, 7070, 7071, 7079, 7081, 7082, 7090, 7091, 7092, 7093, 7099, 7107</t>
  </si>
  <si>
    <t>Add One Fixed PET/CT Scanner at Inova Fairfax Hospital</t>
  </si>
  <si>
    <t>7069, 7070, 7071, 7079, 7081, 7082, 7090, 7091, 7092, 7094, 7099, 7107</t>
  </si>
  <si>
    <t>Add One CT Scanner at Inova Fair Oaks Hospital</t>
  </si>
  <si>
    <t>7069, 7070, 7071, 7079, 7081, 7082, 7090, 7091, 7093, 7094, 7099, 7107</t>
  </si>
  <si>
    <t>Add One CT Scanner and One MRI Scanner at Inova Fairfax Hospital</t>
  </si>
  <si>
    <t>7069, 7070, 7071, 7079, 7081, 7082, 7090, 7092, 7093, 7094, 7099, 7107</t>
  </si>
  <si>
    <t>Establish a Specialized Center for CT Imaging at Fairfax Emergency Care Center</t>
  </si>
  <si>
    <t>7069, 7070, 7071, 7079, 7081, 7082, 7091, 7092, 7093, 7094, 7099, 7107</t>
  </si>
  <si>
    <t>Introduce MRI Services at Reston Emergency Care Center</t>
  </si>
  <si>
    <t>6982, 7066, 7067, 7068, 7098</t>
  </si>
  <si>
    <t>Replace Mobile MRI Service with Fixed MRI Equipment</t>
  </si>
  <si>
    <t>Add a Second Mobile PET Scanner to an Existing Mobile PET Service</t>
  </si>
  <si>
    <t>PET Scans of America Corp.</t>
  </si>
  <si>
    <t>Add One (4th) CT Scanner</t>
  </si>
  <si>
    <t>7085, 7101</t>
  </si>
  <si>
    <t>Add One CT Scanner</t>
  </si>
  <si>
    <t>7086, 7101</t>
  </si>
  <si>
    <t>Add One MRI Scanner</t>
  </si>
  <si>
    <t>7069, 7070, 7071, 7079, 7081, 7090, 7091, 7092, 7093, 7094, 7099, 7107</t>
  </si>
  <si>
    <t>Establish a Specialized Center for MRI Imaging (Fairfax)</t>
  </si>
  <si>
    <t>7069, 7070, 7071, 7079, 7082, 7090, 7091, 7092, 7093, 7094, 7099, 7107</t>
  </si>
  <si>
    <t>Establish a Specialized Center for CT, MRI, PET and Nuclear Medicine Services</t>
  </si>
  <si>
    <t>Regional Imaging Services, LLC</t>
  </si>
  <si>
    <t>7069, 7070, 7071, 7081, 7082, 7090, 7091, 7092, 7093, 7094, 7099, 7107</t>
  </si>
  <si>
    <t>Bath County Community Hospital</t>
  </si>
  <si>
    <t>Relocate CT Scanner from Medical Imaging of Fredericksburg (Mary Washington Campus) to Medical Imaging of Lee's Hill (Spotsylvania)</t>
  </si>
  <si>
    <t>Introduce Computed Tomography Services</t>
  </si>
  <si>
    <t>Replace Mobile Pet Service with Fixed PET/CT</t>
  </si>
  <si>
    <t>Association of Alexandria Radiologists, PC</t>
  </si>
  <si>
    <t>7149, 7170, 7150, 7171</t>
  </si>
  <si>
    <t>Open MRI &amp; Imaging of Richmond, Inc.</t>
  </si>
  <si>
    <t>7069, 7070, 7079, 7081, 7082, 7090, 7091, 7092, 7093, 7094, 7099, 7107</t>
  </si>
  <si>
    <r>
      <t>2.7% indignet / primary care</t>
    </r>
    <r>
      <rPr>
        <sz val="10"/>
        <color indexed="8"/>
        <rFont val="Times New Roman"/>
        <family val="1"/>
      </rPr>
      <t xml:space="preserve">  3/28/07 Condition removed</t>
    </r>
  </si>
  <si>
    <t>7069, 7071, 7079, 7081, 7082, 7090, 7091, 7092, 7093, 7094, 7099, 7107</t>
  </si>
  <si>
    <t>2.7% inidgent / primary care</t>
  </si>
  <si>
    <t>7070, 7071, 7079, 7081, 7082, 7090, 7091, 7092, 7093, 7094, 7099, 7107</t>
  </si>
  <si>
    <t>Introduce CT Equipment for Radiation Therapy Simulation</t>
  </si>
  <si>
    <t>AOR Management Company of VA (formally Associates in Radiation Oncology, P.C.) (originally Dr. Gupta)</t>
  </si>
  <si>
    <t>6982, 7066, 7067, 7089, 7098</t>
  </si>
  <si>
    <t>Add CT Equipment for Radiation Therapy Simulation at the Johnston-Willis Campus</t>
  </si>
  <si>
    <t>6982, 7066, 7068, 7089, 7098</t>
  </si>
  <si>
    <t>6982, 7067, 7068, 7089, 7098</t>
  </si>
  <si>
    <t>Add Bath County Community Hospital as a New Site for Mobile MRI Services</t>
  </si>
  <si>
    <t>7056, 7064</t>
  </si>
  <si>
    <t>Add third mobile MRI to Serve Existing Sites and Add the Lewis Gale Clinic as a New Site</t>
  </si>
  <si>
    <t>Medical Imaging</t>
  </si>
  <si>
    <t>1.28% indigent / primary care</t>
  </si>
  <si>
    <t>Add 24 Psychiatric Beds at Kempsville Center</t>
  </si>
  <si>
    <t>First Hospital Corporation of Virginia Beach d/b/a Virginia Beach Psychiatric Center</t>
  </si>
  <si>
    <t>Establish a 24-Bed ICF/MR</t>
  </si>
  <si>
    <t>The City of Virginia Beach</t>
  </si>
  <si>
    <t>Addition of 1 MRI Scanner</t>
  </si>
  <si>
    <t>Establish an Outpatient Surgical Hospital (Loudoun County)</t>
  </si>
  <si>
    <t>Loudoun Surgery Center, LP</t>
  </si>
  <si>
    <t>Replace and Relocate Outpatient Surgical Hospital</t>
  </si>
  <si>
    <t>6919, 7043</t>
  </si>
  <si>
    <t>Addition of Operating Rooms</t>
  </si>
  <si>
    <t>Establish an Outpatient Surgical Hospital (Charlottesville)</t>
  </si>
  <si>
    <t>Establish an Outpatient Surgical Hospital (Fairfax)</t>
  </si>
  <si>
    <t>Commonwealth Orthopaedics &amp; Rehabilitation, PC</t>
  </si>
  <si>
    <t>Establish an Outpatient Surgical Hospital (Herndon)</t>
  </si>
  <si>
    <t>Addition of 4 Operating Rooms (At Inova Fairfax Hospital)</t>
  </si>
  <si>
    <t>Establish a 4 OR Outpatient Surgical Hospital (on Behalf of Northern Virginia Surgery II, LLC)</t>
  </si>
  <si>
    <t xml:space="preserve">Capital Expenditure of $5Million or More (New Construction to Replace 30 Nursing Home Beds)
</t>
  </si>
  <si>
    <t>Holly Manor Nursing Home</t>
  </si>
  <si>
    <t>6919, 7052</t>
  </si>
  <si>
    <t>Atlantic Eye Consultants, P.C.</t>
  </si>
  <si>
    <t>Addition of a Second CT at the Western Loudoun Medical Center Campus</t>
  </si>
  <si>
    <t>Establish a Specialized Center for MRI Imaging at South Riding</t>
  </si>
  <si>
    <t>Relocate 120 Nursing Home Beds from Riverside Convalescent Center to a Location in Williamsburg/James City County Area</t>
  </si>
  <si>
    <t>2.2% Indigent / primary care</t>
  </si>
  <si>
    <t xml:space="preserve">Relocate two Operating Rooms from Riverside Surgery Center-Warwick to a Location in Hampton
</t>
  </si>
  <si>
    <t>Riverside Regional Medical Center (Peninsula Surgery Center III)</t>
  </si>
  <si>
    <t>7032, 7036</t>
  </si>
  <si>
    <t>Capital Expenditure of $5M or More (New Construction Increasing Number of Private Patient Rooms)</t>
  </si>
  <si>
    <t>Establish an Obstetric and Pediatric Hospital Including One General OR</t>
  </si>
  <si>
    <t>The Family Maternity Center of the Northern Neck</t>
  </si>
  <si>
    <t>7032, 7038</t>
  </si>
  <si>
    <t>Capital Expenditure of $5M or More (New Construction Patient Rooms and Parking Deck)</t>
  </si>
  <si>
    <t>Establishment of a General Acute Care Hospital through the Replacement and Relocation of Southside Regional Medical Center</t>
  </si>
  <si>
    <t>Establish a 33-Bed General Acute Care Hospital</t>
  </si>
  <si>
    <t>Capital Expenditure of $5M or More (Replace Clinical Information System)</t>
  </si>
  <si>
    <t>7036, 7038</t>
  </si>
  <si>
    <t>Capital Expenditure of $5M or More (Improvements to Infrastructure)</t>
  </si>
  <si>
    <t>Addition of 1 Operating Room</t>
  </si>
  <si>
    <t>Capital Expenditure of $5M or More</t>
  </si>
  <si>
    <t>19/IV</t>
  </si>
  <si>
    <t>Establish Additional Mobile Orthopedic Lithotripsy Services (Sites) in HPR I</t>
  </si>
  <si>
    <t>Falls Church Lithotripsy Associates, LLC</t>
  </si>
  <si>
    <t>2/III</t>
  </si>
  <si>
    <t>Establish a Cancer Care Center Including a Linear Accelerator with CT Simulation, Mobile MRI, Mobile PET/CT and a Fixed SPECT</t>
  </si>
  <si>
    <t>Princeton Community Hospital Cancer Center of the Virginias</t>
  </si>
  <si>
    <t>2.5% Indigent / primary care</t>
  </si>
  <si>
    <t>8/II</t>
  </si>
  <si>
    <t>Introduce Mobile Lithotripsy Services</t>
  </si>
  <si>
    <t>Introduce Lithotripsy Services at Inova Alexandria Hospital</t>
  </si>
  <si>
    <t>Establish Mobile Orthopedic Lithotripsy Services</t>
  </si>
  <si>
    <t>Shared Medical Therapies</t>
  </si>
  <si>
    <t>Establish a Cancer Care Center Including a Linear Accelerator, a CT, a MRI, and a PET Scanner</t>
  </si>
  <si>
    <t>Breast and Cancer Care Consortium of the Virginias, LLC (d/b/a HealthQuest)</t>
  </si>
  <si>
    <t>Establish a Cancer Care Center Including a Linear Accelerator, a CT, MRI, PET, and Nuclear Medicine</t>
  </si>
  <si>
    <t>Regional Cancer Services, LLC</t>
  </si>
  <si>
    <t>Not Accepted for Review</t>
  </si>
  <si>
    <t>Establish a 120 Bed Nursing Home</t>
  </si>
  <si>
    <t>Smith Packett Med–Com, LLC</t>
  </si>
  <si>
    <t>Duplicate of VA-7024</t>
  </si>
  <si>
    <t>not an LOI</t>
  </si>
  <si>
    <t>1.8% Indigent / Primary Care</t>
  </si>
  <si>
    <t>CHS-Southside Regional Medical Center</t>
  </si>
  <si>
    <t>6/I</t>
  </si>
  <si>
    <t>Addition of Mobile Lithotripsy Equipment</t>
  </si>
  <si>
    <t>Commonwealth Urologic Serviced, LLC</t>
  </si>
  <si>
    <t>5/III</t>
  </si>
  <si>
    <t>Alleghany Regional Hospital</t>
  </si>
  <si>
    <t>Introduce Medical Rehabilitation Services</t>
  </si>
  <si>
    <t>Addition of Medical Rehabilitation beds at the Johnston-Willis Hospital Campus</t>
  </si>
  <si>
    <t>Establish a 40-Bed Medical Rehabilitation Hospital</t>
  </si>
  <si>
    <t>Medicorp Health System and Sheltering Arms Hospital</t>
  </si>
  <si>
    <t>Addition of Medical Rehabilitation Services</t>
  </si>
  <si>
    <t>Sheltering Arms Hospital</t>
  </si>
  <si>
    <t>Medicorp Health System</t>
  </si>
  <si>
    <t>Establish a Medical Rehabilitation Hospital</t>
  </si>
  <si>
    <t>Rehabilitation Hospital of Petersburg, Inc. (Rehabilitation Hospital of Petersburg, Virginia, Inc.)</t>
  </si>
  <si>
    <t>7003, 6988, 6989</t>
  </si>
  <si>
    <t>7004, 6988, 6989</t>
  </si>
  <si>
    <t>Eastern Loudoun Imaging, LLC</t>
  </si>
  <si>
    <t>6901, 6973, 6983, 6974, 6975, 6984</t>
  </si>
  <si>
    <t>Establish a Specialized Center for PET with CT Enhancement Services</t>
  </si>
  <si>
    <t>Marquis Health Partners, LLC</t>
  </si>
  <si>
    <t>1.78% indigent / primary care</t>
  </si>
  <si>
    <t>6994, 6995, 6996</t>
  </si>
  <si>
    <t>Introduce PET/CT Services - Mobile Site - Sentara Virginia Beach General Hospital</t>
  </si>
  <si>
    <t>6994, 6995, 6997</t>
  </si>
  <si>
    <t>Introduce PET/CT Services - Mobile Site - Sentara Norfolk General Hospital</t>
  </si>
  <si>
    <t>6994, 6996, 6997</t>
  </si>
  <si>
    <t>Introduce PET/CT Services - Mobile Site - Sentara Williamsburg Community Hospital</t>
  </si>
  <si>
    <t>6995, 6996, 6997</t>
  </si>
  <si>
    <t>Introduce PET/CT Services - Mobile Site - Sentara CarePlex</t>
  </si>
  <si>
    <t>Establish a Long Term Acute Care Hospital at Riverside Rehabilitation Institute</t>
  </si>
  <si>
    <t>6977, 6991</t>
  </si>
  <si>
    <t>Introduce PET Services, Mobile Site and Add 1 MRI and 2 CT Scanners</t>
  </si>
  <si>
    <t>6977, 6992</t>
  </si>
  <si>
    <t>Addition of 1 MRI Scanner and 1 CT Scanner</t>
  </si>
  <si>
    <t>Montgomery Regional Hospital, Blacksurg Imaging, LLC</t>
  </si>
  <si>
    <t>Establish a Specialized Center for MRI and CT Services - Tappahannock</t>
  </si>
  <si>
    <t>7003, 7004, 6988</t>
  </si>
  <si>
    <t>Establish a Specialized Center for MRI and CT Services - Short Pump</t>
  </si>
  <si>
    <t>7003, 7004, 6989</t>
  </si>
  <si>
    <t>Establish a Specialized Center for MRI and CT Services - New Kent</t>
  </si>
  <si>
    <t>20/21</t>
  </si>
  <si>
    <t>Add Mobile PET Sites</t>
  </si>
  <si>
    <t>Addition of one CT Scanner (CT Simulator)</t>
  </si>
  <si>
    <t>Addition of one Linear Accelerator at Inova Fairfax Hospital</t>
  </si>
  <si>
    <t>6901, 6973, 6983, 6974, 6975, 6999</t>
  </si>
  <si>
    <t>Addition of one CT Scanner at Inova Fairfax Hospital</t>
  </si>
  <si>
    <t>6901, 6973, 6984, 6974, 6975, 6999</t>
  </si>
  <si>
    <t>Add 1 CT Scanner to Inova Fairfax Hospital’s CT Services to be Located at the Inova Reston Emergency Care Center</t>
  </si>
  <si>
    <t>7066, 7067, 7068, 7089, 7098</t>
  </si>
  <si>
    <t>Addition of one MRI and one CT</t>
  </si>
  <si>
    <t>New River Imaging</t>
  </si>
  <si>
    <t>6991, 6992</t>
  </si>
  <si>
    <t>Introduce PET Services, Mobile Site</t>
  </si>
  <si>
    <t>Norton Community Hospital</t>
  </si>
  <si>
    <t>Advanced Medical Imaging of Southwest Virginia, L.L.C.</t>
  </si>
  <si>
    <t>6901, 6973, 6983, 6984, 6974, 6999</t>
  </si>
  <si>
    <t>Introduce MRI at the Western Loudoun Medical Center Campus</t>
  </si>
  <si>
    <t>6901, 6973, 6983, 6984, 6975, 6999</t>
  </si>
  <si>
    <t>Establish a Specialized Center for CT  Imaging</t>
  </si>
  <si>
    <t>6901, 6974, 6983, 6984, 6975, 6999</t>
  </si>
  <si>
    <t>Introduce Positron Emission Tomography Imaging (mobile)</t>
  </si>
  <si>
    <t>Establish a 12-bed ICF/MR</t>
  </si>
  <si>
    <t>Senior Care Associates, P.L.L.C.</t>
  </si>
  <si>
    <t>2.7% Indigent / primary care (for rad tx)</t>
  </si>
  <si>
    <t>Cancer Center of Central Virginia, LLC</t>
  </si>
  <si>
    <t>Replace Mobile MRI with a Fixed Unit</t>
  </si>
  <si>
    <t>Addition of Third Magnetic Resonance Imaging Unit</t>
  </si>
  <si>
    <t>Establish a 126-Bed Free-Standing Psychiatric Hospital</t>
  </si>
  <si>
    <t>Ardent Health Services</t>
  </si>
  <si>
    <t>Introduce Inpatient Psychiatric Services -10 Beds</t>
  </si>
  <si>
    <t>Add 7 Psychiatric Beds at Inova Mount Vernon Hospital</t>
  </si>
  <si>
    <t>Establish a Specialized Center for Positron Emission Tomography Imaging Services</t>
  </si>
  <si>
    <t>PET of Reston LP</t>
  </si>
  <si>
    <t>Add 60 Nursing Home Beds</t>
  </si>
  <si>
    <t>Greensville Memorial Foundation</t>
  </si>
  <si>
    <t>Standard CCRC condition</t>
  </si>
  <si>
    <t>Add 88 Nursing Home Beds</t>
  </si>
  <si>
    <t>Senior Campus Services, LLC</t>
  </si>
  <si>
    <t>Introduce Cardiac Catheterization Services, Mobile Site</t>
  </si>
  <si>
    <t xml:space="preserve">Replace a 65 bed Nursing Home and Add 60 beds </t>
  </si>
  <si>
    <t>Southside Health Investors, LLC</t>
  </si>
  <si>
    <t xml:space="preserve">Establish a 60 bed Nursing Home </t>
  </si>
  <si>
    <t>Hopewell Health Investors, LLC</t>
  </si>
  <si>
    <t>6951, 6952</t>
  </si>
  <si>
    <t>Addition of a Cardiac Catheterization Laboratory</t>
  </si>
  <si>
    <t>Establish a 33-Bed Nursing Home Within a Continuing Care Retirement Community</t>
  </si>
  <si>
    <t>Fort Norfolk Retirement Community, Inc.</t>
  </si>
  <si>
    <t>6951, 6957</t>
  </si>
  <si>
    <t>Colonial Heights Operations, LLC d/b/a Colonial Heights Health Care Center</t>
  </si>
  <si>
    <t>6952, 6957</t>
  </si>
  <si>
    <t>Hopewell Operations, LLC d/b/a Hopewell Health Care Center</t>
  </si>
  <si>
    <t>Establish a Pancreas Transplant Program</t>
  </si>
  <si>
    <t>Establish a Renal Transplant Program</t>
  </si>
  <si>
    <t>2.7% Indigent / primary care</t>
  </si>
  <si>
    <t>3.8% Indigent / primary care</t>
  </si>
  <si>
    <t>Addition of 2 Operating Rooms</t>
  </si>
  <si>
    <t>Relocate 4 Nursing Home Beds from The Newport to Northampton Convelescent and Rehabilitation Center</t>
  </si>
  <si>
    <t>Purcellville Imaging Center</t>
  </si>
  <si>
    <t>Add Intensive Care Beds at Lansdowne Campus</t>
  </si>
  <si>
    <t>Capital Expenditure of $5M or More at Lynchburg General Hospital</t>
  </si>
  <si>
    <t>6922, 6923</t>
  </si>
  <si>
    <t>Add 28 Nursing Home Beds</t>
  </si>
  <si>
    <t>17/V</t>
  </si>
  <si>
    <t>Mid-Rivers Cancer Center, L.L.C.</t>
  </si>
  <si>
    <t>Establish Multiple Mobile Orthopedic Lithotripter Sites</t>
  </si>
  <si>
    <t>Add 13 Nursing Home Beds</t>
  </si>
  <si>
    <t>Culpeper Baptist Retirement Community</t>
  </si>
  <si>
    <t>Establish a Cancer Care Center Including a Linear Accelerator, CT, Mobile MRI, and Mobile PET</t>
  </si>
  <si>
    <t>Christiansburg Cancer Center (Jain &amp; Olmstead Partnership)</t>
  </si>
  <si>
    <t>DENIED</t>
  </si>
  <si>
    <t>Establish a Cancer Care Center Including a Linear Accelerator, MRI, CT and PET</t>
  </si>
  <si>
    <t>Princeton Community Hospital</t>
  </si>
  <si>
    <t>Community Radiology of Virginia, Inc.</t>
  </si>
  <si>
    <t>Establish a Cancer Care Center Including a Linear Accelerator, MRI, CT, PET, and Nuclear Medicine</t>
  </si>
  <si>
    <t>Bluefield Regional Medical Center</t>
  </si>
  <si>
    <t>Introduce Orthopedic Lithotripsy Services at the Franconia-Springfield Healthplex</t>
  </si>
  <si>
    <t>6849, 6930, 6924</t>
  </si>
  <si>
    <t>11/III</t>
  </si>
  <si>
    <t>Relocate Radiation Oncology Department</t>
  </si>
  <si>
    <t>6849, 6926, 6930</t>
  </si>
  <si>
    <t>12/III</t>
  </si>
  <si>
    <t>Add a Second Linear Accelerator and Expand Radiation Oncology Facility</t>
  </si>
  <si>
    <t>6922, 6938</t>
  </si>
  <si>
    <t>Conversion of 30 Home for Adult Beds to 34 Nursing Home Beds</t>
  </si>
  <si>
    <t>Orange County Nursing Home Commission (Dogwood Village)</t>
  </si>
  <si>
    <t>6923, 6938</t>
  </si>
  <si>
    <t>Add 2 Nursing Home Beds</t>
  </si>
  <si>
    <t>Health Dynamics d/b/a Warrenton Overlook Health and Rehabilitation Center</t>
  </si>
  <si>
    <t>20/V</t>
  </si>
  <si>
    <t>Establish a Cancer Care Center Including a Linear Accelerator and a CT</t>
  </si>
  <si>
    <t>Delta Oncology Associates, P.C.</t>
  </si>
  <si>
    <t>1.6% indigent / primary care, limits conversion of rehab beds</t>
  </si>
  <si>
    <t>7043, 7052</t>
  </si>
  <si>
    <t>Establish a 1-OR Outpatient Surgical Hospital</t>
  </si>
  <si>
    <t>Virginia Beach Eye Center</t>
  </si>
  <si>
    <t>Establish a 28 Bed Inpatient Rehabilitation Hospital on the Bon Secours’ St. Francis Medical Center Campus</t>
  </si>
  <si>
    <t>Sheltering Arms Physical Rehabilitation Hospital/Chesterfield County, Virginia</t>
  </si>
  <si>
    <t>Convert up to 20 Med/Surg Beds to Medical Rehabilitation (15 beds approved)</t>
  </si>
  <si>
    <t>Add 10 Psychiartic Beds</t>
  </si>
  <si>
    <t>1.9% Indigent / primary care</t>
  </si>
  <si>
    <t>6900, 6901</t>
  </si>
  <si>
    <t>Addition of a 4th MRI Scanner</t>
  </si>
  <si>
    <t>Addition of 1 CT Scanner</t>
  </si>
  <si>
    <t>Introduce PET Services</t>
  </si>
  <si>
    <t>6896, 6897, 6904</t>
  </si>
  <si>
    <t>Replace Mobile Nuclear Medicine with a Fixed Unit</t>
  </si>
  <si>
    <t>Bedford Memorial Hospital</t>
  </si>
  <si>
    <t>Breast and Cancer Care Consortium of the Virginias</t>
  </si>
  <si>
    <t>1.8% Indigent / primary care</t>
  </si>
  <si>
    <t>Establish a Specialized Center for CT Imaging (Mobile Site)</t>
  </si>
  <si>
    <t>Introduce MRI Services through a Mobile Unit</t>
  </si>
  <si>
    <t>Add Second MRI to an Existing Facility</t>
  </si>
  <si>
    <t>Establish Mobile MRI Sites in Petersburg/Hopewell/Colonial Heights</t>
  </si>
  <si>
    <t>Open MRI &amp; Imaging of Richmond, L.L.C.</t>
  </si>
  <si>
    <t>6896, 6897, 6912</t>
  </si>
  <si>
    <t>Relocate and Add one MRI to an Existing Service</t>
  </si>
  <si>
    <t>Richmond West End Diagnostic Imaging, L.L.C.</t>
  </si>
  <si>
    <t>1.6% Indigent / primary care</t>
  </si>
  <si>
    <t>Replace Mobile MRI with a Fixed MRI Unit</t>
  </si>
  <si>
    <t>6973, 6974, 6975, 6983, 6984, 6999</t>
  </si>
  <si>
    <t>Northern Virginia Imaging Limited Partnership</t>
  </si>
  <si>
    <t>6901, 6915</t>
  </si>
  <si>
    <t>Add a 4th MRI at Inova Fairfax Hospital MRI Cntr</t>
  </si>
  <si>
    <t>The Center for Advanced Imaging</t>
  </si>
  <si>
    <t>Establish Mobile MRI Services</t>
  </si>
  <si>
    <t>6896, 6912, 6904</t>
  </si>
  <si>
    <t>6912, 6904, 6897</t>
  </si>
  <si>
    <t>Commonwealth Radiology, P.C.</t>
  </si>
  <si>
    <t>Blacksburg Orthopaedics, PC</t>
  </si>
  <si>
    <t>Replace a 55-Bed Nursing Home and add 62 Beds to be Transferred from an Existing Facility</t>
  </si>
  <si>
    <t>Autumn Care of Great Bridge</t>
  </si>
  <si>
    <t>Addition of 4 Psychiatric Beds</t>
  </si>
  <si>
    <t>Establish a 5-bed ICF/MR</t>
  </si>
  <si>
    <t>City of Virginia Beach Department of Mental Health, Mental Retardation, and Substance Abuse Services</t>
  </si>
  <si>
    <t>Establish a 6-bed ICF/MR</t>
  </si>
  <si>
    <t>Loudoun County Community Services Board</t>
  </si>
  <si>
    <t>Addition of six Psychiatric Beds</t>
  </si>
  <si>
    <t>Relocate a CT Scanner and Add one CT Scanner</t>
  </si>
  <si>
    <t>URO - Radiology Prostate Institute</t>
  </si>
  <si>
    <t>Twin County Regional Hospital</t>
  </si>
  <si>
    <t>Central Virginia Community Services Behavioral Healthcare</t>
  </si>
  <si>
    <t>6884, 6885, 6736</t>
  </si>
  <si>
    <t>Establish a 3 OR Outpatient Surgical Hospital (2 ORs approved)</t>
  </si>
  <si>
    <t>Bon Secours Hampton Roads Health Systems, Inc.</t>
  </si>
  <si>
    <t>6884, 6886, 6736</t>
  </si>
  <si>
    <t>6885, 6886, 6736</t>
  </si>
  <si>
    <r>
      <t xml:space="preserve">Establish an 8-bed ICF/MR  </t>
    </r>
    <r>
      <rPr>
        <i/>
        <sz val="10"/>
        <color indexed="8"/>
        <rFont val="Times New Roman"/>
        <family val="1"/>
      </rPr>
      <t>Reissued</t>
    </r>
    <r>
      <rPr>
        <sz val="10"/>
        <color indexed="8"/>
        <rFont val="Times New Roman"/>
        <family val="1"/>
      </rPr>
      <t xml:space="preserve"> as </t>
    </r>
    <r>
      <rPr>
        <b/>
        <sz val="10"/>
        <color indexed="8"/>
        <rFont val="Times New Roman"/>
        <family val="1"/>
      </rPr>
      <t>Hope House</t>
    </r>
  </si>
  <si>
    <t>Southside Community Services Board</t>
  </si>
  <si>
    <t>Bon Secours St. Mary's Hospital and a To-Be-Established LLC</t>
  </si>
  <si>
    <t>6864, 6865, 6880</t>
  </si>
  <si>
    <t>Introduction of Cardiac Catheterization Services</t>
  </si>
  <si>
    <t>6864, 6865, 6881</t>
  </si>
  <si>
    <t>Addition of a 4th Cardiac Catheterization Laboratory</t>
  </si>
  <si>
    <t>Establish a 20-Bed Nursing Home Within a CCRC - WindsorMeade of Williamsburg</t>
  </si>
  <si>
    <t>Virginia United Methodist Homes, Inc.</t>
  </si>
  <si>
    <t>Ophthalmic Surgeons, LLC</t>
  </si>
  <si>
    <t>6798, 6867, 6875</t>
  </si>
  <si>
    <t>6798, 6867, 6876</t>
  </si>
  <si>
    <t>Relocation of a 2-OR Outpatient Surgical Hospital</t>
  </si>
  <si>
    <t>Sentara CarePlex</t>
  </si>
  <si>
    <t>Lee Regional Medical Center</t>
  </si>
  <si>
    <t>Add Operating Room Capacity at Inova Fair Oaks Hospital</t>
  </si>
  <si>
    <t>Hampton Roads Orthopaedics &amp; Sports Medicine</t>
  </si>
  <si>
    <t>delicense 70 beds at CLC-Westhampton prior to opening</t>
  </si>
  <si>
    <t>Relocate 105 beds from CLC-Westhampton Nursing Home</t>
  </si>
  <si>
    <t>Smith/Packett Med-Com, LLC - The Crossing at Bon-Air</t>
  </si>
  <si>
    <t>charity care</t>
  </si>
  <si>
    <t>6798, 6875, 6876</t>
  </si>
  <si>
    <t>6864, 6880, 6881</t>
  </si>
  <si>
    <t>Addition of a 6th Cardiac Catheterization Laboratory</t>
  </si>
  <si>
    <t>6865, 6880, 6881</t>
  </si>
  <si>
    <t>Henrico Doctors' Hospital-Forrest</t>
  </si>
  <si>
    <t>Introduce Mobile Cardiac Catheterization Services</t>
  </si>
  <si>
    <t>Advanced Vision Institute Cataract and Laser Center, LLC</t>
  </si>
  <si>
    <t>1.37% Indigent / primary care</t>
  </si>
  <si>
    <t>6859, 6860</t>
  </si>
  <si>
    <t>Add 33 Acute Care Beds at Inova Fair Oaks Hospital</t>
  </si>
  <si>
    <t>6859, 6861</t>
  </si>
  <si>
    <t>Establish a 164-Bed General Acute Care Hospital with New OB Service</t>
  </si>
  <si>
    <t>6860, 6861</t>
  </si>
  <si>
    <t>Establish a General Acute Care Hospital</t>
  </si>
  <si>
    <t>The Center for Cancer Care of Virginia, LLC</t>
  </si>
  <si>
    <t>6842, 7207</t>
  </si>
  <si>
    <t>4/III</t>
  </si>
  <si>
    <t>Montgomery Cancer Center, LLC</t>
  </si>
  <si>
    <t>Piedmont Stone Center and Twin County Regional Hospital</t>
  </si>
  <si>
    <t>6844, 6839, 6850, 6852, 6838, 6845, 6841</t>
  </si>
  <si>
    <t>Addition of a 2nd Linear Accelerator</t>
  </si>
  <si>
    <t>Add Lithotripter to Expand Mobile Service (ortho)</t>
  </si>
  <si>
    <t>6844, 6839, 6854, 6852, 6838, 6845, 6841</t>
  </si>
  <si>
    <t>Establish a Cancer Care Center Including 2 Linear Accelerator, a CT,  in Newport News</t>
  </si>
  <si>
    <t>Establish a Cancer Care Center Including a Linear Accelerator, a CT, and Mobile PET in Hampton</t>
  </si>
  <si>
    <t>Johnston Memorial Hospital, Inc</t>
  </si>
  <si>
    <t>Establish a Cancer Care Center Including a Linear Accelerator, a CT, MRI, PET, and Nuclear Medicine (Lower Peninsula)</t>
  </si>
  <si>
    <t>6839, 6854, 6850, 6852, 6838, 6844, 6841</t>
  </si>
  <si>
    <t>Establish a Cancer Care Center Including a Linear Accelerator, a CT, MRI, PET, and Nuclear Medicine (Upper Peninsula)</t>
  </si>
  <si>
    <t>6839, 6854, 6850, 6852, 6838, 6845, 6841</t>
  </si>
  <si>
    <t>Establish a Cancer Care Center Including a Linear Accelerator, a CT, PET, in VA Beach</t>
  </si>
  <si>
    <t>Establish a Cancer Care Center Including a Linear Accelerator, a CT, MRI, PET, and Nuclear Medicine in Norfolk</t>
  </si>
  <si>
    <t>6856, 7207</t>
  </si>
  <si>
    <t>Establish a Cancer Care Center in Christainsburg, Including a Linear Accelerator, a CT and Mobile PET</t>
  </si>
  <si>
    <t>Oncology and Hematology Associates of Southwest Virginia, Inc.</t>
  </si>
  <si>
    <t>6839, 6854, 6850, 6852, 6842, 6844, 6838</t>
  </si>
  <si>
    <t>Establish a Cancer Care Center in Hampton, Including a Linear Accelerator, a CT and Mobile PET</t>
  </si>
  <si>
    <t>Establish a Cancer Care Center in Va Beach, Including a Linear Accelerator, a CT and Mobile PET</t>
  </si>
  <si>
    <t>6844, 6854, 6850, 6852, 6838, 6845, 6841</t>
  </si>
  <si>
    <t>Establish a Cancer Care Center in Norfolk, Including a Linear Accelerator, a CT and Mobile PET</t>
  </si>
  <si>
    <t>6839, 6854, 6850, 6852, 6842, 6844, 6841</t>
  </si>
  <si>
    <t>Williamsburg Radiation Therapy Center, Inc.</t>
  </si>
  <si>
    <t>Osborne Orthopedic Group, Inc.</t>
  </si>
  <si>
    <t>The Center for Cosmetic Laser &amp; Dermatologic Surgery (Steven Rotter) Acquired by Forefront Management Holdings</t>
  </si>
  <si>
    <t>Fredericksburg Orthopaedic Associates</t>
  </si>
  <si>
    <t>Barrington Medical Imaging, LLC</t>
  </si>
  <si>
    <t>Replace Chippenham Manor, LOI II</t>
  </si>
  <si>
    <t>Replace Chippenham Manor, LOI I</t>
  </si>
  <si>
    <t>1.1% indigent / primary care</t>
  </si>
  <si>
    <t>I 16</t>
  </si>
  <si>
    <t>Introduce PET/CT Hybrid Services and Addition of MRI Equipment</t>
  </si>
  <si>
    <t>Introduce PET/CT Hybrid Services</t>
  </si>
  <si>
    <t>Capital Expenditure of More Than $5 Million for Construction of a Parking Garage at Inova Fairfax Hospital</t>
  </si>
  <si>
    <t>Southwest Virginia MRI Alliance, LLC (Odyssey Imaging, LLC)</t>
  </si>
  <si>
    <t>Northern Virginia Radiology, LLC (Odyssey Imaging, LLC)</t>
  </si>
  <si>
    <t>Petersburg Imaging Alliance, LLC (Odyssey Imaging, LLC)</t>
  </si>
  <si>
    <t>Introduce CT Services into an Existing Medical Care Facility</t>
  </si>
  <si>
    <t>Fairfax Radiology Consultants, P.C.</t>
  </si>
  <si>
    <t>1.7% indigent / primary care</t>
  </si>
  <si>
    <t>Urosurgical Center of Richmond - South</t>
  </si>
  <si>
    <t>No Medicaid cert., admit limited to CCRC after 3 yrs, progress</t>
  </si>
  <si>
    <t>Establish a 32-Bed Nursing Home Within a Continuing Care Retirement Community in Botetourt County</t>
  </si>
  <si>
    <t>regional avg charity care</t>
  </si>
  <si>
    <t>Introduce MRI at an Existing Medical Care Facility (Inova Emergency Care Center: Franconia/Springfield)</t>
  </si>
  <si>
    <t>Establish a 20-Bed ICF/MR</t>
  </si>
  <si>
    <t>New Jerusalem Fellowship Church</t>
  </si>
  <si>
    <t>Establish a 4-Bed ICF/MR</t>
  </si>
  <si>
    <t>Western Tidewater Community Services Board</t>
  </si>
  <si>
    <t>Establish a 6 Bed ICF/MR in Richmond</t>
  </si>
  <si>
    <t>Community Residences, Inc.</t>
  </si>
  <si>
    <t>Establish a 14-bed ICF/MR (Transcend Place)</t>
  </si>
  <si>
    <t>Hampton-Newport News Community Services Board</t>
  </si>
  <si>
    <t>NRV Eye Center, P.C.</t>
  </si>
  <si>
    <t>Addition of 20 Psychiatric Beds at an Existing Medical Care Facility</t>
  </si>
  <si>
    <t>Wellmont Bristol Regional Medical Center-Ridgeview</t>
  </si>
  <si>
    <t>Establish an ICF/MR</t>
  </si>
  <si>
    <t>Better Care Family Homes, Inc. and Carlisle Estates</t>
  </si>
  <si>
    <t>Power Imaging Solutions</t>
  </si>
  <si>
    <t>Valley Community Services Board</t>
  </si>
  <si>
    <t>Pleasant View, Inc.</t>
  </si>
  <si>
    <t>Abingdon Physicians Ambulatory Surgery Group</t>
  </si>
  <si>
    <t>Addition of Operating Rooms at Inova Alexandria Hospital</t>
  </si>
  <si>
    <t>1.6% charity / indigent care</t>
  </si>
  <si>
    <t>Addition of 3rd Cardiac Catheterization Laboratory</t>
  </si>
  <si>
    <t>1.9% charity / primary care</t>
  </si>
  <si>
    <t>Establsih an OSH with 3 ORs &amp; 1 Minor Procedure Rm</t>
  </si>
  <si>
    <t>6867/6875/6876</t>
  </si>
  <si>
    <t>Colonial Opthalmology, P.C., d/b/a Advanced Vision Institute</t>
  </si>
  <si>
    <t>1.6% charity / primary care</t>
  </si>
  <si>
    <t>Addition of Cardiac Catheterization Equipment</t>
  </si>
  <si>
    <t>Lewis-Gale Medical Center</t>
  </si>
  <si>
    <t>1.8% charity care</t>
  </si>
  <si>
    <t>Transfer 60 Psychiatric Beds from Riverside Regional Medical Center</t>
  </si>
  <si>
    <t>Riverside Behavioral Center dba Peninsula Behavioral Center</t>
  </si>
  <si>
    <t>Introduce PET Services with CT Enhancment into an Existing Medical Care Facility</t>
  </si>
  <si>
    <t>Virginia Hospital Center - Arlington</t>
  </si>
  <si>
    <t>Henrico Doctors' Hospital-Parham</t>
  </si>
  <si>
    <t>1.8% charity / primary care</t>
  </si>
  <si>
    <t>Nirschl Orthopedic &amp; Sportsmedicine Clinic</t>
  </si>
  <si>
    <t>Establish Mobile Lithotripsy Services (renal)</t>
  </si>
  <si>
    <t>1.8% charity / indigent care</t>
  </si>
  <si>
    <t>Add 3 Sites (podiatric) for Mobile Lithotripter (ortho)</t>
  </si>
  <si>
    <t>Withdrew</t>
  </si>
  <si>
    <t>Establish a 104-bed Nursing Home</t>
  </si>
  <si>
    <t>Forest Health Investors, LLC</t>
  </si>
  <si>
    <t>Establish Radiation Therapy Services at Carilion New River Valley Medical Center</t>
  </si>
  <si>
    <t>All</t>
  </si>
  <si>
    <t>HealthTronics Surgical Services, Inc.</t>
  </si>
  <si>
    <t>Establish Mobile and Fixed-Site Lithotripsy Services (ortho)</t>
  </si>
  <si>
    <t>United Shockwave Therapies, LLC</t>
  </si>
  <si>
    <t>Orthotripsy of Virginia</t>
  </si>
  <si>
    <t>American Orthowave, LLC</t>
  </si>
  <si>
    <t>Addition of 36 Nursing Home Beds at Medical Care Center</t>
  </si>
  <si>
    <t>Health Care and Retirement Corporation of America</t>
  </si>
  <si>
    <t>Establish a Cancer Treatment center</t>
  </si>
  <si>
    <t>Oncology and Hematology Associates of Southwest Virginia</t>
  </si>
  <si>
    <t>Virginia Highlands Cancer Center LLC</t>
  </si>
  <si>
    <t>Establish a 120-bed Nursing Home</t>
  </si>
  <si>
    <t>Chase City Health Investors, LLC</t>
  </si>
  <si>
    <t>Pulaski Community Hospital</t>
  </si>
  <si>
    <t>1.6% charity / indigent care (2.5% per 4585)</t>
  </si>
  <si>
    <t>Addition of 1 General Operating Room</t>
  </si>
  <si>
    <t>Addition of 12 Nursing Home Beds</t>
  </si>
  <si>
    <t>Woodhaven Nursing Home</t>
  </si>
  <si>
    <t>Lewis-Gale Clinic Same Day Surgery</t>
  </si>
  <si>
    <t>Addition of 24 Nursing Home Beds</t>
  </si>
  <si>
    <t>New Beginnings Southwest VA, Inc.</t>
  </si>
  <si>
    <t xml:space="preserve">Establish Two Six-Bed ICF/MR </t>
  </si>
  <si>
    <t>Fairfax-Falls Church Community Services Board</t>
  </si>
  <si>
    <t>Dr. Glenn B. Molin</t>
  </si>
  <si>
    <t>Add 7 Beds to CCRC Nursing Home</t>
  </si>
  <si>
    <t>Arleigh Burke Pavilion</t>
  </si>
  <si>
    <t>Maryview Medical Center</t>
  </si>
  <si>
    <t>Relocation of a CT Scanner</t>
  </si>
  <si>
    <t>Addition of a Second CT Scanner</t>
  </si>
  <si>
    <t>4,5,12</t>
  </si>
  <si>
    <t>Carilion Medical Group</t>
  </si>
  <si>
    <t>Williamsburg Community Hospital</t>
  </si>
  <si>
    <t>Introduce MRI Services into an Existing Medical Care Facility</t>
  </si>
  <si>
    <t>Med Atlantic , Inc.</t>
  </si>
  <si>
    <t>NOVA Health Scan, LLC</t>
  </si>
  <si>
    <t>Establish Fixed CT Services and Introduce Mobile MRI Services at an Existing Medical Care Facility</t>
  </si>
  <si>
    <t>1.9% charity/indigent care</t>
  </si>
  <si>
    <t>Introduce Mobile MRI Services</t>
  </si>
  <si>
    <t>1.6% charity/indigent care</t>
  </si>
  <si>
    <t>Introduce Mobile PET Services</t>
  </si>
  <si>
    <t>Mobile EBT Scanners of Virginia, L.P.</t>
  </si>
  <si>
    <t>Replace Nursing Home with Addition of 34 Beds</t>
  </si>
  <si>
    <t>County of Bedford</t>
  </si>
  <si>
    <t xml:space="preserve">Relocate and Replace Nursing Home </t>
  </si>
  <si>
    <t>Virginia Lutheran Homes, Inc. d/b/a Brandon Oaks</t>
  </si>
  <si>
    <t xml:space="preserve">Introduce PET Imaging Services </t>
  </si>
  <si>
    <t>1.4% charity / primary care</t>
  </si>
  <si>
    <t xml:space="preserve">Addition of Psychiatric Beds </t>
  </si>
  <si>
    <t>Addition of Second Cardiac Catheterization Lab</t>
  </si>
  <si>
    <t>Potomac Ambulatory Surgery Center, formerly The Skin Cancer Surgery Center</t>
  </si>
  <si>
    <t>Establish a Mobile Cardiac Catheterization Services</t>
  </si>
  <si>
    <t>Virginia Tennessee Mobile Cath, L.L.C.</t>
  </si>
  <si>
    <t>Not Assigned</t>
  </si>
  <si>
    <t>Waiting for completeness response for review in next cycle</t>
  </si>
  <si>
    <t>Horizon Medical Imaging</t>
  </si>
  <si>
    <t>Expansion of Cardiac Services with Addition of Open Heart OR and Cardiac Catheterization Lab</t>
  </si>
  <si>
    <t>Sentara Hampton General Hospital</t>
  </si>
  <si>
    <t>partial approval</t>
  </si>
  <si>
    <t>Add Operating Rooms at Inova Fair Oaks Hospital</t>
  </si>
  <si>
    <t>1.7% charity / primary care</t>
  </si>
  <si>
    <t>The Urosurgical Center of Richmond</t>
  </si>
  <si>
    <t>6884, 6885, 6886</t>
  </si>
  <si>
    <t>R Joy LLC and R Joy II LLC  (Eye Surgery Limited and/or Beach Surgicenter for Eyes)</t>
  </si>
  <si>
    <t>Establish a 4-Bed ICF/MR in Lynchburg</t>
  </si>
  <si>
    <t>Friends of L'Arche of the Blue Ridge Mountains, Inc.</t>
  </si>
  <si>
    <t>1.7% charity/primary care</t>
  </si>
  <si>
    <t>1.8% charity/primary care, bldg reuse plan</t>
  </si>
  <si>
    <t>Establish a General Hospital</t>
  </si>
  <si>
    <t>Add Acute Care Beds and Operating Rooms at Inova Fair Oaks Hospital</t>
  </si>
  <si>
    <t>Sentara Healthcare (VA Beach Gen.)</t>
  </si>
  <si>
    <t>1.4%charity/primary care</t>
  </si>
  <si>
    <t>Add 30 Acute Care Beds</t>
  </si>
  <si>
    <t>Potomac Hospital</t>
  </si>
  <si>
    <t>5.0% charity/indigent care</t>
  </si>
  <si>
    <t>Introduce Positron Emission Tomography Imaging Services Through a Mobile Provider</t>
  </si>
  <si>
    <t>Add 13 Acute Care Beds to be Transferred from Carilion Giles Memorial Hospital</t>
  </si>
  <si>
    <t>Establish a 2-OR Outpatient Surgical Hospital</t>
  </si>
  <si>
    <t>Peninsula Surgery Centers II, LLC</t>
  </si>
  <si>
    <t>JRMC delicense 124 beds</t>
  </si>
  <si>
    <t>John Randolph Medical Center (Hopewell Nursing Home, LLC)</t>
  </si>
  <si>
    <t>Relocation of Nursing Home Beds</t>
  </si>
  <si>
    <t xml:space="preserve">Addition of a Linear Accelerator </t>
  </si>
  <si>
    <t xml:space="preserve">Establish a Specialized Center for Radiation Therapy Services </t>
  </si>
  <si>
    <t>Establish Mobile Lithotripsy Services</t>
  </si>
  <si>
    <t>Shared Medical Therapies Inc.</t>
  </si>
  <si>
    <t>Indigent / primary care - diff % in each HPR</t>
  </si>
  <si>
    <t>Falls Church Lithotripsy</t>
  </si>
  <si>
    <t>Addition of a Linear Accelerator</t>
  </si>
  <si>
    <t>1.4% indigent/primary care, report vol</t>
  </si>
  <si>
    <t>Prince William Hospital and Fauquier Hospital</t>
  </si>
  <si>
    <t xml:space="preserve">Introduction of Radiation Therapy into an Existing Medical Care Facility </t>
  </si>
  <si>
    <t>Addition of 32 Acute Care Beds</t>
  </si>
  <si>
    <t>Kian M. Kaz, M.D.</t>
  </si>
  <si>
    <t>Conversion of 16 Assisted Living Beds to Nursing Home Beds</t>
  </si>
  <si>
    <t>Lucy Corr Village</t>
  </si>
  <si>
    <t>Addition of 10 Medical Rehabilitation beds at Johnston-Willis Hospital</t>
  </si>
  <si>
    <t>Establish a Specialized Center for MRI and CT Services</t>
  </si>
  <si>
    <t>Valery S. Trishin, M.D.</t>
  </si>
  <si>
    <t>1.5% charity care, medical director</t>
  </si>
  <si>
    <t>Add 5 Beds to an Existing Medical Rehabilitation Unit</t>
  </si>
  <si>
    <t>Lee Regional Medical Center/Lee County, Virginia</t>
  </si>
  <si>
    <t>CVHPH</t>
  </si>
  <si>
    <t>Establish a 28 Bed Inpatient Rehabilitation Hospital on the Bon Secours’ St. Francis Medical Center campus</t>
  </si>
  <si>
    <t>Introduce Mobile Lithotripsy Services (renal)</t>
  </si>
  <si>
    <t xml:space="preserve">Addition of a MRI Scanner at an Outpatient Diagnostic Center </t>
  </si>
  <si>
    <t>OnSite Imaging, Inc.</t>
  </si>
  <si>
    <t>Withdrawn 3/18/02</t>
  </si>
  <si>
    <t>Southside Community Hospital and Edrick J. Ferguson, M.D.</t>
  </si>
  <si>
    <t>Establish a Mobile Positron Emission Tomography Imaging Service</t>
  </si>
  <si>
    <t>Soteria Imaging Services, Inc.</t>
  </si>
  <si>
    <t>Chippenham and Johnston Willis Hospitals</t>
  </si>
  <si>
    <t>2.2% charity/primary care</t>
  </si>
  <si>
    <t>Addition of a MRI Scanner and a CT Scanner at an Outpatient Diagnostic Center</t>
  </si>
  <si>
    <t>Pratt Medical Center</t>
  </si>
  <si>
    <t>8.3% charity/primary care</t>
  </si>
  <si>
    <t>Establish a Specialized Center for MRI (2 MRI Scanners) and CT (2 CT Scanners) Services</t>
  </si>
  <si>
    <t>HEALTHSOUTH Fairfax Diagnostic Center</t>
  </si>
  <si>
    <t>2% indigent care</t>
  </si>
  <si>
    <t>Southwest Virginia Regional Open MRI Center</t>
  </si>
  <si>
    <t>1.5% charity/primary care</t>
  </si>
  <si>
    <t>Establish an 8-Bed ICF/MR in Buchanan County  (Buchanan Center)</t>
  </si>
  <si>
    <t>Cumberland Mountain Community Services</t>
  </si>
  <si>
    <t>Acquisition and Relocation of 20 to 30 Nursing Beds</t>
  </si>
  <si>
    <t>Elderberry Nursing Homes, Inc. (Brian Center Health and Rehabilitation)</t>
  </si>
  <si>
    <t>Acquisition and Relocation of 20 Nursing Beds</t>
  </si>
  <si>
    <t>Lee Health Investors, L.L.C.  (Pennington Real Estate, LLC)</t>
  </si>
  <si>
    <t>Acquisition and Relocation of 90 Nursing Beds</t>
  </si>
  <si>
    <t>Botetourt Health Investers, L.L.C.</t>
  </si>
  <si>
    <t>1.5% indigent care</t>
  </si>
  <si>
    <t>Addition of a second MRI Scanner</t>
  </si>
  <si>
    <t>1/2</t>
  </si>
  <si>
    <t>Establish a Specialized Center for PET Imaging Services</t>
  </si>
  <si>
    <t>1.4% charity/primary care</t>
  </si>
  <si>
    <t>Addition of 2 CT Scanners</t>
  </si>
  <si>
    <t>Mary Washington Hospital</t>
  </si>
  <si>
    <t>No Review Required</t>
  </si>
  <si>
    <t>Not reviewable</t>
  </si>
  <si>
    <t>Addition of a MRI Scanner at a Medical Care Facility</t>
  </si>
  <si>
    <t>Southside Orthopaedic Associates, P.C.</t>
  </si>
  <si>
    <t>Addition of a 2nd MRI</t>
  </si>
  <si>
    <t>Establish a Specialized Center for MRI, CT and General X-ray Services</t>
  </si>
  <si>
    <t>Open MRI of Fredericksburg, Inc.</t>
  </si>
  <si>
    <t>Establish a Psychiatric Hospital</t>
  </si>
  <si>
    <t>Norfolk Community Medical Group, LLC</t>
  </si>
  <si>
    <t>Establish a 4-Bed ICF/MR in Suffolk</t>
  </si>
  <si>
    <t>Establish an 8-Bed ICF/MR in Charlottesville (Wiseman House)</t>
  </si>
  <si>
    <t>The Arc of the Piedmont</t>
  </si>
  <si>
    <t>Establish a 7-Bed ICF/MR in Lovingston (Stevens-Varnum House)</t>
  </si>
  <si>
    <t>Northern Virginia Surgery Center II, LLC</t>
  </si>
  <si>
    <t>Addition of 2 ORs at Sentara Norfolk General Hospital</t>
  </si>
  <si>
    <t>Add a Mobile Cardiac Catheterization Laboratory</t>
  </si>
  <si>
    <t>Establish a Outpatient Surgical Hospital</t>
  </si>
  <si>
    <t>Addition of a Third CT</t>
  </si>
  <si>
    <t>Withdrawn  1/16/02</t>
  </si>
  <si>
    <t>Establish a 4 OR Outpatient Surgical Hospital</t>
  </si>
  <si>
    <t>Add 4 ORs at St. Francis Medical Center</t>
  </si>
  <si>
    <t>2.1% charity/primary care</t>
  </si>
  <si>
    <t>Add 6 ORs</t>
  </si>
  <si>
    <t>SWVHSA</t>
  </si>
  <si>
    <t>Establish an  Outpatient Surgical Hospital</t>
  </si>
  <si>
    <t>Abingdon Surgical Center, LLC</t>
  </si>
  <si>
    <t>Roanoke Cardiac Catheterization Center, LLC now Carilion Roanoke Memorial Hospital</t>
  </si>
  <si>
    <t>Establish a 3 General OR Outpatient Surgical Hospital</t>
  </si>
  <si>
    <t>Roanoke Ambulatory Surgery Center, LLC</t>
  </si>
  <si>
    <t>Addition of MRI Equipment</t>
  </si>
  <si>
    <t>Renovation Capital Expenditure of More Than $5 million</t>
  </si>
  <si>
    <t>Add 94 Acute Care Beds and Capital Expenditure of $5 M or More</t>
  </si>
  <si>
    <t>1.4% charity care</t>
  </si>
  <si>
    <t>Capital Expenditure of More Than $5 Million and Develop a 4 OR Outpatient Surgical Hospital (2 New ORs)</t>
  </si>
  <si>
    <t xml:space="preserve">Introduce Mobile Lithotripsy </t>
  </si>
  <si>
    <t>Fair Oaks &amp; vendor provide 1.4% charity care, provide copy of contract by 10/12/02</t>
  </si>
  <si>
    <t>1.36% charity care</t>
  </si>
  <si>
    <t>Addition of Radiation Therapy Equipment</t>
  </si>
  <si>
    <t>Capital Expenditure of More Than $5 Million to Replace Central Energy Plant</t>
  </si>
  <si>
    <t>Establish a 60-Bed Hospital</t>
  </si>
  <si>
    <t>Cardiovascular Associates of Virginia, PC</t>
  </si>
  <si>
    <t>Virginia Same Day Surgery</t>
  </si>
  <si>
    <t>Evidence care provided by PET trained physician</t>
  </si>
  <si>
    <t>Establish Positron Emission Tomography Imaging (mobile) Services</t>
  </si>
  <si>
    <t>Radiology Building Associates</t>
  </si>
  <si>
    <t>Introduce Positron Emission Tomography Imaging Services</t>
  </si>
  <si>
    <t>Establish a Medical Care Facility for Magnetic Resonance Imaging Services</t>
  </si>
  <si>
    <t>Touchstone Imaging of Springfield, L.L.C.</t>
  </si>
  <si>
    <t>Establish a Specialized Center for CT Imaging Services</t>
  </si>
  <si>
    <t>Midlothian Wellness Pavilion CT Services, LLC</t>
  </si>
  <si>
    <t>surrender COPN VA-03554, 1.3% charity care</t>
  </si>
  <si>
    <t>Establish a Specialized Center for Magnetic Resonance Imaging Services</t>
  </si>
  <si>
    <t>Farmville Diagnostic Imaging LLC</t>
  </si>
  <si>
    <t>2.0% charity care/outreach/education/reporting</t>
  </si>
  <si>
    <t>Establish a Specialized Center for Computed Tomography Imaging Services</t>
  </si>
  <si>
    <t>Virginia Imaging, LLC  (Heart Imaging Center of Virginia)</t>
  </si>
  <si>
    <t>Establish a (Mobile) Positron Emission Tomography Imaging Service at St Marys Hosp, Memorial Regional Med Cntr, Richmond Community Hosp, St Francis Med Cntr</t>
  </si>
  <si>
    <t>Bon Secours Virginia HealthSource, Inc</t>
  </si>
  <si>
    <t>Addition of MRI Equipment at Lynchburg General Hospital</t>
  </si>
  <si>
    <t>1.3% charity care</t>
  </si>
  <si>
    <t>Addition of MRI Equipment at Sentara Leigh Hospital</t>
  </si>
  <si>
    <t>surrender COPN VA-03554</t>
  </si>
  <si>
    <t>2.0% charity/primary care</t>
  </si>
  <si>
    <t>Addition of Computed Tomography Imaging Equipment</t>
  </si>
  <si>
    <t>Winchester Radiologists, PC,  Winchester Open MRI, LLC</t>
  </si>
  <si>
    <t>Introduce MRI (Mobile) Imaging Services</t>
  </si>
  <si>
    <t>Carilion Bedford Memorial Hospital</t>
  </si>
  <si>
    <t>Add Computed Tomography Equipment at Inova Mount Vernon Hospital</t>
  </si>
  <si>
    <t>1.9% charity care</t>
  </si>
  <si>
    <t>Add Computed Tomography Equipment at Reston Hospital Center Campus</t>
  </si>
  <si>
    <t xml:space="preserve">1.2% charity care, </t>
  </si>
  <si>
    <t>CDL Medical Technologies, Inc</t>
  </si>
  <si>
    <t>The Arc of the Virginia Peninsula, Inc</t>
  </si>
  <si>
    <t>1.9% charity</t>
  </si>
  <si>
    <t>Add Magnetic Resonance Imaging Equipment</t>
  </si>
  <si>
    <t>MRI of Reston LP</t>
  </si>
  <si>
    <t>Establish a 16 Bed ICF/MR Facility</t>
  </si>
  <si>
    <t>Lucas Lodge d/b/a Southside Direct Care Provider</t>
  </si>
  <si>
    <t>Addition of Magnetic Resonance Imaging Equipment</t>
  </si>
  <si>
    <t>Winchester Surgical Clinic, Ltd</t>
  </si>
  <si>
    <t>Introduction of Positron Emission Tomography Imaging Equipment (own and operate a mobile PET)</t>
  </si>
  <si>
    <t>Give up direct admission ability</t>
  </si>
  <si>
    <t>Add 32 Nursing Home Beds at Greenspring Village Retire. Commun.</t>
  </si>
  <si>
    <t>Introduce Position Emission Tomography Imaging Services</t>
  </si>
  <si>
    <t>Alternative Behavioral Services</t>
  </si>
  <si>
    <t>Close St Albans Hosp</t>
  </si>
  <si>
    <t>Introduce Psychiatric Services</t>
  </si>
  <si>
    <t>29 days/month free care, HCA Ric reduction by 32 beds, surrender COPN VA-3560</t>
  </si>
  <si>
    <t>Add Psychiatric Beds at Henrico Doctors Hospital</t>
  </si>
  <si>
    <t>Central Virginia Hospital, LLC</t>
  </si>
  <si>
    <t>Add 24 Psychiatric Beds</t>
  </si>
  <si>
    <t>Establish a 110 Bed Replacement Nursing home</t>
  </si>
  <si>
    <t>Lakewood Manor Baptist Retirement Community</t>
  </si>
  <si>
    <t>Community Residences</t>
  </si>
  <si>
    <t>Establish a 6 Bed ICF/MR in Arlington</t>
  </si>
  <si>
    <t>Establish a 6 Bed ICF/MR in Annandale</t>
  </si>
  <si>
    <t>Establish a 6 Bed ICF/MR in Springfield</t>
  </si>
  <si>
    <t>Establish a 6 Bed ICF/MR in Manassas</t>
  </si>
  <si>
    <t>Addition of 4 ORs</t>
  </si>
  <si>
    <t>Same as VA-03470 &amp; VA-03561 as agreed</t>
  </si>
  <si>
    <t>Addition of 6 ORs</t>
  </si>
  <si>
    <t>Addition of 2 ORs at Fairfax Hospital</t>
  </si>
  <si>
    <t>a) Inova's charity care - sliding scale - 125%-250% FPL b) 1-for-1 reduction of 3 previously approved Inova ORs</t>
  </si>
  <si>
    <t>Sliding scale charity care</t>
  </si>
  <si>
    <t>On-site Replacement of a Medical Care Facility</t>
  </si>
  <si>
    <t>Fairfax Surgery Center</t>
  </si>
  <si>
    <t>No M'caid certif.; 3-yr. open admissions</t>
  </si>
  <si>
    <t>Establish a Ten-Bed Nursing Home within a CCRC  (The Kendal at Lexington)</t>
  </si>
  <si>
    <t>Lexington Retirement Community, Inc.</t>
  </si>
  <si>
    <t>Must delic. beds at The Briarwood and St. John's before lic. beds in new facility</t>
  </si>
  <si>
    <t>Establish a Nursing Home by Relocating 96 Beds from The Briarwood and St. John's Nursing Homes</t>
  </si>
  <si>
    <t>Withdrawal</t>
  </si>
  <si>
    <t>unknown</t>
  </si>
  <si>
    <t>denial</t>
  </si>
  <si>
    <t>free or reduce to 200%</t>
  </si>
  <si>
    <t>Addition of 3 ORs</t>
  </si>
  <si>
    <t>Introduction of Cardiac Catheterization Services at Greensville Memorial Hospital</t>
  </si>
  <si>
    <t>Emporia Hospital Corporation</t>
  </si>
  <si>
    <t>Add Cardiac Catheterization Equipment</t>
  </si>
  <si>
    <t>charity care at  2% Gross Patient Revenue</t>
  </si>
  <si>
    <t>Establish an Outpatient Surgical Hospital w/ 6 ORs</t>
  </si>
  <si>
    <t>Bon Secours Memorial Regional Medical Center &amp; Memorial Ambulatory Surgical Center, LLC</t>
  </si>
  <si>
    <t>charity care at  3% Gross Patient Revenue</t>
  </si>
  <si>
    <t>Surgical Care Affiliates, Inc., now Regional Surgical Services, LLC</t>
  </si>
  <si>
    <t>Establish Mobile Cardiac Catheterization Services</t>
  </si>
  <si>
    <t>Capital Expenditure of $5M or More and the addition of 5 ORs and 2 cath labs</t>
  </si>
  <si>
    <t>(1)Compress construction time,(2)Reduce bed capacity by 10,(3)Develop multi-cultural communications plan</t>
  </si>
  <si>
    <t>Capital Expenditure of $5M or More for Expansion/Renovation of Alexandria Hospital</t>
  </si>
  <si>
    <t>Charity care - sliding scale 125%-250% FPL</t>
  </si>
  <si>
    <t>Add 23 Ob beds</t>
  </si>
  <si>
    <t>Capital Expenditure of $5M or More for Expansion/Renovation/Modernization</t>
  </si>
  <si>
    <t>HSASWV</t>
  </si>
  <si>
    <t xml:space="preserve">Capital Expenditure of $5M or More &amp; Relocation of Beds and ORs </t>
  </si>
  <si>
    <t>Add 8 ORs</t>
  </si>
  <si>
    <t>Loudoun Healthcare</t>
  </si>
  <si>
    <t>Establish a Medical Care Facility for MRI &amp; CT Services</t>
  </si>
  <si>
    <t>Advanced Imaging of Central Virginia, Inc.</t>
  </si>
  <si>
    <t>Capital Expenditure of $5M or More to for Renovation and Expansion</t>
  </si>
  <si>
    <t>Add 72 Beds &amp; 3 ORs at Inova Fair Oaks Hospital</t>
  </si>
  <si>
    <t>Add 11Nursing Facility Beds to Be Relocated from Asbury Center at Birdmont</t>
  </si>
  <si>
    <t>Francis Marion Manor</t>
  </si>
  <si>
    <t>1.2% charity care</t>
  </si>
  <si>
    <t>Add 10 Psychiatric Beds</t>
  </si>
  <si>
    <t>First Hospital Corporation of Virginia Beach</t>
  </si>
  <si>
    <t>Must delicense beds at SNC-N before licensing addit. beds at SNC-W</t>
  </si>
  <si>
    <t>Add 30 Nursing Home Beds to SNC-Windermere by Relocation from SNC-Norfolk</t>
  </si>
  <si>
    <t>Sentara Life Care Corporation</t>
  </si>
  <si>
    <t>Establish a Radiation Therapy Service</t>
  </si>
  <si>
    <t>Introduce Radiation Therapy Services at Augusta Medical Center</t>
  </si>
  <si>
    <t xml:space="preserve">VaLiance Health </t>
  </si>
  <si>
    <t>0.8% outpatient services, 1.5% Gamma Knife</t>
  </si>
  <si>
    <t>Capital Expenditure of $5M or More to Construct a Specialized Center and Introduce Gamma Knife Services</t>
  </si>
  <si>
    <t>1.2% charity, cancer registry</t>
  </si>
  <si>
    <t>Riverside Radiation Therapy Centers, LLC</t>
  </si>
  <si>
    <t>Add MRI Equipment</t>
  </si>
  <si>
    <t>The Rector and Visitors of the University of Virginia  o/b/o University of Virginia Health System+C2+C3930749</t>
  </si>
  <si>
    <t>Add 8 ICF-MR Beds to an Existing ICF-MR</t>
  </si>
  <si>
    <t>Establish a Medical Care Facility (Mental Health)</t>
  </si>
  <si>
    <t>Life Center of Galax</t>
  </si>
  <si>
    <t>Introduce MRI</t>
  </si>
  <si>
    <t>Introduce Extermity MRI</t>
  </si>
  <si>
    <t>Extremity MRI of Williamsburg, LLC,  Williamsburg Community Hospital</t>
  </si>
  <si>
    <t>Addition of Psychiatric Beds</t>
  </si>
  <si>
    <t>Addition of PET Equipment</t>
  </si>
  <si>
    <t xml:space="preserve">Denied </t>
  </si>
  <si>
    <t>Expansion of Mobile MRI Services</t>
  </si>
  <si>
    <t>R.M. Faught and Associates, Inc.</t>
  </si>
  <si>
    <t>Introduce Mobile MRI Services in PD's 20 &amp; 21</t>
  </si>
  <si>
    <t>6543, 6552</t>
  </si>
  <si>
    <t>Addition of CT Equipment at Virginia Beach General Hospital for Radiation Therapy Treatment Planning</t>
  </si>
  <si>
    <t>6543, 6553</t>
  </si>
  <si>
    <t>Addition of CT Equipment</t>
  </si>
  <si>
    <t>Add CT Equipment at Potomac Hospital Campus</t>
  </si>
  <si>
    <t>Potomac Hospital Corporation of Prince William</t>
  </si>
  <si>
    <t>Canam MRI, LLC</t>
  </si>
  <si>
    <t>Add MRI Equipment at the MOB</t>
  </si>
  <si>
    <t>Add MRI Equipment at the Hospital</t>
  </si>
  <si>
    <t>Introduce CT Services by Relocating Existing Equipment</t>
  </si>
  <si>
    <t>Establish an Outpatient Diagnostic Facility with MRI</t>
  </si>
  <si>
    <t>Introduce Mobile PET in HSA III</t>
  </si>
  <si>
    <t>Add CT Equipment</t>
  </si>
  <si>
    <t>Fairfax Radiology Centers</t>
  </si>
  <si>
    <t>6552, 6553</t>
  </si>
  <si>
    <t>Establish an Outpatient Diagnostic Facility with MRI &amp; CT</t>
  </si>
  <si>
    <t>MMR Holdings d/b/a Opensided MRI &amp; CT of Tidewater, LLC</t>
  </si>
  <si>
    <t>1.6%charity care</t>
  </si>
  <si>
    <t>Add a MRI Unit</t>
  </si>
  <si>
    <t>Introduce Mobile PET</t>
  </si>
  <si>
    <t>Add a Fixed MRI Unit</t>
  </si>
  <si>
    <t>Halifax Regional Hospital</t>
  </si>
  <si>
    <t>Introduce Mobile CT Services</t>
  </si>
  <si>
    <t>Mobile EBT Scanners of Virginia</t>
  </si>
  <si>
    <t>Establish Two ICF/MR Facilities</t>
  </si>
  <si>
    <t>Resources for Independence of Virginia, Inc.</t>
  </si>
  <si>
    <t>Add 30 Nursing Home Beds to Evergreene Nursing Care Center by Relocation from Jefferson Park Center</t>
  </si>
  <si>
    <t>Evergreene Medical Investors, LLC, change to Standardsville Care Centers, Inc</t>
  </si>
  <si>
    <t>medicare application</t>
  </si>
  <si>
    <t>Establish a 20-bed Psychiatric Medical Care Facility</t>
  </si>
  <si>
    <t>Add a mobile OR</t>
  </si>
  <si>
    <t>Med Atlantic Inc., d/b/a the Urosurgical Center of Richmond</t>
  </si>
  <si>
    <t>Capital Expenditure in Excess of $5 million to relocate &amp; expand</t>
  </si>
  <si>
    <t>Tuckahoe Surgery Center</t>
  </si>
  <si>
    <t>Loudoun Surgical Partnership</t>
  </si>
  <si>
    <t>Add 3 ORs at Fairfax Hospital and Establish a 6-OR Outpatient Surgical Hospital</t>
  </si>
  <si>
    <t>Add an OR at Alexandria Hospital</t>
  </si>
  <si>
    <t>Add ORs at Virginia Beach General Hospital</t>
  </si>
  <si>
    <t>Add a 3rd Cardiac Catheterization Lab at Lynchburg General Hospital</t>
  </si>
  <si>
    <t>Close 40-beds, supercedes COPN No. VA-03453</t>
  </si>
  <si>
    <t>Capital Expenditure in Excess of $5 million to construct a Woman's &amp; Children's Service</t>
  </si>
  <si>
    <t>Steven M. Rotter, MD</t>
  </si>
  <si>
    <t>Establish an ICF/MR Facility</t>
  </si>
  <si>
    <t>Virginia Beach Community Service Board</t>
  </si>
  <si>
    <t>Add 27 Acute Care Beds</t>
  </si>
  <si>
    <t>Carilion New River Medical Center</t>
  </si>
  <si>
    <t>Add Acute Care Beds</t>
  </si>
  <si>
    <t xml:space="preserve">1.2% charity, </t>
  </si>
  <si>
    <t>Capital Expenditure in Excess of $5 million to Expand and Renovate the Hospital</t>
  </si>
  <si>
    <t>Southampton Memorial Hospital</t>
  </si>
  <si>
    <t>Capital Expenditure in Excess of $5 million to Expand and Renovate Mary Immaculate Hospital</t>
  </si>
  <si>
    <t>Baltimore Lithotripsy Associates, LLC &amp; Kaiser Permanente Falls Church</t>
  </si>
  <si>
    <t>Addition of Radiation Therapy Equipment in Spotsylvania</t>
  </si>
  <si>
    <t>suspended because no completeness review</t>
  </si>
  <si>
    <t>Suspended</t>
  </si>
  <si>
    <t>Introduce PET Service (Mobile)</t>
  </si>
  <si>
    <t>St. Mary's Hospital</t>
  </si>
  <si>
    <t>Introduce PET Services at Carilion Roanoke Memorial Hospital</t>
  </si>
  <si>
    <t>2.0% cahrity care</t>
  </si>
  <si>
    <t>Establish MRI Services  (Open)</t>
  </si>
  <si>
    <t>Winchester Radiologists, PC</t>
  </si>
  <si>
    <t>all</t>
  </si>
  <si>
    <t>Establish MRI Services at Stony Point</t>
  </si>
  <si>
    <t>Virginia Commonwealth University Health Systems Authority (MCVH)</t>
  </si>
  <si>
    <t>Establish Mobile MRI Services at Stonewall Jackson, Augusta MC &amp; Rockingham Mem</t>
  </si>
  <si>
    <t>Shenandoah Shared Hospital Services, Inc</t>
  </si>
  <si>
    <t xml:space="preserve">1.9% charity care, </t>
  </si>
  <si>
    <t>Introduce MRI Services at the Lansdowne Campus</t>
  </si>
  <si>
    <t>2.3% charity care</t>
  </si>
  <si>
    <t>Add CT Equipment at Lansdowne Campus</t>
  </si>
  <si>
    <t>Introduce Mobile PET services at 5 hospitals</t>
  </si>
  <si>
    <t>Columbia Healthcare of Southwest Virginia</t>
  </si>
  <si>
    <t>Addition of an MRI Scanner at Henrico Doctors Hospital</t>
  </si>
  <si>
    <t>Introduce MRI Services (mobile)</t>
  </si>
  <si>
    <t>Addition of an MRI Scanner at Sentara Hampton General Hospital</t>
  </si>
  <si>
    <t>Addition of a CT Scanner at Lynchburg General Hospital</t>
  </si>
  <si>
    <t>Establish CT Services at Williamsburg Crossing Med Cntr</t>
  </si>
  <si>
    <t>Establish CT Services at Diagnostic and Breast Center</t>
  </si>
  <si>
    <t xml:space="preserve">Addition of an MRI Scanner </t>
  </si>
  <si>
    <t>Introduce PET Services (mobile)</t>
  </si>
  <si>
    <t>Add MRI Equipment at Inova Fair Oaks Hospital</t>
  </si>
  <si>
    <t>Add CT Equipment for Diagnostic Imaging and Radiation Therapy Simulation at Inova Alexandria Hospital</t>
  </si>
  <si>
    <t>Alexandria Health Services Corporation</t>
  </si>
  <si>
    <t>Introduction of PET Imaging via addition of PCD</t>
  </si>
  <si>
    <t>Arlington Hospital</t>
  </si>
  <si>
    <t>Establish mobile MRI Services</t>
  </si>
  <si>
    <t>R.J. Reynolds-Patrick County Memorial Hospital, Inc.</t>
  </si>
  <si>
    <t xml:space="preserve">Addition of an operating room </t>
  </si>
  <si>
    <t>Withdrawn  8/25/00</t>
  </si>
  <si>
    <t>Addition of cardiac services</t>
  </si>
  <si>
    <t>Surgi-Center of Central Virginia, Inc</t>
  </si>
  <si>
    <t>Add 53 nursing facility beds by relocation</t>
  </si>
  <si>
    <t>Fluvanna Health Investors</t>
  </si>
  <si>
    <t>Add 120 nursing facility beds by relocation from Jefferson Park</t>
  </si>
  <si>
    <t>Albermarle Health Investors</t>
  </si>
  <si>
    <t>Relocate and Expand Tuckahoe Surgery Center</t>
  </si>
  <si>
    <t>HealthSouth Medical Center</t>
  </si>
  <si>
    <t>NWHSA</t>
  </si>
  <si>
    <t>Addition of Operating Room</t>
  </si>
  <si>
    <t>2.0% indigent care</t>
  </si>
  <si>
    <t>Establish Open-Heart Surgical Services</t>
  </si>
  <si>
    <t>Danville Regional Health System</t>
  </si>
  <si>
    <t>Establish an Outpatient Surgical Hospital (Ophthalmology)</t>
  </si>
  <si>
    <r>
      <t>Riverside Health System  (</t>
    </r>
    <r>
      <rPr>
        <b/>
        <sz val="10"/>
        <color indexed="8"/>
        <rFont val="Times New Roman"/>
        <family val="1"/>
      </rPr>
      <t>Reissue to Peninsula Surgery Centers, LLC</t>
    </r>
    <r>
      <rPr>
        <sz val="10"/>
        <color indexed="8"/>
        <rFont val="Times New Roman"/>
        <family val="1"/>
      </rPr>
      <t>)</t>
    </r>
  </si>
  <si>
    <t>Colonial Ophthalmology Corporation</t>
  </si>
  <si>
    <t>Add a Cardiac Catheterization Lab at Inova Fairfax Hospital</t>
  </si>
  <si>
    <t>Establish a Nursing Facility (Relocate 120 beds from Lynn Shores)</t>
  </si>
  <si>
    <t>Ganot Corporation</t>
  </si>
  <si>
    <t>Addition of a General Purpose Operating Room</t>
  </si>
  <si>
    <t>0.9% indigent care</t>
  </si>
  <si>
    <t>Capital expenditure at Johnston-Willis Hospital</t>
  </si>
  <si>
    <t>SNGH close 75 beds, report postings Complied - 11/8/05</t>
  </si>
  <si>
    <t>Establish a long-term acute care hospital</t>
  </si>
  <si>
    <t>Capital expenditure for trauma services facility</t>
  </si>
  <si>
    <t>Add 19 hospital beds at the Lansdowne campus</t>
  </si>
  <si>
    <t>Capital expenditure for renovation / expansion</t>
  </si>
  <si>
    <t>Capital expenditure for Chippenham Medical Center</t>
  </si>
  <si>
    <t>Capital expenditure for Emergency Dept Renovation</t>
  </si>
  <si>
    <t>Renovation to an Ob Unit</t>
  </si>
  <si>
    <t>Establish a Site for ESWL Services</t>
  </si>
  <si>
    <t>2.0% charity care</t>
  </si>
  <si>
    <t>Capital expenditure to construct a replacement facility</t>
  </si>
  <si>
    <t>St, Mary's Home for Disabled Children</t>
  </si>
  <si>
    <t>Introduce Mobile Lithotripsy</t>
  </si>
  <si>
    <t>Introduce SRS at Carilion Cancer Cntr of Western Va</t>
  </si>
  <si>
    <t>Add 17 nursing home beds &amp; renovation/construction</t>
  </si>
  <si>
    <t>Introduce Inpatient Medical Rehabilitation Services</t>
  </si>
  <si>
    <t>Henrico Doctor's Hospital</t>
  </si>
  <si>
    <t>Establish a Rehabilitation Hospital in Fredericksburg</t>
  </si>
  <si>
    <t>HealthSouth Corporation</t>
  </si>
  <si>
    <t>Introduce mobile PET services to serve Inova hospitals</t>
  </si>
  <si>
    <t>may not operate 50 nf beds uintil SJH delicenses 50 beds.</t>
  </si>
  <si>
    <t>Establish a nursing facility by relocating beds  (The Kendal at Lexington)</t>
  </si>
  <si>
    <t>Stonewall Jackson Nursing &amp; Rehabilitation Center</t>
  </si>
  <si>
    <t>Establish a facility for CT and MRI Services</t>
  </si>
  <si>
    <t>Medical Imaging of Fredericksburg</t>
  </si>
  <si>
    <t>Charity care @ 2.0% of off campus CT gpr, front end procedure for screening</t>
  </si>
  <si>
    <t>Establish a facility for CT Services</t>
  </si>
  <si>
    <t>Radiology Associates, PC</t>
  </si>
  <si>
    <t>Introduce Mobile CT Service</t>
  </si>
  <si>
    <t>0.9% charity care</t>
  </si>
  <si>
    <t>Add CT Equipment at Johnston-Willis Hospital</t>
  </si>
  <si>
    <t>Establish a facility for nuclear medicine imaging</t>
  </si>
  <si>
    <t>UniPhy Healthcare of Fredericksburg, Inc/Pratt Medical Center</t>
  </si>
  <si>
    <t>8+A+A2672:A2781</t>
  </si>
  <si>
    <t>Addition of operating rooms</t>
  </si>
  <si>
    <t>Introduce Radiation Therapy Service</t>
  </si>
  <si>
    <t>Add 30 nursing facility beds,  RFA response</t>
  </si>
  <si>
    <t>Montgomery Health Investors / New River Valley Nursing &amp; Rehabilitation Center</t>
  </si>
  <si>
    <t>Add nursing facility beds</t>
  </si>
  <si>
    <t>Floyd Health Investors, LLC,  d/b/a Skyline Manor Nursing &amp; Rehab Center</t>
  </si>
  <si>
    <t>Add 12-beds to Virginia Beach Psychiatric Center relocated from NPC</t>
  </si>
  <si>
    <t>Introduce Psychiatric Services at Henrico Doctors Hospital</t>
  </si>
  <si>
    <t>HCA Health Services of Virginia, Inc</t>
  </si>
  <si>
    <t>Add 60 nursing facility beds, Chap 859 Acts of Assembly</t>
  </si>
  <si>
    <t>Riverview Nursing Home, Inc.</t>
  </si>
  <si>
    <t>Add 30 nursing facility beds at Pulaski Health Center,  RFA response</t>
  </si>
  <si>
    <t>Medical Facilities of America</t>
  </si>
  <si>
    <t>can't license PR brds until LH de-licenses 23 beds</t>
  </si>
  <si>
    <t>Add 23 Nursing Home beds by relocation</t>
  </si>
  <si>
    <t>Pheasant Ridge Health Investors, LLC</t>
  </si>
  <si>
    <t>Bon Secours Hampton Roads Health System</t>
  </si>
  <si>
    <t>0.9% charity care rate for caths for 3 yrs</t>
  </si>
  <si>
    <t>Add a 5th Cardiac Catheterization Lab</t>
  </si>
  <si>
    <t>Transfer 25 NF Beds from MC Arlington to MC Fair Oaks</t>
  </si>
  <si>
    <t>Leader Nursing &amp; Rehabilitation Center of Va. Manor Care Fair Oaks</t>
  </si>
  <si>
    <t>Add mobile cardiac cath at IFOH, IMVH, &amp; PWH</t>
  </si>
  <si>
    <t>Capital expenditure for construction of a parking deck</t>
  </si>
  <si>
    <t>Heritage Hall-Blacksburg</t>
  </si>
  <si>
    <t>Charity care @ 1.2% of MRI gpr, accept all charity cases referred, notify Q2Y physicians of willingness to accept charity cases, document compliance x3yrs.</t>
  </si>
  <si>
    <t>MRI of Reston</t>
  </si>
  <si>
    <t>Capital expenditure for hospital renovation</t>
  </si>
  <si>
    <t>Capital Expenditure for Hospital Renovation</t>
  </si>
  <si>
    <t>closure of 16 beds @ Inova Alexandria Hosp</t>
  </si>
  <si>
    <t>Add 6 nursing facility beds</t>
  </si>
  <si>
    <t>Northampton Convalescent Center</t>
  </si>
  <si>
    <t>Re-establish Ob Services</t>
  </si>
  <si>
    <t>charity care @ 2.1%, facilitate transportation, agreement with MCVH, report</t>
  </si>
  <si>
    <t>Replacement facility</t>
  </si>
  <si>
    <t>Greensville Memorial Hospital</t>
  </si>
  <si>
    <t>Capital Expenditure for Highway Construction</t>
  </si>
  <si>
    <t>Establish a 120-bed Nursing Facility</t>
  </si>
  <si>
    <t xml:space="preserve">Add </t>
  </si>
  <si>
    <t xml:space="preserve">Chesapeake Lithotripsy Associates </t>
  </si>
  <si>
    <t>Relocate Mobile Lithotripsy Service</t>
  </si>
  <si>
    <t>Add Radiation Therapy Equipment</t>
  </si>
  <si>
    <t>HSANV/NWHSA</t>
  </si>
  <si>
    <t>Establish mobile lithotripsy service</t>
  </si>
  <si>
    <t>Northern Virginia Lithotripsy</t>
  </si>
  <si>
    <t>Estab a Specialized Cntr for Radiation Therapy Services</t>
  </si>
  <si>
    <t>Shore Memorial Hospital</t>
  </si>
  <si>
    <t>Arlington Hospital Association</t>
  </si>
  <si>
    <t>Replaced VA-03427</t>
  </si>
  <si>
    <t>Replacement of 47 Nursing Facility Beds</t>
  </si>
  <si>
    <t>Introduce MRI at Sentara Bayside Hospital</t>
  </si>
  <si>
    <t>Add CT</t>
  </si>
  <si>
    <t>Add MRI</t>
  </si>
  <si>
    <t>Establish a Facility for CT in Newport News</t>
  </si>
  <si>
    <t>Introduce CT services</t>
  </si>
  <si>
    <t>Inova Franconia Springfield Medical Center</t>
  </si>
  <si>
    <t>Northern Virginia Imaging / Loudoun Valley Imaging Center</t>
  </si>
  <si>
    <t>Introduce MRI services</t>
  </si>
  <si>
    <t>Fisherville Health Investors, LLC  d/b/a Augusta Nursing &amp; Rehabilitation Center</t>
  </si>
  <si>
    <t>Introduce PET</t>
  </si>
  <si>
    <t>Columbia HCA Hospitals</t>
  </si>
  <si>
    <t>provde cost and use reports</t>
  </si>
  <si>
    <t>Add PET</t>
  </si>
  <si>
    <t>Medical College of Virginia Hospitals</t>
  </si>
  <si>
    <t>Establish a Specialized Center for MRI Imaging (Extremity MRI)</t>
  </si>
  <si>
    <t>Advanced Orthopaedic Centers</t>
  </si>
  <si>
    <t>Add 30 nursing facility beds at Skyline Manor</t>
  </si>
  <si>
    <t>Floyd Health Investors</t>
  </si>
  <si>
    <t>Establish a 90-bed replacement Nursing Facility for Meadowbrook Nursing Home</t>
  </si>
  <si>
    <t xml:space="preserve">Montgomery Health Investors </t>
  </si>
  <si>
    <t>Add an MRI</t>
  </si>
  <si>
    <t>Establish a Facility for CT in Virginia Beach</t>
  </si>
  <si>
    <t>Establish a Facility for MRI</t>
  </si>
  <si>
    <t>Add mobile CT for use at Sentara Leigh Hospital</t>
  </si>
  <si>
    <t>Establish a Facility for CT</t>
  </si>
  <si>
    <t>Establish a Facility for PET</t>
  </si>
  <si>
    <t>Management Services  d/b/a Positron Emission Tomography Institute of Hampton Roads, LLC</t>
  </si>
  <si>
    <t>Introduce Positron Coincidence Detection Imaging, PCD</t>
  </si>
  <si>
    <t>Maintain historial  medicaid use, report</t>
  </si>
  <si>
    <r>
      <t>03484</t>
    </r>
    <r>
      <rPr>
        <b/>
        <sz val="10"/>
        <color rgb="FFFF0000"/>
        <rFont val="Times New Roman"/>
        <family val="1"/>
      </rPr>
      <t>B</t>
    </r>
  </si>
  <si>
    <t>Establish a 240 (120)bed nursing facility, replaces Annaburg Manor</t>
  </si>
  <si>
    <t>Prince William Health System  d/b/a Continuing Care Corporation (Rixlew Lane in Prince William) Reissued to Continuing Care Prince William LLC</t>
  </si>
  <si>
    <r>
      <t>03484</t>
    </r>
    <r>
      <rPr>
        <b/>
        <sz val="10"/>
        <color rgb="FFFF0000"/>
        <rFont val="Times New Roman"/>
        <family val="1"/>
      </rPr>
      <t>A</t>
    </r>
  </si>
  <si>
    <t>Establish a 240 (120) bed nursing facility, replaces Annaburg Manor</t>
  </si>
  <si>
    <t>Prince William Health System  d/b/a Continuing Care Corporation (Heathcote Blvd in Gainesville) Reissued to Continuing Care Gainesville LLC</t>
  </si>
  <si>
    <t>Establish a 240 bed nursing facility, replaces Annaburg Manor</t>
  </si>
  <si>
    <t>Prince William Health System  d/b/a Continuing Care Corporation</t>
  </si>
  <si>
    <t>no conversion of rms to ORs, 0.5% charity care</t>
  </si>
  <si>
    <t>Establish an Outpatient Surgical Hospital w/3 ORs</t>
  </si>
  <si>
    <t>The Surgery Center of Lynchburg</t>
  </si>
  <si>
    <t>Culpeper Memorial Hospital</t>
  </si>
  <si>
    <t>Richmond Podiatric Ambulatory Care Center, PLC</t>
  </si>
  <si>
    <t>AAPECS, PC</t>
  </si>
  <si>
    <t># of ORs, 3% charity care, acceptable re-use of SCH, decrease room sf</t>
  </si>
  <si>
    <t>Establish a 130 bed acute care hospital, replace Bon Secours Sturat Circle Hosptial</t>
  </si>
  <si>
    <t>Bon Secours Richmond Health System, Bon Secours St. Francis Medical Center</t>
  </si>
  <si>
    <t>Introduce OB Services</t>
  </si>
  <si>
    <t>Russell County Medical Center</t>
  </si>
  <si>
    <r>
      <t xml:space="preserve">Add Nursing facility Beds at Skyline Manor in </t>
    </r>
    <r>
      <rPr>
        <sz val="8.5"/>
        <color indexed="56"/>
        <rFont val="Times New Roman"/>
        <family val="1"/>
      </rPr>
      <t>Floyd</t>
    </r>
    <r>
      <rPr>
        <sz val="8.5"/>
        <color indexed="8"/>
        <rFont val="Times New Roman"/>
        <family val="1"/>
      </rPr>
      <t xml:space="preserve"> County</t>
    </r>
  </si>
  <si>
    <t>HCMF Development Corporation, Roanoke, VA</t>
  </si>
  <si>
    <t>indigent care, endo tx rms/not ORs</t>
  </si>
  <si>
    <t>Capital Expenditure for Hospital Renovation &amp; Expansion</t>
  </si>
  <si>
    <t>HCA Health Services of Virginia, Inc, d/b/a Reston Hospital Center</t>
  </si>
  <si>
    <t>Introduce Nuclear Medicine Imaging as a Site for Existing Vendor</t>
  </si>
  <si>
    <t>Establish an 88-Bed Nursing Facility</t>
  </si>
  <si>
    <t>Woodstock Health Investors, LLC</t>
  </si>
  <si>
    <t xml:space="preserve">Transfer beds to Patriots Colony </t>
  </si>
  <si>
    <t>(note: documents for this in VA-3477)</t>
  </si>
  <si>
    <t>Establish a new 120 bed nursing facility</t>
  </si>
  <si>
    <t>Friendship Manor / Southwood of Roanoke</t>
  </si>
  <si>
    <t>1.9% indigent care</t>
  </si>
  <si>
    <t>IMI of Arlington</t>
  </si>
  <si>
    <t>Add MRI in SW Va</t>
  </si>
  <si>
    <t>SMT Health Services</t>
  </si>
  <si>
    <t>Must delicense 23 beds at Liberty House prior to opening.</t>
  </si>
  <si>
    <t>Add 20 Nursing facility beds from RFA &amp; 23 by relocation</t>
  </si>
  <si>
    <t>Addition of 60 nursing facility beds</t>
  </si>
  <si>
    <t>Brian Center - Fincastle</t>
  </si>
  <si>
    <t>Brian Center - Alleghany</t>
  </si>
  <si>
    <t>Friendship Manor</t>
  </si>
  <si>
    <t>Heritage Hall - Covington</t>
  </si>
  <si>
    <t>Heritage Hall - Roanoke</t>
  </si>
  <si>
    <t>Add Mobile Lithotripsy for use in HPRs 1, 2, 4, &amp; 5</t>
  </si>
  <si>
    <t>Med Atlantic, Inc  d/b/a  The Virginia Urology Center</t>
  </si>
  <si>
    <t>Replace &amp; relocate 52 nursing facility beds at same site</t>
  </si>
  <si>
    <t>Virgina Baptist Homes d/b/a The Chesapeake</t>
  </si>
  <si>
    <t>Replace CT Equipment</t>
  </si>
  <si>
    <t>6333E</t>
  </si>
  <si>
    <t>Columbia Arlington Hospital</t>
  </si>
  <si>
    <t>Replace Mobile MRI Services with Fixed MRI Services</t>
  </si>
  <si>
    <t>Addition of 40 Nursing Facility Beds</t>
  </si>
  <si>
    <t>Our Lady of the Valley</t>
  </si>
  <si>
    <t>Johnston Willis Hospital</t>
  </si>
  <si>
    <t>The Heart Center of Northern Virginia</t>
  </si>
  <si>
    <t>Establish a Specialized Facility for CT Services</t>
  </si>
  <si>
    <t>Physician Access, Inc</t>
  </si>
  <si>
    <t>Springtree Health Care Center</t>
  </si>
  <si>
    <t>Withdrawn after determination COPN not required</t>
  </si>
  <si>
    <t>Add Psychiatric Hospital Beds</t>
  </si>
  <si>
    <t>Piedmont Behavioral Health Center, LLC</t>
  </si>
  <si>
    <t>Establish a Nursing Facility</t>
  </si>
  <si>
    <t>Lee Health Investors LLC d/b/a Lee Nursing and Rehabilitation Center</t>
  </si>
  <si>
    <t>Volunteers of America - Chesapeake</t>
  </si>
  <si>
    <t>Sentara Health System</t>
  </si>
  <si>
    <t>Add Nursing Facility Beds</t>
  </si>
  <si>
    <t>HCMF Corporation / Heritage Hall - Wise</t>
  </si>
  <si>
    <t>Arcadia Nursing and Rehabilitation Center</t>
  </si>
  <si>
    <t>Outpatient Surgery of Williamsburg, LLC</t>
  </si>
  <si>
    <t>Addition of 3 Operating Rooms</t>
  </si>
  <si>
    <t>Addition of 2 Operating Rooms  (1 OR approved)</t>
  </si>
  <si>
    <t>Surgi-Center of Winchester, Inc</t>
  </si>
  <si>
    <t>Introduce Liver Transplant Services</t>
  </si>
  <si>
    <t>Capital Expenditure for a Computer Center</t>
  </si>
  <si>
    <t>The Rector &amp; Visitors of the University of Virginia o/b/o UVA Medical Center</t>
  </si>
  <si>
    <t>Capital Expenditure for a Clinical Information System</t>
  </si>
  <si>
    <t>Comply with license requirements</t>
  </si>
  <si>
    <t>Health Of Virginia/Walter W. Regirer t/a University Park/ Henrico County</t>
  </si>
  <si>
    <t>Addition of a fourth OR</t>
  </si>
  <si>
    <t>Add 20 Nursing facility beds, change site</t>
  </si>
  <si>
    <t>Windsor Health Investors</t>
  </si>
  <si>
    <t>Introduction of Skilled Nursing Services</t>
  </si>
  <si>
    <t>Bon Secours Staurt Circle Hospital</t>
  </si>
  <si>
    <t>Add Lithotripsy Equipment</t>
  </si>
  <si>
    <t>Shenandoah Shared Hospital services, INC, Harrisonburg VA</t>
  </si>
  <si>
    <t>Add Mobile Lithotripsy Equipment fo use at Existing Sites in HPR I,II,IV,V</t>
  </si>
  <si>
    <t>Replace Computed Tomography Equipment</t>
  </si>
  <si>
    <t>Lynchburg General Hospital</t>
  </si>
  <si>
    <t>approval</t>
  </si>
  <si>
    <t>Approval</t>
  </si>
  <si>
    <t>Replacement of CT Scanner</t>
  </si>
  <si>
    <t>6280E</t>
  </si>
  <si>
    <t>Establish Medical Rehabilitation Services</t>
  </si>
  <si>
    <t>HCA Health Services of Virginia, Inc, d/b/a Henrico Doctors' Hospital</t>
  </si>
  <si>
    <t>Replace Lithotripsy equipment</t>
  </si>
  <si>
    <t>1.3% charity care, use analysis</t>
  </si>
  <si>
    <t>Capital Expenditure for Renovation of Obstertrics Unit</t>
  </si>
  <si>
    <t>Orthopaedic Surgery Centers, Chesapeake VA</t>
  </si>
  <si>
    <t>Replace CT Equipment at Maryview Diagnostic Facility</t>
  </si>
  <si>
    <t>Maryview Medical Center, Inc.</t>
  </si>
  <si>
    <t>Establish, Purchase Nuclear Medicine Services at Southwest VA sites(Carillion Giles, Bath County, Christianburg)</t>
  </si>
  <si>
    <t>Cardiology Associates of VA</t>
  </si>
  <si>
    <t>Establish a new 120-bed Nursing Facility</t>
  </si>
  <si>
    <t>Autumn Corporation d/b/a Autumn Care of South Hill</t>
  </si>
  <si>
    <t>Introduce Nursing Facility Services with a 12-bed unit</t>
  </si>
  <si>
    <t>Children's Hospital</t>
  </si>
  <si>
    <t>Add Nursing Facility Beds for specialized Pediatric Services</t>
  </si>
  <si>
    <t>The Ganot Corporation D/B/A Avante at Lynchburg</t>
  </si>
  <si>
    <t>Clarksville Health Care Center, LP d/b/a Clarksville Health &amp; Rehabilitation Center</t>
  </si>
  <si>
    <t>Addition of an Operating Room for OHS Services</t>
  </si>
  <si>
    <t>Introduction of Open Heart Surgery Services</t>
  </si>
  <si>
    <t>Addition of 16 Nursing Facility beds</t>
  </si>
  <si>
    <t>Northern Va Health Center Commission d/b/a Birmingham Green</t>
  </si>
  <si>
    <t>6/31/98</t>
  </si>
  <si>
    <t xml:space="preserve">Add Catheterization Equipment </t>
  </si>
  <si>
    <t xml:space="preserve">Introduce Open Heart Surgery Service </t>
  </si>
  <si>
    <t>Contract clause for 21.1% charity care</t>
  </si>
  <si>
    <t>Guild Lithotripsy</t>
  </si>
  <si>
    <t>replace Cardiac Catheterization Equipment</t>
  </si>
  <si>
    <t>Carilion Radford Community Hospital</t>
  </si>
  <si>
    <t>1.0% charity care, 1 for 1 reduction in ORs, file '98 annual survey, present strategic plan.  X3</t>
  </si>
  <si>
    <t>Increase in Total Operationg Rooms</t>
  </si>
  <si>
    <t>Add cardiac catheterization equipment</t>
  </si>
  <si>
    <t>Assistance subsidy of at least $230,000 annually</t>
  </si>
  <si>
    <t>Establish a Nursing Home in Hanover County</t>
  </si>
  <si>
    <t>Covenant Woods/Richmond Home for Ladies</t>
  </si>
  <si>
    <t>Kaiser Permanente Falls Church Medical Center</t>
  </si>
  <si>
    <t>Glen Associates</t>
  </si>
  <si>
    <t>Columbia Pentagon City Hospital Arlington, VA</t>
  </si>
  <si>
    <t>Establish a 12 Bed Surgical Hospital (Oyster Point Surgical Hospital)</t>
  </si>
  <si>
    <t>Sentara Health System and Children's Health System</t>
  </si>
  <si>
    <t>Add a Nursing Facility Bed at Riverside Convalescent Center-Mathews</t>
  </si>
  <si>
    <t>Patrick Henry Hospital</t>
  </si>
  <si>
    <t>Est ASC</t>
  </si>
  <si>
    <t>Snowden Services</t>
  </si>
  <si>
    <t>Clarksville Senior Care</t>
  </si>
  <si>
    <t>Establish a 120-bed Replacement Nursing Facility for a 54-bed NF</t>
  </si>
  <si>
    <t>Capstone of Virginia d/b/a Twin Oaks Convalescent Home</t>
  </si>
  <si>
    <t>Add 80 Nursing Facility Beds</t>
  </si>
  <si>
    <t>Community Memorial Health Center</t>
  </si>
  <si>
    <t>Oak Tree III, LLC, d/b/a Oak Tree of Clarksville</t>
  </si>
  <si>
    <t>2% charity care from surgical services</t>
  </si>
  <si>
    <t>Add OR</t>
  </si>
  <si>
    <t>Surgi Center of Central Virginia</t>
  </si>
  <si>
    <t>Oak Tree III, LLC, d/b/a Oak Tree of South Hill</t>
  </si>
  <si>
    <t>Establish a Nursing Home</t>
  </si>
  <si>
    <t>Windsor Health Investors, L.L.C.</t>
  </si>
  <si>
    <t>Add 26 beds to establishment of a 91-bed Nursing Facility (replace the District Home)</t>
  </si>
  <si>
    <t>Kings Daughters Health Investors, LLC</t>
  </si>
  <si>
    <t>Establish Computed Tomography Services in a Diagnostic Imaging Center</t>
  </si>
  <si>
    <t>Central Virginia Imaging, L.L.C.</t>
  </si>
  <si>
    <t>Replace MRI Equipment</t>
  </si>
  <si>
    <t>Centra Health Inc. (Va. B. Hosp)</t>
  </si>
  <si>
    <t>Addition of MRI Services</t>
  </si>
  <si>
    <t>Delicense 128 beds, Lake Taylor delicense 24 beds</t>
  </si>
  <si>
    <t>Establish a 24-Bed Nursing Facility Unit</t>
  </si>
  <si>
    <t>Roanoke Valley Center for Sight, LLC d/b/a Vistar Eye Center, Inc</t>
  </si>
  <si>
    <t>Patrick Community Hospital (Formerly R.J. Reyonlds...)</t>
  </si>
  <si>
    <t>6225?</t>
  </si>
  <si>
    <t>Centra Health/ Lynchburg General Hospital</t>
  </si>
  <si>
    <t>Radiology Associates of Lynchburg</t>
  </si>
  <si>
    <t>Establish a Medical Facility for MRI</t>
  </si>
  <si>
    <t>Roanoke Open MRI</t>
  </si>
  <si>
    <t>Establish a nursing home as part of a CCRC</t>
  </si>
  <si>
    <t>The Founders Village, INC. VA Beach</t>
  </si>
  <si>
    <t>Replace Cardiac Catheterization Equipment</t>
  </si>
  <si>
    <t>Alexandria Computed Tomography Center, L.P.</t>
  </si>
  <si>
    <t>Addition of 60 Nursing Facility Beds</t>
  </si>
  <si>
    <t>Bowling Green Health Care Center / MFA</t>
  </si>
  <si>
    <t>reduce direct construction cost to max $33,553/bed</t>
  </si>
  <si>
    <t>Establishment of a 90-bed nursing facility</t>
  </si>
  <si>
    <t>Williamsburg Health Investors LLC d/b/a Williamsburg Nursing &amp; Rehab Center</t>
  </si>
  <si>
    <t>Establish Mobile CT sites</t>
  </si>
  <si>
    <t>Stephen P. Raskin, M.D., P.C. Bluefield VA</t>
  </si>
  <si>
    <t>Capital Expenditure to Relocate Newport News General Hospital</t>
  </si>
  <si>
    <t>Physician Access</t>
  </si>
  <si>
    <t>terminated</t>
  </si>
  <si>
    <t>Replace a Cardiac Catheterization Laboratory</t>
  </si>
  <si>
    <t>Columbia Healthcare System, LLC  d/b/a Arlington Hospital</t>
  </si>
  <si>
    <t>Williamsburg Surgery Center, LLC</t>
  </si>
  <si>
    <t>Platinum Care, LLC  d/b/a Brooke Nursing Center</t>
  </si>
  <si>
    <t>Establish a Nursing Facility by Replacing Beds</t>
  </si>
  <si>
    <t>Riverside Convalescent Centers, Inc  d/b/a Riverside Convalescent Center</t>
  </si>
  <si>
    <t>Outpatient Surgery</t>
  </si>
  <si>
    <t>Addition of Nursing Facility Beds</t>
  </si>
  <si>
    <t>Halifax Regional Long Term Care, Inc  d/b/a The Woodview</t>
  </si>
  <si>
    <t>Establish a Nursing Facility in Mecklinburg County</t>
  </si>
  <si>
    <t>Genesis Eldercare National Center, Inc</t>
  </si>
  <si>
    <t>Establish a Nursing Facility in Halifax County</t>
  </si>
  <si>
    <t>Oak Tree III, LLC</t>
  </si>
  <si>
    <t>Establish a 91-bed Nursing Home</t>
  </si>
  <si>
    <t>Kings Daughters Health Investors, L.L.C.</t>
  </si>
  <si>
    <t>Establish a Nursing Facility in Fredericksburg</t>
  </si>
  <si>
    <t>Oak Tree I, LLC</t>
  </si>
  <si>
    <t>Establish a Nursing Facility in Spotsylvania County</t>
  </si>
  <si>
    <t>Genesis Eldercare National Centers, Inc, d/b/a Woodmont Health Care Center</t>
  </si>
  <si>
    <t>Addition of Mobile Cardiac Catheterization Equipment</t>
  </si>
  <si>
    <t>Sentara Hampton General Hospital &amp; Williamsburg Community Hospital</t>
  </si>
  <si>
    <t>South Boston Health Investors, LLC d/b/a Twin Oaks Convalescent Home</t>
  </si>
  <si>
    <t>Quality Link - Lawrenceville, LP  d/b/a Brian Center Health &amp; Rehabilitation Center</t>
  </si>
  <si>
    <t>Establish a 120-Bed Nursing Facility</t>
  </si>
  <si>
    <t>RADCO Health Investors, LLC</t>
  </si>
  <si>
    <t>Bon Secours Stuart Circle Hospital</t>
  </si>
  <si>
    <t>6173E</t>
  </si>
  <si>
    <t>6114,6152,6153,6154,6159,6160,6161,6162,6166,6172</t>
  </si>
  <si>
    <t>Surgical Associates of Richmond, LP</t>
  </si>
  <si>
    <t>Add an OR at HPR IV Hospitals</t>
  </si>
  <si>
    <t>Med Atlantic, Inc d/b/a Urosurgical Center of Richmond</t>
  </si>
  <si>
    <t>Add 60 beds to 124-bed nursing facility</t>
  </si>
  <si>
    <t>Columbia HCA/John Randolph, Inc.</t>
  </si>
  <si>
    <t>Add 60 nursing facility beds</t>
  </si>
  <si>
    <t>Blue Ridge Nursing Center</t>
  </si>
  <si>
    <t>Expansion and Renovation (Women's &amp; Children's Center)</t>
  </si>
  <si>
    <t>Replace and relocate an existing hospital</t>
  </si>
  <si>
    <t>Add 30 Nursing Facility Beds &amp; Convert 30 ARC Beds to NF Beds</t>
  </si>
  <si>
    <t>Medicorp Health Services, Inc. d/b/a  Carriage Hill Nursing Home</t>
  </si>
  <si>
    <t>Autumn Corporation d/b/a Autumn Care of Chatham</t>
  </si>
  <si>
    <t>National Health Care Corporation</t>
  </si>
  <si>
    <t>Danville Regional Medical Center  d/b/a Stratford Health Center</t>
  </si>
  <si>
    <t>West Piedmont Health Investors, LLC  d/b/a Chatham Health Care Center</t>
  </si>
  <si>
    <t>Establish a new 60-bed Nursing Facility</t>
  </si>
  <si>
    <t>Crater Health Investors, LLC   d/b/a  Dinwiddie Health Care Center</t>
  </si>
  <si>
    <t>Introduce Nursing Facility Services</t>
  </si>
  <si>
    <t xml:space="preserve">reduce direct construction cost to $162/gsf, </t>
  </si>
  <si>
    <t>Capital expenditure for construction of a clinic building</t>
  </si>
  <si>
    <t>present long range plan</t>
  </si>
  <si>
    <t>Capital Expenditure for Construction of a Parking Deck</t>
  </si>
  <si>
    <t>Medical Facilities of America  d/b/a Stanleytown Health Care Center</t>
  </si>
  <si>
    <t>Medical Facilities of America   d/b/a Franklin Health Care Center</t>
  </si>
  <si>
    <t>Gretna Health Care Center</t>
  </si>
  <si>
    <t>Addition of 30 Nursing Facility beds</t>
  </si>
  <si>
    <t>Virginia Health Services, Inc, d/b/a Walter Reed Convalescent Center</t>
  </si>
  <si>
    <t>Add a Nursing Facility Bed</t>
  </si>
  <si>
    <t>Riverside Convalescent Center</t>
  </si>
  <si>
    <t>Introduce a 12-bed Nursing Facility Service</t>
  </si>
  <si>
    <t>Living Centers - Southeast, Inc.</t>
  </si>
  <si>
    <t>Establish a Nursing Facility in a CCRC</t>
  </si>
  <si>
    <t>Virginia Baptist Homes</t>
  </si>
  <si>
    <t>Addition of an Operating Room</t>
  </si>
  <si>
    <t>Columbia Montgomery Regional Hospital</t>
  </si>
  <si>
    <t>Inova - Alexandria Hospital</t>
  </si>
  <si>
    <t>Replace Lithotripsy at Augusta Medical Center &amp; Rockingham Memorial Hospital &amp; Add Lithotripsy at UVA Medical Center</t>
  </si>
  <si>
    <t>Valiance Health HPR1</t>
  </si>
  <si>
    <t>Introduce Stereotactic Radiosurgery</t>
  </si>
  <si>
    <t>Georgetown Radiation Medicine Association</t>
  </si>
  <si>
    <t>Mid-Atlantic Health Care</t>
  </si>
  <si>
    <t>Establish a Medical Care Facility for Radiation Therapy Services</t>
  </si>
  <si>
    <t>Carilion Medical Center  d/b/a Carilion Cancer Center - New River Valley</t>
  </si>
  <si>
    <t>Medical College of Virginia Hospitals Authority</t>
  </si>
  <si>
    <t>Virginia Health Services, Inc  d/b/a The Lancashire</t>
  </si>
  <si>
    <t>Replace &amp; relocate nursing facility, add 76 nursing facility beds</t>
  </si>
  <si>
    <t>Grace Lodge Nursing Home</t>
  </si>
  <si>
    <t>Establish a 120-bed Nursing Facility in Amherst County, Fairmont Crossing NF</t>
  </si>
  <si>
    <t>Centra Health, Inc  d/b/a Fairmont Crossing Nursing Facility</t>
  </si>
  <si>
    <t>Forest Healthcare Center</t>
  </si>
  <si>
    <t>The Summit at Seven Hills</t>
  </si>
  <si>
    <t>Madison Heights Health Care Center</t>
  </si>
  <si>
    <t>Establish a 60 bed nursing facility</t>
  </si>
  <si>
    <t>Northern Neck Health Investors, LLC  d/b/a Northumberland Health Care Center</t>
  </si>
  <si>
    <t>Superceded by VA-03521</t>
  </si>
  <si>
    <t>Add 73 Nursing Facility beds at Warren Memorial Hosp Lynn Care Center</t>
  </si>
  <si>
    <t>Lord Fairfax Health Investors, LLC</t>
  </si>
  <si>
    <t>Relace Susan B. Miller NF &amp; add 26 NF beds for a 80-bed NF</t>
  </si>
  <si>
    <t>Homewood in the Shenandoah Valley of Virginia, Inc</t>
  </si>
  <si>
    <t>Replace Radiation Therapy Equipment</t>
  </si>
  <si>
    <t>Virginia Baptist Hospital</t>
  </si>
  <si>
    <t>Obici Hospital</t>
  </si>
  <si>
    <t>EVHPA</t>
  </si>
  <si>
    <t>Berry Hill Nursing Home, Inc</t>
  </si>
  <si>
    <t>Convalescent Care, Inc.,  d/b/a  Colonial Heights Convalescent Center</t>
  </si>
  <si>
    <t>Healthcare and Retirement Corporation of America</t>
  </si>
  <si>
    <t>Add 51 Nursing Facility beds</t>
  </si>
  <si>
    <t>Autumn Care of Altavista</t>
  </si>
  <si>
    <t>Add 69 and replace 15 Nursing Facility beds</t>
  </si>
  <si>
    <t>The Briarwood Nursing Home</t>
  </si>
  <si>
    <t>Sentara Hampton General Hospital CarePlex</t>
  </si>
  <si>
    <t>Children's Hospital of the Kings Daughters</t>
  </si>
  <si>
    <t>MediCorp Health Services, Inc. d/b/a  Mary Washington Health Center</t>
  </si>
  <si>
    <t>Skyline Terrace Nursing Home</t>
  </si>
  <si>
    <t xml:space="preserve">Watkins Enterprises, Ltd,  d/b/a Whispering Pines Nursing Home </t>
  </si>
  <si>
    <t>Chippenham Medical Center</t>
  </si>
  <si>
    <t>Blue Ridge Rehabilitation Center</t>
  </si>
  <si>
    <t>Add 72 and replace 16 Nursing Facility beds</t>
  </si>
  <si>
    <t>Establish a 90-bed nursing facility</t>
  </si>
  <si>
    <t>Winchester Specialty Care Facility</t>
  </si>
  <si>
    <t>HCMF XXXV, LLC d/b/a Heritage Hall - Chase City</t>
  </si>
  <si>
    <t>Heritage Hall - Brookneal</t>
  </si>
  <si>
    <t>Heritage Hall - Front Royal, LLC</t>
  </si>
  <si>
    <t>HCMF Corporation d/b/a Heritage Hall</t>
  </si>
  <si>
    <t>Replace Cardiac Catheterization Laboratory</t>
  </si>
  <si>
    <t>Inova - Fairfax Hospital</t>
  </si>
  <si>
    <t>add 8 beds by converting 4 pvt rooms</t>
  </si>
  <si>
    <t>Addition of 31-Nursing Facility Beds (8 beds approved)</t>
  </si>
  <si>
    <t>The Carrington Nursing Home</t>
  </si>
  <si>
    <t>Patrick Henry Hospital  d/b/a Riverside Convalescent Center - Warsaw</t>
  </si>
  <si>
    <t>Establish a Medical Care Facility for MRI Services</t>
  </si>
  <si>
    <t>Washington Radiology Association, PC</t>
  </si>
  <si>
    <t>1.8% charity care, decommission old unit</t>
  </si>
  <si>
    <t>Replacement of MRI Equipment</t>
  </si>
  <si>
    <t>Limits license to ratio of NF beds to AL beds</t>
  </si>
  <si>
    <t>Addition of 27 Nursing Facility Beds</t>
  </si>
  <si>
    <t>Westminster-Canterbury of the Blue Ridge</t>
  </si>
  <si>
    <t>1.7% charity care</t>
  </si>
  <si>
    <t>Increase in the number of Nursing Facility Beds</t>
  </si>
  <si>
    <t>Homewood of the Valley of Virginia, Inc</t>
  </si>
  <si>
    <t xml:space="preserve">2.0% charity care, </t>
  </si>
  <si>
    <t>Addition of MRI Equipment at Memorial Hospital, Martinsville &amp; Henry County</t>
  </si>
  <si>
    <t>SMT Mobile X Corporation</t>
  </si>
  <si>
    <t>Carilion Roanoke Memorial Hospitals</t>
  </si>
  <si>
    <t>Establish a Medical Care Facility for CT</t>
  </si>
  <si>
    <t>Centra Health, Inc  d/b/a Radiology Consultants of Lynchburg</t>
  </si>
  <si>
    <t>VENCOR Arlington Hospital</t>
  </si>
  <si>
    <t>Reduce equipment and total cost</t>
  </si>
  <si>
    <t>Establishment of specialized Center for CT Services</t>
  </si>
  <si>
    <t xml:space="preserve">Addition of MRI </t>
  </si>
  <si>
    <t>Diagnostic Health Corporation</t>
  </si>
  <si>
    <t>6090E</t>
  </si>
  <si>
    <t>DHC of Washington, LLC d/b/a Healthsouth Diagnostic Corporation</t>
  </si>
  <si>
    <t>Introduce Position Emission Tomography Services</t>
  </si>
  <si>
    <t>Columbia Johnston Willis Hospital</t>
  </si>
  <si>
    <t>Establish a Medical Care Facility for Nuclear Medicine Imaging</t>
  </si>
  <si>
    <t>Rural Health Clinics</t>
  </si>
  <si>
    <t>Purchase MRI Equipment</t>
  </si>
  <si>
    <t>Potomac Hospital Corporation</t>
  </si>
  <si>
    <t>6083E</t>
  </si>
  <si>
    <t>Establish a Specialized MRI Center</t>
  </si>
  <si>
    <t>6081E</t>
  </si>
  <si>
    <t>Columbia Alleghany Regional Hospital</t>
  </si>
  <si>
    <t>6080E</t>
  </si>
  <si>
    <t>dx cath only, board cert MDs, use '98 charges</t>
  </si>
  <si>
    <t>Replacement of Cardiac Catheterization Equipment</t>
  </si>
  <si>
    <t>HCA Health Services of Virginia d/b/a Henrico Doctors Hospital</t>
  </si>
  <si>
    <t>Introduction of Nursing Home Services</t>
  </si>
  <si>
    <t>Conversion of beds to Medical Rehabilitation Beds</t>
  </si>
  <si>
    <t>Lee County Community Hospital</t>
  </si>
  <si>
    <t>report use and charges, accept all referral from all dr's</t>
  </si>
  <si>
    <t>Introduction of Positron Emission Tomography</t>
  </si>
  <si>
    <t>Talal A. Munasfi, MD, PC</t>
  </si>
  <si>
    <t>Reffat K. Abofreka, M.D.</t>
  </si>
  <si>
    <t>Establish a 102-bed Nursing Facility</t>
  </si>
  <si>
    <t>James Pointe Care Center</t>
  </si>
  <si>
    <t>Columbia Reston Hospital Center</t>
  </si>
  <si>
    <t>Addition of 60-nursing facility beds</t>
  </si>
  <si>
    <t>Pheasant Ridge Nursing and Rehabilitation Center (former Roanoke City Nursing Home)</t>
  </si>
  <si>
    <t>Introduction of small bowel transplant services</t>
  </si>
  <si>
    <t>Bon Secours - DePaul Hospital</t>
  </si>
  <si>
    <t>Shenandoah Heart Center at Winchester Medical Center</t>
  </si>
  <si>
    <t>6063E</t>
  </si>
  <si>
    <t>Denial</t>
  </si>
  <si>
    <t>Establish a 20 Bed Hospital</t>
  </si>
  <si>
    <t>Proctology Associates, Inc</t>
  </si>
  <si>
    <t>Alexandria Hospital</t>
  </si>
  <si>
    <t>Replace a linear accelerator</t>
  </si>
  <si>
    <t>Inova - Potomac Radiation Oncology</t>
  </si>
  <si>
    <t>Capital Expenditure of $5M or more at Mary Washington Hosp for Parking Deck</t>
  </si>
  <si>
    <t>Diagnostic Imaging Associates</t>
  </si>
  <si>
    <t>Introduce SPECT by Replacing a Planar Unit</t>
  </si>
  <si>
    <t>Replace Mobile MRI Equipment with a Stationary Unit</t>
  </si>
  <si>
    <t>Establish a Medical Care Facility for Outpatient Excimer Laser Surgery</t>
  </si>
  <si>
    <t>6045E</t>
  </si>
  <si>
    <t>Introduce SPECT by Replacing a Planar unit</t>
  </si>
  <si>
    <t>Harrisonburg Medical Association, Inc</t>
  </si>
  <si>
    <t>6044E</t>
  </si>
  <si>
    <t>Establish a Mobile MRI Service in Northern &amp; Northwestern Va</t>
  </si>
  <si>
    <t>Geoffrey L. Zuccolo</t>
  </si>
  <si>
    <t>Replacement of Mobile MRI with a Stationary Unit</t>
  </si>
  <si>
    <t>Northampton-Accomac Memorial Hospital</t>
  </si>
  <si>
    <t>Addition of Equipment for MRI Services</t>
  </si>
  <si>
    <t>Replacement of CT Equipment</t>
  </si>
  <si>
    <t>1.7% charity care, develop strategic plan</t>
  </si>
  <si>
    <t>Hospital Authority of the City of Petersburg, Southside Regional Medical Center</t>
  </si>
  <si>
    <t>Introduction of Mobile MRI Services</t>
  </si>
  <si>
    <t>Introduce SPECT Services</t>
  </si>
  <si>
    <t>Addition of Mobile MRI Equipment for use in PDs 1 &amp; 3</t>
  </si>
  <si>
    <t>MDI Health Systems</t>
  </si>
  <si>
    <t>Replace Mobile MRI unit</t>
  </si>
  <si>
    <t>Establish MRI Services</t>
  </si>
  <si>
    <t>MHI Medical</t>
  </si>
  <si>
    <t>Add Mobile MRI Equipment</t>
  </si>
  <si>
    <t>Carilion Health System, Inc</t>
  </si>
  <si>
    <t>Purchase a Mobile CT and MRI</t>
  </si>
  <si>
    <t>Lewis-Gale Clinic, LLC</t>
  </si>
  <si>
    <t>6031E</t>
  </si>
  <si>
    <t>2% charity care, maintain charges level 2 yrs, report</t>
  </si>
  <si>
    <t>MRI &amp; CT Diagnostics</t>
  </si>
  <si>
    <t>min volume &amp; QA procedures</t>
  </si>
  <si>
    <t>Introduction of Stereotactic Radiosurgery Services</t>
  </si>
  <si>
    <t>Purchase a Helical CT Scanner</t>
  </si>
  <si>
    <t>Introduce Psychiatric services by converting 10 SAS/CD beds</t>
  </si>
  <si>
    <t>Bon Secour Stuart Circle Hospital</t>
  </si>
  <si>
    <t>Replacement of SPECT with a Multi-head SPECT</t>
  </si>
  <si>
    <t>University of Virginia Health Service Center</t>
  </si>
  <si>
    <t>6026E</t>
  </si>
  <si>
    <t>Replace an MRI</t>
  </si>
  <si>
    <t>West End Imaging Center, Inc</t>
  </si>
  <si>
    <t>Replacement of a CT Scanner</t>
  </si>
  <si>
    <t>Dickenson County Medical Center</t>
  </si>
  <si>
    <t>Introduce mobile cardiac catheterization services @ SBH &amp; WCH</t>
  </si>
  <si>
    <t>1.7% charity care, close lab at Bayside</t>
  </si>
  <si>
    <t>Replacement of a cardiac catheterization laboratory</t>
  </si>
  <si>
    <t>Re-establish cardiac catheterization services</t>
  </si>
  <si>
    <t>Bon Secours - Richmond Community Hospital</t>
  </si>
  <si>
    <t>The Glen Associates</t>
  </si>
  <si>
    <t>Add an operating room for endoscopy services</t>
  </si>
  <si>
    <t>Columbia Hanover Outpatient Center</t>
  </si>
  <si>
    <t>1.93% charity care, cont ed for Drs</t>
  </si>
  <si>
    <t>Replace Cardiac Catheterization Equipment &amp; Construction of New Cath Lab</t>
  </si>
  <si>
    <t>Columbia Lewis-Gale Medical Center</t>
  </si>
  <si>
    <t>Establish a mobile MRI service</t>
  </si>
  <si>
    <t>Strategic planning, reduce OB beds to 31 (total beds from 290 to 284)</t>
  </si>
  <si>
    <t>Capital expenditure of $5M or more at Virginia Baptist Hosp</t>
  </si>
  <si>
    <t>Replace and Relocate 16-bed Susan B. Miller nursing facility to a CCRC</t>
  </si>
  <si>
    <t xml:space="preserve"> F</t>
  </si>
  <si>
    <t>Introduce Lithotripsy</t>
  </si>
  <si>
    <t>Replace Lithotripter Equipment</t>
  </si>
  <si>
    <t>Colombia Reston Hospital Center</t>
  </si>
  <si>
    <t>Introduction of Medical Rehabilitation Services</t>
  </si>
  <si>
    <t>Columbia Henrico Doctors' Hosp.</t>
  </si>
  <si>
    <t>Establish a Faclity for  MRI Services</t>
  </si>
  <si>
    <t>Tidewater Physicians Multi-Specialty Group</t>
  </si>
  <si>
    <t>reduce 12 beds to 6</t>
  </si>
  <si>
    <t>SVHSA</t>
  </si>
  <si>
    <t>Convert 20 Medical/Surgical Beds into a 12-Bed Rehabilitation Unit</t>
  </si>
  <si>
    <t>2% charity care</t>
  </si>
  <si>
    <t>Establish a Facility for CT &amp; MRI Diagnostics</t>
  </si>
  <si>
    <t>Maryview Medical Center  d/b/a Maryview Diagnostic Center</t>
  </si>
  <si>
    <t>Establishment of SPECT Services</t>
  </si>
  <si>
    <t>Replace Magnetic Resonance Imaging ("MRI") Equipment</t>
  </si>
  <si>
    <t>CHS, Inc.,</t>
  </si>
  <si>
    <t>Establish a Faclity for CT/ MRI Services</t>
  </si>
  <si>
    <t>1.7% charity care @ 200% of poverty level, contract w/ CSI for 3 days/wk @ JRMC, close cath lab @ Retreat</t>
  </si>
  <si>
    <t>15/19</t>
  </si>
  <si>
    <t>Replace mobile Cardiac Catheterization equipment</t>
  </si>
  <si>
    <t>Columbia Retreat Hospital &amp; John Randolph Medical Center</t>
  </si>
  <si>
    <t>charity care without regard for ability to pay</t>
  </si>
  <si>
    <t>Establish Cardiac Catheterization Service</t>
  </si>
  <si>
    <t xml:space="preserve">close Portsmouth Gen Hosp, </t>
  </si>
  <si>
    <t>Maryview Medical Center  d/b/a Harborview Medical Center</t>
  </si>
  <si>
    <t>Danville Diagnostic Imaging Center</t>
  </si>
  <si>
    <t>5966E</t>
  </si>
  <si>
    <t>no non-CCRC pts, no medicaid pts</t>
  </si>
  <si>
    <t>Establish a 19-bed Nursing Facility in a CCRC</t>
  </si>
  <si>
    <t>The Village at Woods Edge</t>
  </si>
  <si>
    <t>Introduce Radiation therapy Services</t>
  </si>
  <si>
    <t>Columbia/HCA John Randolph, Hopewell, VA</t>
  </si>
  <si>
    <t>1.7% charity care, disable existing</t>
  </si>
  <si>
    <t>Replace SPECT Equipment</t>
  </si>
  <si>
    <t>St. Mary's Hospital of Richmond,  now Bon Secours St. Mary's Hospital</t>
  </si>
  <si>
    <t>5961E</t>
  </si>
  <si>
    <t>Establish a specialized center for Radiation Therapy</t>
  </si>
  <si>
    <t>Add a Linear Accelerator to the existing Radiology Oncology Service at the MCV Cancer Center at Hanover Park</t>
  </si>
  <si>
    <t>MCV Hospitals</t>
  </si>
  <si>
    <t>No medicaid pts, only contract holders after 3 yrs</t>
  </si>
  <si>
    <t>Establish 40 Bed Nursing Home at a CCRC</t>
  </si>
  <si>
    <t>United Church Retirement Homes, Inc. (Lake Prince Woods)</t>
  </si>
  <si>
    <t>1.7% charity care, close cath lab @ SCH,assess SCH lab for use at SMH</t>
  </si>
  <si>
    <t>Addition of a Third Cardiac Catheterization Laboratory</t>
  </si>
  <si>
    <t>01340</t>
  </si>
  <si>
    <t>Establish Carbon Dioxide (CO2) Laser Services</t>
  </si>
  <si>
    <t>Replace linear accelerator</t>
  </si>
  <si>
    <t>Memorial Hospital of Martinsville &amp; Henry County</t>
  </si>
  <si>
    <t>Expansion and Renovation</t>
  </si>
  <si>
    <t>Conddtruct a 32 Bed Addition to Esisting Nursing  Home</t>
  </si>
  <si>
    <t>Life Care Associates, Ltd. III</t>
  </si>
  <si>
    <t>Comprehensive Community Cancer Treatment Ctr.</t>
  </si>
  <si>
    <t>Johnston-Willis Hospital</t>
  </si>
  <si>
    <t>Sale of Nursing Home</t>
  </si>
  <si>
    <t>Sleepy Hollow Manor Nursing Home</t>
  </si>
  <si>
    <t>Replace 2 Cardiac Catheterization Labs</t>
  </si>
  <si>
    <t>5915E</t>
  </si>
  <si>
    <t>1.8% charity care, 3-yr report</t>
  </si>
  <si>
    <t>Addition of a Computed Tomography Scanner</t>
  </si>
  <si>
    <t>Introduce Steretactic Radiosurgery</t>
  </si>
  <si>
    <t>Addition of One Nursing Home Bed</t>
  </si>
  <si>
    <t>Patrick Henry Hospital, Inc. d/b/a Riverside Convalescent Center-Mathews</t>
  </si>
  <si>
    <t>Replacement of Computed Tomography Equipment</t>
  </si>
  <si>
    <t>Introdcue Medical Rehabilitation Services</t>
  </si>
  <si>
    <t>Replacement of Radiation Therapy Equipment</t>
  </si>
  <si>
    <t>Riverside  Regional Medical Center</t>
  </si>
  <si>
    <t>Introduce Magnetic Resonance Imaging (MRI) Services</t>
  </si>
  <si>
    <t>Introduce Magnetic Resonance Imaging Services at Loudoun Hospital Center</t>
  </si>
  <si>
    <t>Replacement of Computed Tomography (CT) Equipment</t>
  </si>
  <si>
    <t>Establish (20-bed Transitional Unit) Hospital</t>
  </si>
  <si>
    <t>Replacement of Magnetic Resonance Imaging (MRI) Equipment</t>
  </si>
  <si>
    <t>1.7% charity care, 3-yr report</t>
  </si>
  <si>
    <t>Replace Magnetic Resonance Imaging (MRI) Equipment</t>
  </si>
  <si>
    <t>HealthSouth Diagnostic Center of Virginia Beach</t>
  </si>
  <si>
    <t>1.8% charity care, 3 yr report</t>
  </si>
  <si>
    <t>Capitol Medical Center</t>
  </si>
  <si>
    <t>Addition of 27 Nursing Home Beds</t>
  </si>
  <si>
    <t>Replace Cardiac Catheterization Equipment &amp; Renoate related existing space</t>
  </si>
  <si>
    <t>Potomac Hospital Corporation of Prince  William</t>
  </si>
  <si>
    <t>Reston Hosital Center</t>
  </si>
  <si>
    <t>Relocation of Medical Rehabilitation Center</t>
  </si>
  <si>
    <t>Bon Secours-Maryview Medical Center</t>
  </si>
  <si>
    <t>Replacement of Computed Tomography System</t>
  </si>
  <si>
    <t>The Radford Community Hospital, Incorporated</t>
  </si>
  <si>
    <t>Establish a 102-bed Nursing Home By Replacing Existing Beds</t>
  </si>
  <si>
    <t>Newport News Health Investors,  L.L.P.</t>
  </si>
  <si>
    <t>Replace Mobile Lithotripsy Service with Fixed Lithotripsy Equipment</t>
  </si>
  <si>
    <t>Valley Health System Winchester Medical Center</t>
  </si>
  <si>
    <t>Unversity of Virginia Medical Center</t>
  </si>
  <si>
    <t>Introduce Positron Emission Tomography Services (Positron Coincidence Detection)</t>
  </si>
  <si>
    <t>Introduction of Child  and  Adolescent Psychiatric Services</t>
  </si>
  <si>
    <t>6075E</t>
  </si>
  <si>
    <t>Establish a Specialized Center For Magnetic Resonance Imaging ServicesImaging in Scott County</t>
  </si>
  <si>
    <t>Meritus Health Systems</t>
  </si>
  <si>
    <t>Establish a Specialized Center For Magnetic Resonance Imaging ServicesImaging in Washington County</t>
  </si>
  <si>
    <t>Replace Computed Tomography (CT) Equipment</t>
  </si>
  <si>
    <t>Establish Liver Transplant Services</t>
  </si>
  <si>
    <t>Declared "VOID"  (Sentara Norfolk General)</t>
  </si>
  <si>
    <t>Replace Cardiac Cath. Equipment</t>
  </si>
  <si>
    <t>reduce the number of beds to 5</t>
  </si>
  <si>
    <t>Introduce Skilled Nursing Facility Services (11 Bed SNF Unit)</t>
  </si>
  <si>
    <t>Twin County Regional Hospital, Galax, Virginia</t>
  </si>
  <si>
    <t>Establish Skilled Nursing Services Through the Conversion of 20 ICF to SNF Beds</t>
  </si>
  <si>
    <t>Add 25 Nursing Facility Beds</t>
  </si>
  <si>
    <t>Leader Nursing and Rehabilitation Center of Virginia</t>
  </si>
  <si>
    <t>Replace Radiation Therapy Equipment at Inova-Alexandria Hospital</t>
  </si>
  <si>
    <t>Inova-Alexandria Hospital</t>
  </si>
  <si>
    <t>Expenditure of $5 Million or More</t>
  </si>
  <si>
    <t>MediCorp Properties, Inc.</t>
  </si>
  <si>
    <t>Replacement of Computed Tomography (CT)</t>
  </si>
  <si>
    <t>Replace Computed Tomography (CT)</t>
  </si>
  <si>
    <t>Replace Magnetic Imaging (MRI) Equipment</t>
  </si>
  <si>
    <t>First Meridian Med. Corp. t/a MRI and CT Diagnostics</t>
  </si>
  <si>
    <t>Columbia John Randolph Medical Center</t>
  </si>
  <si>
    <t>Introduction of MRI Services</t>
  </si>
  <si>
    <t>Establish and Ambulatory Surgery Center</t>
  </si>
  <si>
    <t>Maryview Medical Center, Inc. - now known as - Bon Secours surgery Center at Harbour View, LLC</t>
  </si>
  <si>
    <t>2.7% charity care</t>
  </si>
  <si>
    <t>Community Memorial HealthCenter</t>
  </si>
  <si>
    <t>Replacement of Computed Tomography Equipment CT Equipment</t>
  </si>
  <si>
    <t>CCRC Conditions</t>
  </si>
  <si>
    <t>Establish a 60-Bed Nursing Home Within a Continuing Care Retirement Community in Fairfax County</t>
  </si>
  <si>
    <t>Senior Campus Services, LLC (Greensville Village Retirement Community)</t>
  </si>
  <si>
    <t>Various % indigent care based on location</t>
  </si>
  <si>
    <t>SMT Mobile X  Corporation (bought by Alliance HealthCare)</t>
  </si>
  <si>
    <t>Replace Mobile Magnetic Resonance Imaging (MRI) Equipment with Fixed Equipment</t>
  </si>
  <si>
    <t>Relocate CT and MRI sevices to Suffolk</t>
  </si>
  <si>
    <t>Carilion Medical Center d/b/a Roanoke Memorial  Hospital</t>
  </si>
  <si>
    <t>Introduce GeroPsychiatric/ Relocating 13 Psych beds from Tucker Pavilion Of Chippenham Med. Center</t>
  </si>
  <si>
    <t>Columbia/HCA Retreat Hospital</t>
  </si>
  <si>
    <t>Establish a Specailized Center for the Provision of SPECT</t>
  </si>
  <si>
    <t>The Cardiovascular Group Fairfax, VA</t>
  </si>
  <si>
    <t>Add Ambulatory Surgical Center for Outpatient Surgical Procedures</t>
  </si>
  <si>
    <t>The Surgery Center of Central Virginia</t>
  </si>
  <si>
    <t>Expand a Medical Rehabilitation Unit</t>
  </si>
  <si>
    <t>Mount Vernon Hospital</t>
  </si>
  <si>
    <t>Establishment of a Medical Care Facility for the Provision of Radiation Therapy</t>
  </si>
  <si>
    <t>Addition of an Operating Room at Lynchburg General Hospital</t>
  </si>
  <si>
    <t>Addition of Linear Accelerator to Hanover Medical Park</t>
  </si>
  <si>
    <t>Replace Existing MRI Scanner</t>
  </si>
  <si>
    <t>CROV Acqusition Corp. Bluefield, VA</t>
  </si>
  <si>
    <t>Replacement of CT System</t>
  </si>
  <si>
    <t>HEALTHSOUTH Medical Center</t>
  </si>
  <si>
    <t>didn't want to comply with approval contengencies</t>
  </si>
  <si>
    <t>Replace Single Photon Emission Computed Tomography ("SPECT") Equipment</t>
  </si>
  <si>
    <t>Colubia Lewis-Gale Medical Center</t>
  </si>
  <si>
    <t>Introduce Open Heart Surgery Service and add a 2nd Cardiac Catheterazation</t>
  </si>
  <si>
    <t>Replace CT Scanner</t>
  </si>
  <si>
    <t>Community Hospital of Roanoke Valley</t>
  </si>
  <si>
    <t>Establishment of a Medical Care Facility for Provision of SPECT</t>
  </si>
  <si>
    <t>Center for Heart and  Vascular Studies</t>
  </si>
  <si>
    <t>Establish an Ambulatory Surgery Center</t>
  </si>
  <si>
    <t>Lakeview Medical Center, Suffolk VA</t>
  </si>
  <si>
    <t>Establish Positron Emission Tomography Services</t>
  </si>
  <si>
    <t>Woodburn Nuclear Medicine, Ltd.</t>
  </si>
  <si>
    <t>Replace Computed Tomography ("CT")  Equipment</t>
  </si>
  <si>
    <t>Wythe County Community Hospital</t>
  </si>
  <si>
    <t>Replace Magnetic Reonance Imaging (MRI) Equipment</t>
  </si>
  <si>
    <t>Add SPECT</t>
  </si>
  <si>
    <t>John Randolph Hospital</t>
  </si>
  <si>
    <t>Replace SPECT equipment</t>
  </si>
  <si>
    <t>Replace CT equipment</t>
  </si>
  <si>
    <t>Development of a Skilled Nursing Facility Unit Through Conversion of Medical/Surgical Beds</t>
  </si>
  <si>
    <t>Newport News General Hospital</t>
  </si>
  <si>
    <t>Establish 60-Bed Nursing Home, Mtgmry. Conty.</t>
  </si>
  <si>
    <t>Warm Hearth Village</t>
  </si>
  <si>
    <t>Add 40 Nursing Home Beds to Amelia H. C. Ctr.</t>
  </si>
  <si>
    <t>JWC Investment Corporation</t>
  </si>
  <si>
    <t>Establish a 120-Bed Nursing Home</t>
  </si>
  <si>
    <t>Grayson Health Investors, L.L.C.</t>
  </si>
  <si>
    <t>Replace mobile lithotripsy system</t>
  </si>
  <si>
    <t>Carilion Health Systems, Inc.</t>
  </si>
  <si>
    <t>St. Mary's Hospital, Richmond</t>
  </si>
  <si>
    <t>Replace Bi-Plane Cardiac Cath. Lab.</t>
  </si>
  <si>
    <t>Sentara Norfolk Hospital</t>
  </si>
  <si>
    <t>Replace MRI equipment</t>
  </si>
  <si>
    <t>1.8% charity Care</t>
  </si>
  <si>
    <t>Provide lithotripsy services</t>
  </si>
  <si>
    <t>1.7% Charity Care</t>
  </si>
  <si>
    <t>Addition of 3rd cardiac cath. lab. equipment</t>
  </si>
  <si>
    <t>St. Mary's Hospital,Richmond</t>
  </si>
  <si>
    <t>1.2% charity care, rate increase limited to 4% for '97 &amp; '98</t>
  </si>
  <si>
    <t>Consumer participation, pt ed, written plans for indigent care, formal agreement w/CSB, convert 4 existing acute care beds.</t>
  </si>
  <si>
    <t>Convert 4 Acute Care Beds to Adult Psychiatric Beds</t>
  </si>
  <si>
    <t>Pt education pgms, formal agreement w/CSBs,delicense 10 beds</t>
  </si>
  <si>
    <t>Introduction of Child &amp; Adolescent Psychiatric Services</t>
  </si>
  <si>
    <t>2.3% charity care, SSRMC &amp; SMH each drop 1 OR, 1 Endo; SSRMC drops 60 beds; MCV drops 2 ORs; SMH &amp; SSRMC document OR existance</t>
  </si>
  <si>
    <t>Chesterfield Community Healthcare Center, Inc.  d/b/a Ironbridge Medical Park ASC</t>
  </si>
  <si>
    <t>2.3% charity care, # of ORs, reduce size, transportation</t>
  </si>
  <si>
    <t>Establish an Outpatient Surgical Hospital  (Replace Richmond Eye &amp; Ear Hospital)</t>
  </si>
  <si>
    <t>Richmond Medical Commons, LLC  (Cng to Stony Point Surgery Center)</t>
  </si>
  <si>
    <t>Chesterfield Health Associates, L.C.</t>
  </si>
  <si>
    <t>Addition of 2 operating rooms</t>
  </si>
  <si>
    <t>Establish a Hospital fo OB/GYN Services in the Tri- City</t>
  </si>
  <si>
    <t>Tidewater Health Care</t>
  </si>
  <si>
    <t>Establish 29-Bed Nursing Home, Scott County</t>
  </si>
  <si>
    <t>Southern Residential. Care Management. Inc.</t>
  </si>
  <si>
    <t>Establishment of the Family Health Center for Women and Children</t>
  </si>
  <si>
    <t>Maryveiw Medical Center, Obici Mem. Hosp. and Children's Hosp. of the Kings Daughters</t>
  </si>
  <si>
    <t>Establish 6 Bed recovery Care Unit at Sentara Careplex/ Relocating Beds from SHGH</t>
  </si>
  <si>
    <t>Renovation and expansion</t>
  </si>
  <si>
    <t>Replace  MRI equipment</t>
  </si>
  <si>
    <t>Sentara Hamton Gen. Hospital</t>
  </si>
  <si>
    <t>delicense 18 NF beds at Sunny side Presb Home - Harrisonburg, maintain medicaid cert, admit with regard to ability to pay</t>
  </si>
  <si>
    <t>Establish 18-bed nursing home in Waynesboro</t>
  </si>
  <si>
    <t>Sunnyside Prsbyterian. Home</t>
  </si>
  <si>
    <t>3% charity care</t>
  </si>
  <si>
    <t>Introduce  eswl. services thru contract</t>
  </si>
  <si>
    <t>Comm. Mem. Healthcenter</t>
  </si>
  <si>
    <t xml:space="preserve">New 97-bed hosp. (78-bed reduction) </t>
  </si>
  <si>
    <t>Radford Community Hospital dba Carilion New River Valley Medical Center</t>
  </si>
  <si>
    <t>Increase total no. of operating rooms</t>
  </si>
  <si>
    <t>Fairfax Hospital</t>
  </si>
  <si>
    <t>Add 2nd. CT scanner</t>
  </si>
  <si>
    <t>Add 3rd. cardiac cath. laboratory</t>
  </si>
  <si>
    <t>Acquire SPECT equipment</t>
  </si>
  <si>
    <t>Crdlgy. Assts. of Fredsburg.Ltd.</t>
  </si>
  <si>
    <t>Replace &amp; relocate facility to Hanover County</t>
  </si>
  <si>
    <t>Care to all pts, report for 3 yrs, UVa reduce capacity by 24 beds.</t>
  </si>
  <si>
    <t>Establish  50-bed freestdg. med. rehab. hosp.</t>
  </si>
  <si>
    <t>UVA/HEALTHSOUTH L.L.C.</t>
  </si>
  <si>
    <t>Renov/expnd. of radiology &amp; lab. depts.</t>
  </si>
  <si>
    <t>beds not to exceed 20% of cooperative units, no medicaid, only cooperative residents after 3 yrs, disclosure</t>
  </si>
  <si>
    <t xml:space="preserve"> 10/2/95</t>
  </si>
  <si>
    <t>Establish a 50-bed nursing facility</t>
  </si>
  <si>
    <t>Atlantic Shores Cooperative Association</t>
  </si>
  <si>
    <t>Renovate/expand emergency dept.*</t>
  </si>
  <si>
    <t>Replace Rad. Ther. Simulator with CT Simulator</t>
  </si>
  <si>
    <t>Sentara Norfolk Gen. Hospital</t>
  </si>
  <si>
    <t>Add SPECT equipment</t>
  </si>
  <si>
    <t>Introduce SPECT by upgrading Planar Nuclear Camera for Cardiac Imaging</t>
  </si>
  <si>
    <t>Virginia Heart Institute, Ltd</t>
  </si>
  <si>
    <t>Add  CT scanner  for rad. ther. simulation</t>
  </si>
  <si>
    <t>to be use later</t>
  </si>
  <si>
    <t xml:space="preserve">INOVA Health Systems </t>
  </si>
  <si>
    <t>Convert 7 Adult Care Res. Beds to  Nursing Home Beds</t>
  </si>
  <si>
    <t>Mary Washington Health Center</t>
  </si>
  <si>
    <t>Replace &amp; relocate Roanoke City Nursing Home</t>
  </si>
  <si>
    <t>Roanoke Health Care Ctr., L.L.C.</t>
  </si>
  <si>
    <t>Establish a  120 bed Long term care Hospital</t>
  </si>
  <si>
    <t>Jefferson Memorial Hospital Joint Venture</t>
  </si>
  <si>
    <t>Establish Nursing home Units in the Hospital</t>
  </si>
  <si>
    <t>1% charity</t>
  </si>
  <si>
    <t>Replace CT scanner</t>
  </si>
  <si>
    <t xml:space="preserve">McGuire Medical Group   (now Virginia Physicians, Inc.) </t>
  </si>
  <si>
    <t>Establish Skilled Nursing Facility Services-20 Beds</t>
  </si>
  <si>
    <t>Add 41 Nursing Home beds thru conversion</t>
  </si>
  <si>
    <t>Our Lady of Hope Health Center</t>
  </si>
  <si>
    <t>Introduce mobile lithotripsy services</t>
  </si>
  <si>
    <t>Delicense 2 med/surg for ea rehab bed, 1 med rehab bed set aside for charity care, limit increases in charges, transfer all ped rehab pts.</t>
  </si>
  <si>
    <t>Convert 20 med/surg beds to 10 med rehab beds</t>
  </si>
  <si>
    <t>Springfield Surgery Center, Inc.</t>
  </si>
  <si>
    <t>Expand &amp; renovate facility</t>
  </si>
  <si>
    <t>Increase number of ORs etc</t>
  </si>
  <si>
    <t>Mt. Vernon Hospital</t>
  </si>
  <si>
    <t>Replace Cardiac Cath. laboratory</t>
  </si>
  <si>
    <t>didn't meet charity care obligation</t>
  </si>
  <si>
    <t>Retreat Hospital, Richmond</t>
  </si>
  <si>
    <t>Replace mble. MRI eqpmnt. serving  3 VA hospitals.</t>
  </si>
  <si>
    <t>Add SPECT eqpmnt. thru replacement</t>
  </si>
  <si>
    <t>50/50</t>
  </si>
  <si>
    <t>Convert 20 Medical~Surgical Beds to nursing home Beds</t>
  </si>
  <si>
    <t>Establishment of a specialized Center for the Provision of Outpatient Surgery</t>
  </si>
  <si>
    <t>Snowden Medical Center Fredrickseburg, VA</t>
  </si>
  <si>
    <t>Addition of One Operating Room</t>
  </si>
  <si>
    <t>Fredricksburg Ambulatory Surgery Center, INC.</t>
  </si>
  <si>
    <t>Replace Cardiac Cath. eqpmnt. in 2 labs</t>
  </si>
  <si>
    <t>Virginia Beach General Hospital</t>
  </si>
  <si>
    <t>Add 2nd cardiac catheterization laboratory</t>
  </si>
  <si>
    <t>Add triple-head SPECT equipment</t>
  </si>
  <si>
    <t>Add dual-head SPECT equipment</t>
  </si>
  <si>
    <t>Add SPECT services thru replacement</t>
  </si>
  <si>
    <t>Introduce  SPECT services thru replacement</t>
  </si>
  <si>
    <t>Northern Va. Imaging Ltd. Ptnshp.</t>
  </si>
  <si>
    <t>Introduce  SPECT services thru upgrading</t>
  </si>
  <si>
    <t>Portsmouth General Hospital</t>
  </si>
  <si>
    <t>Add 10 nursing home beds</t>
  </si>
  <si>
    <t>Ashland Convalescent Center</t>
  </si>
  <si>
    <t>Relocate certain facility units</t>
  </si>
  <si>
    <t>Introduce  mobile eswl. thru contract</t>
  </si>
  <si>
    <t>Intrdc. LTCC (SNF) srvcs. by cnvrtg. md/srg. beds</t>
  </si>
  <si>
    <t>Establish A 50-Bed Inpatient Surgical Hospital</t>
  </si>
  <si>
    <t>Montgomery Regional hospital/ Pulaski Community Hospital</t>
  </si>
  <si>
    <t>Replace MRI unit</t>
  </si>
  <si>
    <t>1.22% charity care</t>
  </si>
  <si>
    <t>Royal Medical Health Services</t>
  </si>
  <si>
    <t>Establish 20-bed SNF Unit/ Conversion of 20 Med/Surg Beds</t>
  </si>
  <si>
    <t>The Arlington Hospital</t>
  </si>
  <si>
    <t>Add 5 SNF beds</t>
  </si>
  <si>
    <t>MFA XL (40) Ltd. Partnership</t>
  </si>
  <si>
    <t>Add 4 SNF beds</t>
  </si>
  <si>
    <t>MFA XLVIII Ltd. Partnership</t>
  </si>
  <si>
    <t>Establish SPECT services thru Replacement</t>
  </si>
  <si>
    <t>Replace Cardiac Cath. equipment</t>
  </si>
  <si>
    <t>Establish center for SPECT services</t>
  </si>
  <si>
    <t>Cnstrct. 58-bed replcmnt. nursing home</t>
  </si>
  <si>
    <t>charity care at the median, indegient policy, reporting</t>
  </si>
  <si>
    <t>Lewis-Gale Hospital</t>
  </si>
  <si>
    <t>Expd. pysch. srvcs.by cnvrtg. c. dep.beds</t>
  </si>
  <si>
    <t>Richmond Community Hospital</t>
  </si>
  <si>
    <t>Condition restricting open admissions removed on 2/22/13 (Chapter 386 of 2011 GA session)</t>
  </si>
  <si>
    <t>Establish 50-bed Nursing Home</t>
  </si>
  <si>
    <t>Atlantic Shores Association</t>
  </si>
  <si>
    <t>Intrdc. mobile SPECT services by contrct.</t>
  </si>
  <si>
    <t>Giles Memorial Hospital</t>
  </si>
  <si>
    <t>Add SPECT services thru planar rplacmnt.</t>
  </si>
  <si>
    <t>Add 10 SNF by trnsfr. ex Avante, Roanoke</t>
  </si>
  <si>
    <t>Avante at Lynchburg, Inc.</t>
  </si>
  <si>
    <t>Construct  2-story addition to facility</t>
  </si>
  <si>
    <t>Establish  Mobile SPECT srvcs., (Nptnws.)</t>
  </si>
  <si>
    <t>Nuclear Imaging Systems, Inc.</t>
  </si>
  <si>
    <t>delicense 11 beds</t>
  </si>
  <si>
    <t>Add 11-bed critical care unit to facility</t>
  </si>
  <si>
    <t>Chesapeake Gen. Hospital</t>
  </si>
  <si>
    <t>Lee County  Community Hospital</t>
  </si>
  <si>
    <t>DePaul Medical Center</t>
  </si>
  <si>
    <t>Reduce bed inventory to 266, Med/surg down to 185, 13 Ors, no more than 10 gen Ors</t>
  </si>
  <si>
    <t>Remodel &amp; replace hospital at current site/add 2 Ors</t>
  </si>
  <si>
    <t>Intrdc. Med. Rehab. ex Blue Ridge Hosp.</t>
  </si>
  <si>
    <t>Expand/Renovate emergency department</t>
  </si>
  <si>
    <t>Replace education &amp; conference center</t>
  </si>
  <si>
    <t>Establish  MRI services at 2 VA facilities (Greensville &amp; Martinsville)</t>
  </si>
  <si>
    <t>SMT Mobile V Corporation</t>
  </si>
  <si>
    <t>Establish SPECT services</t>
  </si>
  <si>
    <t>Mary Immaculate Hospital, Inc.</t>
  </si>
  <si>
    <t>Replacement MRI</t>
  </si>
  <si>
    <t>Culpeper Hospital and Fauquier Hospital</t>
  </si>
  <si>
    <t>Conversion of 14 M/S beds to SNF beds and Internal relocation of 16 SNF beds to create 30 bed SNF</t>
  </si>
  <si>
    <t>Smyth County  Community Hospital</t>
  </si>
  <si>
    <t>Establish. Rad. Therapy  at Pulaski C. Hosp.</t>
  </si>
  <si>
    <t>Healthtrust, Inc. (Pulaski Community Hospital)</t>
  </si>
  <si>
    <t>Establish SPECT services thru contracting</t>
  </si>
  <si>
    <t>Carilion Enterprises, Inc.</t>
  </si>
  <si>
    <t>Establish. MRI services thru contracting</t>
  </si>
  <si>
    <t>Renovate facility, construct  amb. care  bdg.</t>
  </si>
  <si>
    <t>VA-3075 has been terminated, fee refunded.</t>
  </si>
  <si>
    <t>Introduce Psychiatric Service</t>
  </si>
  <si>
    <t>Alexandria Surgicenter</t>
  </si>
  <si>
    <t>Construct an MOB</t>
  </si>
  <si>
    <t>Newco LLC (Physicians &amp; Danville Regional Medical Center)</t>
  </si>
  <si>
    <t>Replace SPECT</t>
  </si>
  <si>
    <t>Washington Square Clinic</t>
  </si>
  <si>
    <t>Replacement and relocation</t>
  </si>
  <si>
    <t>Richmond Eye and Ear Hospital</t>
  </si>
  <si>
    <t>Replace SPECT system</t>
  </si>
  <si>
    <t>Additional of 8 Medical Surgical and 12 Obstetrical Beds</t>
  </si>
  <si>
    <t>Cnvrt. spcl. prcds. room into gen. OR</t>
  </si>
  <si>
    <t>Lewis-Gale Clinic</t>
  </si>
  <si>
    <t>Relocate 10 Impatient beds from SHGH to SHMC</t>
  </si>
  <si>
    <t>Sentara Hampton Gen. Hospital/ and Sentara Hope medical Center</t>
  </si>
  <si>
    <t>Construct a Replacement Hospital</t>
  </si>
  <si>
    <t>General expansion/renovation</t>
  </si>
  <si>
    <t>Cnvrt. 7 Med. Rehab. beds to SNF beds</t>
  </si>
  <si>
    <t xml:space="preserve">Woodrow Wilson Rehab. Ctr. </t>
  </si>
  <si>
    <t>Establish a 55 Bed Rehabilitation Hospital</t>
  </si>
  <si>
    <t>Countyside Commercial and Professional LP</t>
  </si>
  <si>
    <t>Renovate Patient Care Dept.</t>
  </si>
  <si>
    <t>Roanoke Memorial Hospital</t>
  </si>
  <si>
    <t>Expnsn./Renov. of 3 beds</t>
  </si>
  <si>
    <t>Northampton Accomack Memorial Hospital (now Shore Memorial Hospital)</t>
  </si>
  <si>
    <t>5620E</t>
  </si>
  <si>
    <t>Establish Lithotripsy at 7 hospitals in PDs 15 &amp; 5</t>
  </si>
  <si>
    <t>Old Dominion Stone Center</t>
  </si>
  <si>
    <t>Capital Expenditure of One Million Dollars or More (Expansion and Renovation</t>
  </si>
  <si>
    <t>ID staff, Evaluate annually, surrender COPN if vol &amp;mortality thresholds not met</t>
  </si>
  <si>
    <t>Establish Radiation Therapy Center</t>
  </si>
  <si>
    <t>Williamsburg  Radiation Therapy Center</t>
  </si>
  <si>
    <t>Establish. SPECT system</t>
  </si>
  <si>
    <t>Renovate/Expand existing facility</t>
  </si>
  <si>
    <t>Estblsh.12-bed Chld/Adlsnt. Psych.Unit</t>
  </si>
  <si>
    <t>Norfolk Comm. Hosp.</t>
  </si>
  <si>
    <t>Establish 60-Bed Nursing Home at a CCRC</t>
  </si>
  <si>
    <t>Founders Village, Inc.</t>
  </si>
  <si>
    <t>Fairfax Endoscopy Center General Partnership</t>
  </si>
  <si>
    <t>Expansion/Renovation</t>
  </si>
  <si>
    <t>Guggenheimer Nursing Home</t>
  </si>
  <si>
    <t>1.5% charity care</t>
  </si>
  <si>
    <t>Construct Outpatient Physic/Med  Bdg. at  AMC</t>
  </si>
  <si>
    <t>Augusta Medical Corporation</t>
  </si>
  <si>
    <t>0.7% charity care, 3 yr report</t>
  </si>
  <si>
    <t>Surgi-Center of Virginia</t>
  </si>
  <si>
    <t>Construct Sports Medicine Center</t>
  </si>
  <si>
    <t>Metropolitan Hospital</t>
  </si>
  <si>
    <t>Establish 19-bed Nursing Home</t>
  </si>
  <si>
    <t>Our Lady of Hope Health Ctr.</t>
  </si>
  <si>
    <t>Augusta Hospital Corporation</t>
  </si>
  <si>
    <t>Renovate Bridgewater  Home</t>
  </si>
  <si>
    <t>Bridgewater HealthCare, Inc.</t>
  </si>
  <si>
    <t>Expand/Renovate Staunton Manor N.H</t>
  </si>
  <si>
    <t>Lambert Enterprises, Inc.</t>
  </si>
  <si>
    <t>Add 28 beds to COPN VA-03087</t>
  </si>
  <si>
    <t>Virginia United Methodist Homes  (The Hermitage at Cedarfield)</t>
  </si>
  <si>
    <t>Riverside Tappahannock Hosp.</t>
  </si>
  <si>
    <t>Establish Mobile SPECT Services</t>
  </si>
  <si>
    <t>Nuclear Imaging Services</t>
  </si>
  <si>
    <t>Establish Obstetrical Services</t>
  </si>
  <si>
    <t>Russell County Medical Center, Inc.</t>
  </si>
  <si>
    <t>Replace Louise Obici School of Professional Nursing</t>
  </si>
  <si>
    <t>Establish Psych. Services  ex Blue Ridge Hosp.</t>
  </si>
  <si>
    <t>Relocate/Expand 14  LTCC (SNF) beds</t>
  </si>
  <si>
    <t>Replace mobile MRI equip.</t>
  </si>
  <si>
    <t>Construct a Parking Garage</t>
  </si>
  <si>
    <t>Introduce Rehabilitation Service by converting 6 med/surg beds</t>
  </si>
  <si>
    <t>Add 21 beds to N.H. component of its CCRC</t>
  </si>
  <si>
    <t>Establish a 32-bed N.H. as part of the CCRC</t>
  </si>
  <si>
    <t>Patriots' Colony</t>
  </si>
  <si>
    <t>Renovate N. Hosp. for rlctn. of Dalton Onc. Clinic</t>
  </si>
  <si>
    <t>Riverside Water Reed Hospital</t>
  </si>
  <si>
    <t>Replace Nursing Home with 120 beds</t>
  </si>
  <si>
    <t>Relacate Labor/Delivery/Nursery/Obs/Ped units</t>
  </si>
  <si>
    <t>Purchase/Renovate building for dialysis &amp; home health services</t>
  </si>
  <si>
    <t>Expand/Renovate facility</t>
  </si>
  <si>
    <t>Twin County Community Hospital</t>
  </si>
  <si>
    <t>Replace Cardiac Cath. Laboratory</t>
  </si>
  <si>
    <t>Roanoke Memorial Hospitals</t>
  </si>
  <si>
    <t>Replace Mobile MRI Equipment</t>
  </si>
  <si>
    <t>Establish MRI &amp; CT Services</t>
  </si>
  <si>
    <t>Replace a Nuclear Camera to Establish SPECT Imaging Services</t>
  </si>
  <si>
    <t>Upgrade a Planar Scanner to Establish SPECT Imaging Services</t>
  </si>
  <si>
    <t>Relocate/Convert Nursing Home beds</t>
  </si>
  <si>
    <t>University Park</t>
  </si>
  <si>
    <t>Convert 9 Adult Care Res. beds to special h/care</t>
  </si>
  <si>
    <t>Westwood Health Care Center</t>
  </si>
  <si>
    <t>Convert 4 med/Surg beds to Rehabilitation beds</t>
  </si>
  <si>
    <t>Convert 10 Med/Surg beds to Psychiatric beds</t>
  </si>
  <si>
    <t>Expand and Renovate the ICU/CCU and the E/R</t>
  </si>
  <si>
    <t>Renovate Existing Facility</t>
  </si>
  <si>
    <t>Piedmont Health Care Center</t>
  </si>
  <si>
    <t>Add 3 N.H. beds &amp; Expand Facility</t>
  </si>
  <si>
    <t>Westminster-Canbury of the Blue Ridge</t>
  </si>
  <si>
    <t>Replace &amp; Upgrade MRI equipment</t>
  </si>
  <si>
    <t>Replace CT unit &amp; place it at outpatient center</t>
  </si>
  <si>
    <t>Establish 5-bed Med. Rehab. service</t>
  </si>
  <si>
    <t>Expand &amp; Renovate existing facility</t>
  </si>
  <si>
    <t>Convert 6 Acute Care to Nursing Home Beds</t>
  </si>
  <si>
    <t>Several non conventional</t>
  </si>
  <si>
    <t>Replace existing hospital</t>
  </si>
  <si>
    <t>Richmond Memorial Hospital</t>
  </si>
  <si>
    <t>Replace Coronary Care Unit</t>
  </si>
  <si>
    <t>Replace Adult Cardiac Cath Lab</t>
  </si>
  <si>
    <t>Estblsh. laundry at Fairfax Hosp. for IHS hosptls.</t>
  </si>
  <si>
    <t>Not implemented</t>
  </si>
  <si>
    <t>Convert 20 Med/Surg. beds to 20 Rehab. beds</t>
  </si>
  <si>
    <t>16-bed nursing home</t>
  </si>
  <si>
    <t>Marshall Manor, Inc.</t>
  </si>
  <si>
    <t>Construct 60-bed Nursing Home</t>
  </si>
  <si>
    <t>Afc. Retired Officers Comm.</t>
  </si>
  <si>
    <t>CCRC only after 3 yrs, no med asst residents</t>
  </si>
  <si>
    <t>Establish a 60-bed nursing facility as part of a CCRC</t>
  </si>
  <si>
    <t>Air Force Retired Officers Community, Falcons Landing</t>
  </si>
  <si>
    <t>PET Ctr., Hampton Roads, Inc.</t>
  </si>
  <si>
    <t xml:space="preserve">equal to UVa </t>
  </si>
  <si>
    <t>Establish Cardiac Cath. services at AMC</t>
  </si>
  <si>
    <t>Southwest Virginia Regional Cancer Center</t>
  </si>
  <si>
    <t>Construct a new Emergency Department</t>
  </si>
  <si>
    <t>Construction of Medical Office Building</t>
  </si>
  <si>
    <t>Replace Cardiac Cath. Lab.</t>
  </si>
  <si>
    <t>Replace Fire Alarm, Lighting &amp; Expand Sprinkler</t>
  </si>
  <si>
    <t>Replace Lynchburg Nursing Home</t>
  </si>
  <si>
    <t>Elderberry Nursing Homes, Inc.</t>
  </si>
  <si>
    <t>Replace Cardiac  Cath. Laboratory</t>
  </si>
  <si>
    <t>Expand/Renovate  Amb. Surg. plus 2 ORs.</t>
  </si>
  <si>
    <t>Va. Ambulatory Surg. Inc.</t>
  </si>
  <si>
    <t>Replace  ICF/MR</t>
  </si>
  <si>
    <t>Establish a Long-Term Hospital</t>
  </si>
  <si>
    <t>Jefferson Hospital</t>
  </si>
  <si>
    <t>Replace CT equipment (Falls Church Hosp.)</t>
  </si>
  <si>
    <t>INOVA Health System</t>
  </si>
  <si>
    <t>Renovate Hospitals' Computer Center</t>
  </si>
  <si>
    <t>Expansion &amp; Renovation of Facility</t>
  </si>
  <si>
    <t>Franklin Memorial Hospital</t>
  </si>
  <si>
    <t>Construct Medical Office Building,  AMC Campus</t>
  </si>
  <si>
    <t>Replace CPU for Hospitals' Main Computer</t>
  </si>
  <si>
    <t>Construct Parking Deck, VA Baptist Hospital</t>
  </si>
  <si>
    <t>Funded thru internal reserves of Health  Trust, Inc.</t>
  </si>
  <si>
    <t>Renovation and Modernization including a reduction in Bed Capacity.</t>
  </si>
  <si>
    <t>Northern Virginia Hospital Corporation</t>
  </si>
  <si>
    <t>Therapy Relocation</t>
  </si>
  <si>
    <t xml:space="preserve">Sentara Hampton General Hospital </t>
  </si>
  <si>
    <t>Expansion/Renovation of Facility</t>
  </si>
  <si>
    <t>Establish Radiation Therapy Services</t>
  </si>
  <si>
    <t>Establish a Radiation Therapy Center in Williamsburg</t>
  </si>
  <si>
    <t>Williamsburg Radiation Therapy Center Inc.</t>
  </si>
  <si>
    <t>cond'l approval: meeting both minimum transplant procedure volume levels &amp; transplant survival rates.</t>
  </si>
  <si>
    <t>Establish Kidney Transplant Services</t>
  </si>
  <si>
    <t>Acquisition of a CT Scanner for use at Health Care Plus</t>
  </si>
  <si>
    <t>Southside Regional Medical Center, Colonial Heights</t>
  </si>
  <si>
    <t>5446, 5447,5448, 5461,5462</t>
  </si>
  <si>
    <t>Purchase and Installation of MRI Equipment in Ambulatory Care Building.</t>
  </si>
  <si>
    <t>Purchase and Installation of CT Equipment in Ambulatory Care Building.</t>
  </si>
  <si>
    <t>Acquistion of a Linear Accelerator to Replace Existing Equipment in the Radiation Oncology Department</t>
  </si>
  <si>
    <t>University of Virginia Health Sciences Center</t>
  </si>
  <si>
    <t>Introduction of a New SPECT Service</t>
  </si>
  <si>
    <t>Addition of a CT Scanner to be located in the Hospital's River Pavilion</t>
  </si>
  <si>
    <t>Acquisition of a Multi-Head Single Photon Emission Computed Tomography Imaging System</t>
  </si>
  <si>
    <t>Acquire Bi-plane system for neuroradiolgy</t>
  </si>
  <si>
    <t>UVA Health Sciences Center</t>
  </si>
  <si>
    <t>5449, 5450</t>
  </si>
  <si>
    <t>Acquire a New Multi-purpose Angiographic Unit</t>
  </si>
  <si>
    <t>5449, 5451</t>
  </si>
  <si>
    <t>Replace Peripheral Angiographic Unit</t>
  </si>
  <si>
    <t>5450, 5451</t>
  </si>
  <si>
    <t>Replace the Existing Neuroangiogrpahic Unit</t>
  </si>
  <si>
    <t>Replace an MRI Unit in the Main Hospital Building</t>
  </si>
  <si>
    <t>Acquisition of a CT Scanner for use at Stony Point Medical Office Bldg</t>
  </si>
  <si>
    <t>Acquisition of an MRI for use at Stony Point Medical Office Bldg</t>
  </si>
  <si>
    <t>Acquisition of a Multi-Head SPECT Imaging System</t>
  </si>
  <si>
    <t>Acquisition of a Siemens Somotom Plus CT Scanner to repoace existing Equipment</t>
  </si>
  <si>
    <t>The Retreat Hospital</t>
  </si>
  <si>
    <t>Convert 12 Acute Care Beds to 12 SNF Beds</t>
  </si>
  <si>
    <t>Montgomery Regional Hospital</t>
  </si>
  <si>
    <t>?</t>
  </si>
  <si>
    <t>Introduce Pancreas and Pancreas/Kidney Transplant</t>
  </si>
  <si>
    <t>Replace Cardiac  Cath. Laboratory (for adults)</t>
  </si>
  <si>
    <t>Renovate/Expand/Add  ORs</t>
  </si>
  <si>
    <t>Teaching NH w/ MCV, subsidize Charity care</t>
  </si>
  <si>
    <t>Replace Nursing Home &amp; Add 30 N.H. Beds</t>
  </si>
  <si>
    <t>Lucy Corr Nursing Home</t>
  </si>
  <si>
    <t>2% charity care, only local &amp; IV anesthesia</t>
  </si>
  <si>
    <t>Expansion &amp; Renovation of Existing Facility</t>
  </si>
  <si>
    <t>Establish 10-bed Medical Rehab service</t>
  </si>
  <si>
    <t>Memorial Hospital of Danville</t>
  </si>
  <si>
    <t>75% M'caid x 2 yrs, Agreement w/NCHA, qtrly rpts</t>
  </si>
  <si>
    <t>Develop 20-bed Adult Psychiatric Unit</t>
  </si>
  <si>
    <t>Norfolk Community Hospital</t>
  </si>
  <si>
    <t>Establish  32-bed Nursing Home</t>
  </si>
  <si>
    <t>Va. United Methdst. Homes</t>
  </si>
  <si>
    <t>Add 4th OR, Surgi-Center of Winchester</t>
  </si>
  <si>
    <t>Winchester Real Estate Management, Inc.</t>
  </si>
  <si>
    <t>Relocation of Sentara Hope Medical Center</t>
  </si>
  <si>
    <t>Hampton Training School for Nurses / Sentara Hampton General Hospital</t>
  </si>
  <si>
    <t>Replace Cardiac Cath Lab</t>
  </si>
  <si>
    <t>HCA Lewis Gale Hospital</t>
  </si>
  <si>
    <t>Replace existing ICF/MR</t>
  </si>
  <si>
    <t>Sarah Bonwell Hudgins Foundation</t>
  </si>
  <si>
    <t>Establish new ASC</t>
  </si>
  <si>
    <t>Shenandoah County Memorial Hospital</t>
  </si>
  <si>
    <t>Construct Parking Deck and Lobby, Renovation</t>
  </si>
  <si>
    <t>Construction of a new medical building</t>
  </si>
  <si>
    <t>Convert 12 Med/Surg beds to 12 Psych beds</t>
  </si>
  <si>
    <t>Fair Oaks Hospital</t>
  </si>
  <si>
    <t>Establish 30-bed Nursing Home</t>
  </si>
  <si>
    <t>Our Lady of Peace Inc.</t>
  </si>
  <si>
    <t>Single-head SPECT system</t>
  </si>
  <si>
    <t>Establish a 4-Bed ICF/MR in Isle of Wight County</t>
  </si>
  <si>
    <t>Add 30-Beds Med/Surg Beds at New Hospital</t>
  </si>
  <si>
    <t>Augusta Hospital Corp.</t>
  </si>
  <si>
    <t>Ambulatory Surgery and Surgical Recovery Center Chesterfield County</t>
  </si>
  <si>
    <t>St. Mary's Hospital of Richmond, Inc</t>
  </si>
  <si>
    <t>Ambulatory Surgery Center (Hanover County)</t>
  </si>
  <si>
    <t>Consolidate  Grundy &amp; State Creek facilities</t>
  </si>
  <si>
    <t>Renovation and Expansion including adding CT, MRI, and Inpatient Rehab beds</t>
  </si>
  <si>
    <t>Convert 12 Acute Care beds to SNF beds</t>
  </si>
  <si>
    <t>HealthTrust, Pulaski Community Hospital</t>
  </si>
  <si>
    <t>Replace &amp; relocate 17 beds from Barcroft Institute to Cameron Clen Care Center</t>
  </si>
  <si>
    <t>Inova Services</t>
  </si>
  <si>
    <t>Relocate 29 NH Beds from Barcroft Institute to Cameron Glen</t>
  </si>
  <si>
    <t>Convert 8 Acute Care Beds to SNF Beds</t>
  </si>
  <si>
    <t>Add 8 telemetry beds</t>
  </si>
  <si>
    <t>Establish 26 Bed Chemical Dependency Program</t>
  </si>
  <si>
    <t>SJS Associates</t>
  </si>
  <si>
    <t>Establsih 30 Bed Rehabilitation Hospital</t>
  </si>
  <si>
    <t>Replace &amp; Consolidate Facilities</t>
  </si>
  <si>
    <t>Renovate Newport Convalescent Center</t>
  </si>
  <si>
    <t>Virginia Health Services</t>
  </si>
  <si>
    <t>Establish a 20-bed psychiatric hospital at St. John's Hospital in Goochland</t>
  </si>
  <si>
    <t>St. Mary's Hospital of Richmond</t>
  </si>
  <si>
    <t>Replace and relocate 84-bed hospital to Goochland</t>
  </si>
  <si>
    <t>Psychiatric Institute of Richmond</t>
  </si>
  <si>
    <t>Add 2 Outpatinet ORs</t>
  </si>
  <si>
    <t>Add 30 NF Beds at Cameron Glen Care Center</t>
  </si>
  <si>
    <t>Inova Health Systems</t>
  </si>
  <si>
    <t>Establish a 40-Medical Rehabilitation Hospital in Richmond</t>
  </si>
  <si>
    <t>Rehabilitation Corporation of Virginia</t>
  </si>
  <si>
    <t>Add 15 Psych Beds at Springwood Psychiatric Institute</t>
  </si>
  <si>
    <t>National Medical Enterprises</t>
  </si>
  <si>
    <t>Replacement Hospital</t>
  </si>
  <si>
    <t>Renovation to Existing Oak Hill Nursing Home</t>
  </si>
  <si>
    <t>National Health Care Affiliates, Inc.</t>
  </si>
  <si>
    <t>Construct two 6-bed ICF/MR in Farmville</t>
  </si>
  <si>
    <t>Evergreen Manor</t>
  </si>
  <si>
    <t>Establish an 8-bed ICF/MR in Lynchburg consisting of two 4-bed apartments at a single site</t>
  </si>
  <si>
    <t>Bishop of Richmond</t>
  </si>
  <si>
    <t>Establish a Freestanding Ambulatory Surgery Center</t>
  </si>
  <si>
    <t>Loudoun Healthcare, Inc</t>
  </si>
  <si>
    <t>Bed SNF Unit Through Conversion of Medical/Surgical Beds</t>
  </si>
  <si>
    <t>Humana Hospital - Clinch Valley Richlands, Virginia</t>
  </si>
  <si>
    <t>Establish An Ambulatory Surgery Center</t>
  </si>
  <si>
    <t>Kaiser Foundation Health Plan of the Mid-Atlantic States, Inc</t>
  </si>
  <si>
    <t>Construct a 40 Bed Psychiatric/ Chemical Dependency Facility</t>
  </si>
  <si>
    <t>Mary Washington Psyciatric Hospital, Inc.</t>
  </si>
  <si>
    <t>Conversion of 17- Acute Care Beds to SNF Beds at King's Daughter's Hospital</t>
  </si>
  <si>
    <t>Conversion of 19 Acute Care Beds to SNF beds and conversion of 19 SNF beds to ICF beds at 180 bed free standing nursing home</t>
  </si>
  <si>
    <t>Halifax-South Boston Community Hospital</t>
  </si>
  <si>
    <t>Establish A Freestanding Ambulatory Surgery Center</t>
  </si>
  <si>
    <t>INOVA Health Systems d/b/a Fairfax Hospital System</t>
  </si>
  <si>
    <t>Establish a 2 OR Outpatient Surgical Hospital, Relocating ORs from RMH</t>
  </si>
  <si>
    <t>Establish Mobile MRI at Danville Memorial, Memorial of Martinsville, Twin County, &amp; Alleghany</t>
  </si>
  <si>
    <t>Health East, Inc.</t>
  </si>
  <si>
    <t>New Outpatient MH Facility</t>
  </si>
  <si>
    <t>Cumberland Center</t>
  </si>
  <si>
    <t>Replacement of IBM Model 4341 Mainframe Computer with IBM 4381 computer</t>
  </si>
  <si>
    <t>Replace Existing Linear Accelorator</t>
  </si>
  <si>
    <t>Convert 2 Existing Intermediate Care Beds to Skilled Care Status</t>
  </si>
  <si>
    <t>Beth Shalom of Central Virginia</t>
  </si>
  <si>
    <t>Add 2 Dialysis Stations</t>
  </si>
  <si>
    <t>Hampton General Hospital- Hope Medical Center</t>
  </si>
  <si>
    <t>INOVA Health Systems- Fairfax Hospital</t>
  </si>
  <si>
    <t>Renovation and Expansion including 50 beds</t>
  </si>
  <si>
    <t>Establishment of Cardiac Cath Lab</t>
  </si>
  <si>
    <t>HCA Health Services- Reston Hospital Center</t>
  </si>
  <si>
    <t>Establishment of Cardiac Cath Suite</t>
  </si>
  <si>
    <t>INOVA Health System- Fair Oaks Hospital</t>
  </si>
  <si>
    <t>Establish Cardiac Catherization Services at Jefferson Hospital</t>
  </si>
  <si>
    <t>INOVA Alexandria Hospital</t>
  </si>
  <si>
    <t>Expand MCVs Existing Cardiac Surgery Program to RMH</t>
  </si>
  <si>
    <t>Medical College of Virginia Hospitals &amp; Richmond Memorial Hospital</t>
  </si>
  <si>
    <t>INOVA Health System- Jefferson Hospital</t>
  </si>
  <si>
    <t>Development of a 5 Bed NH Unit in a Retirement Community</t>
  </si>
  <si>
    <t>Marriott Corporation</t>
  </si>
  <si>
    <t>Construct a 164 Bed Nursing Home</t>
  </si>
  <si>
    <t>Northern Virginia Health Center</t>
  </si>
  <si>
    <t>Replacement of Radiology Equipment and the Addition of a 3rd Ultrasound Unit</t>
  </si>
  <si>
    <t>Convert Existing Outpatient Rehab program to Rehab Agency</t>
  </si>
  <si>
    <t>The Rehab Group Inc.</t>
  </si>
  <si>
    <t>Establish a SNF Unit a the Hospital by Converting 10 beds</t>
  </si>
  <si>
    <t>Humana Virginia Hospital d/b/a Humana Hospital- St. Lukes</t>
  </si>
  <si>
    <t>Establish a 60 Bed Nursing Home in Goochland</t>
  </si>
  <si>
    <t>Quality Link Partnership</t>
  </si>
  <si>
    <t>Convert 10 ICF beds to 10 Skilled care Beds at Iliff Nursing Home</t>
  </si>
  <si>
    <t>Continental Medical Systems</t>
  </si>
  <si>
    <t>Establish a Rehabilitation Agency in Harrisonburg</t>
  </si>
  <si>
    <t>Harrisonburg Rockingham Community Services Board</t>
  </si>
  <si>
    <t>Establish Acute Renal Dialysis Services</t>
  </si>
  <si>
    <t>Alleghany Regional Hospital / Alleghany Acute Dialysis Services, Inc.</t>
  </si>
  <si>
    <t>Establish a Rehabilitation Agency in Roanoke</t>
  </si>
  <si>
    <t>Center for Rehabilitation and Development, Inc.</t>
  </si>
  <si>
    <t>Establish a Rehabilitation Agency in Lynchburg</t>
  </si>
  <si>
    <t>Establish an Outpatient Rural Health Care Facility</t>
  </si>
  <si>
    <t>Blue Ridge Health Center, Inc.</t>
  </si>
  <si>
    <t>Western Lee County Health Clinic, Inc.</t>
  </si>
  <si>
    <t>Establish Outpatient Rehabilitation Program</t>
  </si>
  <si>
    <t>Richmond Cerebral Palsy Center, Inc.</t>
  </si>
  <si>
    <t>Introduce Pediatric Cardiac Catheterization</t>
  </si>
  <si>
    <t>Purchase and Renovate a Facility for Support Services</t>
  </si>
  <si>
    <t>Renovation and Reconfiguration Project</t>
  </si>
  <si>
    <t>Halifax South Boston Community Hospital</t>
  </si>
  <si>
    <t>Add 22 Nusing Home Beds to a CCRC</t>
  </si>
  <si>
    <t>Renovate/Reconfigure PICU and PCU</t>
  </si>
  <si>
    <t>Children's Hospital of the King's Daughters, Inc.</t>
  </si>
  <si>
    <t>Establish a 16 Bed Substance Abuse Facility at Community Memorial Hospital</t>
  </si>
  <si>
    <t>Replace a Mobile CT with a Fixed CT at Dickenson County Medical Center</t>
  </si>
  <si>
    <t>Cumberland Health Systems</t>
  </si>
  <si>
    <t>Establish a 90 Bed Nursing Home in Virginia Beach</t>
  </si>
  <si>
    <t>HCMF XXIX LP</t>
  </si>
  <si>
    <t>Replace a CT Scanner</t>
  </si>
  <si>
    <t>Add a 2nd Linear Accelerator</t>
  </si>
  <si>
    <t>Convert 40 Home for Adult Beds to Nursing Home Beds</t>
  </si>
  <si>
    <t>Westminister-Canterbury of Lynchburg, Inc.</t>
  </si>
  <si>
    <t>Establish a 16-Bed Adolescent Psychiatric/SAS Hospital on Winchester Medical Center Campus</t>
  </si>
  <si>
    <t>Winchester Medical Center, Inc.</t>
  </si>
  <si>
    <t>Establish Mobile MRI Services at Montgomery Regional Hospital</t>
  </si>
  <si>
    <t>Health Trust, Inc.</t>
  </si>
  <si>
    <t>Establish an Ob Unit at Humana Hospital Bayside</t>
  </si>
  <si>
    <t>Humana of Virginia, Inc.</t>
  </si>
  <si>
    <t>Add a 2nd Cardiac Catheterization Lab</t>
  </si>
  <si>
    <t>Add 36 Nursing Home Beds</t>
  </si>
  <si>
    <t>Bi-County Clinic and Nursing Home, Inc.</t>
  </si>
  <si>
    <t>Introduce Stereotactic GammaKnife Surgery</t>
  </si>
  <si>
    <t>University of Virginia</t>
  </si>
  <si>
    <t>Install a Mainframe Computer at Fairfax Hospital</t>
  </si>
  <si>
    <t>Maple Leaf of Hanover County</t>
  </si>
  <si>
    <t>Convert 18 Med/Surg Beds to ICF Beds</t>
  </si>
  <si>
    <t>Northhampton-Accomack Memorial Hospital</t>
  </si>
  <si>
    <t>Construct a 22 Bed Addition to Heritage Hall Nassawadox</t>
  </si>
  <si>
    <t>Heritage Hall VI</t>
  </si>
  <si>
    <t>Add 25 ICF Beds</t>
  </si>
  <si>
    <t>Establish Cardiac Pavilion at Norfolk General Hospital</t>
  </si>
  <si>
    <t>Establish a Mammography Service</t>
  </si>
  <si>
    <t>Establish a Dual Photon Absorptiometry Bone Scanning Service</t>
  </si>
  <si>
    <t>MJH Enterprises</t>
  </si>
  <si>
    <t>Establsih Outpatient Cardiac Rehabilitation Program</t>
  </si>
  <si>
    <t>Chesapeake General Hospital Authority</t>
  </si>
  <si>
    <t>Replace Patient Account Management and Billing System</t>
  </si>
  <si>
    <t>Establish a freestanding MRI Center</t>
  </si>
  <si>
    <t>Northern Virginia Imaging (Limited) Partnership d/b/a Sterling/Dulles Center for MRI</t>
  </si>
  <si>
    <t>Replace Angiography Equipment</t>
  </si>
  <si>
    <t>Add a 2nd MRI Scanner</t>
  </si>
  <si>
    <t>The Northern Virginia Center for Magnetic Resonance Imaging</t>
  </si>
  <si>
    <t>Add 40 Nursing Home Beds at Oak Hill Nursing Home</t>
  </si>
  <si>
    <t>Establish a 60 Bed ICF</t>
  </si>
  <si>
    <t>HCMF XXII LP</t>
  </si>
  <si>
    <t>Construct a 200-car Parking Structure</t>
  </si>
  <si>
    <t>Establish a Rehabilitation Agency at Camelot Hall Nursing Home</t>
  </si>
  <si>
    <t>Dominion Rehab, Inc.</t>
  </si>
  <si>
    <t>Establish a 116 Bed Replacement Facility in Henrico County</t>
  </si>
  <si>
    <t>Beth Sholom of Central Virginia</t>
  </si>
  <si>
    <t>Introduce Lithotripsy (Gall Stone) Services at the University of Virginia Medical Center</t>
  </si>
  <si>
    <t>Virginia Kidney Stone Foundation</t>
  </si>
  <si>
    <t>Establish a 60 Bed Nursing Home in Virginia Beach</t>
  </si>
  <si>
    <t>Tidewater Health Services Corporation</t>
  </si>
  <si>
    <t>Add 49 ICF Beds at Farncis Marion Manor</t>
  </si>
  <si>
    <t>Establish a 60 Bed Nursing Home in Carroll County</t>
  </si>
  <si>
    <t>Tri-County Homes, Inc</t>
  </si>
  <si>
    <t>Eldercare Gardens LP</t>
  </si>
  <si>
    <t>Establish a 60 Bed Nursing Home in Fork Union</t>
  </si>
  <si>
    <t>Quality Link, LP</t>
  </si>
  <si>
    <t>Add 44 Nursing Home Beds at Heritage Hall - Leesburg</t>
  </si>
  <si>
    <t>HCMF V</t>
  </si>
  <si>
    <t>Establish a 60 Bed Nursing Home in Brookneal</t>
  </si>
  <si>
    <t>Heritage Hall XX</t>
  </si>
  <si>
    <t>Establish a Heart Transplant Program</t>
  </si>
  <si>
    <t>Establish Mobile Lithotripsy at Chesapeake General, DePaul, Obici, Norfolk Community, Portsmouth General, Riverside &amp; Va Beach General</t>
  </si>
  <si>
    <t>Lithotripsy Center of Hampton Roads, Inc.</t>
  </si>
  <si>
    <t>T &amp; J Partnership XIII</t>
  </si>
  <si>
    <t>Add 7 Dialysis Stations</t>
  </si>
  <si>
    <t>East End Dialysis Center, Inc.</t>
  </si>
  <si>
    <t>Construct a 5 Level Parking Structure</t>
  </si>
  <si>
    <t>Establish Mobile Mamography</t>
  </si>
  <si>
    <t>Cheasapeake Hospital Authiority</t>
  </si>
  <si>
    <t>Establish a Specialized Center for CT Imaging at the Neurology Center</t>
  </si>
  <si>
    <t>Magnetic Imaging of Washington</t>
  </si>
  <si>
    <t>Establish a 56 Bed Nursing Home in Henry County</t>
  </si>
  <si>
    <t>Medical Facilities of America XLVIII</t>
  </si>
  <si>
    <t>Replace Commonwealth Health Care of Martinsvillewith 98 Bed Unbuilt Nursing Home for Total of 280 Beds</t>
  </si>
  <si>
    <t>Dorn Will Development Corporation / Southeastern Health Care, Inc.</t>
  </si>
  <si>
    <t>Medical Facilities of America LVII  (Bayside Health Care Center)</t>
  </si>
  <si>
    <t>Establish a 20 Bed Psychiatric Unit</t>
  </si>
  <si>
    <t>Tidewater Memorial Hospital</t>
  </si>
  <si>
    <t>Add 2nd Leased Mobile MRI Scanner at Chippenham Hospital, Henrico Doctor's Hospital, Stuart Circle Hospital, Richmond Community Hospital, Johnston-Willis Hospital</t>
  </si>
  <si>
    <t>Medical Imaging and Technology Associates (MITA)</t>
  </si>
  <si>
    <t>Replace Cobalt Therapy Unit with a Linear accelerator</t>
  </si>
  <si>
    <t>Add a 3rd Cardiac Cath Lab</t>
  </si>
  <si>
    <t>University of Virginia Hospitals</t>
  </si>
  <si>
    <t>Establish a 20 Bed Ob Unit at Fair Oaks Hospital</t>
  </si>
  <si>
    <t>Fairfax Hospital Systems</t>
  </si>
  <si>
    <t>Establish a Rehabilitation Agency</t>
  </si>
  <si>
    <t>Pro Rehab, Inc.</t>
  </si>
  <si>
    <t>Convert Space for 13 Home for Adult Beds to Nursing Home Beds</t>
  </si>
  <si>
    <t>Shenandoah Manor of Clifton Forge</t>
  </si>
  <si>
    <t>Establish a Comprehensive Cancer Center</t>
  </si>
  <si>
    <t>Establsih a 120-Bed Nursing Home in Virginia Beach</t>
  </si>
  <si>
    <t>Medical Facilities of America LVIII</t>
  </si>
  <si>
    <t>T &amp; J Partnership</t>
  </si>
  <si>
    <t>Convert 17 Med/Surg Beds to 11 Intermediate Care Beds</t>
  </si>
  <si>
    <t>Bedford County Memorial Hospital</t>
  </si>
  <si>
    <t>Construct an Elevator Tower</t>
  </si>
  <si>
    <t>Convert 10 Acute Care Beds to Skilled Nursing Facility Beds</t>
  </si>
  <si>
    <t>Humana Hospital,  Clinch Valley</t>
  </si>
  <si>
    <t>Add a 14 Bed Unit for Children</t>
  </si>
  <si>
    <t>Springwood Psychiatric Institute, Inc.</t>
  </si>
  <si>
    <t>Add 3 Dialysis Stations</t>
  </si>
  <si>
    <t>Dialysis Associates, Inc.</t>
  </si>
  <si>
    <t>Replacement of Management Information System</t>
  </si>
  <si>
    <t>Construct a 50 Bed ICF Nursing Home (Northhampton Convalescent Center</t>
  </si>
  <si>
    <t>Establish Fixed CT Scanning Services</t>
  </si>
  <si>
    <t>Southhampton Memorial Hospital</t>
  </si>
  <si>
    <t>Add 35 Beds to Smithfield Covalescent Center</t>
  </si>
  <si>
    <t>Hampton Roads Nursing Center d/b/a Isle of Wight Nursing Center (Louis Obici Mem. Hosp.)</t>
  </si>
  <si>
    <t>Establish a 60-bed Nursing Home in Suffolk</t>
  </si>
  <si>
    <t>Hampton Roads Nursing Center, Inc.</t>
  </si>
  <si>
    <t>Construct a 60 Bed Addition to Holmes Convalescent Center</t>
  </si>
  <si>
    <t>Holmes Convalescent Center The Hillhaven Corporation)</t>
  </si>
  <si>
    <t xml:space="preserve">Establish a 156 Bed Nursing Home </t>
  </si>
  <si>
    <t>Gill Memorial Hospital t/a Burrell Home For Adults</t>
  </si>
  <si>
    <t>Construct a 60 Bed Addition to Nansemond Convalescent Center</t>
  </si>
  <si>
    <t>Nansemond Convalescent Center (The Hillhaven Corporation)</t>
  </si>
  <si>
    <t>Establish a 100 bed Rural hospital</t>
  </si>
  <si>
    <t>Agrigenetics &amp; Medical Systems Group</t>
  </si>
  <si>
    <t>Conversion of 12 Medical/Surgical Beds to 12 Nursing Home Beds</t>
  </si>
  <si>
    <t>Radford Community Hospital</t>
  </si>
  <si>
    <t>Establish  a 53 Bed Nursing Home</t>
  </si>
  <si>
    <t>Convert 8 Personal Care Beds to 8 ICF Beds</t>
  </si>
  <si>
    <t>Rappahannock Westminister-Canterbury</t>
  </si>
  <si>
    <t>Establish Electrodiagnostic (Gait) Motion Analysis Lab</t>
  </si>
  <si>
    <t>Renovation and Partial Replacement of Fairfax Hospital Obstetrical Unit, PICU, NICU and Pediatric Unit</t>
  </si>
  <si>
    <t>INOVA Health Systems Fairfax Hospital</t>
  </si>
  <si>
    <t>Establish a 26 Bed Unit</t>
  </si>
  <si>
    <t>HCA Health Services of Virginia, Inc. d/b/a The Reston Hospital Center</t>
  </si>
  <si>
    <t>Conversion of 24 Home for Adult Beds to Nursing Home Beds</t>
  </si>
  <si>
    <t>Wheatland Hills Retirement Center, Inc.</t>
  </si>
  <si>
    <t>Convert 21 Acute Care Beds to ICF Nursing Home Beds</t>
  </si>
  <si>
    <t>Establish a 6 Station Dialysis Center</t>
  </si>
  <si>
    <t>Continental Dialysis Center</t>
  </si>
  <si>
    <t>BMA of Sterling, Virginia</t>
  </si>
  <si>
    <t>This COPN No. is for Mary Immaculate's CT.</t>
  </si>
  <si>
    <t>Addition of Fixed CT Scanning Services</t>
  </si>
  <si>
    <t>To Construct a 65 Bed Nursing Home to Include 55 ICF and 10 SNF</t>
  </si>
  <si>
    <t>Southside Medical Systems, Inc. Greensville Memorial Hospital Annex</t>
  </si>
  <si>
    <t>Establish a Community Based ICF/MR Facility in Alexandria</t>
  </si>
  <si>
    <t>City of Alexandria</t>
  </si>
  <si>
    <t>Construct a Multi-Purpose Building on the Campus of Chesapeake General Hospital</t>
  </si>
  <si>
    <t>This project's COPN No. is 01883 issued on 10/26/88.</t>
  </si>
  <si>
    <t>Addition of Fixed CT Scanner</t>
  </si>
  <si>
    <t>Relocation of 4 Beds from Transitional Care Pavilion to Main Hospital Campus</t>
  </si>
  <si>
    <t>Addition of 10 Inpatient Hospice Beds at Fair Oaks Hospital</t>
  </si>
  <si>
    <t>Hospice of Northern Virginia, Inc.</t>
  </si>
  <si>
    <t>Establish CT Scanning Services</t>
  </si>
  <si>
    <t>HCA Health Services of Virginia, Inc. d/b/a Reston Hospital Center</t>
  </si>
  <si>
    <t>Construction of a 120 Bed Nursing Home in a Life Care Community</t>
  </si>
  <si>
    <t>Friendship Manor, Inc.</t>
  </si>
  <si>
    <t>Construction of a 120 Bed Nursing Home</t>
  </si>
  <si>
    <t>Norfolk Community Hospital / Norfolk Medical Center</t>
  </si>
  <si>
    <t>Establish an Ambulatory Surgery Center &amp; Renovate Surgical Suite</t>
  </si>
  <si>
    <t>Acquisition of Management Information Center</t>
  </si>
  <si>
    <t>Expansion and Construction of an Educational Center</t>
  </si>
  <si>
    <t>Construction of a 60 Bed Nursing Home</t>
  </si>
  <si>
    <t>Elderberry Center of Altavista</t>
  </si>
  <si>
    <t>Replace Radiology Equipment at Mt. Vernon Hospital</t>
  </si>
  <si>
    <t>Upgrade Management Information Center</t>
  </si>
  <si>
    <t xml:space="preserve">Establish 20-bed Psych Unit </t>
  </si>
  <si>
    <t>Hopewell Hospital Authority T/A John Randolph Hospital</t>
  </si>
  <si>
    <t>To Establish a 60 Bed Nursing Home at Gill Memorial Hospital d/b/a Burrell Home for Adults</t>
  </si>
  <si>
    <t>Gill Memorial Eye, Ear, Nose and Throat Hospital</t>
  </si>
  <si>
    <t>Colonial Care of Alleghany County, L.P.</t>
  </si>
  <si>
    <t>Introduce a New 12 Bed Nursing Home Service</t>
  </si>
  <si>
    <t>Northern Virginia Doctors Hospital</t>
  </si>
  <si>
    <t>Replacement of Computer System</t>
  </si>
  <si>
    <t>Establish a 13-Bed Chemical Dependency Unit Through the Conversion of 13 Medical/Surgical Beds</t>
  </si>
  <si>
    <t>Hampton General Hospital</t>
  </si>
  <si>
    <t>Convert 24 Acute Care Beds to 24 Acute Care Beds to 24 SNF Beds</t>
  </si>
  <si>
    <t>Woodrow Wilson Rehabilitation Center</t>
  </si>
  <si>
    <t>Professional Therapies of Roanoke, Inc.</t>
  </si>
  <si>
    <t>To Re-Open Cottage 15 with 10 ICF/MR Beds &amp; Cottage 123 (48) Beds</t>
  </si>
  <si>
    <t>Southside Virginia Training Center</t>
  </si>
  <si>
    <t>Replace Family Practice Center</t>
  </si>
  <si>
    <t>Roanoke Hospital Association</t>
  </si>
  <si>
    <t>Addition of Acute of Acute Alcohol Rehabilitation Services to Existing Detoxification Chemical Dependency Program</t>
  </si>
  <si>
    <t>Stuart Circle Hospital</t>
  </si>
  <si>
    <t>Addition of 2nd CT Scanner</t>
  </si>
  <si>
    <t>Develop a 60 Bed Psychiatric and Substance Abuse Facility  Through Relocation of Existing Beds</t>
  </si>
  <si>
    <t>First Hospital Corporation</t>
  </si>
  <si>
    <t>Establish a 128 Bed Replacement for Imperial Health Care Center</t>
  </si>
  <si>
    <t>Daniel U S Properties</t>
  </si>
  <si>
    <t>Construct A 120-Bed Nursing Home</t>
  </si>
  <si>
    <t>Wessex of Roanoke, LP</t>
  </si>
  <si>
    <t>Establish a 16 Bed Chemical Dependency Unit</t>
  </si>
  <si>
    <t>Establish In-House Data Processing Capabilities</t>
  </si>
  <si>
    <t>60 Bed Addition to existing facility</t>
  </si>
  <si>
    <t>Colonial Heights Convalescent Center</t>
  </si>
  <si>
    <t>Addition of Six ESRD Stations</t>
  </si>
  <si>
    <t>West End Dialysis Center, Inc.</t>
  </si>
  <si>
    <t>Construct a 60 Bed Nursing Home  (Beaufont Health Care Center)</t>
  </si>
  <si>
    <t>Medical Facilities of America Partnership LIV Beaufont Health Care Center</t>
  </si>
  <si>
    <t>Construct a 60 Bed Nursing Home</t>
  </si>
  <si>
    <t>Colonial Care of Fincastle, L.P.</t>
  </si>
  <si>
    <t>Addition of 20 Nursing Home Beds to Bon Secours-Maryview Nursing Home</t>
  </si>
  <si>
    <t>Bon Secours-Maryview Health Corporation</t>
  </si>
  <si>
    <t>Maryview Hospital</t>
  </si>
  <si>
    <t>First Rehab of Virginia</t>
  </si>
  <si>
    <t>Establish a Free-Standing Imaging Center</t>
  </si>
  <si>
    <t>Tysons High Tech Medical Center MRI Unit Partnership</t>
  </si>
  <si>
    <t>Establish a 60 Bed Nursing Home on the Campus of Greensville Memorial Hospital</t>
  </si>
  <si>
    <t>Southside Medical Systems, Inc.</t>
  </si>
  <si>
    <t>Replacement of Existing CT Scanner Unit</t>
  </si>
  <si>
    <t>Southern Medical Scanning,  Northern Virginia Doctors Hospital</t>
  </si>
  <si>
    <t>Purchase Hospital Information System</t>
  </si>
  <si>
    <t>DePaul Hospital</t>
  </si>
  <si>
    <t>Addition of 20 Nursing Home Beds at Hampton Convalescent Center</t>
  </si>
  <si>
    <t>Riverside Healthcare Association</t>
  </si>
  <si>
    <t>Acquire Management Information System</t>
  </si>
  <si>
    <t>Construct a Family Practice Center</t>
  </si>
  <si>
    <t>Purchase a Third Mobile CT Scanner</t>
  </si>
  <si>
    <t>Shenandoah Shared Hospital Services</t>
  </si>
  <si>
    <t>Construct a 55 Bed Addition to Ashland Convalescent Center</t>
  </si>
  <si>
    <t>Conversion of 20 Beds at Richmond Memorial Hospital</t>
  </si>
  <si>
    <t>Health Care Corporation of Virginia</t>
  </si>
  <si>
    <t>Construct a 120 Bed Nursing Home</t>
  </si>
  <si>
    <t>Wessex of Richmond</t>
  </si>
  <si>
    <t>Establish a Drug/Alcohol Chemical Dependency Program</t>
  </si>
  <si>
    <t>Waynsboro Community Hospital</t>
  </si>
  <si>
    <t>Upgrade of Hospital Information System</t>
  </si>
  <si>
    <t>The Memorial Hospital</t>
  </si>
  <si>
    <t>Establish a 120 Bed Nursing Home in Chesapeake</t>
  </si>
  <si>
    <t>Regents Park of Chesapeake</t>
  </si>
  <si>
    <t>5048/5073</t>
  </si>
  <si>
    <t>Addition of 100 Nursing Home Beds to Bon Secours Nursing Home</t>
  </si>
  <si>
    <t>Bon Secours Maryview Health Corporation</t>
  </si>
  <si>
    <t>5073/5067</t>
  </si>
  <si>
    <t>Construct a 100 Bed Nursing Home, Portsmouth VA</t>
  </si>
  <si>
    <t>Alliance Life Care Corporation</t>
  </si>
  <si>
    <t>Construct a 115 Bed Nursing Home (St Francis Nursing Center)</t>
  </si>
  <si>
    <t>Establish a Bone Bank Program</t>
  </si>
  <si>
    <t>Alliance Health System Leigh Memorial Hospital</t>
  </si>
  <si>
    <t>Golden Crest Estates, Ltd. d/b/a Smithfield Physical Therapy Association</t>
  </si>
  <si>
    <t>Establish a 90 Bed Nursing Home  (Gretna Health Care Center)</t>
  </si>
  <si>
    <t>Medical Facilities of America LIII (53) LP</t>
  </si>
  <si>
    <t>Establish a 54 Bed Nursing Home in a Life Care Community</t>
  </si>
  <si>
    <t>Univeristy of Virginia Real Estate Foundation</t>
  </si>
  <si>
    <t>Addition of 10 Beds to Blue Ridge Nursing Center</t>
  </si>
  <si>
    <t>Dorn William Development Corporation</t>
  </si>
  <si>
    <t>Establish a Cancer Center</t>
  </si>
  <si>
    <t>To establish Open Heart Surgery Services</t>
  </si>
  <si>
    <t>Addition of 24 Beds at Forest Hill Convalescent Center Through Convesion of 27 Home for Adult Beds</t>
  </si>
  <si>
    <t>Convalescent Care, Inc.</t>
  </si>
  <si>
    <t>Major Renovation/Expansion</t>
  </si>
  <si>
    <t>Establish a 15 Bed Chemical Dependency Unit</t>
  </si>
  <si>
    <t>22 Bed Addition to Clinch  Valley Nursing Home</t>
  </si>
  <si>
    <t>HCMF XIII Partnership Addition</t>
  </si>
  <si>
    <t>Elderberry Nursing Center of Scott County</t>
  </si>
  <si>
    <t>To establish a 20 Bed Intermediate Care Substance Abuse Facility</t>
  </si>
  <si>
    <t>Diamond Healthcare of Williamsburg</t>
  </si>
  <si>
    <t>Establish an Ambulatory Surgery Center in Virginia Beach</t>
  </si>
  <si>
    <t>Virginia Beach Ambulatory Surgery Center</t>
  </si>
  <si>
    <t>Addition of 38 Nursing Home Beds at West Point Convalescent Center</t>
  </si>
  <si>
    <t>Patrick Henry Hospital, Inc.</t>
  </si>
  <si>
    <t>Nineteen Bed Expansion</t>
  </si>
  <si>
    <t>Virginia Health Service, Inc. Walter Reed Convalescent Center</t>
  </si>
  <si>
    <t>MRI Corp. in Conjunction with Winchester Medical Center, Inc.</t>
  </si>
  <si>
    <t>Addition of 18 Beds to Alliance Nursing Center (Oak Hill)</t>
  </si>
  <si>
    <t>Convert 13 Medical/Surgical Beds to Short Term Psychiatric Beds</t>
  </si>
  <si>
    <t>King's Daughters' Hospital</t>
  </si>
  <si>
    <t>Replacement of Cardiac Catheterization Lab</t>
  </si>
  <si>
    <t>Norfolk General Hospital</t>
  </si>
  <si>
    <t>Convert 14 Medical/Surgical Beds to Psychiatric Beds</t>
  </si>
  <si>
    <t>Replacement of 509 Existing Beds &amp; Furnishing for Patient Rooms</t>
  </si>
  <si>
    <t>Danville Urology Clinic</t>
  </si>
  <si>
    <t>Replacement of Special Procedures Equipment</t>
  </si>
  <si>
    <t>Establish a 15 Bed Substance Abuse Unit</t>
  </si>
  <si>
    <t>Richmond Community Hospital, Inc.</t>
  </si>
  <si>
    <t>Establish a 120 Bed Nursing Home in Henrico</t>
  </si>
  <si>
    <t>Comprehensive Therapy, Inc.</t>
  </si>
  <si>
    <t>Develop a 60 Bed Nursing Home as Part of a Life Care Facility</t>
  </si>
  <si>
    <t>Manchester Fellowship Associates</t>
  </si>
  <si>
    <t>Acquire a 3rd CT Scanner</t>
  </si>
  <si>
    <t>Construction of a Front Entrance Vestible And Canopy, Install Flood Proofing Measures, Replace Windows and Redesign Front Parking Lot and Driveway</t>
  </si>
  <si>
    <t>Replacement of GE 8800 CT Scanner with a GE 9800 CT Scanner</t>
  </si>
  <si>
    <t>Replacement of Angiography Equipment</t>
  </si>
  <si>
    <t>Addition of 1 ICF Bed</t>
  </si>
  <si>
    <t>Pines Convalescent Center</t>
  </si>
  <si>
    <t>Construct a 24 Bed Nursing Home in a Life Care Community</t>
  </si>
  <si>
    <t>Espansion of Outpatient and Dental Services Areas at Roanoke Memorial Hospital</t>
  </si>
  <si>
    <t>Community Rehabilitation Associates</t>
  </si>
  <si>
    <t>Renovation and Modernization of Facility</t>
  </si>
  <si>
    <t>Henrico Doctors Hospital</t>
  </si>
  <si>
    <t>Replacement of Surgical Suite and Emergency Department</t>
  </si>
  <si>
    <t>Culpeper Memorial Hospital, Inc.</t>
  </si>
  <si>
    <t>Establish an Outpatient Rehabilitation Agency</t>
  </si>
  <si>
    <t>Tidewater Center for Rehabilitation Medicine</t>
  </si>
  <si>
    <t>To Establish Telephone Transmitted EEG Services Thru Appalachian Neuro-Diagnostic Inc.</t>
  </si>
  <si>
    <t>Establish Occupational Therapy Services</t>
  </si>
  <si>
    <t>Wise Appalachian Regional Hospitals</t>
  </si>
  <si>
    <t>Establish a 14 Bed ICF/MR Facility for  Multi-Handicapped Developmentally Disabled Persons</t>
  </si>
  <si>
    <t>Greenstone Rersidence, Inc.</t>
  </si>
  <si>
    <t>Replacement of GE 8800 CT Scanner with a GTE 9800 CT Scanner</t>
  </si>
  <si>
    <t>Construct a 60 Bed Addition to Valley Health Care Center</t>
  </si>
  <si>
    <t>Mountain Empire Health Facilities Associates</t>
  </si>
  <si>
    <t>Harrisonburg Physical Therapy Services, P.C.</t>
  </si>
  <si>
    <t>Addition of Two ESRD Hemodialysis Stations</t>
  </si>
  <si>
    <t>South Boston Dialysis Facility</t>
  </si>
  <si>
    <t>Establish a Mobile X-Ray Service</t>
  </si>
  <si>
    <t>Radiology Consultants of Lynchburg, Inc.</t>
  </si>
  <si>
    <t>Shenandoah Nursing Home Partnership</t>
  </si>
  <si>
    <t>Construct a 12 Bed ICF/MR Facility in Wytheville</t>
  </si>
  <si>
    <t>Department of Mental Health &amp; Mental Retardation</t>
  </si>
  <si>
    <t>Construct a 12 Bed ICF/MR Facility in Buchanan County</t>
  </si>
  <si>
    <t>Construct a 12 Bed ICF/MR Facility in Pulaski</t>
  </si>
  <si>
    <t>Merritt Physical Therapy &amp; Rehabilitation, Inc.</t>
  </si>
  <si>
    <t>Establish a 5 Station Renal Dialysis Facility</t>
  </si>
  <si>
    <t>Culpeper Dialysis Center, Inc.</t>
  </si>
  <si>
    <t>Addition of 60 Nursing Home Beds</t>
  </si>
  <si>
    <t>Eldercare of Franklin County</t>
  </si>
  <si>
    <t>Acquisition of an EDAP Lithotripter for Investigational Use</t>
  </si>
  <si>
    <t>Fairfax Hospital Association</t>
  </si>
  <si>
    <t>Medical Facilities of America, Franklin Health Care Center</t>
  </si>
  <si>
    <t>Establish an Ambulatory Surgery Center Thru Relocation of 4 Operating Rooms at Fairfax Hospital</t>
  </si>
  <si>
    <t>Eatablish Radiation Therapy Services thru the Purchase of a High Energy Megavoltage Radiation Therapy System</t>
  </si>
  <si>
    <t>Westminister-Canterbury of Winchester, Inc.</t>
  </si>
  <si>
    <t>Convert 15 Medical/Surgical Beds to 10 SNF and 5 ICF Beds</t>
  </si>
  <si>
    <t>Renovation &amp; Modernization of Surgical Intensive Care Unit, Obstetric Unit and Emergency and Outpatient Areas</t>
  </si>
  <si>
    <t>Establish a Pediatric Cardiac Surgery Program</t>
  </si>
  <si>
    <t>Children's Hospital of the King's Daugthers</t>
  </si>
  <si>
    <t>Construct a 30 Bed Nursing Home as Part of a Rettrement Community</t>
  </si>
  <si>
    <t>Marion  Manor Retirement Community</t>
  </si>
  <si>
    <t>Replacement of Existing Radiographic Special Procedures  Equipment</t>
  </si>
  <si>
    <t>MWH Medicorp, Inc.</t>
  </si>
  <si>
    <t>Establish a Rehabilitation Facility in Chatham</t>
  </si>
  <si>
    <t>Progressive Physical Therapy Services &amp; Rehabilitatiuon, Inc.</t>
  </si>
  <si>
    <t>Establish  a 60 Bed Nursing Home</t>
  </si>
  <si>
    <t>Medical Facilities of America, Inc. XLVI, Camelot Hall Nursing Home</t>
  </si>
  <si>
    <t>Establish a day psychiatric treatment program</t>
  </si>
  <si>
    <t>The Arlinton Hospital</t>
  </si>
  <si>
    <t>Establish a 60 Bed Addition</t>
  </si>
  <si>
    <t>Medical Facilities of America, Inc. X:VII, Camelot Hall Nursing Home</t>
  </si>
  <si>
    <t>Establish a 30 Bed Nursing Home Unit</t>
  </si>
  <si>
    <t>Our Lady of the Valley Retirement Community</t>
  </si>
  <si>
    <t>Dorn-Will Development Corporation dba Blue Ridge Nursing Center of Martinsville and Henry County</t>
  </si>
  <si>
    <t>Construct a 56 Bed Nursing Home</t>
  </si>
  <si>
    <t>Dorn-Will Development Corportation</t>
  </si>
  <si>
    <t>Purchase a Mobile CT Scanner</t>
  </si>
  <si>
    <t>Rappahannock Eye Center, LTD</t>
  </si>
  <si>
    <t>Vantage Healthcare Corporation, Bayside Convalescent Center</t>
  </si>
  <si>
    <t>Establish MobileExtracorporeal Shock Wave Lithotripter (ESWL)</t>
  </si>
  <si>
    <t>Establish a Rural Treatment Center in Fairfield</t>
  </si>
  <si>
    <t>Perform Polysymography</t>
  </si>
  <si>
    <t>To Replace and Relocate 43 Intermediate Care Nursing Home Beds</t>
  </si>
  <si>
    <t>Alliance Life Care Corporation Alliance Nursing Center of Norfolk</t>
  </si>
  <si>
    <t>Construct a 120 Bed Nursing Home in Norfolk Thru Relocation of the Existing54 Bed Autumn Care of Chesapeake Facility and the Addition of 66 Nursing Beds</t>
  </si>
  <si>
    <t>Addition of Second Lithotripter</t>
  </si>
  <si>
    <t>Establish Mobile ESWL Services to Roanoke Memorial Hospital, Community Hospital of Roanoke Valley, Virginia Baptist Hosp. &amp; the Memorial Hosp. of Danville</t>
  </si>
  <si>
    <t>ESWL Investors</t>
  </si>
  <si>
    <t>60 Bed Addition to Existing Nursing Home</t>
  </si>
  <si>
    <t>Coliseum Park Nursing Home</t>
  </si>
  <si>
    <t>Establish a 20  Bed Substance Abuse Unit</t>
  </si>
  <si>
    <t>HCA Health Service of Virginia, Inc. D/B/A Northern Virginia Dcoctors Hospital</t>
  </si>
  <si>
    <t>Establish an Ambulance Service to Transport Patients between Two Locations of the Facility</t>
  </si>
  <si>
    <t>Establish a Hospice Program</t>
  </si>
  <si>
    <t>Hospice of the Northern Neck, Inc.</t>
  </si>
  <si>
    <t>Increase Bed Capacity by 4</t>
  </si>
  <si>
    <t>Oak Springs of Warrenton</t>
  </si>
  <si>
    <t>Establish LIver Transplant Services</t>
  </si>
  <si>
    <t>Medical Facilities of America Partnership L Waverly Health Care Center</t>
  </si>
  <si>
    <t>Establish a Rehabilitation Program</t>
  </si>
  <si>
    <t>Parent--Infant Program on the Shore</t>
  </si>
  <si>
    <t>Establish EEG Services</t>
  </si>
  <si>
    <t>Establish a Satellite Ambulatory Surgery Center</t>
  </si>
  <si>
    <t>Urosurgical Center of Richmond -- South</t>
  </si>
  <si>
    <t>Convert 44 HFA Beds to ICF Beds</t>
  </si>
  <si>
    <t>Grace Lodge</t>
  </si>
  <si>
    <t>Establish a Hospce Program</t>
  </si>
  <si>
    <t>Establish a 60-Bed Nursing Home as Part of a Retirement Community</t>
  </si>
  <si>
    <t>BW of Virginia, Inc.</t>
  </si>
  <si>
    <t>Addition of 5 Dialysis Stations</t>
  </si>
  <si>
    <t>Roanoke Valley Artificial Kidney Center</t>
  </si>
  <si>
    <t>Addition of 2  Hemodailysis Stations</t>
  </si>
  <si>
    <t>Martinsville Dialysis Facility</t>
  </si>
  <si>
    <t>Add Mobile CT Scanner Services to Dickenson County Medical Center</t>
  </si>
  <si>
    <t>Technician Services, Inc.</t>
  </si>
  <si>
    <t>Acquire a 2nd CT Scanner</t>
  </si>
  <si>
    <t>Chippenham Hospital</t>
  </si>
  <si>
    <t>Virginia Health Services, Inc. York Convalescent Center</t>
  </si>
  <si>
    <t>Medical Facilities of America York Health Care Center</t>
  </si>
  <si>
    <t>Convert 16 Medical/Surgical Beds to SNF Beds</t>
  </si>
  <si>
    <t>Continued Operation of CT Scanner</t>
  </si>
  <si>
    <t>Child Development Resources</t>
  </si>
  <si>
    <t>Scientific Imaging Corporation &amp; 3 Humana Hospitals Including Humana Hospital Clinch Valley</t>
  </si>
  <si>
    <t>for ophthalmic procedures performed under local anesthesia</t>
  </si>
  <si>
    <t>Establish an Ambulatory Surgery Center  ( 2 ORs)</t>
  </si>
  <si>
    <t>SBB Asssociates Eye Surgeons of Richmond, Inc.  (Virginia Eye Institute)</t>
  </si>
  <si>
    <t>Establish an Ambulatory Surgery Center ( 1 OR)</t>
  </si>
  <si>
    <t>Orthopaedic Specialists, Ltd.</t>
  </si>
  <si>
    <t>Addition of 60 Beds to Burke Health Care Center</t>
  </si>
  <si>
    <t>Medical Facilities of America Partnership XXIX</t>
  </si>
  <si>
    <t>Addition of 64 Beds to Circle Terrace Nursing Center</t>
  </si>
  <si>
    <t>Wessex Corporation</t>
  </si>
  <si>
    <t>Addition of 60 Beds to Commonwealth Care Center</t>
  </si>
  <si>
    <t>Addition of 50 Beds to Existing Facility</t>
  </si>
  <si>
    <t>Valley Nursing Home, Inc.</t>
  </si>
  <si>
    <t>Construct a 49 Bed  Nursing Home</t>
  </si>
  <si>
    <t>Vinson Pavilion Group</t>
  </si>
  <si>
    <t>Establish a Free-Standing Ambulatory Surgical Center</t>
  </si>
  <si>
    <t>Surgical Care Addiliates - Pittsylvania, Inc.</t>
  </si>
  <si>
    <t>Establish a 22  Bed Nursing Home</t>
  </si>
  <si>
    <t>Construct a 22-Bed Addition to the Walter Reed Convalescent  Center</t>
  </si>
  <si>
    <t>Reorganize and Consolidate Outpatient Surgery</t>
  </si>
  <si>
    <t>Johnston-Willis Limited -- Johnston-Willis Hospital</t>
  </si>
  <si>
    <t>Bath County Health Care Center</t>
  </si>
  <si>
    <t>Purchase and Install a  G.E. 9800 Quick CT Scanner</t>
  </si>
  <si>
    <t>Relocate and Consolidate Obstetrical Beds</t>
  </si>
  <si>
    <t>Establish a 100 Bed Nursing Home</t>
  </si>
  <si>
    <t>Bon Secours - Maryview Health Corp.</t>
  </si>
  <si>
    <t>Add 60 Beds to Alliance Nursing Center</t>
  </si>
  <si>
    <t>Alliance Life Care Corp.</t>
  </si>
  <si>
    <t>Establish a 180 Bed Nursing Home</t>
  </si>
  <si>
    <t>Norfolk Health Care Center</t>
  </si>
  <si>
    <t>Establish a 90 Bed Nursing Home</t>
  </si>
  <si>
    <t>Medical Facilities of America (Courtland Health Care Center)</t>
  </si>
  <si>
    <t>Establish a 12 Be Chemical Dependency Unit</t>
  </si>
  <si>
    <t>Humana Hospital, St. Luke's</t>
  </si>
  <si>
    <t>Replacement of One Building and Renovation of Two Existing Buildings</t>
  </si>
  <si>
    <t>Southwest Virginia Mental Health Institute</t>
  </si>
  <si>
    <t>Purchase a Bennet M-3000 Mammography Unit</t>
  </si>
  <si>
    <t>Construct a 60-Bed Addition</t>
  </si>
  <si>
    <t>Leader Nursing Rehabilitation Center</t>
  </si>
  <si>
    <t>Hermitage Hall XIV Partnership</t>
  </si>
  <si>
    <t>Establish a 60-Bed Nursing Home</t>
  </si>
  <si>
    <t>Wessex Russell  County</t>
  </si>
  <si>
    <t>Establish a 120-Bed Nursing Home in Grundy</t>
  </si>
  <si>
    <t>Maple Leaf of Grundy</t>
  </si>
  <si>
    <t>Convert 46 Medical/Surgical Beds to Skilled Nursing Beds</t>
  </si>
  <si>
    <t>Renovate and Expand the Emergency Department at Fairfax Hospital</t>
  </si>
  <si>
    <t>Establish a 20-Bed ICF Unit through conversion of 31 HFA Beds at the Windham Home for Adults Facility</t>
  </si>
  <si>
    <t>Rappahannock Eye Center, Ltd.</t>
  </si>
  <si>
    <t>Establish a 20 Bed Chemical Dependency Unit</t>
  </si>
  <si>
    <t>Humana Hospital - Bayside</t>
  </si>
  <si>
    <t>Replacement of Special Procedures Room and Addition of Digital Vascular Imaging Equipment</t>
  </si>
  <si>
    <t>Establish a Sleep Disorder Center</t>
  </si>
  <si>
    <t>Conversion of Six Medical/Surgical Beds to 4 SNF and 2 ICF Beds</t>
  </si>
  <si>
    <t>Establish Fixed CT Scanner Services</t>
  </si>
  <si>
    <t>Shenandoah County Memorial Hospital, Inc.</t>
  </si>
  <si>
    <t>Addition of 4 Hemodialysis Stations</t>
  </si>
  <si>
    <t>Keysville Health Care Center</t>
  </si>
  <si>
    <t>Establish CO2 Laser Services</t>
  </si>
  <si>
    <t>Capital Expenditure Involved in the Construction of a 70 Bed Assisted Living Facility at Stratford Nursing Home</t>
  </si>
  <si>
    <t>The Village at Stratford Hall</t>
  </si>
  <si>
    <t>Establish 10 Bed Skilled Care Unit</t>
  </si>
  <si>
    <t>Establish a 7 Station Dialysis Facility</t>
  </si>
  <si>
    <t>BMA of Eastern Virginia, Inc.</t>
  </si>
  <si>
    <t>Purchase of Hospital Information System</t>
  </si>
  <si>
    <t>Conversion of 20 Medical/Surgical Beds to Skilled Nursing Beds</t>
  </si>
  <si>
    <t>Petersburg General Hospital</t>
  </si>
  <si>
    <t>Establish Speech Therapy Services</t>
  </si>
  <si>
    <t>Establish a Rehabilitation Agency for Developmentally Delayed and Disabled Children</t>
  </si>
  <si>
    <t>Association of Retarded Citizens of the Peninsula, Inc.</t>
  </si>
  <si>
    <t>Replace CT Scanning Equipment</t>
  </si>
  <si>
    <t>Convert 24 Existing ICF Beds to Skilled Nursing Care</t>
  </si>
  <si>
    <t>Robert J. Fiscella and Benjamin J. Fiscella/ta Coliseum Park Nursing</t>
  </si>
  <si>
    <t>Construct  Physician's Office Building</t>
  </si>
  <si>
    <t>Establish Mobile CT Scanner Services at Tazewell Community Hospital</t>
  </si>
  <si>
    <t>Addition of 2  Dialysis Stations</t>
  </si>
  <si>
    <t>Establish an 8 Station ESRD Center</t>
  </si>
  <si>
    <t>Chesapeake Dialysis Center</t>
  </si>
  <si>
    <t>Renovation of Existing Buildings</t>
  </si>
  <si>
    <t>Central Virginia Training Center</t>
  </si>
  <si>
    <t>The Alexandria Hospital</t>
  </si>
  <si>
    <t>Establish mammography Services</t>
  </si>
  <si>
    <t>Purchase of Yhrium-Aluminum Garnet Laser</t>
  </si>
  <si>
    <t>Establish Inpatient Rehabilitation Program</t>
  </si>
  <si>
    <t>Commonwealth Hospital to a 60 Bed Nursing Home</t>
  </si>
  <si>
    <t>Add 22 ICF Beds to Existing Facility</t>
  </si>
  <si>
    <t>Heritage Hall III</t>
  </si>
  <si>
    <t>Peritoneal Stations to Hemodialysis Stations</t>
  </si>
  <si>
    <t>Danville Urologic Clinic</t>
  </si>
  <si>
    <t>Convert ENT Hospital to Pediatric Special Care Unit</t>
  </si>
  <si>
    <t>Establish a 9 Station ESRD Facility</t>
  </si>
  <si>
    <t>Establish a 7 Station ESRD Facility</t>
  </si>
  <si>
    <t>Tappahannock Dialysis Center, Inc.</t>
  </si>
  <si>
    <t>Establish Radial Kuratotomy Services</t>
  </si>
  <si>
    <t>Establish Epikeratophakia Services</t>
  </si>
  <si>
    <t>Establish CO2 Laser Services (Replacing Certification # VA-01533 which was also issued to Virginia Beach General Hospital)</t>
  </si>
  <si>
    <t>Establish Cardiac Catheterization Services</t>
  </si>
  <si>
    <t>Addition of 10 SNF and  21 ICF Beds to Existing Home</t>
  </si>
  <si>
    <t>Renovation to Labor and Delivery and Newborn Nursery Suites</t>
  </si>
  <si>
    <t>Halifax-South Boston Community Hospital, Inc.</t>
  </si>
  <si>
    <t>Establish Neurologic Evaluation Services</t>
  </si>
  <si>
    <t>Establish Mammography Services</t>
  </si>
  <si>
    <t>Professional Physical Therapy, Inc.</t>
  </si>
  <si>
    <t>Construct a 34 Bed Replacement for Brookwood Nursing Home</t>
  </si>
  <si>
    <t>Stafford Nursing Center</t>
  </si>
  <si>
    <t>Establish Mobile MRI Services at Norfolk General, Hampton General, Mary Immaculate, Maryview, Leigh Memorial, &amp; Williamsburg Community Hospitals</t>
  </si>
  <si>
    <t>Medical Centers Hospitals</t>
  </si>
  <si>
    <t>Establish a 20 Bed Nursing Unit is a Retirement Community</t>
  </si>
  <si>
    <t>Henselstone of Virginia, Ltd.</t>
  </si>
  <si>
    <t>Addition of 2 Dialysis Stations</t>
  </si>
  <si>
    <t>Farmville Dialysis Facility</t>
  </si>
  <si>
    <t>Virginia Rehabilitation Services, Inc.</t>
  </si>
  <si>
    <t>Establish a Cardiac Transplantation Program at Fairfax Hospital</t>
  </si>
  <si>
    <t>Replacement of Existing Cardiac Catheterizstion Equipment</t>
  </si>
  <si>
    <t>Replacement of Surgical Suite</t>
  </si>
  <si>
    <t>Addition of 8 Nursing Care Beds to Facility Under Construction</t>
  </si>
  <si>
    <t>Westminister-Canterbury</t>
  </si>
  <si>
    <t>Add 35 Nursing Home Beds</t>
  </si>
  <si>
    <t>Heritage Hall XII</t>
  </si>
  <si>
    <t>Construct a Medical Office Building</t>
  </si>
  <si>
    <t>Acquisition of an Emergency Generator</t>
  </si>
  <si>
    <t>Rappahannock-Rapidan Community Services Center Parent Infant Education Program</t>
  </si>
  <si>
    <t>Establish Mobile CT Scanning Services at Bedford County Memorial Hospital</t>
  </si>
  <si>
    <t>Addition of Mammography, Sonography and Echocardiography Services</t>
  </si>
  <si>
    <t>Construct Replacement Hospital</t>
  </si>
  <si>
    <t>Construct an Addition to the Existing Facility</t>
  </si>
  <si>
    <t>Establish an In-Vitro Fertilization Program</t>
  </si>
  <si>
    <t>Virginia Ambulatory Surgery, Inc.</t>
  </si>
  <si>
    <t>Establish Mobile CT Scanning Services at Giles Memorial Hospital</t>
  </si>
  <si>
    <t>Speech Therapy Services</t>
  </si>
  <si>
    <t>Purchase a 2nd Mobile CT Scanner</t>
  </si>
  <si>
    <t>Addition of One (1) ICF Bed</t>
  </si>
  <si>
    <t>Martinsville Convalescent Center</t>
  </si>
  <si>
    <t>Southside Rehabilitation, Inc.</t>
  </si>
  <si>
    <t>Abingdon Rehab</t>
  </si>
  <si>
    <t>Medical Imaging Technology Associates</t>
  </si>
  <si>
    <t>Establish a Satellite Hospital and Renovate Richmond Memorial Hospital</t>
  </si>
  <si>
    <t>Health Corporation of Virginia</t>
  </si>
  <si>
    <t>Establish Extracorporeal Shock-wave Lithotripsy Services</t>
  </si>
  <si>
    <t>Medical College of Virginia Hospital</t>
  </si>
  <si>
    <t>Establish a Mobile Diagnostic Service</t>
  </si>
  <si>
    <t>Leigh Memorial Hospital</t>
  </si>
  <si>
    <t>Northern VA Health Center Commission d/b/a The District Home</t>
  </si>
  <si>
    <t>Establish cardiac catheterization service using equip from VA-01370</t>
  </si>
  <si>
    <t>Humana St. Luke's Hospital</t>
  </si>
  <si>
    <t>Replacement of Health Care Center</t>
  </si>
  <si>
    <t>Westminster Canterebary Richmond</t>
  </si>
  <si>
    <t>Establish a 44 Bed Nursing Home</t>
  </si>
  <si>
    <t>Autumn Care Nursing Home</t>
  </si>
  <si>
    <t>Replacement of 80 medical-surgical beds</t>
  </si>
  <si>
    <t>Replace 32 bed facility with a 60 bed facility</t>
  </si>
  <si>
    <t>William T. Hall Memorail Convalescent Home</t>
  </si>
  <si>
    <t>Replace Ghent Arems and Nursing Home and expand to 120 beds</t>
  </si>
  <si>
    <t>Construct a 150 bed nursing home in Manassas</t>
  </si>
  <si>
    <t>Long Term Care Corporation</t>
  </si>
  <si>
    <t>Relocate OB, Nursery, Labor and Delivery areas</t>
  </si>
  <si>
    <t>Establish a Freestanding ambulatory surgery center</t>
  </si>
  <si>
    <t>Construct a 120-bed nursing home</t>
  </si>
  <si>
    <t>Medical Group Foundation  Echo Valley Multicare</t>
  </si>
  <si>
    <t>Addition of 50 beds to James River Convalescent Center</t>
  </si>
  <si>
    <t>Conversion of 127 bed Circle Terrace Hospital to a 114 Bed Nursing Home (50 beds approved)</t>
  </si>
  <si>
    <t>Construct a 165 bed nursing home</t>
  </si>
  <si>
    <t>District Homes</t>
  </si>
  <si>
    <t>Introduce Adult Cardiac Catheterization Laboratory</t>
  </si>
  <si>
    <t>Construction of Nursing Home with at least 135 beds in Chesterfield County</t>
  </si>
  <si>
    <t>Re/Max Relocation Realty, Inc</t>
  </si>
  <si>
    <t>Introduce a Comprehensive Rehabilitation Unit</t>
  </si>
  <si>
    <t>Establish a 120-bed nursing home in Portsmouth</t>
  </si>
  <si>
    <t>Establish an Emergency Outpatient Clinic in Fairfax</t>
  </si>
  <si>
    <t>Surendra Berry</t>
  </si>
  <si>
    <t>Establish an Outpatient Comprehensive Cancer Center</t>
  </si>
  <si>
    <t>Construct a 100 bed nursing home</t>
  </si>
  <si>
    <t>Beverly Enterprises - Va, Inc</t>
  </si>
  <si>
    <t>Establish a Cardiac Catheterization Service</t>
  </si>
  <si>
    <t>Development of 20 bed Psychiatric Unit at Russell County Medical Center</t>
  </si>
  <si>
    <t>Establish CT scanner service</t>
  </si>
  <si>
    <t>McGuire Clinic, Inc.</t>
  </si>
  <si>
    <t>Establish a Freestanding MRI Service</t>
  </si>
  <si>
    <t>Northern VA MRI Partnership</t>
  </si>
  <si>
    <t>Establish a Detox Service Through Conversion of Existing Bed Capacity  (10 Beds)</t>
  </si>
  <si>
    <t>Charter Medical Corporation  (Stuart Circle Hospital)</t>
  </si>
  <si>
    <t>Establish a 15 Bed Unit</t>
  </si>
  <si>
    <t>Virginia Baptist Hospital, Inc.</t>
  </si>
  <si>
    <t>Establish a Home Health Agency</t>
  </si>
  <si>
    <t>Twin County Community Hospital, Inc.</t>
  </si>
  <si>
    <t>Expansion/Renovation of Laundry Area, Bulk Storage Area, Kitchen and Dining Rooms</t>
  </si>
  <si>
    <t>The Memorial Hospital, Inc.</t>
  </si>
  <si>
    <t>Addition of Occupational Therapy Services to Existing Home Health Care</t>
  </si>
  <si>
    <t>Establish Xeroradiography Services Through the Purchase and Installation of Xerox 125 Xeroradiography System</t>
  </si>
  <si>
    <t>Establish 13 Bed Skilled Nursing (SNF) Unit by Converting 13 Existing Acute Hospital Beds</t>
  </si>
  <si>
    <t>Establish a Medicare Certified Clinical Laboratory Service</t>
  </si>
  <si>
    <t>New River Corporation</t>
  </si>
  <si>
    <t>Establish a Medicare Certified Rehabilitative Agency</t>
  </si>
  <si>
    <t>Rehabilitation Services of Danville</t>
  </si>
  <si>
    <t>Establish Angiography Services Through the Replacement and Upgrade of Existing Radiographic and Fluroscopic Systems</t>
  </si>
  <si>
    <t>Establish Cardiac Rehabilitation Services</t>
  </si>
  <si>
    <t>Establish Skilled Nursing Services Through the Conversion of 15 ICF yo SNF Beds</t>
  </si>
  <si>
    <t>Page Nursing Home, Inc.</t>
  </si>
  <si>
    <t>Replacement and Upgrading of Current Honeywell 66/20 Mainframe to a Honeywell DP5/8 Mainframe</t>
  </si>
  <si>
    <t>Lynchburg General-Marshall Lodge Hospitals</t>
  </si>
  <si>
    <t>Add Physical Therapy to Existing Home Health Program</t>
  </si>
  <si>
    <t>King's Daughters Hospital</t>
  </si>
  <si>
    <t>Establish 10 Intermediate Care Beds and Increase Skilled Nursing Beds from 50 to 60</t>
  </si>
  <si>
    <t>Hiram Davis Medical Center (Virginia Department of Mental Health and Mental Retardation)</t>
  </si>
  <si>
    <t>Establish Magnetic Resonance Imaging (MRI) Services</t>
  </si>
  <si>
    <t>Medical College of Virginia/Virginia Commonwealth University</t>
  </si>
  <si>
    <t>Add Speech Therapy Services</t>
  </si>
  <si>
    <t>Establish a 9 Station Dialysis Facility</t>
  </si>
  <si>
    <t>The Hospice of Southside Virginia, Inc.</t>
  </si>
  <si>
    <t>Establish Magnetic Resonance Imaging  (MRI) Services</t>
  </si>
  <si>
    <t>Lewis-Gale Hospital, Inc.</t>
  </si>
  <si>
    <t>Add one Hemodialysis Station to Existing 7 Station Dialysis Facility</t>
  </si>
  <si>
    <t>Danville Urologic Clinic, Inc.  Martinsville Satellite Dialysis Facility</t>
  </si>
  <si>
    <t>15 Bed Addition (ICF)</t>
  </si>
  <si>
    <t>Replacement of Existing Telephone System</t>
  </si>
  <si>
    <t>Add Occupational and Speech Therapy and Medical Social Work Services to Existing Health Program</t>
  </si>
  <si>
    <t>F &amp; D Business Services, Inc. Charlottesville Home Health Care Services, Inc.</t>
  </si>
  <si>
    <t>Medicaid Certification for Infant Stimulation Program</t>
  </si>
  <si>
    <t>City of Portsmouth/Community Services Board</t>
  </si>
  <si>
    <t>Establish Whole Body CT Scanner Services</t>
  </si>
  <si>
    <t>Establish Mobile CT Scanning Services</t>
  </si>
  <si>
    <t>Convert 15 Acute Cate to 15 Skilled Care Beds</t>
  </si>
  <si>
    <t>Relocate 25 ICF Beds from Ghent Arms to the Smithfield Home</t>
  </si>
  <si>
    <t>Establish Nuclear Medicine Services</t>
  </si>
  <si>
    <t>Add Occupational Therapy Services to the Halifax Home Health Program</t>
  </si>
  <si>
    <t>Construct 15 Bed Intermediate Care Nursing Facility</t>
  </si>
  <si>
    <t>Williamsburg Landing, Inc.-Woodhaven Hall</t>
  </si>
  <si>
    <t>Addition of 3 Dialysis Stations</t>
  </si>
  <si>
    <t>C.H. Brooks, M.D. (Harrisonburg Dialysis Center)</t>
  </si>
  <si>
    <t>C.H. Brooks, M.D. (Augusta County Dialysis Facility)</t>
  </si>
  <si>
    <t>Upgrade Surgical Intensive Care Unit, Expansion of Ambulatory Surgery and Recovery Area and Nuclear Medicine and Adjacent Quarters</t>
  </si>
  <si>
    <t>HCA Services of Virginia, Inc. (Northern Virginia Doctors Hospital)</t>
  </si>
  <si>
    <t>Establish a Medicare Certified Hospice Program</t>
  </si>
  <si>
    <t>Establishment of Magnetic Imaging Services</t>
  </si>
  <si>
    <t>Medical Center Hospitals (Norfolk General Hospital)</t>
  </si>
  <si>
    <t>Establish Home Health Agency</t>
  </si>
  <si>
    <t>To Provide Mobile CT Scanning Services at Shenandoah County Memorial Hospital</t>
  </si>
  <si>
    <t>Establish Emergency Room Services</t>
  </si>
  <si>
    <t>Renovation/Modernization Involving Ambulatory Surgery, Pre-operative and Post-recovery Area and Intensive and Progressive Care</t>
  </si>
  <si>
    <t>Establish CT Whole Body Scanner Services</t>
  </si>
  <si>
    <t>Loudoun Memorial Hospital</t>
  </si>
  <si>
    <t>Add IV Therapy to Existing Home Health Program</t>
  </si>
  <si>
    <t>Comfort Care Home Health Services</t>
  </si>
  <si>
    <t>Establish a Hospital Based Home Health Agency</t>
  </si>
  <si>
    <t>Riverside Hospital Warwick Ambulatory Surgery Center</t>
  </si>
  <si>
    <t>Establish a Comprehensive Rehabilitation Facility (CORF) and Medicare Certified Rehabilitation Agency</t>
  </si>
  <si>
    <t>Establish Digital Subtraction Angiography Services (DSA)</t>
  </si>
  <si>
    <t>Lynchburg General-Marshall Lodge Hospital</t>
  </si>
  <si>
    <t>Establish Laser Opthalmology Services Through the Purchase of an Argon/Kkrypton Opthalmic Photocoagulator and Multi-purpose Laser System</t>
  </si>
  <si>
    <t>Home Health Professionals of Greater Richlands</t>
  </si>
  <si>
    <t>Expansion of 13 Hemodialysis Stations</t>
  </si>
  <si>
    <t>McGuire Clinic Dialysis</t>
  </si>
  <si>
    <t>Establish Home Health Services</t>
  </si>
  <si>
    <t>Add Physical Therapy, Occupational Therapy, Speech  Pathology and Medical Social Services</t>
  </si>
  <si>
    <t>Kelly Health Care, Inc.</t>
  </si>
  <si>
    <t>Add Physical Therapy, Occupational Therapy, Speech  Pathology and Medical Social Services to Existing Home Health Agency</t>
  </si>
  <si>
    <t>Undertake Renovations at Richmond Memorial Hospital</t>
  </si>
  <si>
    <t>Health Corporation  of Virginia</t>
  </si>
  <si>
    <t>Transfer of 7 Acute Psychiatric Beds from TPI, Norfolk to TPI, Virginia Beach</t>
  </si>
  <si>
    <t>Tidewater Psychiatric Institute</t>
  </si>
  <si>
    <t>Establish Xeromammography Services</t>
  </si>
  <si>
    <t>Jefferson Memorial Hospital</t>
  </si>
  <si>
    <t>Conversion of 8 ICF beds to 8 SNF beds</t>
  </si>
  <si>
    <t>Blue Ridge Highlands Nursing Home</t>
  </si>
  <si>
    <t>Establish Mammography and Nuclear Medicine Services</t>
  </si>
  <si>
    <t>Wise Appalachian Hospital</t>
  </si>
  <si>
    <t>Add Laser Opthalmologic Services</t>
  </si>
  <si>
    <t>Add Medical Social Work Services to Comprehensive Home Health Services for Northern V A. Inc</t>
  </si>
  <si>
    <t>Fredericksburg Ambulatory Surgery Center, Inc.</t>
  </si>
  <si>
    <t>Expansion of 9 station Hemodialysis Satellite facility to 10 stations</t>
  </si>
  <si>
    <t>Medical Subsidiaries</t>
  </si>
  <si>
    <t>Replacement of Equipment in Radiology Special Procedures Room</t>
  </si>
  <si>
    <t>St. Luke's Hospital</t>
  </si>
  <si>
    <t>Certification of the Therapy Center as Comprehensive Outpatient Rehab Facility (CORF)</t>
  </si>
  <si>
    <t>Alliance  Health Services</t>
  </si>
  <si>
    <t>Conversion of 16 ICF beds</t>
  </si>
  <si>
    <t>Beverly Enterprises</t>
  </si>
  <si>
    <t>Establish a home health agency located within hospital facility</t>
  </si>
  <si>
    <t>Warren Memorial Hospital, Inc.</t>
  </si>
  <si>
    <t>Establish non-invasive vascular laboratory services</t>
  </si>
  <si>
    <t>Parent-Infant Stimulation Program</t>
  </si>
  <si>
    <t>County of Prince William Community Service Board</t>
  </si>
  <si>
    <t>Establish speech and occupational therapy as a service offered thru the existing name health agency</t>
  </si>
  <si>
    <t>Waynesboro Community Hospital</t>
  </si>
  <si>
    <t>Establish an Independent Clinical Laboratory Service</t>
  </si>
  <si>
    <t>Provision of existing services as a rehabilitation agency</t>
  </si>
  <si>
    <t>Therapy Services, Inc.</t>
  </si>
  <si>
    <t>Establish an Infant Stimulated/Parent Training Program</t>
  </si>
  <si>
    <t>Central Virginia Community Services Board</t>
  </si>
  <si>
    <t>Provide physical therapy speech therapy, and medicao social work services...</t>
  </si>
  <si>
    <t>Establish speech therapy as a part of the service continuum of existing home health agency</t>
  </si>
  <si>
    <t>Lonesome Pine Hospital</t>
  </si>
  <si>
    <t>Hospice of Twin Counties</t>
  </si>
  <si>
    <t>Reclassify six existing intermediate care nursing beds to six skilled care nursing beds...</t>
  </si>
  <si>
    <t>Seven Hill Health Care Center, Division of Beverly Enterprises</t>
  </si>
  <si>
    <t>Addition of Speech Therapy and medical social work to existing home health agency</t>
  </si>
  <si>
    <t>Upjohn Health Care Services, Inc.</t>
  </si>
  <si>
    <t>Update Data Processing capabilities</t>
  </si>
  <si>
    <t>Winchester Memorial Hospital</t>
  </si>
  <si>
    <t>Establish a Freestanding Radiation Therapy Center</t>
  </si>
  <si>
    <t>MWH Medicorp</t>
  </si>
  <si>
    <t>Establish Rehabilitation Agency</t>
  </si>
  <si>
    <t>Coder Center</t>
  </si>
  <si>
    <t>Conversion of 15 ICF Beds to SNF Beds</t>
  </si>
  <si>
    <t>Liberty House Nursing Home</t>
  </si>
  <si>
    <t>Smyth County Hospital</t>
  </si>
  <si>
    <t>Establish Kidney Lithotripter Services</t>
  </si>
  <si>
    <t>Establish a Certified Rehab Agency</t>
  </si>
  <si>
    <t>Blue Ridge Speech &amp; Hearing Center of Loudoun County</t>
  </si>
  <si>
    <t>Purchase of Comprehensive Management Information System</t>
  </si>
  <si>
    <t>Medical Center Hospitals</t>
  </si>
  <si>
    <t>Purchase of a CT Whole Body Scanner</t>
  </si>
  <si>
    <t>Radford Community Hospital, Inc.</t>
  </si>
  <si>
    <t>Establish Mobile CT Scanner Services at  Culper, Fauquier, Prince William &amp; Warren Memorial Hospital</t>
  </si>
  <si>
    <t>Commonwealth Health Services HSAI/HSAII</t>
  </si>
  <si>
    <t>Relocate &amp; Redesign facility...</t>
  </si>
  <si>
    <t>Establish Open Heart Surgery Program</t>
  </si>
  <si>
    <t>Establish Echocardiogrsphy Services</t>
  </si>
  <si>
    <t>Renovation amd Expansion of Neonatal Intensive Care Unit at Fairfax Hospital</t>
  </si>
  <si>
    <t>Establish Hyperbaric Oxygen Therapy Services at Mt. Vernon Hospital</t>
  </si>
  <si>
    <t>Renovation and expansion of Emergency Services, Laboratory and Radiology Services</t>
  </si>
  <si>
    <t>Mountain Home Health Care, Inc.</t>
  </si>
  <si>
    <t>Medical Subsidiaries, Inc. Dominion Home Health Services</t>
  </si>
  <si>
    <t>Establish Digital Vascular Imaging  Services</t>
  </si>
  <si>
    <t>Establish a Home Hospice Program</t>
  </si>
  <si>
    <t>IVNA, Richmond, Virginia</t>
  </si>
  <si>
    <t>Establish satellite office on existing home health agency</t>
  </si>
  <si>
    <t>Syer, Inc. Outpatient Nursing Home Services</t>
  </si>
  <si>
    <t>Conversion of 8 ICF Beds to Skilled Care Beds</t>
  </si>
  <si>
    <t>Establish Outpatient Rehabilitation Services</t>
  </si>
  <si>
    <t>Asbury Center at Birdmont</t>
  </si>
  <si>
    <t>Establish Whole Body Scanning Services</t>
  </si>
  <si>
    <t>Replace Existing CT Scanner</t>
  </si>
  <si>
    <t>Addition of Home Health Services</t>
  </si>
  <si>
    <t>Central VA. Community Health Center Home Health Agency</t>
  </si>
  <si>
    <t>Medical Subsidiaries, Inc.</t>
  </si>
  <si>
    <t>Purchase of Medical Arts Building</t>
  </si>
  <si>
    <t>Establish Infant Stimulization Program</t>
  </si>
  <si>
    <t>Rappahanock Area Community Services Board</t>
  </si>
  <si>
    <t>Establish a certified Rehabilitation Agency under Medicare Regulations</t>
  </si>
  <si>
    <t>Roanoke Valley Speech and Hearing Center, Inc.</t>
  </si>
  <si>
    <t>Establish a Satellite Office in Floyd County</t>
  </si>
  <si>
    <t>HomeCall of Southwest Virginia, Inc.</t>
  </si>
  <si>
    <t>Establish a Satellite Office in Giles County</t>
  </si>
  <si>
    <t>Add 45 Beds to Existing Facility</t>
  </si>
  <si>
    <t>Towers Nursing Facility</t>
  </si>
  <si>
    <t>Establish Hospice Services</t>
  </si>
  <si>
    <t>Memorial Hospital of Martinsville</t>
  </si>
  <si>
    <t>Establish Electromyography Services</t>
  </si>
  <si>
    <t>Establish a Free-Standing Ambulatory Surgical Unit</t>
  </si>
  <si>
    <t>Hospice of the Rapidan</t>
  </si>
  <si>
    <t>Second Mobile CT Scanner</t>
  </si>
  <si>
    <t>Establish a Home Health  Agency</t>
  </si>
  <si>
    <t>Valley Home Health, Inc.</t>
  </si>
  <si>
    <t>Construction of Replacement Hospital &amp; Renovation of Existing Buildings</t>
  </si>
  <si>
    <t>Provide Mobile CT Scanning Services at Mattie Williams Hospital</t>
  </si>
  <si>
    <t>Technician Services, Inc.-Mattie Williams Hospital</t>
  </si>
  <si>
    <t>Construction of a 127-Bed Replacement Hospital for Circle Terrace Hospital</t>
  </si>
  <si>
    <t>HCA Health Services, Inc.</t>
  </si>
  <si>
    <t>Conversion of 15 ICF to SNF Beds</t>
  </si>
  <si>
    <t>Heritage Hall Health Care III</t>
  </si>
  <si>
    <t>Part II Expansion - Children's Rehab Center</t>
  </si>
  <si>
    <t>Renovations to Existing Facility</t>
  </si>
  <si>
    <t>Conversion of 10-ICG to 10-SNF Beds</t>
  </si>
  <si>
    <t>Beverly Manor of Portsmouth</t>
  </si>
  <si>
    <t>Total Patient Care</t>
  </si>
  <si>
    <t>Establish a Branch Office in Suffolk</t>
  </si>
  <si>
    <t>Commonwealth Health Care, Inc.</t>
  </si>
  <si>
    <t>Halifax-South Boston Hospital</t>
  </si>
  <si>
    <t>Surgical Center</t>
  </si>
  <si>
    <t>University of Virginia Health Service Foundation</t>
  </si>
  <si>
    <t>Establish and In Vitro Fertilization Program</t>
  </si>
  <si>
    <t>Construct a fourth floor addition to the existing facility</t>
  </si>
  <si>
    <t>Establish a Home Health Service Program</t>
  </si>
  <si>
    <t>Replacement of Francis Marion Manor with a 60-Bed Replacement Facility</t>
  </si>
  <si>
    <t>Establish Mobile CT Scanning Services at Mattie Williams Hospital</t>
  </si>
  <si>
    <t>Technician Services</t>
  </si>
  <si>
    <t>Construct a 70-Bed ICF Nursing Home in Spotsylvania County</t>
  </si>
  <si>
    <t>M.W.H. Medicorp, Inc.</t>
  </si>
  <si>
    <t>Establish Home Health Agency to serve PD12</t>
  </si>
  <si>
    <t>HomeCall of Sourthwest Virginia, Inc.</t>
  </si>
  <si>
    <t>Modernization and Upgrade of Existing Facility</t>
  </si>
  <si>
    <t>60-Bed Addition to Culpeper Health Center</t>
  </si>
  <si>
    <t>Culpeper Health Care Center</t>
  </si>
  <si>
    <t>Replacement and Modernization of Cardiac Catheterization Equipment</t>
  </si>
  <si>
    <t>47-Bed Replacement Facility</t>
  </si>
  <si>
    <t>Potomac House</t>
  </si>
  <si>
    <t>Establish a Satellite Office</t>
  </si>
  <si>
    <t>Visiting Nurse Association of Northern Virginia</t>
  </si>
  <si>
    <t>Recertify 10 ICF Beds to SNF</t>
  </si>
  <si>
    <t>Abingdon Radiology Services</t>
  </si>
  <si>
    <t>Establish Home Health  Agency</t>
  </si>
  <si>
    <t>Convert 8 ICF Beds to SNF Beds</t>
  </si>
  <si>
    <t>Rose Hill Nursing Home</t>
  </si>
  <si>
    <t>Mental Retardation Services</t>
  </si>
  <si>
    <t>Replacement of Angiograpahic Equipment in Special Procedures Room</t>
  </si>
  <si>
    <t>Establish Home Health Program</t>
  </si>
  <si>
    <t>Wise Appalachian Regional Hospital</t>
  </si>
  <si>
    <t>Establish  Life Care Community with 64-bed Nursing Home Component</t>
  </si>
  <si>
    <t>The Temple Foundation, Inc.</t>
  </si>
  <si>
    <t>Establish 120-Bed Nursing Home in Fairfax County</t>
  </si>
  <si>
    <t>Replacement of 24-Bed Facility with 59  bed Nursing Home</t>
  </si>
  <si>
    <t>Rosewood Convalescent Center</t>
  </si>
  <si>
    <t>Replacement of ICU/CCu Thru new Construction</t>
  </si>
  <si>
    <t>Construct a 60-Bed Nursing Home</t>
  </si>
  <si>
    <t>Medical Facilities of America (Lovingsto Health Care Center)</t>
  </si>
  <si>
    <t>Purchase of 20 or 25 MeV Linear Accelerator</t>
  </si>
  <si>
    <t>Convert 14 ICF  Beds to SNF</t>
  </si>
  <si>
    <t>Shawnee Springs Nursing Home</t>
  </si>
  <si>
    <t>CT Scanner</t>
  </si>
  <si>
    <t>78-Bed Nursing Home</t>
  </si>
  <si>
    <t>Rappahannock-Westminster Canterbury</t>
  </si>
  <si>
    <t>Construction of 60-Bed Nursing Home</t>
  </si>
  <si>
    <t>Health Care Medical Facilities</t>
  </si>
  <si>
    <t>Develop Nursing Home Component of Life Care Community</t>
  </si>
  <si>
    <t>Manchester-Fellowship Associates,</t>
  </si>
  <si>
    <t>Retirement Community with 72-bed Nursing Home Component</t>
  </si>
  <si>
    <t>Goodwin House, II</t>
  </si>
  <si>
    <t>Conversion of seven (7) Private Rooms at the existing 98 ICF Bed Facility to Semi-Private Rooms</t>
  </si>
  <si>
    <t>Renovation/Expansion of Operating Room Suite, Intensive Care Units and Ancillary Services</t>
  </si>
  <si>
    <t>Establish Comprehensive Infant Intervention Program</t>
  </si>
  <si>
    <t>Crossroads Infant Stimulation Program</t>
  </si>
  <si>
    <t>Establish a Hospice Service</t>
  </si>
  <si>
    <t>Mt. Rogers Planning District Commission</t>
  </si>
  <si>
    <t>3 Station Dialysis Expansion</t>
  </si>
  <si>
    <t>Construction of a 120-Bed Nursing Home</t>
  </si>
  <si>
    <t>Establish a 75 Bed Hospital</t>
  </si>
  <si>
    <t>Dickenson County Medical Center, Inc.</t>
  </si>
  <si>
    <t>Commonwealth Health Care of the Peninsula, Inc.</t>
  </si>
  <si>
    <t>Establish Helicopter Services</t>
  </si>
  <si>
    <t>Construction of 70 Beds and Renovation</t>
  </si>
  <si>
    <t>Lake Taylor City Hospital</t>
  </si>
  <si>
    <t>Establish a hospice program</t>
  </si>
  <si>
    <t>Convert 21 ICF Bes to SNF Beds</t>
  </si>
  <si>
    <t>Purchase of Park Avenue Hospital &amp; Relocation of Beds to Norton Community Hospital</t>
  </si>
  <si>
    <t>Home Health Agency</t>
  </si>
  <si>
    <t>Increase ICF Beds by 7</t>
  </si>
  <si>
    <t>Coliseum Park</t>
  </si>
  <si>
    <t>Establish Audiology Services</t>
  </si>
  <si>
    <t>Non-Invasive Vascular Laboratory</t>
  </si>
  <si>
    <t>Establish CT Scanner Services</t>
  </si>
  <si>
    <t>60-Bed Addition to Existing Facility</t>
  </si>
  <si>
    <t>Increase # of Dialysis Stations By 5</t>
  </si>
  <si>
    <t>Continental Health Affiliates</t>
  </si>
  <si>
    <t>1 Station Expansion</t>
  </si>
  <si>
    <t>FRD Medical Applications, Inc.</t>
  </si>
  <si>
    <t>120-Bed Replacement Facility for Existing 58 Bed Nursing Home</t>
  </si>
  <si>
    <t>Virginia Mennonite Home</t>
  </si>
  <si>
    <t>Purchase of an Ultrasound Unit</t>
  </si>
  <si>
    <t>Establish Digital Vascular Imaging Services</t>
  </si>
  <si>
    <t>Provision of Ultrasound Services</t>
  </si>
  <si>
    <t>Construction of 160 bed replacement hospital</t>
  </si>
  <si>
    <t>Convert 28  Beds</t>
  </si>
  <si>
    <t>Fredericksburg Nursing Home</t>
  </si>
  <si>
    <t>09/08/198</t>
  </si>
  <si>
    <t>Skilled Nursing Service (ICF to SNF Beds)</t>
  </si>
  <si>
    <t>Liberty House Nursing</t>
  </si>
  <si>
    <t>Establish a Hospice</t>
  </si>
  <si>
    <t>Hospice of the Piedmont</t>
  </si>
  <si>
    <t>Renovation of Existing Facility</t>
  </si>
  <si>
    <t>Portsmouth Psychiatric Center</t>
  </si>
  <si>
    <t>Addition of 2 Beds to existing facility</t>
  </si>
  <si>
    <t>Hillcrest Nursing Home</t>
  </si>
  <si>
    <t>Cardiac Catheterization Services</t>
  </si>
  <si>
    <t>Establish a Cardiac Stress Testing Service</t>
  </si>
  <si>
    <t>Establish Clinical Laboratory Services</t>
  </si>
  <si>
    <t>Norfolk Diagnostic Clinic</t>
  </si>
  <si>
    <t>Establish Laser Opthalmology Services</t>
  </si>
  <si>
    <t>Modernization and Expansion</t>
  </si>
  <si>
    <t>Addition of Obstetric and Nursery Services</t>
  </si>
  <si>
    <t>Establish Mobile CT Scanner Services at Wise Appalachian Regional, St. Mary's, Lonesome Pine &amp; Lee County Community Hospital</t>
  </si>
  <si>
    <t>Technical Services, Inc.</t>
  </si>
  <si>
    <t>Replacement of Automated Material Handling System</t>
  </si>
  <si>
    <t>Establish an EEG Telephone Transmission Service</t>
  </si>
  <si>
    <t>The Fairfax Hospital Association</t>
  </si>
  <si>
    <t>Purchase of Radiation Oncology Simulator</t>
  </si>
  <si>
    <t>Establish Laboratory Services in the Nursing Home</t>
  </si>
  <si>
    <t>Oak Springs of Warrenton Nursing Home</t>
  </si>
  <si>
    <t>Establish a Urosurgical Center</t>
  </si>
  <si>
    <t>Urosurgical Center of Richmond, Inc.</t>
  </si>
  <si>
    <t>Establish a Hospital-Based Home Health Agency</t>
  </si>
  <si>
    <t>Relocate Site of Existing Facility</t>
  </si>
  <si>
    <t>Community Dialysis Center</t>
  </si>
  <si>
    <t>Establish Vascular Laboratory Services</t>
  </si>
  <si>
    <t>Edmarc Incorporated</t>
  </si>
  <si>
    <t>Northern Virginia Doctors' Hospital</t>
  </si>
  <si>
    <t>Utah Street Group Home--increase bed capacity 1 bed</t>
  </si>
  <si>
    <t>Arlington Community Residences, Inc.</t>
  </si>
  <si>
    <t>Medical Personnel Pool</t>
  </si>
  <si>
    <t>Non-Invasive Vascular Laboragory</t>
  </si>
  <si>
    <t>Addition of DVI Services</t>
  </si>
  <si>
    <t>Clinch Valley Community Hospital</t>
  </si>
  <si>
    <t>To establish a satellite  home health agency serving PD 9</t>
  </si>
  <si>
    <t>Competent Care, Inc.</t>
  </si>
  <si>
    <t>ICU Expansion</t>
  </si>
  <si>
    <t>Expansion and Renovation of Neonatal ICU</t>
  </si>
  <si>
    <t>University of Virginia Hospital</t>
  </si>
  <si>
    <t>Establish Echocardiography Services</t>
  </si>
  <si>
    <t>Non-Invasive Vascular Lab</t>
  </si>
  <si>
    <t>Establish a Free-Standing  6-Station Dialysis Facility</t>
  </si>
  <si>
    <t>Mountain Empire Dialysis Center</t>
  </si>
  <si>
    <t>3-Station Expansion</t>
  </si>
  <si>
    <t>Artificial Kidney Center</t>
  </si>
  <si>
    <t>Establish Cardiac Surgery Program</t>
  </si>
  <si>
    <t>Hospice Services</t>
  </si>
  <si>
    <t>Lynchburg General  Marshall Lodge</t>
  </si>
  <si>
    <t>Conversion of 6 Medical/Surgical Beds to Psychiatric Beds</t>
  </si>
  <si>
    <t>Establish Ultrasound Services</t>
  </si>
  <si>
    <t>Activation of 9th Floor at Fairfax Hospital</t>
  </si>
  <si>
    <t>Purchase of Property</t>
  </si>
  <si>
    <t>Relocation of Psychiatric Chemical Dependency Unit from the Main Hospital to Memorial Hall</t>
  </si>
  <si>
    <t>Bristol Memorial Hospital</t>
  </si>
  <si>
    <t>This COPN No. is for DePaul's Cath Lab 2 lines up</t>
  </si>
  <si>
    <t>Establish Second Cardiac Catheterization Lab</t>
  </si>
  <si>
    <t>Construction of Surgical Suite</t>
  </si>
  <si>
    <t>Establish Edwards Ferry House, 6 Bed ICF/MR</t>
  </si>
  <si>
    <t>Loudoun County MH/MR Services Board</t>
  </si>
  <si>
    <t>Establish CT Scanner</t>
  </si>
  <si>
    <t>To Establish Hospice Services</t>
  </si>
  <si>
    <t>Westminster-Canterbury House</t>
  </si>
  <si>
    <t>Renovation to Ancillary of Support Services</t>
  </si>
  <si>
    <t>Laser Opthalmology Services</t>
  </si>
  <si>
    <t>Establish Xeromamography Services</t>
  </si>
  <si>
    <t>Hospice of the Shenandoah</t>
  </si>
  <si>
    <t>6 Chronic, 1 CAPD Dialysis Facility</t>
  </si>
  <si>
    <t>Fairfax Dialysis-- CAPD</t>
  </si>
  <si>
    <t>Modernization &amp; Expansion of Ancillary Departments</t>
  </si>
  <si>
    <t>General Hospital of Virginia Beach</t>
  </si>
  <si>
    <t>Modernization, Expansion &amp; Addition of 30 Medical/Surgical Beds</t>
  </si>
  <si>
    <t>Establish Cardiac Rehabilitation Program</t>
  </si>
  <si>
    <t>Digital Vascular Imaging Service</t>
  </si>
  <si>
    <t>Renovation/Expansion of Ancillary Services, Construction of New ICU/CCU &amp; Addition of M/S Beds</t>
  </si>
  <si>
    <t>Addition of Occupational, Medical Social Services &amp; Nutritional Counseling</t>
  </si>
  <si>
    <t>Syer, Inc.</t>
  </si>
  <si>
    <t>Medical College of Virginia</t>
  </si>
  <si>
    <t>65 Beds-- New Facility</t>
  </si>
  <si>
    <t>Camelot Hall Nursing Home</t>
  </si>
  <si>
    <t>Outpatient Department Expansion</t>
  </si>
  <si>
    <t>Children's Rehabilitation Center</t>
  </si>
  <si>
    <t>Replacement of Nursing Home</t>
  </si>
  <si>
    <t>Echocardiolography Services</t>
  </si>
  <si>
    <t>Addition of 4 hemodailysis stations to Lynchburg Dialysis Facility</t>
  </si>
  <si>
    <t>Lynchburg Nephrology, Inc.</t>
  </si>
  <si>
    <t>Virginia Beach Health Dept.</t>
  </si>
  <si>
    <t>Purchase of Building to Expand Hospital Administrative Support Areas</t>
  </si>
  <si>
    <t>Lease/Purchase Whole Body CT Scanner</t>
  </si>
  <si>
    <t>20-Bed ICF/SA</t>
  </si>
  <si>
    <t>Ottenburn (Continental Care)</t>
  </si>
  <si>
    <t>Establish Opthalmology Services</t>
  </si>
  <si>
    <t>Significant Change in Site</t>
  </si>
  <si>
    <t>Commonwealth Health Care</t>
  </si>
  <si>
    <t>Renovation of Jenkins Hall</t>
  </si>
  <si>
    <t>Medical Center Hospital</t>
  </si>
  <si>
    <t>Conversion of 22 Intermediate Care Beds to Skilled Care Beds</t>
  </si>
  <si>
    <t>Heritage Hall Health Care II</t>
  </si>
  <si>
    <t>To acquire additional CT full body scanner</t>
  </si>
  <si>
    <t>New River Valley Hospice</t>
  </si>
  <si>
    <t>Replacement of Labor and Delivery Suite</t>
  </si>
  <si>
    <t>Establish a Comperhensive Cancer Treatment Center</t>
  </si>
  <si>
    <t>Johnston Willis Limited dba Johnston-Willis Hospital</t>
  </si>
  <si>
    <t>8-Station Outpatient Dialysis Facility</t>
  </si>
  <si>
    <t>Nephralogy Associates of Northern Virginia, Inc</t>
  </si>
  <si>
    <t>Capital Purchase</t>
  </si>
  <si>
    <t>Oak Meadows Nursing Home</t>
  </si>
  <si>
    <t>Staff Builders</t>
  </si>
  <si>
    <t>4-Station Outpatient Dialysis Center at Mount Vernon Hospital</t>
  </si>
  <si>
    <t>Outpatient (Psychiatric) Counseling Clinic</t>
  </si>
  <si>
    <t>St. Albans Psychiatric Hosp., Inc.</t>
  </si>
  <si>
    <t>Electromyography Services</t>
  </si>
  <si>
    <t>35-Bed Psychiatric &amp; Chemical Dependency Facility (20 Psychiatric and 15 Chemical Dependency)</t>
  </si>
  <si>
    <t>Conversion of 30 Intermediate Care Beds to 30 Skilled Nursing Beds</t>
  </si>
  <si>
    <t>RidgeCrest Manor, Inc.</t>
  </si>
  <si>
    <t>Expansion of Home Health Agency</t>
  </si>
  <si>
    <t>Personnel Pool, Eastern Virginia</t>
  </si>
  <si>
    <t>22 Bed Skilled Nursing Unit</t>
  </si>
  <si>
    <t>Expansion of Renal Dialysis Facility</t>
  </si>
  <si>
    <t>Artificial Kidney Ctr. of Eastern Shore</t>
  </si>
  <si>
    <t>Convert 20 ICC Beds to SNF Beds</t>
  </si>
  <si>
    <t>Mt. Empire Health Facility (Valley Health Care)</t>
  </si>
  <si>
    <t>Renovation and O.B. Expansion</t>
  </si>
  <si>
    <t>General Hospital of Virginia Beach (Amended)</t>
  </si>
  <si>
    <t>Establish Comprehensive Hospice Program to Include Home Care Services</t>
  </si>
  <si>
    <t>F &amp; D Business Service t/a Manpower Temporary Services</t>
  </si>
  <si>
    <t>Construction of 10-Bed ICU/CCU to Replace Existing 4-Bed Unit</t>
  </si>
  <si>
    <t>Add Speech Pathology Services</t>
  </si>
  <si>
    <t>Blue Ridge Rehabilitation Associates</t>
  </si>
  <si>
    <t>New Hospice Program</t>
  </si>
  <si>
    <t>Hospice of Williamsburg</t>
  </si>
  <si>
    <t>Warrenton Dialysis Facility</t>
  </si>
  <si>
    <t>Ultrasound Services &amp; Equipment</t>
  </si>
  <si>
    <t>Relocate Inpatient Psychiatric Services to Blue Ridge Hospital</t>
  </si>
  <si>
    <t>Digital Vascular Imaging</t>
  </si>
  <si>
    <t>Add Respiratory Therapy &amp; Nutritional Services</t>
  </si>
  <si>
    <t>Upjohn Healthcare Services</t>
  </si>
  <si>
    <t>Establish Laser Opthamology Service</t>
  </si>
  <si>
    <t>Replace Special Procedures Equipment</t>
  </si>
  <si>
    <t>Establish 2nd Cardiac Cath Lab &amp; Expand Nursing Services Administration &amp; Central Pharmacy</t>
  </si>
  <si>
    <t>Roanoke Memorial Hospital Association, Inc.</t>
  </si>
  <si>
    <t>Expansion of Dialysis Unit</t>
  </si>
  <si>
    <t>Home Health Program</t>
  </si>
  <si>
    <t>Practical Care Corps, Inc.</t>
  </si>
  <si>
    <t>Convert 50 ICF Beds to Skilled Beds</t>
  </si>
  <si>
    <t>Eastern State Hospital</t>
  </si>
  <si>
    <t>Transfer of Certificate for 46 Bed Addition to Forum Group, Inc.</t>
  </si>
  <si>
    <t>Roanoke Valley Psychiatric Ctr.</t>
  </si>
  <si>
    <t>Danville Physical Therapy &amp; Rehab. Associates</t>
  </si>
  <si>
    <t>Expansion of Outpatient Surgery Services</t>
  </si>
  <si>
    <t>McGuire Dialysis Center</t>
  </si>
  <si>
    <t>Purchase Additional Body Scanner</t>
  </si>
  <si>
    <t>Construction of Cardiopulmonary Ancillary Services Department</t>
  </si>
  <si>
    <t>Construction of an ICF/MR for 15 Beds</t>
  </si>
  <si>
    <t>Pleasant View Home for The Handicapped, Inc.-Pleasant View ICF/MR</t>
  </si>
  <si>
    <t>Outpatient ESRD Facility</t>
  </si>
  <si>
    <t>Twin County Enterprises</t>
  </si>
  <si>
    <t>CT Scanner Replacement</t>
  </si>
  <si>
    <t>Community Hospital of the Roanoke Valley</t>
  </si>
  <si>
    <t>Retreat Hospital</t>
  </si>
  <si>
    <t>6-Station Addition</t>
  </si>
  <si>
    <t>Add Equipment to Home Health Program</t>
  </si>
  <si>
    <t>Renovate Labor/Delivery Suite</t>
  </si>
  <si>
    <t>Replace &amp; Upgrade Special Process Equipment w/ Capacity for Digital Radiograpy</t>
  </si>
  <si>
    <t>Ancillary/Support Services; Add CT Scan Services</t>
  </si>
  <si>
    <t>Bayside Hospital</t>
  </si>
  <si>
    <t>Establish Digital Vascular Imaging</t>
  </si>
  <si>
    <t>CT Body Scanner</t>
  </si>
  <si>
    <t>Head Unit CAT Scanner</t>
  </si>
  <si>
    <t>Northampton-Accomack Memorial Hospital</t>
  </si>
  <si>
    <t>Add Hemodialysis Training Services</t>
  </si>
  <si>
    <t>C.H. Brooks, M.D.</t>
  </si>
  <si>
    <t>Home Health Services</t>
  </si>
  <si>
    <t>Echocardiography Service</t>
  </si>
  <si>
    <t>3-Bed Expansion to 24 Beds</t>
  </si>
  <si>
    <t>Shalom et Benedictus, Inc.</t>
  </si>
  <si>
    <t>Renovation &amp; add Cardiac Catherization Lab</t>
  </si>
  <si>
    <t>CT Whole Body Scanner</t>
  </si>
  <si>
    <t>Expansion &amp; Renovation</t>
  </si>
  <si>
    <t>Add 4 Detox Beds &amp; 4 Substance Abuse Beds</t>
  </si>
  <si>
    <t>Rubicon, Inc.</t>
  </si>
  <si>
    <t>Add 5 Beds</t>
  </si>
  <si>
    <t>Modification &amp; Renovations to CCU/PCCU</t>
  </si>
  <si>
    <t>Not Recorded</t>
  </si>
  <si>
    <t>Fairfax-Falls Church Community Services Board (Crossroads)</t>
  </si>
  <si>
    <t>Purchase Hampton Roads Racquest Club for  Wellness</t>
  </si>
  <si>
    <t>Newport News &amp; Non-Sectarian Hospital Association (Riverside Hospital)</t>
  </si>
  <si>
    <t>Purchase Linear Accelerator for Radiation Therapy Room</t>
  </si>
  <si>
    <t>Operate Independent Clinical Lab.</t>
  </si>
  <si>
    <t>Gordonsville Aread Medical Center</t>
  </si>
  <si>
    <t>Establish CT Imaging Services at Mt. Vernon Hospital</t>
  </si>
  <si>
    <t>Seven-Bed ICF/MR</t>
  </si>
  <si>
    <t>Alexandria MH/MR Service Board</t>
  </si>
  <si>
    <t>Non-Invasive Vascular Lab.</t>
  </si>
  <si>
    <t>Medical Subsidiaries, Inc.(Dominion Home Health Services)</t>
  </si>
  <si>
    <t>Hospice Program</t>
  </si>
  <si>
    <t>Oak Meadows Hospice</t>
  </si>
  <si>
    <t>Hospice of Fauquier County</t>
  </si>
  <si>
    <t>Establish DVI Service &amp; Replace existing Radiographic/Fluoroscopic Unit</t>
  </si>
  <si>
    <t>Ultrasound</t>
  </si>
  <si>
    <t>VA</t>
  </si>
  <si>
    <t>Replace Boiler Plant &amp; Equipment</t>
  </si>
  <si>
    <t>Purchase 76-Bed Oak Springs Nursing Home</t>
  </si>
  <si>
    <t>Oak Springs Nursing Home Ltd. Partnership</t>
  </si>
  <si>
    <t>Purchase and Install IBM 4341 Computer</t>
  </si>
  <si>
    <t>Purchase of Blood Chemistry Analyzer</t>
  </si>
  <si>
    <t>Ultrasound and Fetal Monitoring Services</t>
  </si>
  <si>
    <t>Petersburg Health Department</t>
  </si>
  <si>
    <t>Acute Dialysis Services</t>
  </si>
  <si>
    <t>Share Diagnostic Ultrasound with St. Luke's</t>
  </si>
  <si>
    <t>Renovation &amp; Expansion</t>
  </si>
  <si>
    <t>Replace Radiographic/Fluoroscopic Equipment</t>
  </si>
  <si>
    <t>St. Luke's Hospital (Humana)</t>
  </si>
  <si>
    <t>Speech Therapy</t>
  </si>
  <si>
    <t>Ultrasound Services</t>
  </si>
  <si>
    <t>New Independent Lab.</t>
  </si>
  <si>
    <t>Pariser Dermatology Specialists, Inc.</t>
  </si>
  <si>
    <t>Replace Paging System</t>
  </si>
  <si>
    <t>Construction of Rear Entrance &amp; Elevated Rear Corridor</t>
  </si>
  <si>
    <t>Purchase, Renovation &amp; Operation of Eliz. Haynes Nursing Home</t>
  </si>
  <si>
    <t>Rosewood Corporation (Convalescent Home)</t>
  </si>
  <si>
    <t>Physical Therapy Services</t>
  </si>
  <si>
    <t>The Hermitage</t>
  </si>
  <si>
    <t>Establish Speech Therapy</t>
  </si>
  <si>
    <t>Waddell Nursing Home</t>
  </si>
  <si>
    <t>Establish Hospice Program</t>
  </si>
  <si>
    <t>Hospice Care of Eastern Shore</t>
  </si>
  <si>
    <t>Lynchburg Nephrology</t>
  </si>
  <si>
    <t>Hospital Information System</t>
  </si>
  <si>
    <t>Establish Ultrasound</t>
  </si>
  <si>
    <t>Riverside Hospital</t>
  </si>
  <si>
    <t>Purchase ICU/CCU Monitoring Equipment</t>
  </si>
  <si>
    <t>New Construction</t>
  </si>
  <si>
    <t>Add Nuclear Medicine &amp; Ultrasound at Russell County Medical Center</t>
  </si>
  <si>
    <t>American Healthcorp of Lebanon</t>
  </si>
  <si>
    <t>Parking Garage</t>
  </si>
  <si>
    <t>Eastern Virginia Medical Authority</t>
  </si>
  <si>
    <t>Homecall of Southwest Virginia, Inc.</t>
  </si>
  <si>
    <t>Purchase of Russell County Medical Center</t>
  </si>
  <si>
    <t>American Healthcorp of Lebanon, Inc.</t>
  </si>
  <si>
    <t>Establish an Independent Clinical Laboratory</t>
  </si>
  <si>
    <t>Tidewater Medical Laboratories, Inc.</t>
  </si>
  <si>
    <t>Winchester Dialysis Center</t>
  </si>
  <si>
    <t>Establish Special Therapy Services</t>
  </si>
  <si>
    <t>Memorial Hospital of Martinsville &amp; Henry Co.</t>
  </si>
  <si>
    <t>Purchase Ultrasound Unit</t>
  </si>
  <si>
    <t>Shared Mobile CT Scanner</t>
  </si>
  <si>
    <t>Shared CT Scanner</t>
  </si>
  <si>
    <t>Install Radiograph/Fluoroscope</t>
  </si>
  <si>
    <t>General Hospitals of Virginia Beach</t>
  </si>
  <si>
    <t>Home Health Programs</t>
  </si>
  <si>
    <t>Change of Ownership</t>
  </si>
  <si>
    <t>Dominion Psych-- Barcroft Institute</t>
  </si>
  <si>
    <t>Renovations</t>
  </si>
  <si>
    <t>Grundy Hospital</t>
  </si>
  <si>
    <t>Home Health Agency Branch Office</t>
  </si>
  <si>
    <t>HomeCall of Harrisonburg</t>
  </si>
  <si>
    <t>Add Speech &amp; Occupational Therapy, Social Services &amp; Nutritional Therapy</t>
  </si>
  <si>
    <t>Medical Subsiaries, Inc.</t>
  </si>
  <si>
    <t>Convert 14-Bed Holiday House Cottage II to ICF/MR</t>
  </si>
  <si>
    <t>Portsmouth Community MH/MR Services Board</t>
  </si>
  <si>
    <t>Convert 14-Bed Holiday House Cottage I to ICF/MR</t>
  </si>
  <si>
    <t>Portsmouth Family Practice Center</t>
  </si>
  <si>
    <t>Construct Ghent Family Practice Center</t>
  </si>
  <si>
    <t>Radiographic/Fluoroscopic Unit</t>
  </si>
  <si>
    <t>National Hospital for Orthopaedic and Rehabilitation</t>
  </si>
  <si>
    <t>Replace/Repair Roofs</t>
  </si>
  <si>
    <t>Northern Virginia Training Center</t>
  </si>
  <si>
    <t>Establish Hospice</t>
  </si>
  <si>
    <t>Blue Ridge Hospice</t>
  </si>
  <si>
    <t>Neuromuscular Rehabilitation Agency</t>
  </si>
  <si>
    <t>Thomas E. Duncan</t>
  </si>
  <si>
    <t>Change of Ownership (HCA/HAI)</t>
  </si>
  <si>
    <t>Parking Deck</t>
  </si>
  <si>
    <t>Relocate Existing Free-Standing Whole Body Scanner to Commonwealth Hospital Under Appeal Certificate Suspended</t>
  </si>
  <si>
    <t>133-Bed Replacement</t>
  </si>
  <si>
    <t>125-Bed Replacement</t>
  </si>
  <si>
    <t>Peninsula Psychiatric Hospital</t>
  </si>
  <si>
    <t>Digital Vascular Imaging System</t>
  </si>
  <si>
    <t>New Home Health Care Program</t>
  </si>
  <si>
    <t>Purchase of HAI Facility by Hospital Corporation of America)</t>
  </si>
  <si>
    <t>HCA Health Services of Virginia (Petersburg Psych.)</t>
  </si>
  <si>
    <t>Renovate 2 Wings (1953 and '57 Bldg.)</t>
  </si>
  <si>
    <t>Replace Radiographic/Fluoroscopic Equip. (rm.2)</t>
  </si>
  <si>
    <t>Purchase Whole Body CT Scanner to Replace Head Scanner</t>
  </si>
  <si>
    <t>Cardiac Rehabilitation Service</t>
  </si>
  <si>
    <t>CT Scanner (Body)</t>
  </si>
  <si>
    <t>Transfer of Ownership</t>
  </si>
  <si>
    <t>Renovation of Surgery. Labor and Delivery Suites</t>
  </si>
  <si>
    <t>Southside Community Hospital Association</t>
  </si>
  <si>
    <t>8-Bed Expansion of Existing 6-Bed Substance Abuse Unit</t>
  </si>
  <si>
    <t>Serenity Home</t>
  </si>
  <si>
    <t>Purchase of IBM System replacement</t>
  </si>
  <si>
    <t>Rappahannock  Hospice in Motion</t>
  </si>
  <si>
    <t>Install Sprinkler System</t>
  </si>
  <si>
    <t>Dept. of Mental Health &amp; Retardation Southside VA Training Ctr.</t>
  </si>
  <si>
    <t>Establish Air Ambulance Service</t>
  </si>
  <si>
    <t>Purchase of Whole Body CT Scanner</t>
  </si>
  <si>
    <t>Renovate Surgery Suites</t>
  </si>
  <si>
    <t>Replacement of Windows in Bldg. #15</t>
  </si>
  <si>
    <t>Catawba Hospital</t>
  </si>
  <si>
    <t>Speech Pathology Services</t>
  </si>
  <si>
    <t>Purchase of Radiographic/Fluoroscopic Equipment</t>
  </si>
  <si>
    <t>Radiology Associates of Roanoke</t>
  </si>
  <si>
    <t>Upgrade Computer System</t>
  </si>
  <si>
    <t>Computerized Laboratory Information System</t>
  </si>
  <si>
    <t>Computerized Energy Management System</t>
  </si>
  <si>
    <t>Replacement Facility</t>
  </si>
  <si>
    <t>Culpeper County Health Dept.</t>
  </si>
  <si>
    <t>12-Bed ICF/MR</t>
  </si>
  <si>
    <t>Carrol House</t>
  </si>
  <si>
    <t>8-Bed ICF/MR (Children)</t>
  </si>
  <si>
    <t>Reion 10 Community Services Board</t>
  </si>
  <si>
    <t>8-Bed ICF/MR (Adults)</t>
  </si>
  <si>
    <t>Conversion of 12-Bed Community ICF/MR Facility</t>
  </si>
  <si>
    <t>Roanoke Mental Hygiene Services, Inc.</t>
  </si>
  <si>
    <t>Total Body Scanner</t>
  </si>
  <si>
    <t>Expansion/Renovation of Dietary Department</t>
  </si>
  <si>
    <t>Replace Radiographic Fluoroscopic Equipment</t>
  </si>
  <si>
    <t>Central Professional Library</t>
  </si>
  <si>
    <t>Louise Obici Hospital</t>
  </si>
  <si>
    <t>Replace Radiographic Equipment</t>
  </si>
  <si>
    <t>Purchase of Ryan Nursing Home</t>
  </si>
  <si>
    <t>Quality Medical &amp; Rehab. Services</t>
  </si>
  <si>
    <t>Expansion of Laboratory</t>
  </si>
  <si>
    <t>Lease of a General Electric CT/T8800 Whole Body Scanner System</t>
  </si>
  <si>
    <t>Replace Existing X-Ray Equipment</t>
  </si>
  <si>
    <t>Circle Terrace Hospital</t>
  </si>
  <si>
    <t>Easter Seal Society for Crippled Children &amp; Adults</t>
  </si>
  <si>
    <t>30- Bed Alcohol Facility</t>
  </si>
  <si>
    <t>Dominion A.R.T.S.</t>
  </si>
  <si>
    <t>VA-C-</t>
  </si>
  <si>
    <t>Shared Nuclear Medicine Service</t>
  </si>
  <si>
    <t>St. Mary's Hospital, Inc.</t>
  </si>
  <si>
    <t>VA-B-</t>
  </si>
  <si>
    <t>VA-A-</t>
  </si>
  <si>
    <t>2-Story Addition &amp; Renovation of Existing Facility</t>
  </si>
  <si>
    <t>Replace Cardiac Catheterization Equipment &amp; Expansion of Radiology Dept.</t>
  </si>
  <si>
    <t>Ultrasound Diagnostic Service</t>
  </si>
  <si>
    <t>Purchase of Electroencephalography &amp; Electromyography Machines</t>
  </si>
  <si>
    <t>Purchase of Liberty Nursing Home</t>
  </si>
  <si>
    <t>Purchase of Avis B. Adams Conv. Center</t>
  </si>
  <si>
    <t>P.K.R. Convalescent Center, Inc.</t>
  </si>
  <si>
    <t>Echocardiography Services</t>
  </si>
  <si>
    <t>Replacement of Radiography/Fluoroscopic Equipment</t>
  </si>
  <si>
    <t>Jean C. Syer, R.N.</t>
  </si>
  <si>
    <t>Renovation of 3rd Floor</t>
  </si>
  <si>
    <t>Replace CT Head Scanner w/CT Whole Body Scanner</t>
  </si>
  <si>
    <t>New 9-Station Dialysis Facility</t>
  </si>
  <si>
    <t>Artificial Kidney Ctr. of Suffolk</t>
  </si>
  <si>
    <t>Renovations/Expansion</t>
  </si>
  <si>
    <t>Addition and Renovation of Medical Lab.</t>
  </si>
  <si>
    <t>Echocardiogra phy Services</t>
  </si>
  <si>
    <t>Replace 2 Fluoroscopic Units</t>
  </si>
  <si>
    <t>Montgomery County Hospital</t>
  </si>
  <si>
    <t>Renovation of Wise General Hospital</t>
  </si>
  <si>
    <t>Outpatient Alcoholic Rehab. Services</t>
  </si>
  <si>
    <t>Step One Services</t>
  </si>
  <si>
    <t>Replace Vascular Special Procedures Equipment</t>
  </si>
  <si>
    <t>26-Bed ICF Substance Abuse Alcohol-Rehab. Pro.</t>
  </si>
  <si>
    <t>New Life Center, Inc.</t>
  </si>
  <si>
    <t>Whole Body CT Scanner</t>
  </si>
  <si>
    <t>Replacement of Radiographic Equipment</t>
  </si>
  <si>
    <t>Replace 2 Nursing Home with 60-Bed Facility</t>
  </si>
  <si>
    <t>Norfolk Community Nursing Center</t>
  </si>
  <si>
    <t>20-Bed Addition</t>
  </si>
  <si>
    <t>Brent-Lox Hall Nursing Home</t>
  </si>
  <si>
    <t>Purchase of Mattie Williams Hospital and Replacement of Clinch Valley &amp; Mattie Williams Hospital</t>
  </si>
  <si>
    <t>Humana, Inc.</t>
  </si>
  <si>
    <t>Establishment of EEG Services</t>
  </si>
  <si>
    <t>Replace Multi-Directional Tomographic Unit</t>
  </si>
  <si>
    <t>Gen. Hospital of Virginia Beach</t>
  </si>
  <si>
    <t>Hospice Home/Health Program</t>
  </si>
  <si>
    <t>Edmarc, Inc.</t>
  </si>
  <si>
    <t>Alcohol Rehab. Program</t>
  </si>
  <si>
    <t>84--Bed Specialty Hospital for Children &amp; Adolescents, Cumberland Hospital</t>
  </si>
  <si>
    <t>Healthcare International</t>
  </si>
  <si>
    <t>Convert 3 research labs to an independent lab</t>
  </si>
  <si>
    <t>Modernization and Renovation</t>
  </si>
  <si>
    <t>Crippled Children's Hospital</t>
  </si>
  <si>
    <t>6 MEV Accelerator</t>
  </si>
  <si>
    <t>Norfolk General Hospitaal</t>
  </si>
  <si>
    <t>Mobile X-Ray Service</t>
  </si>
  <si>
    <t>Radiological Services, Inc.</t>
  </si>
  <si>
    <t>CAPD and IPD</t>
  </si>
  <si>
    <t>Emporia Dialysis Facility</t>
  </si>
  <si>
    <t>11-- Station Dialysis Facility</t>
  </si>
  <si>
    <t>Bio-Med. Applications of New River Valley</t>
  </si>
  <si>
    <t>98 Beds -- New Facility</t>
  </si>
  <si>
    <t>Boiler Flyash Filter System</t>
  </si>
  <si>
    <t>Southside Mental Health/Mental Retardation Serv. Board</t>
  </si>
  <si>
    <t>Conversion of 12 Bed Group Home to ICF/MR</t>
  </si>
  <si>
    <t>Fairfax-Falls Church Comm. Services Board Minerva Fisher Hall</t>
  </si>
  <si>
    <t>Addition of 2 Hemodialysis Stations</t>
  </si>
  <si>
    <t>Charles H. Brooks, M.D. Alleghany Dialysis Facility</t>
  </si>
  <si>
    <t>Acquisition of Smyth Co. Dialysis Unit, Ltd. by BMA of Smyth County, Inc.</t>
  </si>
  <si>
    <t>Bio-Med. Applications, Smyth Co, Inc.</t>
  </si>
  <si>
    <t>Convert 19 ICF Beds to 18 SNF Beds and 1 Isolation Bed</t>
  </si>
  <si>
    <t>Westport Convalescent Center</t>
  </si>
  <si>
    <t>Conversion of 12 Skilled Care Beds to Intermediate Care Beds</t>
  </si>
  <si>
    <t>Medical Care Centers, Inc.</t>
  </si>
  <si>
    <t>Establish CAPD Home Training Services</t>
  </si>
  <si>
    <t>Diagnostic Ultrasound Equipment</t>
  </si>
  <si>
    <t>Convert 3-Bed ICU Space to 7-Bed Alcohol Detox. Unit</t>
  </si>
  <si>
    <t>Hiram W. Davis Medical Center</t>
  </si>
  <si>
    <t>Expansion and Renovation of Ancillary Services</t>
  </si>
  <si>
    <t>Relocation and Expansion of Existing Health Dept.</t>
  </si>
  <si>
    <t>Campbell County Health Dept.</t>
  </si>
  <si>
    <t>76 ICF Beds -- New Facility</t>
  </si>
  <si>
    <t>Life Care Center of America, Inc.</t>
  </si>
  <si>
    <t>Purchase of Whole Body CT Scanner (replace Head CT)</t>
  </si>
  <si>
    <t>Replace Head Scanner with Whole Body</t>
  </si>
  <si>
    <t>Purchase of Lease and Associated Rights pf the Martinsville Con. Ctr.</t>
  </si>
  <si>
    <t>CAPD and IPD Services</t>
  </si>
  <si>
    <t>Gloucester Dialysis Center</t>
  </si>
  <si>
    <t>Independent Cytology Laboratory</t>
  </si>
  <si>
    <t>Cyto-Diagnostics, Inc.</t>
  </si>
  <si>
    <t>Prince William Dialysis Facility</t>
  </si>
  <si>
    <t>CAPD Services</t>
  </si>
  <si>
    <t>McGuire Clinic Dialysis Center</t>
  </si>
  <si>
    <t>Implementation of Energy Conservation Measures</t>
  </si>
  <si>
    <t>Radiation Oncology Treatment Center</t>
  </si>
  <si>
    <t>Glebe Road Group Home -- 6 Bed ICF/MR for MR/ED Adults</t>
  </si>
  <si>
    <t>Expansion and renovation of ICU and CCU</t>
  </si>
  <si>
    <t>Replace Radiographic/Fluoroscopic Unit</t>
  </si>
  <si>
    <t>Establish Non-Invasive Vascular Laboratory</t>
  </si>
  <si>
    <t>New 19 Bed Alcohol Detoxification/Rehabilitation Unit</t>
  </si>
  <si>
    <t>Waste Incinerator and Heat Recovery System</t>
  </si>
  <si>
    <t>Southside Dialysis Center</t>
  </si>
  <si>
    <t>Replacement of Roof</t>
  </si>
  <si>
    <t>Commonwealth Doctors Hospital</t>
  </si>
  <si>
    <t>Establishment of a Hospice Program</t>
  </si>
  <si>
    <t>Establish Ultrasound Service</t>
  </si>
  <si>
    <t>Renovation and Modernization</t>
  </si>
  <si>
    <t>Conversion of Finney Avenue Residence to ICF/MF</t>
  </si>
  <si>
    <t>Cardiac Surgery Program</t>
  </si>
  <si>
    <t>The Waddell Rehabilitation Center</t>
  </si>
  <si>
    <t>Acquisition of Human Resources Institute of Norfolk</t>
  </si>
  <si>
    <t>Norfolk Psychiatric Center</t>
  </si>
  <si>
    <t>Purchase of Avis B. Adams Christian Convalescent Center</t>
  </si>
  <si>
    <t>Avis B. Adams Manor</t>
  </si>
  <si>
    <t>Whole Body CT Scanner Replacement</t>
  </si>
  <si>
    <t>EEG Services</t>
  </si>
  <si>
    <t>Clinical Signal Averager System</t>
  </si>
  <si>
    <t>Purchase of Investment Property</t>
  </si>
  <si>
    <t>CAPD and Intermittent Peritoneal Dialysis</t>
  </si>
  <si>
    <t>Winchester Dialysis</t>
  </si>
  <si>
    <t>Intraocular Lens Implantation</t>
  </si>
  <si>
    <t>46-Bed Addition</t>
  </si>
  <si>
    <t>Roanoke Valley Psychiatric Center</t>
  </si>
  <si>
    <t>Purchase of the Fredericksburg Nursing Home</t>
  </si>
  <si>
    <t>Beverly Enterprises, Inc.</t>
  </si>
  <si>
    <t>Purchase of The Kennedy House of Martinsville</t>
  </si>
  <si>
    <t>Southeaster Health Care, Inc.</t>
  </si>
  <si>
    <t>Renovation and Expansion of Ancillary Services</t>
  </si>
  <si>
    <t>Relocate 51 ICF Beds and Convert 51 Beds to HFA Beds</t>
  </si>
  <si>
    <t>Orange County Nursing Home</t>
  </si>
  <si>
    <t>Purchase of David C. Wilson Neuropsychiatric Hospital</t>
  </si>
  <si>
    <t>National Psychiatric Institutes of Charlottesville, Inc.</t>
  </si>
  <si>
    <t>Speech Pathology Service</t>
  </si>
  <si>
    <t>Convert 34 HFA beds to 34 ICF beds</t>
  </si>
  <si>
    <t>Goodwin House</t>
  </si>
  <si>
    <t>New Building and Grounds Shop, Maintenance Shop and Warehouse</t>
  </si>
  <si>
    <t>Western State Hospital</t>
  </si>
  <si>
    <t>7-Station Hemodialysis Facility</t>
  </si>
  <si>
    <t>Danville Urologic</t>
  </si>
  <si>
    <t>Construction of 13 Psychiatric Beds at Tucker Pavilion (12 replacements, 1 new)</t>
  </si>
  <si>
    <t>Establishment of Ultrasound Services</t>
  </si>
  <si>
    <t>Establish a hospital-based Home Health Agency</t>
  </si>
  <si>
    <t>Purchase Ultrasound Equipment</t>
  </si>
  <si>
    <t>Lynchburg General-- Marshall Lodge Hospitals</t>
  </si>
  <si>
    <t>Addition of 18 Med/Surg. Beds</t>
  </si>
  <si>
    <t>CAPD Program</t>
  </si>
  <si>
    <t>Renovation and Expansion</t>
  </si>
  <si>
    <t>35-Bed ICF and 60-Bed HFA</t>
  </si>
  <si>
    <t>Expansion/Renovation of Existing Facility</t>
  </si>
  <si>
    <t>Lynchburg General Hospital-- Marshall Lodge Hospitals</t>
  </si>
  <si>
    <t>Provision of Outpatient Services</t>
  </si>
  <si>
    <t>Crater District Infant Intervention Program</t>
  </si>
  <si>
    <t>Replacement of Nurse Call System</t>
  </si>
  <si>
    <t>Remove &amp; Replace Casement  Windows in Bldgs. 101,102, 107, 115</t>
  </si>
  <si>
    <t>2-Bed ICU</t>
  </si>
  <si>
    <t>Convert 50 Chronic Disease Beds to 40 Intermediate Stay Beds</t>
  </si>
  <si>
    <t>Augusta County Dialysis Center</t>
  </si>
  <si>
    <t>Convert 11 Intermediate  Beds to Skilled</t>
  </si>
  <si>
    <t>Hopewell Convalscent Center</t>
  </si>
  <si>
    <t>7-Station Dialysis Unit</t>
  </si>
  <si>
    <t>Southwest Virginia Dialysis Unit</t>
  </si>
  <si>
    <t>Expansion of OB Services</t>
  </si>
  <si>
    <t>Change of Ownership of 60 Intermediate LTC Beds</t>
  </si>
  <si>
    <t>Medicenter of Norfolk (Delaware Valley Con. Ctr.)</t>
  </si>
  <si>
    <t>Change of Ownership of 58 Intermediate LTC Beds</t>
  </si>
  <si>
    <t>Certification of 10 Self-Pay Beds to Medicaid ICF Beds</t>
  </si>
  <si>
    <t>Libbie Convalescent Center</t>
  </si>
  <si>
    <t>Conversion of 8 ICF Beds to Skilled</t>
  </si>
  <si>
    <t>New EEG Service</t>
  </si>
  <si>
    <t>Purchase by Oak Associates, Inc.</t>
  </si>
  <si>
    <t>Oak Hill Nursing Home</t>
  </si>
  <si>
    <t>Computerized Patient Data Management System for Surgery ICU</t>
  </si>
  <si>
    <t>Purchase of 1.4 Acres of Land</t>
  </si>
  <si>
    <t>Conversion of 11 Intermediate Beds to Skilled</t>
  </si>
  <si>
    <t>Hopewell Convalescent Center</t>
  </si>
  <si>
    <t>Establish Speech Pathology Services</t>
  </si>
  <si>
    <t>R.J. Reynolds-Patrick County Memorial Hospital</t>
  </si>
  <si>
    <t>Lynchburg Nursing Home</t>
  </si>
  <si>
    <t>Pediatric Intensive Care Unit</t>
  </si>
  <si>
    <t>Purchase &amp; Install Pyrolytic Incinerator</t>
  </si>
  <si>
    <t>Expand &amp; Relocate Alcohol  Treatment Unit</t>
  </si>
  <si>
    <t>Northern Virginia Dialysis Center</t>
  </si>
  <si>
    <t>Approval as Outpatient Provider of Services</t>
  </si>
  <si>
    <t>Infant Stimulation Program</t>
  </si>
  <si>
    <t>Whole Body CT scanner</t>
  </si>
  <si>
    <t>Nuclear Medicine</t>
  </si>
  <si>
    <t>3-Station Addition</t>
  </si>
  <si>
    <t>Bio-Medical Applications of Arlington</t>
  </si>
  <si>
    <t>Purchase of Va. Reel Motor Lodge</t>
  </si>
  <si>
    <t>Alcohol Rehab. Ctr. of Tidewater</t>
  </si>
  <si>
    <t>Renovation and 8-Bed Expansion</t>
  </si>
  <si>
    <t>Virginia Treatment Center for Children</t>
  </si>
  <si>
    <t>Conv. of Courtyard  to Multi-purpose Educational Meeting Space</t>
  </si>
  <si>
    <t>Replace roofs on buildings 39 and 64</t>
  </si>
  <si>
    <t>Commonwealth of Va. Dept. of MH/MR, Central State</t>
  </si>
  <si>
    <t>Lease of Sperry Univac Computer System</t>
  </si>
  <si>
    <t>National Hospital for Orthopaedic Rehabilitation</t>
  </si>
  <si>
    <t>Limited Outpatient Dialysis Center</t>
  </si>
  <si>
    <t>Two-dimensional Echocardiography Services</t>
  </si>
  <si>
    <t>80-Bed Intermediate Care Substance Abuse Treatment Facility</t>
  </si>
  <si>
    <t>Mountainwood, Ltd.</t>
  </si>
  <si>
    <t>Replacement Radiology Fluoroscopic Equipment</t>
  </si>
  <si>
    <t>Lewis--Gale Hospital</t>
  </si>
  <si>
    <t>Three - Station Expansion</t>
  </si>
  <si>
    <t>Whole Body Scanner</t>
  </si>
  <si>
    <t>Replace Angiogrpahic Equipment</t>
  </si>
  <si>
    <t>4-Station Expansion</t>
  </si>
  <si>
    <t>Winchester Dialysis Facility</t>
  </si>
  <si>
    <t>Addition of EEG Services</t>
  </si>
  <si>
    <t>CAPD Service</t>
  </si>
  <si>
    <t>Prince William Dailysis Facility</t>
  </si>
  <si>
    <t>Expand Bec Capacity from 12 to 18 ICF Substance Abuse Beds</t>
  </si>
  <si>
    <t>The New Beginning</t>
  </si>
  <si>
    <t>Provision of Ultrasound Service</t>
  </si>
  <si>
    <t>Medical Centers Hospital, Norfolk General Div., Norfolk General Hospital</t>
  </si>
  <si>
    <t>Conversion of 14 SCF beds to 14 ICF beds</t>
  </si>
  <si>
    <t>Electroencephalography Services</t>
  </si>
  <si>
    <t>Renovations for Accessibility to Handicapped Persons</t>
  </si>
  <si>
    <t>Commonwealth Health Care of the Peninsula</t>
  </si>
  <si>
    <t>Construct a multi-purpose activity facility</t>
  </si>
  <si>
    <t>Acquisition of existing outpatient radiology</t>
  </si>
  <si>
    <t>Conversion of 16 SCF Beds to 16 ICF Beds</t>
  </si>
  <si>
    <t>Tappahannock Manor</t>
  </si>
  <si>
    <t>Purchase of IBM 4341 Computer System</t>
  </si>
  <si>
    <t>Nes EEG Service</t>
  </si>
  <si>
    <t>CAPD and Home Peritoneal Dialysis Training Programs</t>
  </si>
  <si>
    <t>Medical College of Virgingia</t>
  </si>
  <si>
    <t>Danaville Urologic Clinic</t>
  </si>
  <si>
    <t>Expansion of Psychiatric Children Services</t>
  </si>
  <si>
    <t>DeJarnette Ctr. for Human Development</t>
  </si>
  <si>
    <t>Re-establish Hospital Dental Program</t>
  </si>
  <si>
    <t>Mobile X-Ray service</t>
  </si>
  <si>
    <t>Radiation Physics, Inc.</t>
  </si>
  <si>
    <t>Relocation of Peripheral Vacular Lab.</t>
  </si>
  <si>
    <t>Purchase of Blue Ridge Nursing Home</t>
  </si>
  <si>
    <t>New Rehabilitation Agency</t>
  </si>
  <si>
    <t>Lebanon Speech-Hearing Center</t>
  </si>
  <si>
    <t>Wise Speech-Hearing Center</t>
  </si>
  <si>
    <t>Purchase of Clinch Valley Manor by P.K.R. Convalescent Centers, Inc.</t>
  </si>
  <si>
    <t>Clinch Valley Manor Nursing Home</t>
  </si>
  <si>
    <t>Continuous Ambulatory Peritoneal Dialysis Services</t>
  </si>
  <si>
    <t>Richmond Nephrology Association</t>
  </si>
  <si>
    <t>Replacement of Radiographic/Fluoroscopic Unit</t>
  </si>
  <si>
    <t>Replace X-Ray Equipment, Upgrade and Add Ultrasound</t>
  </si>
  <si>
    <t>Conversion of 10 ICF to 10 SCF</t>
  </si>
  <si>
    <t>Cardiac Ultrasonography Services</t>
  </si>
  <si>
    <t>Replacement of existing 113 beds and addition of 7 beds</t>
  </si>
  <si>
    <t>Purchase of Twin Oaks by P.K.R. Convalescent Centers, Inc.</t>
  </si>
  <si>
    <t>Twin Oaks Convalescent Center</t>
  </si>
  <si>
    <t>Purchase of CO2 Laser</t>
  </si>
  <si>
    <t>Replace of existing 113 beds and addition of 7 beds</t>
  </si>
  <si>
    <t>Portsmouth Convalescent Center</t>
  </si>
  <si>
    <t>Replace Radiographic/...oroscopic Equipment</t>
  </si>
  <si>
    <t>7 Stations -- New Facility (Dialysis)</t>
  </si>
  <si>
    <t>Artificial Kidney Center of Eastern Shore, Inc.</t>
  </si>
  <si>
    <t>Purchase/Operate Keeler Boiler</t>
  </si>
  <si>
    <t>Eastern Virginia Medical Authority (Central Utility Plant)</t>
  </si>
  <si>
    <t>130 Beds -- New Facility</t>
  </si>
  <si>
    <t>Heritage Hall</t>
  </si>
  <si>
    <t>120 Beds -- New Facility</t>
  </si>
  <si>
    <t>Comprehensive Advanced Monitoring System</t>
  </si>
  <si>
    <t>Acute Hemodialysis Service</t>
  </si>
  <si>
    <t>The Fauquier Hospital</t>
  </si>
  <si>
    <t>60 Beds -- New</t>
  </si>
  <si>
    <t>Electron Linear Accelerator</t>
  </si>
  <si>
    <t>Expansion of Alcohol Services</t>
  </si>
  <si>
    <t>Arlington Hopsital</t>
  </si>
  <si>
    <t>Renovation of Building # 112</t>
  </si>
  <si>
    <t>New Primary Care Center</t>
  </si>
  <si>
    <t>Rectilinear Scanner</t>
  </si>
  <si>
    <t>MCV</t>
  </si>
  <si>
    <t>Nuclear Medicine and &amp; Ultrasound Services</t>
  </si>
  <si>
    <t>Transfer of Funding Sources</t>
  </si>
  <si>
    <t>Region X Comm. Services Board</t>
  </si>
  <si>
    <t>6 Stations -- New</t>
  </si>
  <si>
    <t>Addition of 2 Portable Dialysis Machines and CAPD Service</t>
  </si>
  <si>
    <t>60 --  Bed Addition</t>
  </si>
  <si>
    <t>Bridgewater Homes</t>
  </si>
  <si>
    <t>Establish Therapeutic &amp; Pherasis Unit</t>
  </si>
  <si>
    <t>1 Hemordialysis Station</t>
  </si>
  <si>
    <t>Replace, Expansion  of Birstol Health Care Center</t>
  </si>
  <si>
    <t>Richmond Manor Nursing Home</t>
  </si>
  <si>
    <t>LOMH, New Laboratory</t>
  </si>
  <si>
    <t>Relocate Laundry Department</t>
  </si>
  <si>
    <t>Six Station Dialysis Facility</t>
  </si>
  <si>
    <t>40 Bed Addition</t>
  </si>
  <si>
    <t>Heritage Hall Health Care</t>
  </si>
  <si>
    <t>Eldercare of Farmville</t>
  </si>
  <si>
    <t>Replace Radiology Equipment</t>
  </si>
  <si>
    <t>Echocardiography Equipment</t>
  </si>
  <si>
    <t>Ultrasound Equipment</t>
  </si>
  <si>
    <t>Eye Surgical Equipment</t>
  </si>
  <si>
    <t>3 Station Addition</t>
  </si>
  <si>
    <t>Audiological Testing Clinic</t>
  </si>
  <si>
    <t>Ridgecrest Manor</t>
  </si>
  <si>
    <t>Renovation/Expansion</t>
  </si>
  <si>
    <t>Upgrade Ireton Hall</t>
  </si>
  <si>
    <t>Renovation/Relocation of Special Care Nursery</t>
  </si>
  <si>
    <t>Completion of 60 Bed Shell</t>
  </si>
  <si>
    <t>Briston Nursing Home</t>
  </si>
  <si>
    <t>Satellite Facility -- Primary Health Care</t>
  </si>
  <si>
    <t>George Washington University</t>
  </si>
  <si>
    <t>Renovation of Operating Room and Surgical Suite</t>
  </si>
  <si>
    <t>Reclassification as Rehabilitation Agency</t>
  </si>
  <si>
    <t>Bristol Regional Speech &amp; Hearing</t>
  </si>
  <si>
    <t>3 Additional Dialysis Stations</t>
  </si>
  <si>
    <t>CT Head Scanner</t>
  </si>
  <si>
    <t>Installation of IBM 4300 System Patient Care Information System</t>
  </si>
  <si>
    <t>50 LTC Beds</t>
  </si>
  <si>
    <t>Retirement Homes of Virginia</t>
  </si>
  <si>
    <t>Georgetown Univ. Comm. Health Plan, Inc.</t>
  </si>
  <si>
    <t>Addition of Ultrasound Equipment</t>
  </si>
  <si>
    <t>Change to Cost Based Reimbursement</t>
  </si>
  <si>
    <t>Rehab. Services of Roanoke, Inc.</t>
  </si>
  <si>
    <t>Reconstruction Corporation</t>
  </si>
  <si>
    <t>Portsmouth Community Hospital</t>
  </si>
  <si>
    <t>Life Safety Code &amp; Privacy Restrictions (Bldgs. 64,65,66,81, and 82)</t>
  </si>
  <si>
    <t>Central State Hospital</t>
  </si>
  <si>
    <t>Purchase of Womack WTS-16 CBX Telephone System</t>
  </si>
  <si>
    <t>Purchase of CO2 Laser System</t>
  </si>
  <si>
    <t>Replacement of Angiographic Equipment</t>
  </si>
  <si>
    <t>Energy Saving Capital Improvements</t>
  </si>
  <si>
    <t>Renovation of 5th Floor</t>
  </si>
  <si>
    <t>Lease/Purchase DEC 10/70 Computer System</t>
  </si>
  <si>
    <t>Addition of 3 Nursing Home Beds</t>
  </si>
  <si>
    <t>Hermitage on the Esatern Shore</t>
  </si>
  <si>
    <t>180 Beds -- New Facility</t>
  </si>
  <si>
    <t>Replace 22 beds and build 28 beds</t>
  </si>
  <si>
    <t>Sunnyside Presbyterian Home</t>
  </si>
  <si>
    <t>Establishment and Operation of Independent Laboratory</t>
  </si>
  <si>
    <t>Histotechnolgy Lab. Services</t>
  </si>
  <si>
    <t>Diagnostic Ultrasound and Nuclear Medicine Services</t>
  </si>
  <si>
    <t>Reclassification of 18 beds from infirmary status to nursing home beds</t>
  </si>
  <si>
    <t>Roanoke United Methodist Home</t>
  </si>
  <si>
    <t>New 6 Station Facility</t>
  </si>
  <si>
    <t>Prince William Dialysis Facility, Inc.</t>
  </si>
  <si>
    <t>Continuous Ambulatory Peritoneal Dialysis Training Services</t>
  </si>
  <si>
    <t>Harrisonburg Hemodialysis Facility</t>
  </si>
  <si>
    <t>4 Stations</t>
  </si>
  <si>
    <t>Alleghany Dialysis Facility (C.H. Brooks)</t>
  </si>
  <si>
    <t>Convert P.T. Clinic to Rehabilitation Agency</t>
  </si>
  <si>
    <t>Virginia Rehabilitation Agency</t>
  </si>
  <si>
    <t>Invitro Fertilization Lab.</t>
  </si>
  <si>
    <t>Conversion</t>
  </si>
  <si>
    <t>Colonial Heights Conv. Ctr.</t>
  </si>
  <si>
    <t>Replacement/Conversion (Originally New Point)</t>
  </si>
  <si>
    <t>Horn Harbor Nursing Home</t>
  </si>
  <si>
    <t>Replacement and Addition</t>
  </si>
  <si>
    <t>Renovation of 4th Floor</t>
  </si>
  <si>
    <t>Relocation/Replacement</t>
  </si>
  <si>
    <t>Whittaker Memorial Hospital</t>
  </si>
  <si>
    <t>Addition of 3 Stations</t>
  </si>
  <si>
    <t>Fredericksburg Dialysis Center</t>
  </si>
  <si>
    <t>Addition of 58 skilled care beds to existing 58 bed facility 116 total beds</t>
  </si>
  <si>
    <t>Midicenter of Norfolk (Hillhaven Corp)</t>
  </si>
  <si>
    <t>CAPD</t>
  </si>
  <si>
    <t>Replacement of Existing Health Center</t>
  </si>
  <si>
    <t>Northumberland Cty. Health Dept.</t>
  </si>
  <si>
    <t>Expansion of Clinic Services to Males</t>
  </si>
  <si>
    <t>Peninsula Planned Parenthood</t>
  </si>
  <si>
    <t>Replace Radiographic-Fluoroscopic Equipment</t>
  </si>
  <si>
    <t>New ICU/CCU</t>
  </si>
  <si>
    <t>Conversion to 38 Alcohol Treatment Beds</t>
  </si>
  <si>
    <t>Portsmouth Psychiatric Institute</t>
  </si>
  <si>
    <t>Alcoholism Rehabilitation Center</t>
  </si>
  <si>
    <t>Relocation fo Existing Satellite Clinic</t>
  </si>
  <si>
    <t>Eastern Henrico Health Dept.</t>
  </si>
  <si>
    <t>60-Bed Addition</t>
  </si>
  <si>
    <t>Establish Diabetes/Nutrition Unit</t>
  </si>
  <si>
    <t>Homecall, Inc.</t>
  </si>
  <si>
    <t>7-Station  Dialysis Facility</t>
  </si>
  <si>
    <t>7-Station Chronic Maintenance Dialysis Facility</t>
  </si>
  <si>
    <t>Cyborg P303 Biofeedback Unit</t>
  </si>
  <si>
    <t>Addition of 2 ICF Beds to Existing 240 Bed Facility</t>
  </si>
  <si>
    <t>Lafayette Villa Health Care</t>
  </si>
  <si>
    <t>Adolescent Alchoholic Treatment Program</t>
  </si>
  <si>
    <t>Cumberland Farm for Adolescents</t>
  </si>
  <si>
    <t>Purchase of Martinsville Convalescent</t>
  </si>
  <si>
    <t>Friendship Villa, Inc.</t>
  </si>
  <si>
    <t>Necessary Repairs</t>
  </si>
  <si>
    <t>Southwestern State Hospital</t>
  </si>
  <si>
    <t>Lease Data Processing Equipment</t>
  </si>
  <si>
    <t>Addition of 2 hepatitis isolation stations</t>
  </si>
  <si>
    <t>Richmond Nephrology Assn. Inc.</t>
  </si>
  <si>
    <t>Conv. 20 Med/Surg beds to skilled nursing beds</t>
  </si>
  <si>
    <t>60 Beds -- New Facility</t>
  </si>
  <si>
    <t>Camelot Hall</t>
  </si>
  <si>
    <t>Renovation of Building No. 115</t>
  </si>
  <si>
    <t>10 Additional Dialysis Stations</t>
  </si>
  <si>
    <t>Renovation/Equipment</t>
  </si>
  <si>
    <t>Purchase Cavitron CO2 Laser System</t>
  </si>
  <si>
    <t>Replace Radiography Fluoroscopic Equipment</t>
  </si>
  <si>
    <t>Addition of 1 Dialysis Station</t>
  </si>
  <si>
    <t>Convert 12 Acute care beds to Skilled Nursing Care beds</t>
  </si>
  <si>
    <t>60 bed Addition</t>
  </si>
  <si>
    <t>Berryhill Nursing Home</t>
  </si>
  <si>
    <t>Renovation &amp; Expansion of Existing Facility</t>
  </si>
  <si>
    <t>Bedford County Public Health Ctr.</t>
  </si>
  <si>
    <t>Electronystagnography (ENG) Service</t>
  </si>
  <si>
    <t>Cnvrt. 40 Int. Cre. Psych. Trtmt. Beds to 40 Inrmdt. Cre. Psych. Beds</t>
  </si>
  <si>
    <t>Relocate Existing Family Practice Center</t>
  </si>
  <si>
    <t>Cancer Center</t>
  </si>
  <si>
    <t>MCV Hospital</t>
  </si>
  <si>
    <t>Peripheral -- Vas. Lab.</t>
  </si>
  <si>
    <t>Convert 4 Med/Surg. Beds to Progressive Care Beds</t>
  </si>
  <si>
    <t>Modernization &amp; Redevelopment Program</t>
  </si>
  <si>
    <t>Upgrading of Sewage Treatment Plant</t>
  </si>
  <si>
    <t>135 Beds-- New Facility</t>
  </si>
  <si>
    <t>Waddel Nursing Home</t>
  </si>
  <si>
    <t>Valley Nursing Home</t>
  </si>
  <si>
    <t>New Laboratory</t>
  </si>
  <si>
    <t>Diagnostic Laboratories, Inc.</t>
  </si>
  <si>
    <t>4-Station Chronic Dialysis Facility</t>
  </si>
  <si>
    <t>Addition of 12 Psychiatric beds</t>
  </si>
  <si>
    <t>Replace Data Processing Equipment</t>
  </si>
  <si>
    <t>73 Bed Addition</t>
  </si>
  <si>
    <t>Heritage Hall Nursing Home</t>
  </si>
  <si>
    <t>Laundry Replacement</t>
  </si>
  <si>
    <t xml:space="preserve"> New Rehabilitation Agency</t>
  </si>
  <si>
    <t>Physical Therapy Outpatient Clinic</t>
  </si>
  <si>
    <t>100 Beds -- New Nursiing HFacility</t>
  </si>
  <si>
    <t>Phipps Memorial Health Care</t>
  </si>
  <si>
    <t>Conversion of 10 Acute Care Beds to ICU</t>
  </si>
  <si>
    <t>Construction to correct Life Safety Code Deficiencies</t>
  </si>
  <si>
    <t>Hiram Davis Medical Center</t>
  </si>
  <si>
    <t>Renovation of Med. Intensive  Care Units</t>
  </si>
  <si>
    <t>New Construction, Remodel/Modernization of Existing Building</t>
  </si>
  <si>
    <t>Refinancing of Maryview Hospital</t>
  </si>
  <si>
    <t>Purchase of 12 MEV Accelerator</t>
  </si>
  <si>
    <t>15 Bed Inpatient Hospice</t>
  </si>
  <si>
    <t>Hospice of Northern Virginia</t>
  </si>
  <si>
    <t>180 Bed Nursing Home</t>
  </si>
  <si>
    <t>Halifax - South Boston Comm. LTC Facility</t>
  </si>
  <si>
    <t>Establishment of a Physical Therapy Department</t>
  </si>
  <si>
    <t>Addition of Diagnostic Cardiology Lab</t>
  </si>
  <si>
    <t>Replacement of obsolete radiographic and fluoroscopic equipment</t>
  </si>
  <si>
    <t>Riverview Nursing Home</t>
  </si>
  <si>
    <t>Construct Nursing Home -- 60 Beds</t>
  </si>
  <si>
    <t>Med. Facilities of America - Camelot Hall</t>
  </si>
  <si>
    <t>Addition of Ultrasound</t>
  </si>
  <si>
    <t>Special Chemistry Department</t>
  </si>
  <si>
    <t>Construction of 100 Bed Psychiatric Hospital, Replace Existing Facility</t>
  </si>
  <si>
    <t>Petersburg Psychiatric Institute</t>
  </si>
  <si>
    <t>Renovation to Labor &amp; Delivery Suite</t>
  </si>
  <si>
    <t>General Hosp., Virginia Beach</t>
  </si>
  <si>
    <t>Establishment of two isolation stations</t>
  </si>
  <si>
    <t>Richmond Nephrology Association, Inc.</t>
  </si>
  <si>
    <t>Relocation of School of Nursing</t>
  </si>
  <si>
    <t>Establishment of Neuropsychology Lab</t>
  </si>
  <si>
    <t>Addition of Ultrasound Unit</t>
  </si>
  <si>
    <t>Alcohol Rehab. Unit</t>
  </si>
  <si>
    <t>Purchase of Medical Office Building</t>
  </si>
  <si>
    <t>12 Bed Expansion</t>
  </si>
  <si>
    <t>Renovation and Expansion of West Wing</t>
  </si>
  <si>
    <t>Purchase of Existing 120 Bed Nursing Home</t>
  </si>
  <si>
    <t>Battlefield Park Conv. Center</t>
  </si>
  <si>
    <t>Walnut Hill Conv. Center</t>
  </si>
  <si>
    <t>Lease of Existing 120 Bed Nursing Home</t>
  </si>
  <si>
    <t>Autumn Care of Suffolk</t>
  </si>
  <si>
    <t>Purchase of Existing 73 Bed Nursing Home</t>
  </si>
  <si>
    <t>Autumn Care of Portsmouth</t>
  </si>
  <si>
    <t>Purchase of Existing 54 Bed Nursing Home</t>
  </si>
  <si>
    <t>Autumn Care of Chesapeake</t>
  </si>
  <si>
    <t>Addition of 2 LTC Beds</t>
  </si>
  <si>
    <t>Clinch Valley Manor, Inc.</t>
  </si>
  <si>
    <t>Conversion -- 60 Long Term Care Beds</t>
  </si>
  <si>
    <t>Replace Fluoroscope Unit</t>
  </si>
  <si>
    <t>Lee Davis Medical Center</t>
  </si>
  <si>
    <t>Building Improvements</t>
  </si>
  <si>
    <t>50 Bed Addition</t>
  </si>
  <si>
    <t>Addition of Ultrasound, Renovation and Expansion</t>
  </si>
  <si>
    <t>6 -- Station Dialysis Facility</t>
  </si>
  <si>
    <t>Danville Urologic Clinic Professional Corp</t>
  </si>
  <si>
    <t>Addition of 31 M/S Beds</t>
  </si>
  <si>
    <t>Addition of 48 M/S Beds</t>
  </si>
  <si>
    <t>CAT Scanner (Body)</t>
  </si>
  <si>
    <t>Purchase of Manassas Manor</t>
  </si>
  <si>
    <t>Prince William Hospital Corporation</t>
  </si>
  <si>
    <t>Replacement of Laboratory and Business Management Data System</t>
  </si>
  <si>
    <t>Physicians Clinical Laboratory</t>
  </si>
  <si>
    <t>Conversion of 4  OB Beds to M/S Beds</t>
  </si>
  <si>
    <t>Establishment of Electroencephalographic Services</t>
  </si>
  <si>
    <t>Cardiac Rehab.</t>
  </si>
  <si>
    <t>Blue Ridge Highlands Nursing &amp; conv. Center</t>
  </si>
  <si>
    <t>20 Bed Addition</t>
  </si>
  <si>
    <t>Virginia Baptist Homes, Inc.-Lakewood Manor</t>
  </si>
  <si>
    <t>Expansion of Primary Care Outpatient Treatment Facility</t>
  </si>
  <si>
    <t>Establish a Peripheral Vas. Lab</t>
  </si>
  <si>
    <t>Replacement of Patient Furniture and replacement of 19 Lighting Fixtures and 10 Rocker Recliners</t>
  </si>
  <si>
    <t>Hampton Training School for Nurses, Inc.</t>
  </si>
  <si>
    <t>Ultrasound Diagnostic Equipment</t>
  </si>
  <si>
    <t>100 Bed - Long Term Care Bed Unit</t>
  </si>
  <si>
    <t>76 Beds -- New Facility</t>
  </si>
  <si>
    <t>Westminster-Canterbury of Hampton roads</t>
  </si>
  <si>
    <t>Addition of 4 Long Term Care Beds</t>
  </si>
  <si>
    <t>Mountain View Inns T/A Heritage Hall 1</t>
  </si>
  <si>
    <t>Purchase of 9 parcels of land</t>
  </si>
  <si>
    <t>Purchase of Ultrasound System</t>
  </si>
  <si>
    <t>24- Bed Treatment and Rehab. Unit</t>
  </si>
  <si>
    <t>Shenandoah Lodge Inc.</t>
  </si>
  <si>
    <t>Hampton General Center</t>
  </si>
  <si>
    <t>12-Station Expansion</t>
  </si>
  <si>
    <t>Tidewater Renal Dialysis Center</t>
  </si>
  <si>
    <t>Cardiac Nuclear Medicine</t>
  </si>
  <si>
    <t>4-Bed Progressive Care Unit</t>
  </si>
  <si>
    <t>Neurosurgical Services</t>
  </si>
  <si>
    <t>Establishment of 6 peritoneal outpatient home training stations &amp; relocation of 2 home training hemodialysis stations</t>
  </si>
  <si>
    <t>Detoxification Unit</t>
  </si>
  <si>
    <t>New 70 Bed Alcohol Rehab.</t>
  </si>
  <si>
    <t>St. John Vianney Center, Inc.</t>
  </si>
  <si>
    <t>12 (or10?) Stations -- New Facility</t>
  </si>
  <si>
    <t>Emporia Dialysis Center</t>
  </si>
  <si>
    <t>Medical Office Building</t>
  </si>
  <si>
    <t>Conversion to Home for Adults and Addition</t>
  </si>
  <si>
    <t>Burrell Memorial Hospital</t>
  </si>
  <si>
    <t>Add Diagnostic Ultrasound Equipment</t>
  </si>
  <si>
    <t>Ultrasound Unit</t>
  </si>
  <si>
    <t>Additions and Alterations</t>
  </si>
  <si>
    <t>Outpatient Facility</t>
  </si>
  <si>
    <t>Alexandria Women's Clinic</t>
  </si>
  <si>
    <t>Free Standing Pathology Lab</t>
  </si>
  <si>
    <t>Professional Medical Lab Inc.</t>
  </si>
  <si>
    <t>120 Bed Addition</t>
  </si>
  <si>
    <t>Purchase of a Central Processing Computer</t>
  </si>
  <si>
    <t>New Facility -- 9 Stations</t>
  </si>
  <si>
    <t>Va. Beach Dialysis Facility</t>
  </si>
  <si>
    <t>Construction of Addition to Accommodate Expansion of Existing Services</t>
  </si>
  <si>
    <t>Chesterfield County Nursing Home</t>
  </si>
  <si>
    <t>Nuclear Medicine Services</t>
  </si>
  <si>
    <t>Add 3 ESRD Stations</t>
  </si>
  <si>
    <t>518 is filed with 00329</t>
  </si>
  <si>
    <t>36 Bed Alcohol Rehab. Center</t>
  </si>
  <si>
    <t>Carrington House</t>
  </si>
  <si>
    <t>32 Bed Alcohol Treatment Center</t>
  </si>
  <si>
    <t>Westbrook Psychiatric Hospital</t>
  </si>
  <si>
    <t>Purchase of Existing Facility</t>
  </si>
  <si>
    <t>Westport Convalescent Ctr.</t>
  </si>
  <si>
    <t>Forest Hill Convalescent Ctr.</t>
  </si>
  <si>
    <t>Replace  Radiographic Equipment</t>
  </si>
  <si>
    <t>Replace IBM Computer System</t>
  </si>
  <si>
    <t>Purchase of 2 Generators</t>
  </si>
  <si>
    <t>6 Station ESRD Facility</t>
  </si>
  <si>
    <t>Expansion and Relocation</t>
  </si>
  <si>
    <t>Harrisonburg Hm'dialysis. Facility</t>
  </si>
  <si>
    <t>Replace x-ray equipment</t>
  </si>
  <si>
    <t>Biomedical Apps. of Roanoke</t>
  </si>
  <si>
    <t>Expand services to include direct family planning</t>
  </si>
  <si>
    <t>Planned Parenthood of the Roanoke Valley, Inc.</t>
  </si>
  <si>
    <t>Replacement of x-ray equip., addition of an x-ray room, addition of tomography</t>
  </si>
  <si>
    <t>Expansion of HMO Group</t>
  </si>
  <si>
    <t>Georgetown University</t>
  </si>
  <si>
    <t>Replacement of Teletherapy  Unit</t>
  </si>
  <si>
    <t>Establish a home dialysis training program</t>
  </si>
  <si>
    <t>Establish a Holter Monitor Record Service</t>
  </si>
  <si>
    <t>Relocation and Expansion</t>
  </si>
  <si>
    <t>Richmond County PH Center</t>
  </si>
  <si>
    <t>Addition of 4 Dialysis Stations and Renovations</t>
  </si>
  <si>
    <t>Henrico Dialysis Center</t>
  </si>
  <si>
    <t>Purchase of Newport Nursing Home</t>
  </si>
  <si>
    <t>James River Nursing Home</t>
  </si>
  <si>
    <t>40 Bed Addition (CANCELLED)</t>
  </si>
  <si>
    <t>Martinsville Convlsent. Home</t>
  </si>
  <si>
    <t>Environmental Safety Project</t>
  </si>
  <si>
    <t>180 Bed Replacement</t>
  </si>
  <si>
    <t>Psychiatric Childs Unit</t>
  </si>
  <si>
    <t>Commonwealth Psych. Center</t>
  </si>
  <si>
    <t>Replace Existing Facility</t>
  </si>
  <si>
    <t>Rockbridge Mental Health Clinic</t>
  </si>
  <si>
    <t>Independent Laboratory</t>
  </si>
  <si>
    <t>Intermountain Laboratories, Inc.</t>
  </si>
  <si>
    <t>440 Space Parking Deck</t>
  </si>
  <si>
    <t>Replacement of Cardiac Cath. Equipment</t>
  </si>
  <si>
    <t>Ultrasound Addition</t>
  </si>
  <si>
    <t>Mechanicsville Health Care Center</t>
  </si>
  <si>
    <t>100 Bed - New Nursing Home Facility (The Virginian)</t>
  </si>
  <si>
    <t>Thomson Associates</t>
  </si>
  <si>
    <t>Home Health Care Program</t>
  </si>
  <si>
    <t>EEG telephone transmiss.</t>
  </si>
  <si>
    <t>Construction to bring into compliance with Life Safety Code of 1973</t>
  </si>
  <si>
    <t>Purchase of Taylor NUrsing Home</t>
  </si>
  <si>
    <t>Potomac Eastern Company</t>
  </si>
  <si>
    <t>60 Bed Addition</t>
  </si>
  <si>
    <t>Purchase &amp; Renovation of Medical Office Building</t>
  </si>
  <si>
    <t>Group Health Associates</t>
  </si>
  <si>
    <t>Cancer Treatment Center</t>
  </si>
  <si>
    <t>CAT Scanner</t>
  </si>
  <si>
    <t>Conversion of 16 ICF Beds to 9 Medical/Surgical</t>
  </si>
  <si>
    <t>Bedford County Mem. Hospital</t>
  </si>
  <si>
    <t>Cobalt 60 Therapy Replacement &amp; Renovation</t>
  </si>
  <si>
    <t>New Facility</t>
  </si>
  <si>
    <t>Henrico County Mental Health Ctr.</t>
  </si>
  <si>
    <t>Relocation &amp; Expansion</t>
  </si>
  <si>
    <t>Lynchburg Dialysis Facility</t>
  </si>
  <si>
    <t>Ultrasound Scanner</t>
  </si>
  <si>
    <t>Alcohol Treatment Program</t>
  </si>
  <si>
    <t>Addition of Non-Emergency Ambulatory Services</t>
  </si>
  <si>
    <t>Consolidation, Expansion &amp; Upgrading of Lab</t>
  </si>
  <si>
    <t>13 Bed Conversion</t>
  </si>
  <si>
    <t>Westminster-Canterbury</t>
  </si>
  <si>
    <t>40 Bed Medical/Psychiatric Hospital</t>
  </si>
  <si>
    <t>Cumberland Farm for Adolescts.</t>
  </si>
  <si>
    <t>Add 3 Hemodialysis Stations</t>
  </si>
  <si>
    <t>Modernization &amp; Expansion</t>
  </si>
  <si>
    <t>100 Beds - New Facility</t>
  </si>
  <si>
    <t>Phipps Nursing Home</t>
  </si>
  <si>
    <t>Chemistical Dependency Detox. Service</t>
  </si>
  <si>
    <t>St. Elizabeth's Hospital</t>
  </si>
  <si>
    <t>Renovation, installation of central system, expansion of 3 dialysis stations</t>
  </si>
  <si>
    <t>Northern VA Dialysis Center</t>
  </si>
  <si>
    <t>Bio-Medical Applications, Arlgton.</t>
  </si>
  <si>
    <t>Conversion &amp; Reconfiguration</t>
  </si>
  <si>
    <t>Wise Appalachian Reg. Hosp.</t>
  </si>
  <si>
    <t>2 - Bed Addition</t>
  </si>
  <si>
    <t>Woodmont Nursing Home</t>
  </si>
  <si>
    <t>Audiology Service</t>
  </si>
  <si>
    <t>General Purpose Building</t>
  </si>
  <si>
    <t>Purchase of Electromyography Equipment</t>
  </si>
  <si>
    <t>Addition of 4 Private Rooms</t>
  </si>
  <si>
    <t>Adult Cath. Lab</t>
  </si>
  <si>
    <t>600 Car Parking Garage</t>
  </si>
  <si>
    <t>Community Hospital Roanoke Valley</t>
  </si>
  <si>
    <t>Psychiatric Facility (New)  (Lee Hall)</t>
  </si>
  <si>
    <t>Colonial Institute for Child &amp; Adol.</t>
  </si>
  <si>
    <t>Lease of Neuroradiology Equipment</t>
  </si>
  <si>
    <t>Echocardiology Service</t>
  </si>
  <si>
    <t>Cardia Rehab. Center</t>
  </si>
  <si>
    <t>60 Beds - New Facility</t>
  </si>
  <si>
    <t>162 Bed Replacement</t>
  </si>
  <si>
    <t>St. Alban's Psych. Hospital</t>
  </si>
  <si>
    <t>Expansion of Radiology Services</t>
  </si>
  <si>
    <t>Purchase of Diagnostic Ultrasound System</t>
  </si>
  <si>
    <t>Addition of 10 Beds &amp; Expansion</t>
  </si>
  <si>
    <t>St. Mary's Infant Home</t>
  </si>
  <si>
    <t>Pathology</t>
  </si>
  <si>
    <t>Cancer Rehab. Program</t>
  </si>
  <si>
    <t>Inst. Smoke Detection, Sprinkler &amp; Annunciator Systems</t>
  </si>
  <si>
    <t>Cardiac Rehabilitation Unit</t>
  </si>
  <si>
    <t>Three Station Addition</t>
  </si>
  <si>
    <t>67 Bed Addition</t>
  </si>
  <si>
    <t>Gen. Hosp., Virginia Beach</t>
  </si>
  <si>
    <t>Radiology Exp.</t>
  </si>
  <si>
    <t>Replace Faulty Rad. Equipment</t>
  </si>
  <si>
    <t>Renovate &amp; Update 2 Radiologic Spec. Procedures Rooms</t>
  </si>
  <si>
    <t>Establish Cardiac Rehab. Program</t>
  </si>
  <si>
    <t>Replace Radiog./Fluoro. Equipment</t>
  </si>
  <si>
    <t>Purchase The Cedars</t>
  </si>
  <si>
    <t>Charlottesville Medical Investors, Inc.</t>
  </si>
  <si>
    <t>Establish Stress Testing Capability</t>
  </si>
  <si>
    <t>Replacement and Relocation</t>
  </si>
  <si>
    <t>Pediatric Cath. Lab.</t>
  </si>
  <si>
    <t>Convert 22 Inf. Beds to ICF</t>
  </si>
  <si>
    <t>Addition of 1 ICU Bed</t>
  </si>
  <si>
    <t>12 Bed Addition</t>
  </si>
  <si>
    <t>Oak Springs Nursing Home</t>
  </si>
  <si>
    <t>CT Building - Second Floor Shell</t>
  </si>
  <si>
    <t>Parking Lot</t>
  </si>
  <si>
    <t>New PHC</t>
  </si>
  <si>
    <t>Wise County Board of Supvsors.</t>
  </si>
  <si>
    <t>Purchase of Guardian Care at Suffolk</t>
  </si>
  <si>
    <t>Commercial Builders</t>
  </si>
  <si>
    <t>Gen. Hosp. of Virginia Beach</t>
  </si>
  <si>
    <t>Replace Diagnostic Fluoros. Unit</t>
  </si>
  <si>
    <t>Acquisition of Clinch Valley Clinic Hospital</t>
  </si>
  <si>
    <t>Clinch Valley  Community Hospital</t>
  </si>
  <si>
    <t>Convert 40 Acute Care Beds to Skilled Care</t>
  </si>
  <si>
    <t>Hiram W. Davis Medical Ctr.</t>
  </si>
  <si>
    <t>Equipment Replacement in Special Procedures Room</t>
  </si>
  <si>
    <t>Increase in Skilled Care Beds</t>
  </si>
  <si>
    <t>Lynchburg Training School &amp; Hospital</t>
  </si>
  <si>
    <t>Replace Data Processing System</t>
  </si>
  <si>
    <t>110  Beds Relocation &amp; Expansion</t>
  </si>
  <si>
    <t>Modernization &amp; Renovation</t>
  </si>
  <si>
    <t>Transfer 60 beds to University Park</t>
  </si>
  <si>
    <t>The Windsor</t>
  </si>
  <si>
    <t>Dialysis Facility</t>
  </si>
  <si>
    <t>Purchase of Ultrasound Equipment</t>
  </si>
  <si>
    <t>Heritage Hall Health Care VI</t>
  </si>
  <si>
    <t>136 Beds -- New Facility</t>
  </si>
  <si>
    <t>Colonial Heights  Conv'sent Ctr.</t>
  </si>
  <si>
    <t>New Facility (Amended site change)</t>
  </si>
  <si>
    <t>Primary Health Care Center</t>
  </si>
  <si>
    <t>Cardiac Rehabilitation Program</t>
  </si>
  <si>
    <t>Satellite Radiology Clinic</t>
  </si>
  <si>
    <t>Peripheral Vascular Non-Invasive Lab</t>
  </si>
  <si>
    <t>Expand &amp; Renovate Parking Facility</t>
  </si>
  <si>
    <t>Replace Radio./Fluoro. Unit</t>
  </si>
  <si>
    <t>28 Bed Addition; Renovation</t>
  </si>
  <si>
    <t>The Washington House</t>
  </si>
  <si>
    <t>Upgrading Data Processing System</t>
  </si>
  <si>
    <t>Purchase of Eastview Lodge Nursing Home; 169 Beds</t>
  </si>
  <si>
    <t>Richmond Nursing Home</t>
  </si>
  <si>
    <t>Convert 2 Private Rooms to Semi-Private; Relocate PT; Convert Current PT to Semi-Private Room</t>
  </si>
  <si>
    <t>The Cedars</t>
  </si>
  <si>
    <t>Purchase of IBM Computer</t>
  </si>
  <si>
    <t>Modernize Existing ICU/CCU &amp; Recovery Room</t>
  </si>
  <si>
    <t>Convert 10 Private Rooms to Semi-Private Rooms</t>
  </si>
  <si>
    <t>Purchase of Hemodialysis Machine</t>
  </si>
  <si>
    <t>Purchase of Fredericksburg Nursing Home</t>
  </si>
  <si>
    <t>Progressive Medical Group, Inc.</t>
  </si>
  <si>
    <t>Renovate 5 North Nursing Station</t>
  </si>
  <si>
    <t>Replace 25 Beds</t>
  </si>
  <si>
    <t>Construct 6 Bed ICU; Expansion</t>
  </si>
  <si>
    <t>Montvue Nursing Home</t>
  </si>
  <si>
    <t>Convert 12 private psychiatric rooms to semi-private rooms</t>
  </si>
  <si>
    <t>Complete Fourth Floor Shell</t>
  </si>
  <si>
    <t>214 Bed Replacement</t>
  </si>
  <si>
    <t>Life Safety Code Renovations</t>
  </si>
  <si>
    <t>Replacement and Relocation of 120-Bed General Hospital</t>
  </si>
  <si>
    <t>Completion of Family Practice Residency Model Office Building</t>
  </si>
  <si>
    <t>Cardiac Rehabilitation &amp; Prevention Center</t>
  </si>
  <si>
    <t>Lewis Gale Hospital</t>
  </si>
  <si>
    <t>HMO Delivery Site</t>
  </si>
  <si>
    <t>Georgetown University Community Health Plan</t>
  </si>
  <si>
    <t>Lynchburg General Marshall Lodge Hospital</t>
  </si>
  <si>
    <t>Establish Cardiovascular Therapy Program</t>
  </si>
  <si>
    <t>Replace Cobalt Unit with Linear Accelerator</t>
  </si>
  <si>
    <t>Establish Cardiac Rehabilitation Center</t>
  </si>
  <si>
    <t>Replace X-Ray Equipment</t>
  </si>
  <si>
    <t>Repplace Diagnostic Radiographic Equipment</t>
  </si>
  <si>
    <t>Lease Spears Laboratory Computer System</t>
  </si>
  <si>
    <t>Beth Sholom Home</t>
  </si>
  <si>
    <t>4 Station Hemo -- New Facility</t>
  </si>
  <si>
    <t>Warrenton Dialysis Center</t>
  </si>
  <si>
    <t>80 Beds -- New Facility</t>
  </si>
  <si>
    <t>240 Beds -- New Facility</t>
  </si>
  <si>
    <t>Carriage Hill</t>
  </si>
  <si>
    <t>Replace Radiog/Fluoro. Equipment</t>
  </si>
  <si>
    <t>Convert Semi-Private Room to Diagnostic Procedures Room</t>
  </si>
  <si>
    <t>Northampton Accomack Memorial Hospital</t>
  </si>
  <si>
    <t>Memorial Hospital Martinsville &amp; Henry County</t>
  </si>
  <si>
    <t>Modify &amp; renovate</t>
  </si>
  <si>
    <t>Mattie Williams Hospital</t>
  </si>
  <si>
    <t>Construct 4 Story Addition</t>
  </si>
  <si>
    <t>Establish 6 Station Hemodialysis Unit</t>
  </si>
  <si>
    <t>Virginia Artificial Kidney Association of Harrisonburg, Harrisonburg Dialysis Center</t>
  </si>
  <si>
    <t>Establish Pulmonary Rehabilitation Program</t>
  </si>
  <si>
    <t>Automated Chemistry Equipment</t>
  </si>
  <si>
    <t>Smyth County Health Dept.</t>
  </si>
  <si>
    <t>Replacement</t>
  </si>
  <si>
    <t>Northern Va. Dialysis Center</t>
  </si>
  <si>
    <t>Eldercare Gardens</t>
  </si>
  <si>
    <t>Replace Radiographic /Fluoroscopic Unit</t>
  </si>
  <si>
    <t>Replace &amp;/or Upgrade Air Handling System</t>
  </si>
  <si>
    <t>2 LTC Bed Addition</t>
  </si>
  <si>
    <t>Primary Care Physicians Medical Offices</t>
  </si>
  <si>
    <t>Lease of Blood Smear Analysis System</t>
  </si>
  <si>
    <t>8 Station Hemo. Center -- New Facility</t>
  </si>
  <si>
    <t>New 20 Bed Patient Wing; Renov. of Ancillary Areas</t>
  </si>
  <si>
    <t>Ambulatory Services Center</t>
  </si>
  <si>
    <t>18 Bed adolescent immediate care program</t>
  </si>
  <si>
    <t>Commonwealth Psychiatric Center</t>
  </si>
  <si>
    <t>Westport Manor, Inc.</t>
  </si>
  <si>
    <t>Convert 20 acute care beds to Intermediate care Beds</t>
  </si>
  <si>
    <t>Lease Radiog/Fluoro Equipment</t>
  </si>
  <si>
    <t>Lease of Space at Pocoshock Clinic</t>
  </si>
  <si>
    <t>Change 64 Intermediate Care Beds to 40 Psychiatric Beds</t>
  </si>
  <si>
    <t>The Towers</t>
  </si>
  <si>
    <t>Remodeling and Modernization</t>
  </si>
  <si>
    <t>Construct New 2 Story Wing</t>
  </si>
  <si>
    <t>Convert 10 Bed Pediatric Unit to 10 Bed Sub-Intensive Care Unit</t>
  </si>
  <si>
    <t>Expand Hospital Cafeteria</t>
  </si>
  <si>
    <t>Relocation</t>
  </si>
  <si>
    <t>Peninsula Med. Ctr. for Women</t>
  </si>
  <si>
    <t>Establish a new 120 bed nursing home</t>
  </si>
  <si>
    <t>Heritage Hall Health Care V</t>
  </si>
  <si>
    <t>51 Bed Addition</t>
  </si>
  <si>
    <t>New Outpatient Mental Health Facility</t>
  </si>
  <si>
    <t>Complete Fourth Floor Shell; Addition of 40 General Hospital Beds</t>
  </si>
  <si>
    <t>Full Body CAT Scanner</t>
  </si>
  <si>
    <t>Exp. of 10 Station Renal Dialysis Unit to 18 Stations</t>
  </si>
  <si>
    <t>Bio-Medical App'tions, Arlgton.</t>
  </si>
  <si>
    <t>Bristol Nursing Home</t>
  </si>
  <si>
    <t>Linear Accelerator</t>
  </si>
  <si>
    <t>Ohio Nuclear Total Body Scanner CT</t>
  </si>
  <si>
    <t>Total Body Scanner  CT</t>
  </si>
  <si>
    <t>Diagnostic Ultrasound</t>
  </si>
  <si>
    <t>Establish Ambulatory Surgical Unit</t>
  </si>
  <si>
    <t>Renovation of Radiology Department</t>
  </si>
  <si>
    <t>Replace 6 MeV LA with 12 MeV LA</t>
  </si>
  <si>
    <t>Reinstate Nuclear Medicine Service</t>
  </si>
  <si>
    <t>Complete 3rd Floor Physicians' Office Building</t>
  </si>
  <si>
    <t>42 Bed Addition</t>
  </si>
  <si>
    <t>Accomack County Nursing Hme.</t>
  </si>
  <si>
    <t>The Fairfax Hospital</t>
  </si>
  <si>
    <t>Establish Non-Invasive Cardiology Lab.</t>
  </si>
  <si>
    <t>Diagnostic Ultrasound System</t>
  </si>
  <si>
    <t>2 Bed  Addition</t>
  </si>
  <si>
    <t>Visiting Nurse Svs. of F'fax. Cty.</t>
  </si>
  <si>
    <t>Henrico County Health Dept.</t>
  </si>
  <si>
    <t>4 Bed Addition</t>
  </si>
  <si>
    <t>Expansion of Laundry Capabilities</t>
  </si>
  <si>
    <t>Radioisotope Camera &amp; Data System</t>
  </si>
  <si>
    <t>Opening of 22  Beds</t>
  </si>
  <si>
    <t>Virginia Baptist Homes (Newport News)</t>
  </si>
  <si>
    <t>Add 6 Beds to ICU</t>
  </si>
  <si>
    <t>H'man. R'rces Inst., Norfolk, Inc.</t>
  </si>
  <si>
    <t>8 Bed Psychiatric Unit; 4 Adult Surgery</t>
  </si>
  <si>
    <t>Establish a new nursing facility with 196 Beds</t>
  </si>
  <si>
    <t>Cambridge-Goochland Convalescent Center</t>
  </si>
  <si>
    <t>Mobile Mammography X-Ray Unit</t>
  </si>
  <si>
    <t>Halifax Community Hospital</t>
  </si>
  <si>
    <t>Cardiac Catherization Lab</t>
  </si>
  <si>
    <t>Purchase 78 Bed Facility; Add 78 Beds</t>
  </si>
  <si>
    <t>The Pines Convalescent Center</t>
  </si>
  <si>
    <t>Outpatient Surgical Center</t>
  </si>
  <si>
    <t>Franklin County Nursing Home</t>
  </si>
  <si>
    <t>Skyline Manor, Inc.</t>
  </si>
  <si>
    <t>47 Bed Addition</t>
  </si>
  <si>
    <t>Montgomery County Community Hospital</t>
  </si>
  <si>
    <t>Outpatient Cardiac Rehabilitation Program</t>
  </si>
  <si>
    <t>60 Bed Int. Care Add.</t>
  </si>
  <si>
    <t>Establish Occupational Therapy Department</t>
  </si>
  <si>
    <t>Shell Third Floor of Physicians' Office Building</t>
  </si>
  <si>
    <t>Purchase of Echoview Ultrasound Scanner</t>
  </si>
  <si>
    <t>Establish 17 Bed  Inpatient Epilepsy Unit</t>
  </si>
  <si>
    <t>Blue Ridge Sanatorium</t>
  </si>
  <si>
    <t>Convert 50 M/S Beds to Int. Beds</t>
  </si>
  <si>
    <t>Lease Automated Chemistry Anaylzer</t>
  </si>
  <si>
    <t>Lease Radioisotope Camera</t>
  </si>
  <si>
    <t>120 Bed Addition; Occ. Ther. Dept. Addition</t>
  </si>
  <si>
    <t>Roman Eagle Memorial Home</t>
  </si>
  <si>
    <t>Abortion Clinic -- New Facility</t>
  </si>
  <si>
    <t>Roanoke Medical Center for Women</t>
  </si>
  <si>
    <t>EMI Scanner</t>
  </si>
  <si>
    <t>46 New Beds; Convert 21 ICF to 19 Home for Adults</t>
  </si>
  <si>
    <t>Mizpah Nursing Home</t>
  </si>
  <si>
    <t>Institute Outpatient Surgical Services</t>
  </si>
  <si>
    <t>Establish  11 Station Dialysis Facility (the word 'amended' appears after COPN No.)</t>
  </si>
  <si>
    <t>National Medical Care, Inc.</t>
  </si>
  <si>
    <t>Construct New Public Health Center</t>
  </si>
  <si>
    <t>Danville Health Department</t>
  </si>
  <si>
    <t>Renovation &amp; Mod. of Nursery</t>
  </si>
  <si>
    <t>Construction of Surgical Wing</t>
  </si>
  <si>
    <t>2 Bed Addition</t>
  </si>
  <si>
    <t>N'nal. Medical Care of Norfolk</t>
  </si>
  <si>
    <t>Conversion of 5 Bed ICU to 6 Bed ICU</t>
  </si>
  <si>
    <t>4 Unit Limited Care Hemod. Facility</t>
  </si>
  <si>
    <t>Lynchburg Urological Ass., Inc.</t>
  </si>
  <si>
    <t>Ren. &amp; Mod. of Labor &amp; Del. Dept.</t>
  </si>
  <si>
    <t>Orthopaedic Unit Renovation</t>
  </si>
  <si>
    <t>Establish 10 Station Dialysis Unit</t>
  </si>
  <si>
    <t>Expansion of 6 Station Unit to 9 Stations</t>
  </si>
  <si>
    <t>Completion of Shell; 40  new hospital beds; ren. of 40 bed M/S unit to 25 bed Psychiatric unit</t>
  </si>
  <si>
    <t>100 Beds -- New Facility</t>
  </si>
  <si>
    <t>Southern Va. Mental Health Ist.</t>
  </si>
  <si>
    <t>21 Bed Addition</t>
  </si>
  <si>
    <t>Meadowbrook, Inc.</t>
  </si>
  <si>
    <t>Veterans' Admin. Hospital</t>
  </si>
  <si>
    <t>55 Bed Addition; Completion of Second Floor Shell</t>
  </si>
  <si>
    <t>Birdmont Manor Health Center</t>
  </si>
  <si>
    <t>Purchase  &amp; Replacement of X-Ray Equipment</t>
  </si>
  <si>
    <t>Renovation of Food Preparation Facility</t>
  </si>
  <si>
    <t>Enl. &amp; Rem. Hospitality Shop</t>
  </si>
  <si>
    <t>W. Piedmont C.A.T. Facility</t>
  </si>
  <si>
    <t>Richmond Medical Center</t>
  </si>
  <si>
    <t>University Park Nursing Home</t>
  </si>
  <si>
    <t>60 Beds Addition</t>
  </si>
  <si>
    <t>120 Beds-- New Facility</t>
  </si>
  <si>
    <t>Heliport</t>
  </si>
  <si>
    <t>Replace Diagnostic Radiology Fluoro. Unit</t>
  </si>
  <si>
    <t>Renovation</t>
  </si>
  <si>
    <t>Potomac Hospital (Amended)</t>
  </si>
  <si>
    <t>Bedford County Nursing Home</t>
  </si>
  <si>
    <t>Purchase of apartment complex</t>
  </si>
  <si>
    <t>Add Physical Therapy Department</t>
  </si>
  <si>
    <t>Easter Seal Scty. of Virginia</t>
  </si>
  <si>
    <t>Modify &amp; Renovate &amp; Conversion of 140 Beds to 40 Nursing Home Beds</t>
  </si>
  <si>
    <t>Lease 5 Dialysis Machines; Transfer 6 to Leigh Memorial</t>
  </si>
  <si>
    <t>8 Bed Addition thru Conversion of Private Rooms to Semi-Private Rooms</t>
  </si>
  <si>
    <t>Cedar Lawn Convalescent H.</t>
  </si>
  <si>
    <t>Med. Of. Bldg. with Health Care Center</t>
  </si>
  <si>
    <t>Lease-Purchase Pho-Gamma LFOV Scintilation Camera</t>
  </si>
  <si>
    <t>Establish 6 Station Renal Dialysis Unit</t>
  </si>
  <si>
    <t>10 Bed Addition thru Conversion of Private Rooms to Semi-Private Rooms</t>
  </si>
  <si>
    <t>Parking Program</t>
  </si>
  <si>
    <t>Eastern Virginia Medical  Authty.</t>
  </si>
  <si>
    <t>Central Power Plant</t>
  </si>
  <si>
    <t>Lease  X-Ray Diag. Unit and Whole Body Scanning Camera</t>
  </si>
  <si>
    <t>Emmett Memorial Hospital</t>
  </si>
  <si>
    <t>Reopen 5 Bed ICU; Close 5 Bed OB</t>
  </si>
  <si>
    <t>Whittaker Mem. Hospital</t>
  </si>
  <si>
    <t>Purchase of Gamma Imaging Camera</t>
  </si>
  <si>
    <t>Convert 37 Private Rooms to Semi-Private Rooms</t>
  </si>
  <si>
    <t>Second Lafayette Villa</t>
  </si>
  <si>
    <t>Establish 30 bed nursing home, + 22 shelled space</t>
  </si>
  <si>
    <t>30 Beds-- New Facility with Shell Space for 22 additional</t>
  </si>
  <si>
    <t>New MH/MR Facility</t>
  </si>
  <si>
    <t>Chesterfield MH &amp; MR C. S. Brd.</t>
  </si>
  <si>
    <t>90 Beds -- New Facility</t>
  </si>
  <si>
    <t>Convert 15 nursing home beds to special LTC hospital beds</t>
  </si>
  <si>
    <t>Towers Hospital</t>
  </si>
  <si>
    <t>Dietary Conversion (COPN Number was followed by the word "amended")</t>
  </si>
  <si>
    <t>Mount Vernon Nursing Home</t>
  </si>
  <si>
    <t>Renovate &amp; Modernize 88 Chair Dental Clinic</t>
  </si>
  <si>
    <t>Expand, Add, &amp; Construct X-Ray Dept., CAT Scanner</t>
  </si>
  <si>
    <t>72 Bed Replacement facility; relocation of 18 in Virginia Beach to Norfolk; Addition of 4 Beds at Virginia Beach</t>
  </si>
  <si>
    <t>Tidewater Psychiatric Inst., Inc.</t>
  </si>
  <si>
    <t>Add gym-act. therapy area &amp; swimming pool</t>
  </si>
  <si>
    <t>Portsmouth Psychiatric Ctr., Inc.</t>
  </si>
  <si>
    <t>140 Beds -- New Facility</t>
  </si>
  <si>
    <t>Heritage Hall Health Care IV</t>
  </si>
  <si>
    <t>OP Abortion Clinic; New Facility</t>
  </si>
  <si>
    <t>New Health Department</t>
  </si>
  <si>
    <t>Accomack County Health Dept.</t>
  </si>
  <si>
    <t>A/D</t>
  </si>
  <si>
    <t>Replace 6 Bed Neurological--Neurosurgical Unit to 6 Bed M/S; CAT Scanner</t>
  </si>
  <si>
    <t>Mountain View Nursing Home-Heritage Hall Health Care I</t>
  </si>
  <si>
    <t>Relocation and Addition</t>
  </si>
  <si>
    <t>Bio-Med  Aplc'tions, Argtn, Inc.</t>
  </si>
  <si>
    <t>Establish Free-Standing  Amb. Surg. Center</t>
  </si>
  <si>
    <t>Tidewater Amb. Surg. Center</t>
  </si>
  <si>
    <t>00186 C</t>
  </si>
  <si>
    <t>MH Clinic; OP - Lawrenceville</t>
  </si>
  <si>
    <t>S'side  Comm. MH/Mr Srvs. Brd.</t>
  </si>
  <si>
    <t>00186 B</t>
  </si>
  <si>
    <t>MH Clinic; OP - Boydton</t>
  </si>
  <si>
    <t>00186 A</t>
  </si>
  <si>
    <t>MH Clinic; OP - South Boston</t>
  </si>
  <si>
    <t>Enlarge and Modernize</t>
  </si>
  <si>
    <t>New 6 Station Renal Dialysis Center</t>
  </si>
  <si>
    <t>Northern Va. Dialysis Ctr. of F'bg.</t>
  </si>
  <si>
    <t>2 Story Addition</t>
  </si>
  <si>
    <t>OP Contraceptive Center</t>
  </si>
  <si>
    <t>Virginia League for Planned Parenthood</t>
  </si>
  <si>
    <t>151 Bed Replacement; 29 Bed Addition</t>
  </si>
  <si>
    <t>McVitty House, Inc.</t>
  </si>
  <si>
    <t>Renovate Existing 69 Beds with 58 Beds</t>
  </si>
  <si>
    <t>Roanoke City Nursing Home</t>
  </si>
  <si>
    <t>Add 116 ICB; Add Occ. &amp; Phys. Therapy  Areas</t>
  </si>
  <si>
    <t>Eastview Lodge Nursing Home</t>
  </si>
  <si>
    <t>Re-establish  ER Service</t>
  </si>
  <si>
    <t>Convert 10 ACB to 10  ICB</t>
  </si>
  <si>
    <t>00176 C</t>
  </si>
  <si>
    <t>Family Practice Unit</t>
  </si>
  <si>
    <t>EVMA/EVMS</t>
  </si>
  <si>
    <t>00176 B</t>
  </si>
  <si>
    <t>Eastern Virginia Medical Authority/Eastern Virginia Medical School Family Practice Unit</t>
  </si>
  <si>
    <t>00176 A</t>
  </si>
  <si>
    <t>Ambulatory Care Facility</t>
  </si>
  <si>
    <t>CAT Scanner (the COPN number is followed by  the word "amended")</t>
  </si>
  <si>
    <t>St. Lukes' Hospital</t>
  </si>
  <si>
    <t>Southside Manor Nursing Home</t>
  </si>
  <si>
    <t>48 Bed Replacement &amp; 27 Bed Addition</t>
  </si>
  <si>
    <t>Expand. ER &amp; Add New Operating Suites</t>
  </si>
  <si>
    <t>Establish Self-Dialysis Training Program</t>
  </si>
  <si>
    <t>Family Practice Model Unit</t>
  </si>
  <si>
    <t>Norfolk Area Ned. Ctr. Authority</t>
  </si>
  <si>
    <t>120 Bed Replacement Facility</t>
  </si>
  <si>
    <t>Riverside Nursing Home</t>
  </si>
  <si>
    <t>Replace and Expand  9 Bed SCU to 16 Bed PCU</t>
  </si>
  <si>
    <t>24 Bed Addition</t>
  </si>
  <si>
    <t>42 Bed Replacement Facility</t>
  </si>
  <si>
    <t>Masonic Home of Virginia</t>
  </si>
  <si>
    <t>Add Diag. Thermography Unit</t>
  </si>
  <si>
    <t>Renovate; New Dietary Department</t>
  </si>
  <si>
    <t>Highlands Nursing Home</t>
  </si>
  <si>
    <t>Expand  ICU/CCU to 5 Beds</t>
  </si>
  <si>
    <t>Expand Parking Facilities</t>
  </si>
  <si>
    <t>Convert 32 ACB to LTC Beds</t>
  </si>
  <si>
    <t>Lease; Renovate and Equip Space</t>
  </si>
  <si>
    <t>Georgetown University HMO</t>
  </si>
  <si>
    <t>Construct Second Floor Addition</t>
  </si>
  <si>
    <t>Clinch Valley Clinic Hospital</t>
  </si>
  <si>
    <t>Expand 10 Stations to 20 Stations</t>
  </si>
  <si>
    <t>Tidewater Renal Disease Ctr.</t>
  </si>
  <si>
    <t>Convert 69 M/S Beds  to LTC Beds</t>
  </si>
  <si>
    <t>X-Ray Equipment</t>
  </si>
  <si>
    <t>Maple Lawn Nursing Home</t>
  </si>
  <si>
    <t>X-Ray Equipment Replacement</t>
  </si>
  <si>
    <t>11 Bed ICU Replacement</t>
  </si>
  <si>
    <t>Parsons Rest Home</t>
  </si>
  <si>
    <t>Conversion of 15 Domicilary Beds to Nursing Home Beds</t>
  </si>
  <si>
    <t>Francis  N. Sanders Nursing H.</t>
  </si>
  <si>
    <t>Lynchburg City Health Dept.</t>
  </si>
  <si>
    <t>86 Bed Addition</t>
  </si>
  <si>
    <t>The Pines Nursing Home</t>
  </si>
  <si>
    <t>Expansion and Addition</t>
  </si>
  <si>
    <t>180 Beds-- New Facility</t>
  </si>
  <si>
    <t>Henrico County Nursing Home</t>
  </si>
  <si>
    <t>Convert 6 M/S Beds to 16 Bed Psychiatric Unit</t>
  </si>
  <si>
    <t>Renovate Existing Facility &amp; Add 3 Story Wing</t>
  </si>
  <si>
    <t>Mrs. Plyler's Nursing Home</t>
  </si>
  <si>
    <t>Install Linear Accelerator</t>
  </si>
  <si>
    <t>Completion of shell space and addition of 5 bed psychiatric unit</t>
  </si>
  <si>
    <t>00140 C</t>
  </si>
  <si>
    <t>Orange Mental Health Clinic</t>
  </si>
  <si>
    <t>00140 B</t>
  </si>
  <si>
    <t>Culpeper Mental Health Clinic</t>
  </si>
  <si>
    <t>00140 A</t>
  </si>
  <si>
    <t>Fauquier Family Guidance Ctr.</t>
  </si>
  <si>
    <t>Addition</t>
  </si>
  <si>
    <t>Fredericksburg Health Dept.</t>
  </si>
  <si>
    <t>78 Bed General Hospital Replacement; 80 Bed Nursing Home Unit</t>
  </si>
  <si>
    <t>Elliot Memorial Medical Center</t>
  </si>
  <si>
    <t>New Public Health Dept. &amp; MH Clinic</t>
  </si>
  <si>
    <t>Culpeper County Health Center</t>
  </si>
  <si>
    <t>71 New Hospital Beds; 50 Bed Shell</t>
  </si>
  <si>
    <t>Walter Reed Memorial Hospital</t>
  </si>
  <si>
    <t>The Williamsburg Community Hospital</t>
  </si>
  <si>
    <t>134 C</t>
  </si>
  <si>
    <t>New MH/MR Satellite Center - Scott</t>
  </si>
  <si>
    <t>Community MH/MR Srvs. Board</t>
  </si>
  <si>
    <t>134 B</t>
  </si>
  <si>
    <t>New MH/MR Satellite Center - Lee</t>
  </si>
  <si>
    <t>134 A</t>
  </si>
  <si>
    <t>New MH/MR Center - Wise</t>
  </si>
  <si>
    <t>14 Bed Addition</t>
  </si>
  <si>
    <t>52 Bed Addition-Expansion of Kitchen</t>
  </si>
  <si>
    <t>Cedar Lawn Conv'lescent. Ctr.</t>
  </si>
  <si>
    <t>OP Education &amp; Rehabilitation Program</t>
  </si>
  <si>
    <t>Richmond Area Lung Ass'tion.</t>
  </si>
  <si>
    <t>George B. Savage &amp; Ass. N. H.</t>
  </si>
  <si>
    <t>60 Bed Replacement</t>
  </si>
  <si>
    <t>64 Bed Addition</t>
  </si>
  <si>
    <t>107 Beds-- New Facility</t>
  </si>
  <si>
    <t>Modernization of Existing Facility</t>
  </si>
  <si>
    <t>Joseph Willard Health Center</t>
  </si>
  <si>
    <t>Addition of Nuclear Medicine Unit</t>
  </si>
  <si>
    <t>Remodel and Addition</t>
  </si>
  <si>
    <t>Albemarle-Ctsvle. Health Center</t>
  </si>
  <si>
    <t>Install Cobalt Unit</t>
  </si>
  <si>
    <t>McGuire Clinic</t>
  </si>
  <si>
    <t>Renovation of General Clinic Research Center</t>
  </si>
  <si>
    <t>Parking Area</t>
  </si>
  <si>
    <t>77 Bed Replacement &amp; Shell Space for 23  Additional Beds</t>
  </si>
  <si>
    <t>Central Va. Comm. Health Ctr.</t>
  </si>
  <si>
    <t>Second Floor Addition</t>
  </si>
  <si>
    <t>Norfolk Public Health Center</t>
  </si>
  <si>
    <t>Botetourt Cnty. Pu. Health Ctr.</t>
  </si>
  <si>
    <t>Establish a 65 bed nuring facility</t>
  </si>
  <si>
    <t>Const. of New Surgical Suite &amp; Expansion of Emergency and Outpatient Areas</t>
  </si>
  <si>
    <t>Chesapeake Health Department</t>
  </si>
  <si>
    <t>Emergency Services</t>
  </si>
  <si>
    <t>Replace 100 Bed Facility &amp; Add 62 Beds</t>
  </si>
  <si>
    <t>Little Sisters of the Poor (St. So.)</t>
  </si>
  <si>
    <t>Expand and Modernize Existing Facility</t>
  </si>
  <si>
    <t>Suffolk Health Department</t>
  </si>
  <si>
    <t>Replace 75 Bed Hospital with 60 Bed Facility</t>
  </si>
  <si>
    <t>Richmond Eye Hospital</t>
  </si>
  <si>
    <t>76 Bed Replacement &amp; 41 Bed Addition</t>
  </si>
  <si>
    <t>Hermitage Methodist Home</t>
  </si>
  <si>
    <t>New 54 Bed Acute Care &amp; 44 Bed LTC Facility</t>
  </si>
  <si>
    <t>Guardian Care of Suffolk, Inc.</t>
  </si>
  <si>
    <t>Highland Manor Nursing Home</t>
  </si>
  <si>
    <t>60 Bed Satellite Nursing Home</t>
  </si>
  <si>
    <t>60 Beds-- New Facility</t>
  </si>
  <si>
    <t>Tappahannock Manor Nsing. H.</t>
  </si>
  <si>
    <t>Shore Drive Convalescent Ctr.</t>
  </si>
  <si>
    <t>31 Bed Addition</t>
  </si>
  <si>
    <t>Addition to Health Center</t>
  </si>
  <si>
    <t>Alexandria Health Center</t>
  </si>
  <si>
    <t>100 Bed Nursing Home Addition</t>
  </si>
  <si>
    <t>Public Health Center</t>
  </si>
  <si>
    <t>New OP Clinical Care Center</t>
  </si>
  <si>
    <t>15 Bed Addition</t>
  </si>
  <si>
    <t>New Health Center</t>
  </si>
  <si>
    <t>Replace PHC</t>
  </si>
  <si>
    <t>Henrico County Health Center</t>
  </si>
  <si>
    <t>140 Bed Nursing Home Unit</t>
  </si>
  <si>
    <t>Convert 11 Bed Self Care Unit to 21 Bed Intermediate Care Unit</t>
  </si>
  <si>
    <t>Install CAT Scanner</t>
  </si>
  <si>
    <t>154 Beds-- New Facility</t>
  </si>
  <si>
    <t>Manor Care Nursing Home</t>
  </si>
  <si>
    <t>100 Bed Addition</t>
  </si>
  <si>
    <t>Woodbine Nursing Home</t>
  </si>
  <si>
    <t>Construct  5 Story OP Primary Care</t>
  </si>
  <si>
    <t>33 Bed Addition; 59 Bed Replacement</t>
  </si>
  <si>
    <t>Richlands Nursing Home</t>
  </si>
  <si>
    <t>150 Beds-- New Facility</t>
  </si>
  <si>
    <t>Liberty Nursing Home</t>
  </si>
  <si>
    <t>Add Fourth Floor Shell Space</t>
  </si>
  <si>
    <t>New OP Health Center</t>
  </si>
  <si>
    <t>Wise Regional Health Center - VDH</t>
  </si>
  <si>
    <t>New  Public Health Center</t>
  </si>
  <si>
    <t>East End Health Center</t>
  </si>
  <si>
    <t>Newport News Health Center</t>
  </si>
  <si>
    <t>Middlesex County PHC</t>
  </si>
  <si>
    <t>Eastern Shore Cvlescent. Ctr.</t>
  </si>
  <si>
    <t>50 Bed Nursing Home with Shell Space for 50 Additional Beds</t>
  </si>
  <si>
    <t>Renovate 79 Bed General Hospital &amp; Add  80 Bed Nursing Home Unit</t>
  </si>
  <si>
    <t>Lebanon General Hospital</t>
  </si>
  <si>
    <t>New 61 Bed General &amp; 39 Bed Long Term Care Unit</t>
  </si>
  <si>
    <t>New 150 Bed Facility to House 75 General Hospital  Beds &amp; 75 Nursing Home Beds</t>
  </si>
  <si>
    <t>Twin Oaks Convalescent  Home</t>
  </si>
  <si>
    <t>Convert 48 Bed General Hospital to 48 Bed Nursing  Facility</t>
  </si>
  <si>
    <t>Imperial Plaza Nursing Home</t>
  </si>
  <si>
    <t>Est. 33 Bed Neurosurgical-Vascular Unit to Replace Self Care Unit</t>
  </si>
  <si>
    <t>114 Beds -- New Facility</t>
  </si>
  <si>
    <t>Rappahannock Regional Hospital</t>
  </si>
  <si>
    <t>Expansion of Ancillary Services</t>
  </si>
  <si>
    <t>New Mental Health Center</t>
  </si>
  <si>
    <t>Henrico Mental Health Center</t>
  </si>
  <si>
    <t>New Central Laundry</t>
  </si>
  <si>
    <t>Peninsula Hospital Services, Inc.</t>
  </si>
  <si>
    <t>New OPC; renovate and expand emergency &amp; radiology depts.</t>
  </si>
  <si>
    <t>Broad Rock Health Center</t>
  </si>
  <si>
    <t>Guardian Care Nursing Home</t>
  </si>
  <si>
    <t>Expand and Replace</t>
  </si>
  <si>
    <t>50 New, 18 Shell; 53 Gen.</t>
  </si>
  <si>
    <t>558 Beds-- New Facility</t>
  </si>
  <si>
    <t>Alteration,  Ren. &amp; New Const. of Comprehensive Care Center</t>
  </si>
  <si>
    <t>Merridian West Care Center</t>
  </si>
  <si>
    <t>Replace 50 Beds; Add 26 Beds</t>
  </si>
  <si>
    <t>Lee General Hospital</t>
  </si>
  <si>
    <t>Ambulatory Care Center &amp; Emergency Services</t>
  </si>
  <si>
    <t>Access, Fairfax Hospital Association</t>
  </si>
  <si>
    <t>40 new; 80 replacement</t>
  </si>
  <si>
    <t>142 Bed Addition</t>
  </si>
  <si>
    <t>New 12 Bed OB Unit; Convert 24 OB Beds to Medical/Surgical</t>
  </si>
  <si>
    <t>200 Beds New Facility</t>
  </si>
  <si>
    <t>Manor Care, Inc.</t>
  </si>
  <si>
    <t>OP Clinical Care Center</t>
  </si>
  <si>
    <t>Radiology Department</t>
  </si>
  <si>
    <t>15 ICU/CCU</t>
  </si>
  <si>
    <t>Terrace Hill Nursing Home</t>
  </si>
  <si>
    <t>Page Nursing Home</t>
  </si>
  <si>
    <t>The Lancashire</t>
  </si>
  <si>
    <t>Ancillary Service Expansion; 5-Bed ICU addition</t>
  </si>
  <si>
    <t>27 Bed Addition</t>
  </si>
  <si>
    <t>Contruct 3 Cottages for short-term residential care</t>
  </si>
  <si>
    <t>S. Bonwell Hudgins Reg. Ctr.</t>
  </si>
  <si>
    <t>Replace &amp; Expand Public Health Center</t>
  </si>
  <si>
    <t>Essex County Public Health Ctr.</t>
  </si>
  <si>
    <t>58-Bed Addition</t>
  </si>
  <si>
    <t>100-Bed Replacement &amp; Relocation</t>
  </si>
  <si>
    <t>Chippenham Hospital Tucker Pavilion</t>
  </si>
  <si>
    <t>Mod., Reloc., &amp; Expand</t>
  </si>
  <si>
    <t>Lynchburg General-Marshal Lodge Hospital</t>
  </si>
  <si>
    <t>69 Bed Addition</t>
  </si>
  <si>
    <t>50 Beds-- New Facility</t>
  </si>
  <si>
    <t>Carter Hall Nursing Home</t>
  </si>
  <si>
    <t>80 Bed Addition</t>
  </si>
  <si>
    <t>88 Bed Addition</t>
  </si>
  <si>
    <t>Medic-Home Health Center</t>
  </si>
  <si>
    <t>76 Bed Nursing Unit Addition</t>
  </si>
  <si>
    <t>34  Bed  Addition</t>
  </si>
  <si>
    <t>256- Bed Replacement Facility</t>
  </si>
  <si>
    <t>Replace Radiology Therapy Department</t>
  </si>
  <si>
    <t>58 Bed Addition</t>
  </si>
  <si>
    <t>Birdmont Manor Nursing Home</t>
  </si>
  <si>
    <t>90 Beds-- New Facility</t>
  </si>
  <si>
    <t>Leesburg Institute</t>
  </si>
  <si>
    <t>Merge &amp; Relocate, 258 Bed Replmnt. facility</t>
  </si>
  <si>
    <t>Grace Hospital &amp; Stuart Circle Hospital</t>
  </si>
  <si>
    <t>Roman Eagle Nursing Home</t>
  </si>
  <si>
    <t>South Roanoke Nursing Home</t>
  </si>
  <si>
    <t>New Construction--Shared Services</t>
  </si>
  <si>
    <t>Tidewater Central Laundry</t>
  </si>
  <si>
    <t>52 Bed Addition</t>
  </si>
  <si>
    <t>130 Beds-- New Facility</t>
  </si>
  <si>
    <t>Mt. Vernon Nursing Home</t>
  </si>
  <si>
    <t>43 Bed  Addition</t>
  </si>
  <si>
    <t>The Cedars Nursing Home</t>
  </si>
  <si>
    <t>196 Beds--New  Facility</t>
  </si>
  <si>
    <t>Chippenham Manor Nursing H.</t>
  </si>
  <si>
    <t>Meherrin Valley Nursing Home</t>
  </si>
  <si>
    <t>PHC Addition</t>
  </si>
  <si>
    <t>Prince William Health Center</t>
  </si>
  <si>
    <t>135 Bed Replacement</t>
  </si>
  <si>
    <t>Relocate</t>
  </si>
  <si>
    <t>96 Bed  Addition</t>
  </si>
  <si>
    <t>67 Bed  Addition</t>
  </si>
  <si>
    <t>Powhatan Nursing Home</t>
  </si>
  <si>
    <t>63 add; 25 repl.</t>
  </si>
  <si>
    <t>Leewood Nursing Home</t>
  </si>
  <si>
    <t>Replace 15 bed fac. w/ new 60 bed fac.</t>
  </si>
  <si>
    <t>Stevens Nursing Home</t>
  </si>
  <si>
    <t>120 Beds - New Facility</t>
  </si>
  <si>
    <t>Westminster-Canterbury Nursing Home</t>
  </si>
  <si>
    <t>Emg-OP ICU/CCU</t>
  </si>
  <si>
    <t>`</t>
  </si>
  <si>
    <t>Owner</t>
  </si>
  <si>
    <t>Recommendation</t>
  </si>
  <si>
    <t>Date</t>
  </si>
  <si>
    <t>Conditions</t>
  </si>
  <si>
    <t>#</t>
  </si>
  <si>
    <t>DCOPN</t>
  </si>
  <si>
    <t>RHPA</t>
  </si>
  <si>
    <t>Competing?</t>
  </si>
  <si>
    <t>Rec'd</t>
  </si>
  <si>
    <t>Batch</t>
  </si>
  <si>
    <t>PD</t>
  </si>
  <si>
    <t>Project</t>
  </si>
  <si>
    <t>Applicant/Project Location</t>
  </si>
  <si>
    <t>Decision</t>
  </si>
  <si>
    <t>COPN</t>
  </si>
  <si>
    <t>Applica</t>
  </si>
  <si>
    <t>LOI</t>
  </si>
  <si>
    <t xml:space="preserve">                                  </t>
  </si>
  <si>
    <t>Request</t>
  </si>
  <si>
    <t>Bon Secours Hampton Roads Behavioral Health, LLC</t>
  </si>
  <si>
    <t xml:space="preserve">Establish a 96 bed inpatient behavioral health hospital </t>
  </si>
  <si>
    <t>Edin Surgery Center</t>
  </si>
  <si>
    <t>Establish an ambulatory surgical center with four (4) operating rooms</t>
  </si>
  <si>
    <t>1 Bon Secours ALF Real Estate, LLC, d/b/a Portsmouth Behavioral Health</t>
  </si>
  <si>
    <t xml:space="preserve">Establish an 108-bed psychiatric hospital </t>
  </si>
  <si>
    <t>Heart and Vascular Specialist,P.C-Loudoun Medical Group</t>
  </si>
  <si>
    <t>Introduce PET/CT services and independent use of the CT component with one (1) fixed PET/CT Scanner limited to cardiovascular images</t>
  </si>
  <si>
    <t xml:space="preserve">Centra Health Inc. </t>
  </si>
  <si>
    <t>Establishment of a Specialized Center for the Provision of Imaging Services, with One (1) Fixed CT Scanner</t>
  </si>
  <si>
    <t>Carient Heart and Vascular, LLC</t>
  </si>
  <si>
    <t>Establish Computed Tomography Angiography as an additional diagnostic service</t>
  </si>
  <si>
    <t>The Centers for Advanced Urology, LLP</t>
  </si>
  <si>
    <t>Establish a facility with (1) fixed PET/CT scanner</t>
  </si>
  <si>
    <t>Add one additional (1) MRI scanner through relocation from the Inova Mark Center</t>
  </si>
  <si>
    <t>Inova Health Care Services d/b/a Inova Fair Oaks Hospital</t>
  </si>
  <si>
    <t>Establish a Center for CT Imaging through the relocation of one (1) CT scanner from within the Inova Health System</t>
  </si>
  <si>
    <t>Inova Health Care Services d/b/a Inova Loudoun Hospital</t>
  </si>
  <si>
    <t>Add (1) MRI Scanner</t>
  </si>
  <si>
    <t>Carilion Giles Community Hospital</t>
  </si>
  <si>
    <t>Add (1) CT Scanner</t>
  </si>
  <si>
    <t xml:space="preserve">Carilion Franklin Memorial Hospital </t>
  </si>
  <si>
    <t>Insight Health Corporation d/b/a Rayus Radiology</t>
  </si>
  <si>
    <t>Establish a Center for MRI Imaging services with one (1) MRI scanner</t>
  </si>
  <si>
    <t>Wythe County Community Hospital, LLC d/b/a WCCH</t>
  </si>
  <si>
    <t>Introduce mobile PET/CT services with one (1) scanner</t>
  </si>
  <si>
    <t>Establish a center for CT services through relocation and replacement of (1) CT within Inova Health System</t>
  </si>
  <si>
    <t>Establish a center for PET/CT services with (1) PET/CT scanner</t>
  </si>
  <si>
    <t>VCU Health</t>
  </si>
  <si>
    <t>Add one (1) PET/CT to downtown campus</t>
  </si>
  <si>
    <t>Establish a center for CT services with one (1) CT scanner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</si>
</sst>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43" formatCode="_(* #,##0.00_);_(* \(#,##0.00\);_(* &quot;-&quot;??_);_(@_)"/>
    <numFmt numFmtId="164" formatCode="00000"/>
    <numFmt numFmtId="167" formatCode="&quot;$&quot;#,##0"/>
  </numFmts>
  <fonts count="36" x14ac:knownFonts="1">
    <font>
      <sz val="11"/>
      <color theme="1"/>
      <name val="Aptos Narrow"/>
      <family val="2"/>
      <scheme val="minor"/>
    </font>
    <font>
      <sz val="10"/>
      <color rgb="FFFF0000"/>
      <name val="Times New Roman"/>
      <family val="1"/>
    </font>
    <font>
      <sz val="10"/>
      <name val="Times New Roman"/>
      <family val="1"/>
    </font>
    <font>
      <b/>
      <sz val="10"/>
      <color rgb="FFFF0000"/>
      <name val="Times New Roman"/>
      <family val="1"/>
    </font>
    <font>
      <sz val="10"/>
      <color rgb="FF000000"/>
      <name val="Times New Roman"/>
      <family val="1"/>
    </font>
    <font>
      <sz val="8"/>
      <color rgb="FF000000"/>
      <name val="Times New Roman"/>
      <family val="1"/>
    </font>
    <font>
      <sz val="8"/>
      <color rgb="FFFF0000"/>
      <name val="Times New Roman"/>
      <family val="1"/>
    </font>
    <font>
      <sz val="10"/>
      <color indexed="8"/>
      <name val="Times New Roman"/>
      <family val="1"/>
    </font>
    <font>
      <sz val="10"/>
      <color rgb="FF242424"/>
      <name val="Times New Roman"/>
      <family val="1"/>
    </font>
    <font>
      <b/>
      <sz val="10"/>
      <color indexed="8"/>
      <name val="Times New Roman"/>
      <family val="1"/>
    </font>
    <font>
      <sz val="10.5"/>
      <color rgb="FF000000"/>
      <name val="Times New Roman"/>
      <family val="1"/>
    </font>
    <font>
      <sz val="8"/>
      <color indexed="8"/>
      <name val="Times New Roman"/>
      <family val="1"/>
    </font>
    <font>
      <u/>
      <sz val="10"/>
      <name val="Times New Roman"/>
      <family val="1"/>
    </font>
    <font>
      <sz val="10"/>
      <color indexed="8"/>
      <name val="Arial"/>
      <family val="2"/>
    </font>
    <font>
      <vertAlign val="superscript"/>
      <sz val="10"/>
      <color indexed="8"/>
      <name val="Times New Roman"/>
      <family val="1"/>
    </font>
    <font>
      <strike/>
      <sz val="10"/>
      <name val="Times New Roman"/>
      <family val="1"/>
    </font>
    <font>
      <strike/>
      <sz val="10"/>
      <color indexed="8"/>
      <name val="Times New Roman"/>
      <family val="1"/>
    </font>
    <font>
      <b/>
      <sz val="10"/>
      <color indexed="30"/>
      <name val="Times New Roman"/>
      <family val="1"/>
    </font>
    <font>
      <strike/>
      <sz val="10"/>
      <color rgb="FFFF0000"/>
      <name val="Times New Roman"/>
      <family val="1"/>
    </font>
    <font>
      <sz val="10"/>
      <color indexed="10"/>
      <name val="Times New Roman"/>
      <family val="1"/>
    </font>
    <font>
      <strike/>
      <sz val="8"/>
      <color rgb="FF000000"/>
      <name val="Times New Roman"/>
      <family val="1"/>
    </font>
    <font>
      <strike/>
      <sz val="9"/>
      <color indexed="8"/>
      <name val="Times New Roman"/>
      <family val="1"/>
    </font>
    <font>
      <sz val="9"/>
      <color indexed="8"/>
      <name val="Times New Roman"/>
      <family val="1"/>
    </font>
    <font>
      <b/>
      <sz val="10"/>
      <color indexed="10"/>
      <name val="Times New Roman"/>
      <family val="1"/>
    </font>
    <font>
      <sz val="10"/>
      <color indexed="55"/>
      <name val="Times New Roman"/>
      <family val="1"/>
    </font>
    <font>
      <i/>
      <sz val="10"/>
      <color indexed="8"/>
      <name val="Times New Roman"/>
      <family val="1"/>
    </font>
    <font>
      <b/>
      <strike/>
      <sz val="10"/>
      <color rgb="FFFF0000"/>
      <name val="Times New Roman"/>
      <family val="1"/>
    </font>
    <font>
      <b/>
      <i/>
      <sz val="10"/>
      <color indexed="8"/>
      <name val="Times New Roman"/>
      <family val="1"/>
    </font>
    <font>
      <sz val="8.5"/>
      <color indexed="56"/>
      <name val="Times New Roman"/>
      <family val="1"/>
    </font>
    <font>
      <sz val="8.5"/>
      <color indexed="8"/>
      <name val="Times New Roman"/>
      <family val="1"/>
    </font>
    <font>
      <sz val="1"/>
      <color indexed="8"/>
      <name val="Times New Roman"/>
      <family val="1"/>
    </font>
    <font>
      <b/>
      <sz val="9"/>
      <color indexed="81"/>
      <name val="Tahoma"/>
      <family val="2"/>
    </font>
    <font>
      <sz val="9"/>
      <color indexed="81"/>
      <name val="Tahoma"/>
      <family val="2"/>
    </font>
    <font>
      <b/>
      <sz val="8"/>
      <color indexed="81"/>
      <name val="Tahoma"/>
      <family val="2"/>
    </font>
    <font>
      <sz val="8"/>
      <color indexed="81"/>
      <name val="Tahoma"/>
      <family val="2"/>
    </font>
    <font>
      <sz val="10"/>
      <color theme="1"/>
      <name val="Aptos Narrow"/>
      <family val="2"/>
      <scheme val="minor"/>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indexed="13"/>
        <bgColor indexed="64"/>
      </patternFill>
    </fill>
    <fill>
      <patternFill patternType="solid">
        <fgColor theme="5" tint="0.79998168889431442"/>
        <bgColor indexed="64"/>
      </patternFill>
    </fill>
    <fill>
      <patternFill patternType="solid">
        <fgColor indexed="22"/>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s>
  <cellStyleXfs count="4">
    <xf numFmtId="0" fontId="0" fillId="0" borderId="0"/>
    <xf numFmtId="0" fontId="2" fillId="0" borderId="0"/>
    <xf numFmtId="0" fontId="13" fillId="0" borderId="0"/>
    <xf numFmtId="44" fontId="2" fillId="0" borderId="0" applyFont="0" applyFill="0" applyBorder="0" applyAlignment="0" applyProtection="0"/>
  </cellStyleXfs>
  <cellXfs count="317">
    <xf numFmtId="0" fontId="0" fillId="0" borderId="0" xfId="0"/>
    <xf numFmtId="164" fontId="1" fillId="2" borderId="1" xfId="0" applyNumberFormat="1" applyFont="1" applyFill="1" applyBorder="1" applyAlignment="1">
      <alignment horizontal="left"/>
    </xf>
    <xf numFmtId="0" fontId="2" fillId="0" borderId="0" xfId="1"/>
    <xf numFmtId="0" fontId="2" fillId="0" borderId="0" xfId="1" applyAlignment="1">
      <alignment horizontal="center"/>
    </xf>
    <xf numFmtId="0" fontId="3" fillId="0" borderId="0" xfId="1" applyFont="1" applyAlignment="1">
      <alignment horizontal="left"/>
    </xf>
    <xf numFmtId="0" fontId="1" fillId="0" borderId="0" xfId="1" applyFont="1"/>
    <xf numFmtId="0" fontId="2" fillId="0" borderId="0" xfId="1" applyAlignment="1">
      <alignment horizontal="right"/>
    </xf>
    <xf numFmtId="164" fontId="5" fillId="0" borderId="0" xfId="1" applyNumberFormat="1" applyFont="1"/>
    <xf numFmtId="14" fontId="2" fillId="0" borderId="0" xfId="1" applyNumberFormat="1"/>
    <xf numFmtId="0" fontId="1" fillId="0" borderId="0" xfId="1" applyFont="1" applyAlignment="1">
      <alignment horizontal="left"/>
    </xf>
    <xf numFmtId="0" fontId="4" fillId="0" borderId="0" xfId="1" applyFont="1"/>
    <xf numFmtId="0" fontId="2" fillId="2" borderId="0" xfId="1" applyFill="1"/>
    <xf numFmtId="164" fontId="5" fillId="2" borderId="0" xfId="1" applyNumberFormat="1" applyFont="1" applyFill="1"/>
    <xf numFmtId="0" fontId="7" fillId="2" borderId="0" xfId="1" applyFont="1" applyFill="1"/>
    <xf numFmtId="0" fontId="7" fillId="2" borderId="1" xfId="1" applyFont="1" applyFill="1" applyBorder="1"/>
    <xf numFmtId="0" fontId="7" fillId="2" borderId="1" xfId="1" applyFont="1" applyFill="1" applyBorder="1" applyAlignment="1">
      <alignment horizontal="center"/>
    </xf>
    <xf numFmtId="14" fontId="7" fillId="2" borderId="1" xfId="1" applyNumberFormat="1" applyFont="1" applyFill="1" applyBorder="1" applyAlignment="1">
      <alignment horizontal="center"/>
    </xf>
    <xf numFmtId="1" fontId="7" fillId="2" borderId="1" xfId="1" applyNumberFormat="1" applyFont="1" applyFill="1" applyBorder="1"/>
    <xf numFmtId="0" fontId="7" fillId="2" borderId="1" xfId="1" applyFont="1" applyFill="1" applyBorder="1" applyAlignment="1">
      <alignment horizontal="left" vertical="top"/>
    </xf>
    <xf numFmtId="14" fontId="7" fillId="2" borderId="1" xfId="1" applyNumberFormat="1" applyFont="1" applyFill="1" applyBorder="1"/>
    <xf numFmtId="164" fontId="1" fillId="2" borderId="1" xfId="1" applyNumberFormat="1" applyFont="1" applyFill="1" applyBorder="1" applyAlignment="1">
      <alignment horizontal="left"/>
    </xf>
    <xf numFmtId="0" fontId="1" fillId="2" borderId="1" xfId="1" applyFont="1" applyFill="1" applyBorder="1"/>
    <xf numFmtId="14" fontId="7" fillId="2" borderId="1" xfId="1" applyNumberFormat="1" applyFont="1" applyFill="1" applyBorder="1" applyAlignment="1">
      <alignment horizontal="center" vertical="top"/>
    </xf>
    <xf numFmtId="0" fontId="7" fillId="2" borderId="1" xfId="1" applyFont="1" applyFill="1" applyBorder="1" applyAlignment="1">
      <alignment horizontal="center" vertical="top"/>
    </xf>
    <xf numFmtId="1" fontId="7" fillId="2" borderId="1" xfId="1" applyNumberFormat="1" applyFont="1" applyFill="1" applyBorder="1" applyAlignment="1">
      <alignment horizontal="center" vertical="top"/>
    </xf>
    <xf numFmtId="164" fontId="5" fillId="2" borderId="1" xfId="1" applyNumberFormat="1" applyFont="1" applyFill="1" applyBorder="1"/>
    <xf numFmtId="0" fontId="8" fillId="0" borderId="0" xfId="1" applyFont="1"/>
    <xf numFmtId="164" fontId="2" fillId="0" borderId="1" xfId="1" applyNumberFormat="1" applyBorder="1"/>
    <xf numFmtId="0" fontId="8" fillId="0" borderId="5" xfId="1" applyFont="1" applyBorder="1"/>
    <xf numFmtId="164" fontId="5" fillId="0" borderId="1" xfId="1" applyNumberFormat="1" applyFont="1" applyBorder="1"/>
    <xf numFmtId="14" fontId="7" fillId="2" borderId="1" xfId="1" applyNumberFormat="1" applyFont="1" applyFill="1" applyBorder="1" applyAlignment="1">
      <alignment horizontal="center" vertical="center"/>
    </xf>
    <xf numFmtId="0" fontId="7" fillId="2" borderId="1" xfId="1" applyFont="1" applyFill="1" applyBorder="1" applyAlignment="1">
      <alignment horizontal="left" vertical="center" wrapText="1"/>
    </xf>
    <xf numFmtId="0" fontId="7" fillId="2" borderId="1" xfId="1" applyFont="1" applyFill="1" applyBorder="1" applyAlignment="1">
      <alignment horizontal="center" vertical="center"/>
    </xf>
    <xf numFmtId="1" fontId="7" fillId="2" borderId="1" xfId="1" applyNumberFormat="1" applyFont="1" applyFill="1" applyBorder="1" applyAlignment="1">
      <alignment horizontal="center" vertical="center"/>
    </xf>
    <xf numFmtId="0" fontId="7" fillId="2" borderId="1" xfId="1" applyFont="1" applyFill="1" applyBorder="1" applyAlignment="1">
      <alignment horizontal="left" vertical="center"/>
    </xf>
    <xf numFmtId="164" fontId="1" fillId="2" borderId="1" xfId="1" applyNumberFormat="1" applyFont="1" applyFill="1" applyBorder="1" applyAlignment="1">
      <alignment horizontal="left" vertical="center"/>
    </xf>
    <xf numFmtId="0" fontId="1" fillId="2" borderId="1" xfId="1" applyFont="1" applyFill="1" applyBorder="1" applyAlignment="1">
      <alignment horizontal="left" vertical="center"/>
    </xf>
    <xf numFmtId="14" fontId="7" fillId="2" borderId="1" xfId="1" applyNumberFormat="1" applyFont="1" applyFill="1" applyBorder="1" applyAlignment="1">
      <alignment horizontal="right" vertical="center"/>
    </xf>
    <xf numFmtId="164" fontId="5" fillId="2" borderId="1" xfId="1" applyNumberFormat="1" applyFont="1" applyFill="1" applyBorder="1" applyAlignment="1">
      <alignment vertical="center"/>
    </xf>
    <xf numFmtId="164" fontId="3" fillId="2" borderId="1" xfId="1" applyNumberFormat="1" applyFont="1" applyFill="1" applyBorder="1" applyAlignment="1">
      <alignment horizontal="left"/>
    </xf>
    <xf numFmtId="0" fontId="7" fillId="0" borderId="1" xfId="1" applyFont="1" applyBorder="1"/>
    <xf numFmtId="0" fontId="7" fillId="0" borderId="1" xfId="1" applyFont="1" applyBorder="1" applyAlignment="1">
      <alignment horizontal="left"/>
    </xf>
    <xf numFmtId="0" fontId="2" fillId="2" borderId="1" xfId="1" applyFill="1" applyBorder="1"/>
    <xf numFmtId="0" fontId="10" fillId="0" borderId="0" xfId="1" applyFont="1"/>
    <xf numFmtId="14" fontId="7" fillId="0" borderId="1" xfId="1" applyNumberFormat="1" applyFont="1" applyBorder="1" applyAlignment="1">
      <alignment horizontal="center"/>
    </xf>
    <xf numFmtId="0" fontId="7" fillId="0" borderId="1" xfId="1" applyFont="1" applyBorder="1" applyAlignment="1">
      <alignment horizontal="center"/>
    </xf>
    <xf numFmtId="14" fontId="7" fillId="0" borderId="1" xfId="1" applyNumberFormat="1" applyFont="1" applyBorder="1"/>
    <xf numFmtId="0" fontId="2" fillId="2" borderId="1" xfId="1" applyFill="1" applyBorder="1" applyAlignment="1">
      <alignment vertical="center"/>
    </xf>
    <xf numFmtId="0" fontId="2" fillId="2" borderId="1" xfId="1" applyFill="1" applyBorder="1" applyAlignment="1">
      <alignment horizontal="center" vertical="center"/>
    </xf>
    <xf numFmtId="167" fontId="1" fillId="2" borderId="1" xfId="1" applyNumberFormat="1" applyFont="1" applyFill="1" applyBorder="1"/>
    <xf numFmtId="0" fontId="7" fillId="2" borderId="1" xfId="1" applyFont="1" applyFill="1" applyBorder="1" applyAlignment="1">
      <alignment vertical="top" wrapText="1"/>
    </xf>
    <xf numFmtId="1" fontId="7" fillId="0" borderId="1" xfId="1" applyNumberFormat="1" applyFont="1" applyBorder="1" applyAlignment="1">
      <alignment horizontal="center" vertical="center"/>
    </xf>
    <xf numFmtId="0" fontId="2" fillId="2" borderId="1" xfId="1" applyFill="1" applyBorder="1" applyAlignment="1">
      <alignment horizontal="center" vertical="top"/>
    </xf>
    <xf numFmtId="164" fontId="1" fillId="0" borderId="1" xfId="1" applyNumberFormat="1" applyFont="1" applyBorder="1" applyAlignment="1">
      <alignment horizontal="left"/>
    </xf>
    <xf numFmtId="0" fontId="7" fillId="2" borderId="1" xfId="1" applyFont="1" applyFill="1" applyBorder="1" applyAlignment="1">
      <alignment wrapText="1"/>
    </xf>
    <xf numFmtId="164" fontId="1" fillId="2" borderId="1" xfId="1" applyNumberFormat="1" applyFont="1" applyFill="1" applyBorder="1" applyAlignment="1">
      <alignment horizontal="left" vertical="top"/>
    </xf>
    <xf numFmtId="0" fontId="7" fillId="0" borderId="1" xfId="1" applyFont="1" applyBorder="1" applyAlignment="1">
      <alignment horizontal="center" vertical="top"/>
    </xf>
    <xf numFmtId="0" fontId="7" fillId="2" borderId="1" xfId="1" applyFont="1" applyFill="1" applyBorder="1" applyAlignment="1">
      <alignment vertical="top"/>
    </xf>
    <xf numFmtId="0" fontId="7" fillId="2" borderId="1" xfId="1" applyFont="1" applyFill="1" applyBorder="1" applyAlignment="1">
      <alignment horizontal="left"/>
    </xf>
    <xf numFmtId="0" fontId="7" fillId="2" borderId="1" xfId="1" applyFont="1" applyFill="1" applyBorder="1" applyAlignment="1">
      <alignment vertical="center"/>
    </xf>
    <xf numFmtId="167" fontId="7" fillId="0" borderId="1" xfId="1" applyNumberFormat="1" applyFont="1" applyBorder="1"/>
    <xf numFmtId="1" fontId="7" fillId="0" borderId="1" xfId="1" applyNumberFormat="1" applyFont="1" applyBorder="1"/>
    <xf numFmtId="0" fontId="1" fillId="0" borderId="1" xfId="1" applyFont="1" applyBorder="1"/>
    <xf numFmtId="1" fontId="7" fillId="2" borderId="1" xfId="1" applyNumberFormat="1" applyFont="1" applyFill="1" applyBorder="1" applyAlignment="1">
      <alignment horizontal="left" vertical="center"/>
    </xf>
    <xf numFmtId="14" fontId="7" fillId="2" borderId="1" xfId="1" applyNumberFormat="1" applyFont="1" applyFill="1" applyBorder="1" applyAlignment="1">
      <alignment horizontal="left" vertical="center"/>
    </xf>
    <xf numFmtId="164" fontId="3" fillId="2" borderId="1" xfId="1" applyNumberFormat="1" applyFont="1" applyFill="1" applyBorder="1" applyAlignment="1">
      <alignment horizontal="left" vertical="center"/>
    </xf>
    <xf numFmtId="0" fontId="1" fillId="0" borderId="1" xfId="1" applyFont="1" applyBorder="1" applyAlignment="1">
      <alignment horizontal="left" vertical="center"/>
    </xf>
    <xf numFmtId="0" fontId="2" fillId="2" borderId="1" xfId="1" applyFill="1" applyBorder="1" applyAlignment="1">
      <alignment horizontal="left" vertical="center"/>
    </xf>
    <xf numFmtId="164" fontId="5" fillId="2" borderId="1" xfId="1" applyNumberFormat="1" applyFont="1" applyFill="1" applyBorder="1" applyAlignment="1">
      <alignment horizontal="left" vertical="center"/>
    </xf>
    <xf numFmtId="164" fontId="5" fillId="2" borderId="1" xfId="1" applyNumberFormat="1" applyFont="1" applyFill="1" applyBorder="1" applyAlignment="1">
      <alignment horizontal="right"/>
    </xf>
    <xf numFmtId="10" fontId="7" fillId="2" borderId="1" xfId="1" applyNumberFormat="1" applyFont="1" applyFill="1" applyBorder="1" applyAlignment="1">
      <alignment horizontal="left" vertical="top"/>
    </xf>
    <xf numFmtId="14" fontId="7" fillId="2" borderId="1" xfId="1" applyNumberFormat="1" applyFont="1" applyFill="1" applyBorder="1" applyAlignment="1">
      <alignment horizontal="right"/>
    </xf>
    <xf numFmtId="0" fontId="2" fillId="2" borderId="1" xfId="1" applyFill="1" applyBorder="1" applyAlignment="1">
      <alignment horizontal="left"/>
    </xf>
    <xf numFmtId="0" fontId="2" fillId="2" borderId="1" xfId="1" applyFill="1" applyBorder="1" applyAlignment="1">
      <alignment horizontal="left" vertical="top"/>
    </xf>
    <xf numFmtId="0" fontId="3" fillId="2" borderId="1" xfId="1" applyFont="1" applyFill="1" applyBorder="1"/>
    <xf numFmtId="14" fontId="2" fillId="2" borderId="1" xfId="1" applyNumberFormat="1" applyFill="1" applyBorder="1"/>
    <xf numFmtId="14" fontId="1" fillId="2" borderId="1" xfId="1" applyNumberFormat="1" applyFont="1" applyFill="1" applyBorder="1" applyAlignment="1">
      <alignment horizontal="center" vertical="top"/>
    </xf>
    <xf numFmtId="14" fontId="2" fillId="2" borderId="1" xfId="1" applyNumberFormat="1" applyFill="1" applyBorder="1" applyAlignment="1">
      <alignment horizontal="center" vertical="top"/>
    </xf>
    <xf numFmtId="0" fontId="2" fillId="2" borderId="1" xfId="1" applyFill="1" applyBorder="1" applyAlignment="1">
      <alignment horizontal="center"/>
    </xf>
    <xf numFmtId="1" fontId="2" fillId="2" borderId="1" xfId="1" applyNumberFormat="1" applyFill="1" applyBorder="1" applyAlignment="1">
      <alignment horizontal="center" vertical="top"/>
    </xf>
    <xf numFmtId="14" fontId="7" fillId="2" borderId="1" xfId="1" applyNumberFormat="1" applyFont="1" applyFill="1" applyBorder="1" applyAlignment="1">
      <alignment vertical="top"/>
    </xf>
    <xf numFmtId="0" fontId="1" fillId="2" borderId="1" xfId="1" applyFont="1" applyFill="1" applyBorder="1" applyAlignment="1">
      <alignment vertical="top"/>
    </xf>
    <xf numFmtId="164" fontId="5" fillId="2" borderId="1" xfId="1" applyNumberFormat="1" applyFont="1" applyFill="1" applyBorder="1" applyAlignment="1">
      <alignment vertical="top"/>
    </xf>
    <xf numFmtId="14" fontId="7" fillId="2" borderId="1" xfId="1" applyNumberFormat="1" applyFont="1" applyFill="1" applyBorder="1" applyAlignment="1">
      <alignment vertical="center"/>
    </xf>
    <xf numFmtId="0" fontId="1" fillId="2" borderId="1" xfId="1" applyFont="1" applyFill="1" applyBorder="1" applyAlignment="1">
      <alignment vertical="center"/>
    </xf>
    <xf numFmtId="0" fontId="7" fillId="0" borderId="1" xfId="1" applyFont="1" applyBorder="1" applyAlignment="1">
      <alignment horizontal="left" vertical="top"/>
    </xf>
    <xf numFmtId="14" fontId="7" fillId="0" borderId="1" xfId="1" applyNumberFormat="1" applyFont="1" applyBorder="1" applyAlignment="1">
      <alignment horizontal="center" vertical="top"/>
    </xf>
    <xf numFmtId="1" fontId="7" fillId="0" borderId="1" xfId="1" applyNumberFormat="1" applyFont="1" applyBorder="1" applyAlignment="1">
      <alignment horizontal="center" vertical="top"/>
    </xf>
    <xf numFmtId="0" fontId="7" fillId="2" borderId="1" xfId="1" applyFont="1" applyFill="1" applyBorder="1" applyAlignment="1">
      <alignment horizontal="center" vertical="center" wrapText="1"/>
    </xf>
    <xf numFmtId="164" fontId="1" fillId="2" borderId="1" xfId="1" applyNumberFormat="1" applyFont="1" applyFill="1" applyBorder="1" applyAlignment="1">
      <alignment horizontal="center" vertical="center"/>
    </xf>
    <xf numFmtId="0" fontId="1" fillId="2" borderId="1" xfId="1" applyFont="1" applyFill="1" applyBorder="1" applyAlignment="1">
      <alignment horizontal="center" vertical="center"/>
    </xf>
    <xf numFmtId="164" fontId="5" fillId="2" borderId="1" xfId="1" applyNumberFormat="1" applyFont="1" applyFill="1" applyBorder="1" applyAlignment="1">
      <alignment horizontal="center" vertical="center"/>
    </xf>
    <xf numFmtId="0" fontId="1" fillId="0" borderId="1" xfId="1" applyFont="1" applyBorder="1" applyAlignment="1">
      <alignment vertical="top"/>
    </xf>
    <xf numFmtId="14" fontId="2" fillId="2" borderId="1" xfId="1" applyNumberFormat="1" applyFill="1" applyBorder="1" applyAlignment="1">
      <alignment vertical="center"/>
    </xf>
    <xf numFmtId="14" fontId="2" fillId="2" borderId="1" xfId="1" applyNumberFormat="1" applyFill="1" applyBorder="1" applyAlignment="1">
      <alignment horizontal="center" vertical="center"/>
    </xf>
    <xf numFmtId="1" fontId="2" fillId="2" borderId="1" xfId="1" applyNumberFormat="1" applyFill="1" applyBorder="1" applyAlignment="1">
      <alignment horizontal="center" vertical="center"/>
    </xf>
    <xf numFmtId="0" fontId="1" fillId="2" borderId="6" xfId="1" applyFont="1" applyFill="1" applyBorder="1"/>
    <xf numFmtId="1" fontId="7" fillId="2" borderId="1" xfId="1" applyNumberFormat="1" applyFont="1" applyFill="1" applyBorder="1" applyAlignment="1">
      <alignment horizontal="center"/>
    </xf>
    <xf numFmtId="0" fontId="7" fillId="0" borderId="1" xfId="1" applyFont="1" applyBorder="1" applyAlignment="1">
      <alignment horizontal="right" vertical="center"/>
    </xf>
    <xf numFmtId="0" fontId="7" fillId="0" borderId="1" xfId="1" applyFont="1" applyBorder="1" applyAlignment="1">
      <alignment horizontal="left" vertical="center"/>
    </xf>
    <xf numFmtId="14" fontId="7" fillId="0" borderId="1" xfId="1" applyNumberFormat="1" applyFont="1" applyBorder="1" applyAlignment="1">
      <alignment horizontal="right" vertical="center"/>
    </xf>
    <xf numFmtId="164" fontId="1" fillId="0" borderId="1" xfId="1" applyNumberFormat="1" applyFont="1" applyBorder="1" applyAlignment="1">
      <alignment horizontal="left" vertical="center"/>
    </xf>
    <xf numFmtId="0" fontId="1" fillId="0" borderId="6" xfId="1" applyFont="1" applyBorder="1" applyAlignment="1">
      <alignment horizontal="right" vertical="center"/>
    </xf>
    <xf numFmtId="0" fontId="7" fillId="0" borderId="1" xfId="1" applyFont="1" applyBorder="1" applyAlignment="1">
      <alignment horizontal="center" vertical="center"/>
    </xf>
    <xf numFmtId="14" fontId="7" fillId="0" borderId="1" xfId="1" applyNumberFormat="1" applyFont="1" applyBorder="1" applyAlignment="1">
      <alignment horizontal="center" vertical="center"/>
    </xf>
    <xf numFmtId="164" fontId="5" fillId="0" borderId="1" xfId="1" applyNumberFormat="1" applyFont="1" applyBorder="1" applyAlignment="1">
      <alignment horizontal="right" vertical="center"/>
    </xf>
    <xf numFmtId="0" fontId="1" fillId="0" borderId="6" xfId="1" applyFont="1" applyBorder="1"/>
    <xf numFmtId="1" fontId="7" fillId="0" borderId="1" xfId="1" applyNumberFormat="1" applyFont="1" applyBorder="1" applyAlignment="1">
      <alignment horizontal="center"/>
    </xf>
    <xf numFmtId="14" fontId="2" fillId="0" borderId="1" xfId="1" applyNumberFormat="1" applyBorder="1"/>
    <xf numFmtId="0" fontId="4" fillId="0" borderId="1" xfId="1" applyFont="1" applyBorder="1" applyAlignment="1">
      <alignment horizontal="left"/>
    </xf>
    <xf numFmtId="43" fontId="7" fillId="0" borderId="1" xfId="1" applyNumberFormat="1" applyFont="1" applyBorder="1" applyAlignment="1">
      <alignment horizontal="center"/>
    </xf>
    <xf numFmtId="0" fontId="2" fillId="0" borderId="1" xfId="1" applyBorder="1" applyAlignment="1">
      <alignment horizontal="left"/>
    </xf>
    <xf numFmtId="9" fontId="7" fillId="0" borderId="1" xfId="1" applyNumberFormat="1" applyFont="1" applyBorder="1" applyAlignment="1">
      <alignment horizontal="left"/>
    </xf>
    <xf numFmtId="1" fontId="7" fillId="2" borderId="1" xfId="1" applyNumberFormat="1" applyFont="1" applyFill="1" applyBorder="1" applyAlignment="1">
      <alignment horizontal="left"/>
    </xf>
    <xf numFmtId="0" fontId="7" fillId="0" borderId="1" xfId="1" applyFont="1" applyBorder="1" applyAlignment="1">
      <alignment wrapText="1"/>
    </xf>
    <xf numFmtId="1" fontId="7" fillId="0" borderId="1" xfId="1" applyNumberFormat="1" applyFont="1" applyBorder="1" applyAlignment="1">
      <alignment horizontal="left"/>
    </xf>
    <xf numFmtId="0" fontId="7" fillId="2" borderId="1" xfId="2" applyFont="1" applyFill="1" applyBorder="1" applyAlignment="1">
      <alignment horizontal="left"/>
    </xf>
    <xf numFmtId="164" fontId="3" fillId="0" borderId="1" xfId="1" applyNumberFormat="1" applyFont="1" applyBorder="1" applyAlignment="1">
      <alignment horizontal="left"/>
    </xf>
    <xf numFmtId="14" fontId="7" fillId="0" borderId="1" xfId="1" applyNumberFormat="1" applyFont="1" applyBorder="1" applyAlignment="1">
      <alignment horizontal="left"/>
    </xf>
    <xf numFmtId="0" fontId="7" fillId="0" borderId="1" xfId="2" applyFont="1" applyBorder="1" applyAlignment="1">
      <alignment horizontal="left"/>
    </xf>
    <xf numFmtId="14" fontId="7" fillId="0" borderId="1" xfId="1" applyNumberFormat="1" applyFont="1" applyBorder="1" applyAlignment="1">
      <alignment horizontal="right"/>
    </xf>
    <xf numFmtId="3" fontId="7" fillId="0" borderId="1" xfId="1" applyNumberFormat="1" applyFont="1" applyBorder="1" applyAlignment="1">
      <alignment horizontal="center"/>
    </xf>
    <xf numFmtId="6" fontId="7" fillId="0" borderId="1" xfId="1" applyNumberFormat="1" applyFont="1" applyBorder="1"/>
    <xf numFmtId="0" fontId="7" fillId="0" borderId="1" xfId="1" applyFont="1" applyBorder="1" applyAlignment="1">
      <alignment vertical="top"/>
    </xf>
    <xf numFmtId="0" fontId="7" fillId="0" borderId="0" xfId="2" applyFont="1" applyAlignment="1">
      <alignment horizontal="left"/>
    </xf>
    <xf numFmtId="1" fontId="7" fillId="0" borderId="1" xfId="1" applyNumberFormat="1" applyFont="1" applyBorder="1" applyAlignment="1">
      <alignment horizontal="left" wrapText="1"/>
    </xf>
    <xf numFmtId="0" fontId="2" fillId="0" borderId="1" xfId="1" applyBorder="1"/>
    <xf numFmtId="0" fontId="7" fillId="3" borderId="1" xfId="1" applyFont="1" applyFill="1" applyBorder="1"/>
    <xf numFmtId="10" fontId="7" fillId="0" borderId="1" xfId="1" applyNumberFormat="1" applyFont="1" applyBorder="1" applyAlignment="1">
      <alignment horizontal="left"/>
    </xf>
    <xf numFmtId="0" fontId="7" fillId="0" borderId="1" xfId="1" applyFont="1" applyBorder="1" applyAlignment="1">
      <alignment vertical="center"/>
    </xf>
    <xf numFmtId="14" fontId="7" fillId="0" borderId="1" xfId="1" applyNumberFormat="1" applyFont="1" applyBorder="1" applyAlignment="1">
      <alignment vertical="center"/>
    </xf>
    <xf numFmtId="0" fontId="1" fillId="0" borderId="6" xfId="1" applyFont="1" applyBorder="1" applyAlignment="1">
      <alignment vertical="center"/>
    </xf>
    <xf numFmtId="164" fontId="5" fillId="0" borderId="1" xfId="1" applyNumberFormat="1" applyFont="1" applyBorder="1" applyAlignment="1">
      <alignment vertical="center"/>
    </xf>
    <xf numFmtId="0" fontId="2" fillId="0" borderId="1" xfId="1" applyBorder="1" applyAlignment="1">
      <alignment horizontal="left" vertical="center"/>
    </xf>
    <xf numFmtId="10" fontId="2" fillId="0" borderId="1" xfId="1" applyNumberFormat="1" applyBorder="1" applyAlignment="1">
      <alignment horizontal="left" vertical="top"/>
    </xf>
    <xf numFmtId="0" fontId="7" fillId="0" borderId="7" xfId="1" applyFont="1" applyBorder="1"/>
    <xf numFmtId="0" fontId="7" fillId="0" borderId="1" xfId="1" applyFont="1" applyBorder="1" applyAlignment="1">
      <alignment vertical="top" wrapText="1"/>
    </xf>
    <xf numFmtId="10" fontId="7" fillId="0" borderId="1" xfId="1" applyNumberFormat="1" applyFont="1" applyBorder="1" applyAlignment="1">
      <alignment horizontal="left" vertical="top"/>
    </xf>
    <xf numFmtId="10" fontId="2" fillId="0" borderId="1" xfId="1" applyNumberFormat="1" applyBorder="1" applyAlignment="1">
      <alignment horizontal="left"/>
    </xf>
    <xf numFmtId="8" fontId="7" fillId="0" borderId="1" xfId="1" applyNumberFormat="1" applyFont="1" applyBorder="1" applyAlignment="1">
      <alignment horizontal="center"/>
    </xf>
    <xf numFmtId="10" fontId="7" fillId="2" borderId="1" xfId="1" applyNumberFormat="1" applyFont="1" applyFill="1" applyBorder="1" applyAlignment="1">
      <alignment horizontal="left"/>
    </xf>
    <xf numFmtId="164" fontId="1" fillId="4" borderId="1" xfId="1" applyNumberFormat="1" applyFont="1" applyFill="1" applyBorder="1" applyAlignment="1">
      <alignment horizontal="left"/>
    </xf>
    <xf numFmtId="0" fontId="1" fillId="4" borderId="6" xfId="1" applyFont="1" applyFill="1" applyBorder="1"/>
    <xf numFmtId="14" fontId="7" fillId="4" borderId="1" xfId="1" applyNumberFormat="1" applyFont="1" applyFill="1" applyBorder="1" applyAlignment="1">
      <alignment horizontal="center"/>
    </xf>
    <xf numFmtId="0" fontId="7" fillId="4" borderId="1" xfId="1" applyFont="1" applyFill="1" applyBorder="1" applyAlignment="1">
      <alignment horizontal="center"/>
    </xf>
    <xf numFmtId="14" fontId="7" fillId="4" borderId="1" xfId="1" applyNumberFormat="1" applyFont="1" applyFill="1" applyBorder="1"/>
    <xf numFmtId="0" fontId="7" fillId="4" borderId="1" xfId="1" applyFont="1" applyFill="1" applyBorder="1"/>
    <xf numFmtId="1" fontId="7" fillId="4" borderId="1" xfId="1" applyNumberFormat="1" applyFont="1" applyFill="1" applyBorder="1" applyAlignment="1">
      <alignment horizontal="center"/>
    </xf>
    <xf numFmtId="164" fontId="5" fillId="4" borderId="1" xfId="1" applyNumberFormat="1" applyFont="1" applyFill="1" applyBorder="1"/>
    <xf numFmtId="0" fontId="7" fillId="0" borderId="0" xfId="1" applyFont="1"/>
    <xf numFmtId="0" fontId="7" fillId="0" borderId="6" xfId="1" applyFont="1" applyBorder="1"/>
    <xf numFmtId="0" fontId="7" fillId="0" borderId="3" xfId="1" applyFont="1" applyBorder="1"/>
    <xf numFmtId="164" fontId="5" fillId="0" borderId="8" xfId="1" applyNumberFormat="1" applyFont="1" applyBorder="1"/>
    <xf numFmtId="0" fontId="7" fillId="0" borderId="6" xfId="1" applyFont="1" applyBorder="1" applyAlignment="1">
      <alignment horizontal="center"/>
    </xf>
    <xf numFmtId="0" fontId="7" fillId="0" borderId="0" xfId="1" applyFont="1" applyAlignment="1">
      <alignment horizontal="center"/>
    </xf>
    <xf numFmtId="0" fontId="7" fillId="0" borderId="6" xfId="1" applyFont="1" applyBorder="1" applyAlignment="1">
      <alignment horizontal="left"/>
    </xf>
    <xf numFmtId="14" fontId="7" fillId="0" borderId="6" xfId="1" applyNumberFormat="1" applyFont="1" applyBorder="1"/>
    <xf numFmtId="14" fontId="7" fillId="0" borderId="6" xfId="1" applyNumberFormat="1" applyFont="1" applyBorder="1" applyAlignment="1">
      <alignment horizontal="center"/>
    </xf>
    <xf numFmtId="1" fontId="7" fillId="0" borderId="6" xfId="1" applyNumberFormat="1" applyFont="1" applyBorder="1" applyAlignment="1">
      <alignment horizontal="center"/>
    </xf>
    <xf numFmtId="0" fontId="7" fillId="0" borderId="0" xfId="1" applyFont="1" applyAlignment="1">
      <alignment vertical="center"/>
    </xf>
    <xf numFmtId="0" fontId="1" fillId="0" borderId="1" xfId="1" applyFont="1" applyBorder="1" applyAlignment="1">
      <alignment vertical="center"/>
    </xf>
    <xf numFmtId="164" fontId="5" fillId="0" borderId="0" xfId="1" applyNumberFormat="1" applyFont="1" applyAlignment="1">
      <alignment vertical="center"/>
    </xf>
    <xf numFmtId="0" fontId="7" fillId="0" borderId="1" xfId="1" quotePrefix="1" applyFont="1" applyBorder="1" applyAlignment="1">
      <alignment horizontal="center"/>
    </xf>
    <xf numFmtId="0" fontId="7" fillId="0" borderId="0" xfId="1" applyFont="1" applyAlignment="1">
      <alignment vertical="top"/>
    </xf>
    <xf numFmtId="14" fontId="7" fillId="0" borderId="1" xfId="1" applyNumberFormat="1" applyFont="1" applyBorder="1" applyAlignment="1">
      <alignment vertical="top"/>
    </xf>
    <xf numFmtId="164" fontId="1" fillId="0" borderId="1" xfId="1" applyNumberFormat="1" applyFont="1" applyBorder="1" applyAlignment="1">
      <alignment horizontal="left" vertical="top"/>
    </xf>
    <xf numFmtId="164" fontId="5" fillId="0" borderId="0" xfId="1" applyNumberFormat="1" applyFont="1" applyAlignment="1">
      <alignment vertical="top"/>
    </xf>
    <xf numFmtId="14" fontId="1" fillId="0" borderId="1" xfId="1" applyNumberFormat="1" applyFont="1" applyBorder="1"/>
    <xf numFmtId="0" fontId="2" fillId="0" borderId="1" xfId="1" applyBorder="1" applyAlignment="1">
      <alignment horizontal="center"/>
    </xf>
    <xf numFmtId="0" fontId="2" fillId="0" borderId="1" xfId="1" applyBorder="1" applyAlignment="1">
      <alignment horizontal="right"/>
    </xf>
    <xf numFmtId="0" fontId="4" fillId="0" borderId="1" xfId="1" applyFont="1" applyBorder="1"/>
    <xf numFmtId="14" fontId="2" fillId="0" borderId="1" xfId="1" applyNumberFormat="1" applyBorder="1" applyAlignment="1">
      <alignment horizontal="right"/>
    </xf>
    <xf numFmtId="0" fontId="5" fillId="0" borderId="0" xfId="1" applyFont="1"/>
    <xf numFmtId="49" fontId="5" fillId="0" borderId="0" xfId="1" applyNumberFormat="1" applyFont="1" applyAlignment="1">
      <alignment horizontal="right"/>
    </xf>
    <xf numFmtId="0" fontId="16" fillId="0" borderId="1" xfId="1" applyFont="1" applyBorder="1" applyAlignment="1">
      <alignment horizontal="left"/>
    </xf>
    <xf numFmtId="14" fontId="16" fillId="0" borderId="1" xfId="1" applyNumberFormat="1" applyFont="1" applyBorder="1"/>
    <xf numFmtId="164" fontId="18" fillId="0" borderId="1" xfId="1" applyNumberFormat="1" applyFont="1" applyBorder="1" applyAlignment="1">
      <alignment horizontal="left"/>
    </xf>
    <xf numFmtId="0" fontId="18" fillId="0" borderId="1" xfId="1" applyFont="1" applyBorder="1"/>
    <xf numFmtId="2" fontId="7" fillId="0" borderId="1" xfId="1" applyNumberFormat="1" applyFont="1" applyBorder="1"/>
    <xf numFmtId="0" fontId="16" fillId="0" borderId="0" xfId="1" applyFont="1"/>
    <xf numFmtId="0" fontId="16" fillId="0" borderId="1" xfId="1" applyFont="1" applyBorder="1" applyAlignment="1">
      <alignment horizontal="center"/>
    </xf>
    <xf numFmtId="0" fontId="16" fillId="0" borderId="1" xfId="1" applyFont="1" applyBorder="1"/>
    <xf numFmtId="14" fontId="16" fillId="0" borderId="1" xfId="1" applyNumberFormat="1" applyFont="1" applyBorder="1" applyAlignment="1">
      <alignment horizontal="center"/>
    </xf>
    <xf numFmtId="1" fontId="16" fillId="0" borderId="1" xfId="1" applyNumberFormat="1" applyFont="1" applyBorder="1" applyAlignment="1">
      <alignment horizontal="center"/>
    </xf>
    <xf numFmtId="164" fontId="20" fillId="0" borderId="0" xfId="1" applyNumberFormat="1" applyFont="1"/>
    <xf numFmtId="14" fontId="7" fillId="0" borderId="0" xfId="1" applyNumberFormat="1" applyFont="1"/>
    <xf numFmtId="164" fontId="19" fillId="0" borderId="1" xfId="1" applyNumberFormat="1" applyFont="1" applyBorder="1" applyAlignment="1">
      <alignment horizontal="left"/>
    </xf>
    <xf numFmtId="14" fontId="7" fillId="5" borderId="1" xfId="1" applyNumberFormat="1" applyFont="1" applyFill="1" applyBorder="1"/>
    <xf numFmtId="0" fontId="2" fillId="0" borderId="7" xfId="1" applyBorder="1"/>
    <xf numFmtId="14" fontId="23" fillId="0" borderId="1" xfId="1" applyNumberFormat="1" applyFont="1" applyBorder="1"/>
    <xf numFmtId="0" fontId="19" fillId="0" borderId="1" xfId="1" applyFont="1" applyBorder="1"/>
    <xf numFmtId="3" fontId="6" fillId="0" borderId="10" xfId="1" applyNumberFormat="1" applyFont="1" applyBorder="1" applyAlignment="1">
      <alignment horizontal="left"/>
    </xf>
    <xf numFmtId="0" fontId="24" fillId="0" borderId="1" xfId="1" applyFont="1" applyBorder="1" applyAlignment="1">
      <alignment horizontal="left"/>
    </xf>
    <xf numFmtId="14" fontId="24" fillId="0" borderId="1" xfId="1" applyNumberFormat="1" applyFont="1" applyBorder="1"/>
    <xf numFmtId="0" fontId="9" fillId="0" borderId="1" xfId="1" applyFont="1" applyBorder="1"/>
    <xf numFmtId="1" fontId="2" fillId="0" borderId="1" xfId="1" applyNumberFormat="1" applyBorder="1" applyAlignment="1">
      <alignment horizontal="center"/>
    </xf>
    <xf numFmtId="0" fontId="7" fillId="0" borderId="11" xfId="1" applyFont="1" applyBorder="1"/>
    <xf numFmtId="0" fontId="15" fillId="0" borderId="0" xfId="1" applyFont="1"/>
    <xf numFmtId="0" fontId="2" fillId="0" borderId="0" xfId="1" quotePrefix="1"/>
    <xf numFmtId="164" fontId="26" fillId="0" borderId="1" xfId="1" applyNumberFormat="1" applyFont="1" applyBorder="1" applyAlignment="1">
      <alignment horizontal="left"/>
    </xf>
    <xf numFmtId="14" fontId="7" fillId="0" borderId="0" xfId="1" applyNumberFormat="1" applyFont="1" applyAlignment="1">
      <alignment horizontal="center"/>
    </xf>
    <xf numFmtId="0" fontId="27" fillId="0" borderId="1" xfId="1" applyFont="1" applyBorder="1"/>
    <xf numFmtId="0" fontId="9" fillId="0" borderId="1" xfId="1" applyFont="1" applyBorder="1" applyAlignment="1">
      <alignment horizontal="left"/>
    </xf>
    <xf numFmtId="0" fontId="1" fillId="0" borderId="1" xfId="1" applyFont="1" applyBorder="1" applyAlignment="1">
      <alignment horizontal="left"/>
    </xf>
    <xf numFmtId="0" fontId="27" fillId="0" borderId="0" xfId="1" applyFont="1"/>
    <xf numFmtId="0" fontId="27" fillId="0" borderId="1" xfId="1" applyFont="1" applyBorder="1" applyAlignment="1">
      <alignment horizontal="center"/>
    </xf>
    <xf numFmtId="14" fontId="9" fillId="0" borderId="1" xfId="1" applyNumberFormat="1" applyFont="1" applyBorder="1"/>
    <xf numFmtId="164" fontId="9" fillId="0" borderId="1" xfId="1" applyNumberFormat="1" applyFont="1" applyBorder="1" applyAlignment="1">
      <alignment horizontal="left"/>
    </xf>
    <xf numFmtId="164" fontId="1" fillId="0" borderId="1" xfId="1" applyNumberFormat="1" applyFont="1" applyBorder="1" applyAlignment="1" applyProtection="1">
      <alignment horizontal="left"/>
      <protection locked="0"/>
    </xf>
    <xf numFmtId="164" fontId="1" fillId="0" borderId="1" xfId="1" quotePrefix="1" applyNumberFormat="1" applyFont="1" applyBorder="1" applyAlignment="1" applyProtection="1">
      <alignment horizontal="left"/>
      <protection locked="0"/>
    </xf>
    <xf numFmtId="164" fontId="3" fillId="0" borderId="1" xfId="1" quotePrefix="1" applyNumberFormat="1" applyFont="1" applyBorder="1" applyAlignment="1" applyProtection="1">
      <alignment horizontal="left"/>
      <protection locked="0"/>
    </xf>
    <xf numFmtId="14" fontId="7" fillId="0" borderId="1" xfId="1" quotePrefix="1" applyNumberFormat="1" applyFont="1" applyBorder="1"/>
    <xf numFmtId="164" fontId="18" fillId="0" borderId="1" xfId="1" quotePrefix="1" applyNumberFormat="1" applyFont="1" applyBorder="1" applyAlignment="1" applyProtection="1">
      <alignment horizontal="left"/>
      <protection locked="0"/>
    </xf>
    <xf numFmtId="164" fontId="1" fillId="2" borderId="1" xfId="1" applyNumberFormat="1" applyFont="1" applyFill="1" applyBorder="1" applyAlignment="1" applyProtection="1">
      <alignment horizontal="left"/>
      <protection locked="0"/>
    </xf>
    <xf numFmtId="0" fontId="19" fillId="2" borderId="1" xfId="1" applyFont="1" applyFill="1" applyBorder="1"/>
    <xf numFmtId="0" fontId="7" fillId="0" borderId="0" xfId="1" applyFont="1" applyAlignment="1">
      <alignment horizontal="left"/>
    </xf>
    <xf numFmtId="14" fontId="19" fillId="0" borderId="1" xfId="1" applyNumberFormat="1" applyFont="1" applyBorder="1" applyAlignment="1">
      <alignment horizontal="center"/>
    </xf>
    <xf numFmtId="14" fontId="7" fillId="0" borderId="1" xfId="2" applyNumberFormat="1" applyFont="1" applyBorder="1" applyAlignment="1">
      <alignment horizontal="right"/>
    </xf>
    <xf numFmtId="0" fontId="22" fillId="0" borderId="1" xfId="2" applyFont="1" applyBorder="1" applyAlignment="1">
      <alignment horizontal="center"/>
    </xf>
    <xf numFmtId="0" fontId="7" fillId="0" borderId="1" xfId="2" applyFont="1" applyBorder="1" applyAlignment="1">
      <alignment horizontal="center"/>
    </xf>
    <xf numFmtId="164" fontId="1" fillId="0" borderId="1" xfId="2" applyNumberFormat="1" applyFont="1" applyBorder="1" applyAlignment="1" applyProtection="1">
      <alignment horizontal="left"/>
      <protection locked="0"/>
    </xf>
    <xf numFmtId="164" fontId="1" fillId="2" borderId="1" xfId="1" quotePrefix="1" applyNumberFormat="1" applyFont="1" applyFill="1" applyBorder="1" applyAlignment="1" applyProtection="1">
      <alignment horizontal="left"/>
      <protection locked="0"/>
    </xf>
    <xf numFmtId="14" fontId="7" fillId="2" borderId="1" xfId="2" applyNumberFormat="1" applyFont="1" applyFill="1" applyBorder="1" applyAlignment="1">
      <alignment horizontal="right"/>
    </xf>
    <xf numFmtId="164" fontId="1" fillId="2" borderId="1" xfId="2" applyNumberFormat="1" applyFont="1" applyFill="1" applyBorder="1" applyAlignment="1" applyProtection="1">
      <alignment horizontal="left"/>
      <protection locked="0"/>
    </xf>
    <xf numFmtId="0" fontId="7" fillId="2" borderId="1" xfId="2" applyFont="1" applyFill="1" applyBorder="1" applyAlignment="1">
      <alignment horizontal="center"/>
    </xf>
    <xf numFmtId="49" fontId="7" fillId="0" borderId="1" xfId="1" applyNumberFormat="1" applyFont="1" applyBorder="1" applyAlignment="1">
      <alignment horizontal="center"/>
    </xf>
    <xf numFmtId="16" fontId="7" fillId="0" borderId="1" xfId="1" applyNumberFormat="1" applyFont="1" applyBorder="1" applyAlignment="1">
      <alignment horizontal="center"/>
    </xf>
    <xf numFmtId="164" fontId="3" fillId="0" borderId="1" xfId="1" applyNumberFormat="1" applyFont="1" applyBorder="1" applyAlignment="1" applyProtection="1">
      <alignment horizontal="left"/>
      <protection locked="0"/>
    </xf>
    <xf numFmtId="164" fontId="1" fillId="0" borderId="0" xfId="1" applyNumberFormat="1" applyFont="1" applyAlignment="1">
      <alignment horizontal="left"/>
    </xf>
    <xf numFmtId="0" fontId="1" fillId="0" borderId="12" xfId="1" applyFont="1" applyBorder="1"/>
    <xf numFmtId="14" fontId="7" fillId="0" borderId="12" xfId="1" applyNumberFormat="1" applyFont="1" applyBorder="1"/>
    <xf numFmtId="1" fontId="7" fillId="0" borderId="0" xfId="1" applyNumberFormat="1" applyFont="1" applyAlignment="1">
      <alignment horizontal="center"/>
    </xf>
    <xf numFmtId="14" fontId="7" fillId="0" borderId="0" xfId="2" applyNumberFormat="1" applyFont="1" applyAlignment="1">
      <alignment horizontal="right"/>
    </xf>
    <xf numFmtId="164" fontId="3" fillId="0" borderId="0" xfId="2" applyNumberFormat="1" applyFont="1" applyAlignment="1" applyProtection="1">
      <alignment horizontal="left"/>
      <protection locked="0"/>
    </xf>
    <xf numFmtId="0" fontId="7" fillId="0" borderId="0" xfId="2" applyFont="1" applyAlignment="1">
      <alignment horizontal="center"/>
    </xf>
    <xf numFmtId="164" fontId="3" fillId="0" borderId="1" xfId="2" applyNumberFormat="1" applyFont="1" applyBorder="1" applyAlignment="1" applyProtection="1">
      <alignment horizontal="left"/>
      <protection locked="0"/>
    </xf>
    <xf numFmtId="164" fontId="1" fillId="0" borderId="0" xfId="2" applyNumberFormat="1" applyFont="1" applyAlignment="1" applyProtection="1">
      <alignment horizontal="left"/>
      <protection locked="0"/>
    </xf>
    <xf numFmtId="1" fontId="7" fillId="0" borderId="4" xfId="1" applyNumberFormat="1" applyFont="1" applyBorder="1" applyAlignment="1">
      <alignment horizontal="center"/>
    </xf>
    <xf numFmtId="0" fontId="7" fillId="0" borderId="3" xfId="1" applyFont="1" applyBorder="1" applyAlignment="1">
      <alignment horizontal="left"/>
    </xf>
    <xf numFmtId="14" fontId="7" fillId="0" borderId="13" xfId="2" applyNumberFormat="1" applyFont="1" applyBorder="1" applyAlignment="1">
      <alignment horizontal="right"/>
    </xf>
    <xf numFmtId="164" fontId="1" fillId="0" borderId="4" xfId="2" applyNumberFormat="1" applyFont="1" applyBorder="1" applyAlignment="1" applyProtection="1">
      <alignment horizontal="left"/>
      <protection locked="0"/>
    </xf>
    <xf numFmtId="0" fontId="23" fillId="0" borderId="1" xfId="1" applyFont="1" applyBorder="1" applyAlignment="1">
      <alignment horizontal="left"/>
    </xf>
    <xf numFmtId="0" fontId="7" fillId="0" borderId="9" xfId="1" applyFont="1" applyBorder="1" applyAlignment="1">
      <alignment horizontal="left"/>
    </xf>
    <xf numFmtId="14" fontId="7" fillId="0" borderId="9" xfId="2" applyNumberFormat="1" applyFont="1" applyBorder="1" applyAlignment="1">
      <alignment horizontal="right"/>
    </xf>
    <xf numFmtId="0" fontId="7" fillId="0" borderId="9" xfId="1" applyFont="1" applyBorder="1" applyAlignment="1">
      <alignment horizontal="center"/>
    </xf>
    <xf numFmtId="0" fontId="7" fillId="0" borderId="9" xfId="2" applyFont="1" applyBorder="1" applyAlignment="1">
      <alignment horizontal="center"/>
    </xf>
    <xf numFmtId="0" fontId="7" fillId="0" borderId="9" xfId="2" applyFont="1" applyBorder="1" applyAlignment="1">
      <alignment horizontal="left"/>
    </xf>
    <xf numFmtId="1" fontId="7" fillId="0" borderId="9" xfId="1" applyNumberFormat="1" applyFont="1" applyBorder="1" applyAlignment="1">
      <alignment horizontal="center"/>
    </xf>
    <xf numFmtId="0" fontId="7" fillId="0" borderId="9" xfId="1" applyFont="1" applyBorder="1"/>
    <xf numFmtId="3" fontId="11" fillId="0" borderId="1" xfId="1" applyNumberFormat="1" applyFont="1" applyBorder="1" applyAlignment="1">
      <alignment horizontal="center"/>
    </xf>
    <xf numFmtId="164" fontId="1" fillId="0" borderId="9" xfId="2" applyNumberFormat="1" applyFont="1" applyBorder="1" applyAlignment="1" applyProtection="1">
      <alignment horizontal="left"/>
      <protection locked="0"/>
    </xf>
    <xf numFmtId="0" fontId="1" fillId="0" borderId="9" xfId="1" applyFont="1" applyBorder="1"/>
    <xf numFmtId="14" fontId="7" fillId="0" borderId="9" xfId="1" applyNumberFormat="1" applyFont="1" applyBorder="1"/>
    <xf numFmtId="0" fontId="2" fillId="0" borderId="9" xfId="1" applyBorder="1"/>
    <xf numFmtId="14" fontId="2" fillId="0" borderId="9" xfId="1" applyNumberFormat="1" applyBorder="1"/>
    <xf numFmtId="164" fontId="1" fillId="0" borderId="9" xfId="1" applyNumberFormat="1" applyFont="1" applyBorder="1" applyAlignment="1">
      <alignment horizontal="left"/>
    </xf>
    <xf numFmtId="0" fontId="2" fillId="0" borderId="9" xfId="1" applyBorder="1" applyAlignment="1">
      <alignment horizontal="center"/>
    </xf>
    <xf numFmtId="0" fontId="7" fillId="0" borderId="6" xfId="2" applyFont="1" applyBorder="1" applyAlignment="1">
      <alignment horizontal="left"/>
    </xf>
    <xf numFmtId="14" fontId="7" fillId="0" borderId="6" xfId="2" applyNumberFormat="1" applyFont="1" applyBorder="1" applyAlignment="1">
      <alignment horizontal="right"/>
    </xf>
    <xf numFmtId="164" fontId="1" fillId="0" borderId="6" xfId="2" applyNumberFormat="1" applyFont="1" applyBorder="1" applyAlignment="1" applyProtection="1">
      <alignment horizontal="left"/>
      <protection locked="0"/>
    </xf>
    <xf numFmtId="0" fontId="7" fillId="0" borderId="6" xfId="2" applyFont="1" applyBorder="1" applyAlignment="1">
      <alignment horizontal="center"/>
    </xf>
    <xf numFmtId="14" fontId="7" fillId="0" borderId="3" xfId="1" applyNumberFormat="1" applyFont="1" applyBorder="1"/>
    <xf numFmtId="0" fontId="1" fillId="0" borderId="4" xfId="1" applyFont="1" applyBorder="1"/>
    <xf numFmtId="14" fontId="7" fillId="0" borderId="3" xfId="2" applyNumberFormat="1" applyFont="1" applyBorder="1" applyAlignment="1">
      <alignment horizontal="right"/>
    </xf>
    <xf numFmtId="0" fontId="3" fillId="0" borderId="1" xfId="1" applyFont="1" applyBorder="1" applyAlignment="1">
      <alignment horizontal="left"/>
    </xf>
    <xf numFmtId="14" fontId="2" fillId="0" borderId="0" xfId="1" applyNumberFormat="1" applyAlignment="1">
      <alignment horizontal="left"/>
    </xf>
    <xf numFmtId="0" fontId="11" fillId="0" borderId="1" xfId="1" applyFont="1" applyBorder="1"/>
    <xf numFmtId="0" fontId="7" fillId="0" borderId="12" xfId="1" applyFont="1" applyBorder="1"/>
    <xf numFmtId="0" fontId="7" fillId="0" borderId="8" xfId="1" applyFont="1" applyBorder="1"/>
    <xf numFmtId="0" fontId="19" fillId="0" borderId="1" xfId="1" applyFont="1" applyBorder="1" applyAlignment="1">
      <alignment horizontal="left"/>
    </xf>
    <xf numFmtId="14" fontId="19" fillId="0" borderId="1" xfId="2" applyNumberFormat="1" applyFont="1" applyBorder="1" applyAlignment="1">
      <alignment horizontal="right"/>
    </xf>
    <xf numFmtId="0" fontId="19" fillId="0" borderId="1" xfId="1" applyFont="1" applyBorder="1" applyAlignment="1">
      <alignment horizontal="center"/>
    </xf>
    <xf numFmtId="14" fontId="2" fillId="0" borderId="1" xfId="1" applyNumberFormat="1" applyBorder="1" applyAlignment="1">
      <alignment horizontal="center"/>
    </xf>
    <xf numFmtId="0" fontId="2" fillId="0" borderId="1" xfId="2" applyFont="1" applyBorder="1" applyAlignment="1">
      <alignment horizontal="center"/>
    </xf>
    <xf numFmtId="0" fontId="2" fillId="0" borderId="1" xfId="2" applyFont="1" applyBorder="1" applyAlignment="1">
      <alignment horizontal="left"/>
    </xf>
    <xf numFmtId="14" fontId="19" fillId="0" borderId="1" xfId="1" applyNumberFormat="1" applyFont="1" applyBorder="1"/>
    <xf numFmtId="0" fontId="19" fillId="0" borderId="1" xfId="2" applyFont="1" applyBorder="1" applyAlignment="1">
      <alignment horizontal="center"/>
    </xf>
    <xf numFmtId="0" fontId="19" fillId="0" borderId="1" xfId="2" applyFont="1" applyBorder="1" applyAlignment="1">
      <alignment horizontal="left"/>
    </xf>
    <xf numFmtId="0" fontId="7" fillId="0" borderId="11" xfId="2" applyFont="1" applyBorder="1" applyAlignment="1">
      <alignment horizontal="left"/>
    </xf>
    <xf numFmtId="0" fontId="1" fillId="0" borderId="1" xfId="2" applyFont="1" applyBorder="1" applyAlignment="1" applyProtection="1">
      <alignment horizontal="left"/>
      <protection locked="0"/>
    </xf>
    <xf numFmtId="2" fontId="1" fillId="0" borderId="1" xfId="2" applyNumberFormat="1" applyFont="1" applyBorder="1" applyAlignment="1" applyProtection="1">
      <alignment horizontal="left"/>
      <protection locked="0"/>
    </xf>
    <xf numFmtId="1" fontId="30" fillId="0" borderId="0" xfId="1" applyNumberFormat="1" applyFont="1" applyAlignment="1">
      <alignment horizontal="center"/>
    </xf>
    <xf numFmtId="0" fontId="9" fillId="0" borderId="14" xfId="1" applyFont="1" applyBorder="1" applyAlignment="1">
      <alignment horizontal="center"/>
    </xf>
    <xf numFmtId="0" fontId="9" fillId="0" borderId="0" xfId="1" applyFont="1" applyAlignment="1">
      <alignment horizontal="center"/>
    </xf>
    <xf numFmtId="14" fontId="9" fillId="6" borderId="14" xfId="1" applyNumberFormat="1" applyFont="1" applyFill="1" applyBorder="1" applyAlignment="1">
      <alignment horizontal="center"/>
    </xf>
    <xf numFmtId="164" fontId="3" fillId="6" borderId="14" xfId="1" applyNumberFormat="1" applyFont="1" applyFill="1" applyBorder="1" applyAlignment="1">
      <alignment horizontal="left"/>
    </xf>
    <xf numFmtId="0" fontId="1" fillId="0" borderId="16" xfId="1" applyFont="1" applyBorder="1"/>
    <xf numFmtId="14" fontId="9" fillId="0" borderId="14" xfId="1" applyNumberFormat="1" applyFont="1" applyBorder="1" applyAlignment="1">
      <alignment horizontal="center"/>
    </xf>
    <xf numFmtId="14" fontId="9" fillId="6" borderId="16" xfId="1" applyNumberFormat="1" applyFont="1" applyFill="1" applyBorder="1" applyAlignment="1">
      <alignment horizontal="center"/>
    </xf>
    <xf numFmtId="14" fontId="9" fillId="7" borderId="14" xfId="1" applyNumberFormat="1" applyFont="1" applyFill="1" applyBorder="1" applyAlignment="1">
      <alignment horizontal="center"/>
    </xf>
    <xf numFmtId="0" fontId="9" fillId="6" borderId="14" xfId="1" applyFont="1" applyFill="1" applyBorder="1" applyAlignment="1">
      <alignment horizontal="center"/>
    </xf>
    <xf numFmtId="1" fontId="9" fillId="6" borderId="15" xfId="1" applyNumberFormat="1" applyFont="1" applyFill="1" applyBorder="1" applyAlignment="1">
      <alignment horizontal="center"/>
    </xf>
    <xf numFmtId="0" fontId="9" fillId="0" borderId="0" xfId="1" applyFont="1" applyAlignment="1">
      <alignment horizontal="left"/>
    </xf>
    <xf numFmtId="14" fontId="9" fillId="6" borderId="0" xfId="1" applyNumberFormat="1" applyFont="1" applyFill="1" applyAlignment="1">
      <alignment horizontal="center"/>
    </xf>
    <xf numFmtId="164" fontId="3" fillId="6" borderId="0" xfId="1" applyNumberFormat="1" applyFont="1" applyFill="1" applyAlignment="1">
      <alignment horizontal="left"/>
    </xf>
    <xf numFmtId="14" fontId="9" fillId="0" borderId="0" xfId="1" applyNumberFormat="1" applyFont="1" applyAlignment="1">
      <alignment horizontal="center"/>
    </xf>
    <xf numFmtId="14" fontId="9" fillId="6" borderId="12" xfId="1" applyNumberFormat="1" applyFont="1" applyFill="1" applyBorder="1" applyAlignment="1">
      <alignment horizontal="center"/>
    </xf>
    <xf numFmtId="14" fontId="9" fillId="7" borderId="0" xfId="1" applyNumberFormat="1" applyFont="1" applyFill="1" applyAlignment="1">
      <alignment horizontal="center"/>
    </xf>
    <xf numFmtId="0" fontId="9" fillId="6" borderId="0" xfId="1" applyFont="1" applyFill="1" applyAlignment="1">
      <alignment horizontal="center"/>
    </xf>
    <xf numFmtId="1" fontId="9" fillId="6" borderId="8" xfId="1" applyNumberFormat="1" applyFont="1" applyFill="1" applyBorder="1" applyAlignment="1">
      <alignment horizontal="center"/>
    </xf>
    <xf numFmtId="0" fontId="2" fillId="0" borderId="0" xfId="1"/>
    <xf numFmtId="1" fontId="7" fillId="2" borderId="1" xfId="0" applyNumberFormat="1" applyFont="1" applyFill="1" applyBorder="1" applyAlignment="1">
      <alignment horizontal="center" vertical="top"/>
    </xf>
    <xf numFmtId="0" fontId="7" fillId="2" borderId="1" xfId="0" applyFont="1" applyFill="1" applyBorder="1"/>
    <xf numFmtId="0" fontId="7" fillId="2" borderId="1" xfId="0" applyFont="1" applyFill="1" applyBorder="1" applyAlignment="1">
      <alignment horizontal="center"/>
    </xf>
    <xf numFmtId="14" fontId="7" fillId="2" borderId="1" xfId="0" applyNumberFormat="1" applyFont="1" applyFill="1" applyBorder="1"/>
    <xf numFmtId="14" fontId="7" fillId="2" borderId="1" xfId="0" applyNumberFormat="1" applyFont="1" applyFill="1" applyBorder="1" applyAlignment="1">
      <alignment horizontal="center"/>
    </xf>
    <xf numFmtId="0" fontId="7" fillId="0" borderId="1" xfId="0" applyFont="1" applyBorder="1"/>
    <xf numFmtId="0" fontId="7" fillId="2" borderId="2" xfId="0" applyFont="1" applyFill="1" applyBorder="1"/>
    <xf numFmtId="0" fontId="7" fillId="2" borderId="0" xfId="0" applyFont="1" applyFill="1" applyAlignment="1">
      <alignment horizontal="center"/>
    </xf>
    <xf numFmtId="14" fontId="7" fillId="2" borderId="0" xfId="0" applyNumberFormat="1" applyFont="1" applyFill="1"/>
    <xf numFmtId="14" fontId="7" fillId="2" borderId="0" xfId="0" applyNumberFormat="1" applyFont="1" applyFill="1" applyAlignment="1">
      <alignment horizontal="center"/>
    </xf>
    <xf numFmtId="0" fontId="7" fillId="2" borderId="3" xfId="1" applyFont="1" applyFill="1" applyBorder="1"/>
    <xf numFmtId="164" fontId="5" fillId="2" borderId="1" xfId="0" applyNumberFormat="1" applyFont="1" applyFill="1" applyBorder="1"/>
    <xf numFmtId="164" fontId="5" fillId="2" borderId="0" xfId="0" applyNumberFormat="1" applyFont="1" applyFill="1"/>
    <xf numFmtId="164" fontId="5" fillId="0" borderId="0" xfId="0" applyNumberFormat="1" applyFont="1"/>
    <xf numFmtId="164" fontId="0" fillId="0" borderId="0" xfId="0" applyNumberFormat="1"/>
    <xf numFmtId="164" fontId="35" fillId="0" borderId="0" xfId="0" applyNumberFormat="1" applyFont="1"/>
  </cellXfs>
  <cellStyles count="4">
    <cellStyle name="Currency 2" xfId="3" xr:uid="{91EE47A0-045B-426B-B4BF-356E09B0D98A}"/>
    <cellStyle name="Normal" xfId="0" builtinId="0"/>
    <cellStyle name="Normal 2" xfId="1" xr:uid="{94A2D085-C9F3-4975-BAB0-41B2D42D4901}"/>
    <cellStyle name="Normal_All" xfId="2" xr:uid="{61FA1661-FD1D-4169-9595-C11ED115AF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ovgov-my.sharepoint.com/personal/allison_kagle_vdh_virginia_gov/Documents/Desktop/Tracking%20COPN%20COPY.xlsx" TargetMode="External"/><Relationship Id="rId1" Type="http://schemas.openxmlformats.org/officeDocument/2006/relationships/externalLinkPath" Target="https://covgov-my.sharepoint.com/personal/allison_kagle_vdh_virginia_gov/Documents/Desktop/Tracking%20COPN%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ssignment"/>
      <sheetName val="All"/>
      <sheetName val="Equip and Cap Exp Reg."/>
      <sheetName val="Cert Numbers"/>
      <sheetName val="Conditions"/>
      <sheetName val="Court"/>
      <sheetName val="EXTENSIONS"/>
      <sheetName val="Overdue Extensions"/>
      <sheetName val="Extensions Queue"/>
      <sheetName val="Exemptions"/>
      <sheetName val="Corp Codes"/>
      <sheetName val="Scheduled IFFCs"/>
      <sheetName val="Sheet2"/>
      <sheetName val="Sheet"/>
      <sheetName val="Sheet3"/>
      <sheetName val="Sheet4"/>
      <sheetName val="Sheet5"/>
      <sheetName val="Sheet6"/>
      <sheetName val="Unasigned COPN Numbers"/>
    </sheetNames>
    <sheetDataSet>
      <sheetData sheetId="0">
        <row r="1">
          <cell r="C1" t="e">
            <v>#REF!</v>
          </cell>
          <cell r="D1" t="e">
            <v>#REF!</v>
          </cell>
          <cell r="E1">
            <v>6</v>
          </cell>
          <cell r="G1">
            <v>8</v>
          </cell>
          <cell r="H1" t="e">
            <v>#REF!</v>
          </cell>
          <cell r="I1" t="e">
            <v>#REF!</v>
          </cell>
          <cell r="J1" t="e">
            <v>#REF!</v>
          </cell>
          <cell r="K1" t="e">
            <v>#REF!</v>
          </cell>
          <cell r="L1">
            <v>25</v>
          </cell>
          <cell r="M1" t="e">
            <v>#REF!</v>
          </cell>
          <cell r="N1" t="e">
            <v>#REF!</v>
          </cell>
          <cell r="O1">
            <v>11</v>
          </cell>
          <cell r="R1">
            <v>30</v>
          </cell>
        </row>
        <row r="2">
          <cell r="B2" t="str">
            <v>Proj</v>
          </cell>
          <cell r="G2" t="str">
            <v>Due</v>
          </cell>
        </row>
        <row r="3">
          <cell r="B3" t="str">
            <v>#</v>
          </cell>
          <cell r="C3" t="str">
            <v>Applicant</v>
          </cell>
          <cell r="D3" t="str">
            <v>Project</v>
          </cell>
          <cell r="E3" t="str">
            <v>Batch</v>
          </cell>
          <cell r="G3" t="str">
            <v>Date</v>
          </cell>
          <cell r="H3" t="str">
            <v>Assignment</v>
          </cell>
        </row>
        <row r="6">
          <cell r="B6" t="str">
            <v xml:space="preserve">May 2001 Cycle    </v>
          </cell>
          <cell r="D6" t="str">
            <v>Diagnostic Imaging and Nursing Facilities</v>
          </cell>
          <cell r="E6" t="str">
            <v>D/G</v>
          </cell>
          <cell r="F6" t="str">
            <v>Rpt Due</v>
          </cell>
          <cell r="G6">
            <v>37091</v>
          </cell>
          <cell r="I6" t="str">
            <v>Recommendation</v>
          </cell>
          <cell r="L6" t="str">
            <v>Commissioners</v>
          </cell>
          <cell r="R6" t="str">
            <v>Disposition</v>
          </cell>
        </row>
        <row r="7">
          <cell r="C7" t="str">
            <v>Applicant</v>
          </cell>
          <cell r="D7" t="str">
            <v>Project</v>
          </cell>
          <cell r="E7" t="str">
            <v>PD</v>
          </cell>
          <cell r="F7" t="str">
            <v>Due to EB</v>
          </cell>
          <cell r="G7">
            <v>37084</v>
          </cell>
          <cell r="H7" t="str">
            <v>Analyst</v>
          </cell>
          <cell r="I7" t="str">
            <v xml:space="preserve">HSA </v>
          </cell>
          <cell r="J7" t="str">
            <v>DCOPN</v>
          </cell>
          <cell r="K7" t="str">
            <v>IFFC</v>
          </cell>
          <cell r="L7" t="str">
            <v>Decision</v>
          </cell>
          <cell r="R7" t="str">
            <v>Date</v>
          </cell>
        </row>
        <row r="8">
          <cell r="B8">
            <v>6537</v>
          </cell>
          <cell r="C8" t="str">
            <v>Prince William Health System</v>
          </cell>
          <cell r="D8" t="str">
            <v>Addition of MRI Equipment</v>
          </cell>
          <cell r="E8">
            <v>8</v>
          </cell>
          <cell r="H8" t="str">
            <v>Bartley</v>
          </cell>
          <cell r="I8" t="str">
            <v>approve</v>
          </cell>
          <cell r="J8" t="str">
            <v>deny</v>
          </cell>
          <cell r="K8">
            <v>37111</v>
          </cell>
          <cell r="L8" t="str">
            <v>VA-</v>
          </cell>
          <cell r="R8" t="str">
            <v/>
          </cell>
        </row>
        <row r="9">
          <cell r="B9">
            <v>6540</v>
          </cell>
          <cell r="C9" t="str">
            <v>Halifax Regional Hospital</v>
          </cell>
          <cell r="D9" t="str">
            <v>Add a Fixed MRI Unit</v>
          </cell>
          <cell r="E9">
            <v>13</v>
          </cell>
          <cell r="H9" t="str">
            <v>Bartley</v>
          </cell>
          <cell r="I9" t="str">
            <v>approve</v>
          </cell>
          <cell r="J9" t="str">
            <v>approve</v>
          </cell>
          <cell r="K9" t="str">
            <v>no</v>
          </cell>
          <cell r="L9" t="str">
            <v>VA-</v>
          </cell>
          <cell r="R9" t="str">
            <v/>
          </cell>
        </row>
        <row r="10">
          <cell r="B10">
            <v>6544</v>
          </cell>
          <cell r="C10" t="str">
            <v>Fairfax Radiology Centers</v>
          </cell>
          <cell r="D10" t="str">
            <v>Add CT Equipment</v>
          </cell>
          <cell r="E10">
            <v>8</v>
          </cell>
          <cell r="H10" t="str">
            <v>Bartley</v>
          </cell>
          <cell r="I10" t="str">
            <v>approve</v>
          </cell>
          <cell r="J10" t="str">
            <v>approve</v>
          </cell>
          <cell r="K10" t="str">
            <v>no</v>
          </cell>
          <cell r="L10" t="str">
            <v>VA-</v>
          </cell>
          <cell r="R10" t="str">
            <v/>
          </cell>
        </row>
        <row r="11">
          <cell r="B11">
            <v>6541</v>
          </cell>
          <cell r="C11" t="str">
            <v>Martha Jefferson Hospital</v>
          </cell>
          <cell r="D11" t="str">
            <v>Introduce Mobile PET</v>
          </cell>
          <cell r="E11">
            <v>10</v>
          </cell>
          <cell r="H11" t="str">
            <v>Burcham</v>
          </cell>
          <cell r="I11" t="str">
            <v>approve</v>
          </cell>
          <cell r="J11" t="str">
            <v>approve</v>
          </cell>
          <cell r="K11" t="str">
            <v>no</v>
          </cell>
          <cell r="L11" t="str">
            <v>VA-</v>
          </cell>
          <cell r="R11" t="str">
            <v/>
          </cell>
        </row>
        <row r="12">
          <cell r="B12">
            <v>6547</v>
          </cell>
          <cell r="C12" t="str">
            <v>University of Virginia Health System</v>
          </cell>
          <cell r="D12" t="str">
            <v>Introduce CT Services by Relocating Existing Equipment</v>
          </cell>
          <cell r="E12">
            <v>10</v>
          </cell>
          <cell r="H12" t="str">
            <v>Burcham</v>
          </cell>
          <cell r="I12" t="str">
            <v>approve</v>
          </cell>
          <cell r="J12" t="str">
            <v>approve</v>
          </cell>
          <cell r="K12" t="str">
            <v>no</v>
          </cell>
          <cell r="L12" t="str">
            <v>VA-</v>
          </cell>
          <cell r="R12">
            <v>37580</v>
          </cell>
        </row>
        <row r="13">
          <cell r="B13">
            <v>6542</v>
          </cell>
          <cell r="C13" t="str">
            <v>Martha Jefferson Hospital</v>
          </cell>
          <cell r="D13" t="str">
            <v>Add a MRI Unit</v>
          </cell>
          <cell r="E13">
            <v>10</v>
          </cell>
          <cell r="F13" t="str">
            <v>Delayed to 9/18/01</v>
          </cell>
          <cell r="H13" t="str">
            <v>Burcham</v>
          </cell>
          <cell r="I13" t="str">
            <v>n/a</v>
          </cell>
          <cell r="J13" t="str">
            <v>n/a</v>
          </cell>
          <cell r="K13" t="str">
            <v>n/a</v>
          </cell>
          <cell r="L13" t="str">
            <v>n/a</v>
          </cell>
          <cell r="R13" t="str">
            <v/>
          </cell>
        </row>
        <row r="14">
          <cell r="B14">
            <v>6546</v>
          </cell>
          <cell r="C14" t="str">
            <v>University of Virginia Health System</v>
          </cell>
          <cell r="D14" t="str">
            <v>Establish an Outpatient Diagnostic Facility with MRI</v>
          </cell>
          <cell r="E14">
            <v>9</v>
          </cell>
          <cell r="H14" t="str">
            <v>Burcham</v>
          </cell>
          <cell r="I14" t="str">
            <v>approve</v>
          </cell>
          <cell r="J14" t="str">
            <v>approve</v>
          </cell>
          <cell r="K14" t="str">
            <v>no</v>
          </cell>
          <cell r="L14" t="str">
            <v>VA-</v>
          </cell>
          <cell r="R14" t="str">
            <v>stopped service in 2006</v>
          </cell>
        </row>
        <row r="15">
          <cell r="B15">
            <v>6563</v>
          </cell>
          <cell r="C15" t="str">
            <v>The Rectors and Visitors of the University of Virginia  o/b/o University of Virginia Health System</v>
          </cell>
          <cell r="D15" t="str">
            <v>Add MRI Equipment</v>
          </cell>
          <cell r="E15">
            <v>10</v>
          </cell>
          <cell r="F15" t="str">
            <v>Withdrawn</v>
          </cell>
          <cell r="H15" t="str">
            <v>Burcham</v>
          </cell>
          <cell r="I15" t="str">
            <v>n/a</v>
          </cell>
          <cell r="J15" t="str">
            <v>n/a</v>
          </cell>
          <cell r="K15" t="str">
            <v>n/a</v>
          </cell>
          <cell r="L15" t="str">
            <v>VA-</v>
          </cell>
          <cell r="R15" t="str">
            <v/>
          </cell>
        </row>
        <row r="16">
          <cell r="B16">
            <v>6535</v>
          </cell>
          <cell r="C16" t="str">
            <v>Evergreen Medical Investors, LLC</v>
          </cell>
          <cell r="D16" t="str">
            <v>Add 30 Nursing Facility Beds to Evergreen Nursing Center by Relocation from Jefferson Park</v>
          </cell>
          <cell r="E16">
            <v>10</v>
          </cell>
          <cell r="F16" t="str">
            <v>EAP ok 7/2/01 sent 7/3/01</v>
          </cell>
          <cell r="H16" t="str">
            <v>Clement</v>
          </cell>
          <cell r="I16" t="str">
            <v>approve</v>
          </cell>
          <cell r="J16" t="str">
            <v>approve</v>
          </cell>
          <cell r="K16" t="str">
            <v>no</v>
          </cell>
          <cell r="L16" t="str">
            <v>approve 3588</v>
          </cell>
          <cell r="R16" t="str">
            <v/>
          </cell>
        </row>
        <row r="17">
          <cell r="B17">
            <v>6543</v>
          </cell>
          <cell r="C17" t="str">
            <v>MMR Holdings d/b/a Opensided MRI &amp; CT of Tidewater, LLC</v>
          </cell>
          <cell r="D17" t="str">
            <v>Establish an Outpatient Diagnostic Facility with MRI &amp; CT</v>
          </cell>
          <cell r="E17">
            <v>20</v>
          </cell>
          <cell r="F17" t="str">
            <v>deny</v>
          </cell>
          <cell r="H17" t="str">
            <v>Pearce</v>
          </cell>
          <cell r="I17" t="str">
            <v>deny</v>
          </cell>
          <cell r="J17" t="str">
            <v>deny</v>
          </cell>
          <cell r="K17">
            <v>37103</v>
          </cell>
          <cell r="L17" t="str">
            <v>deny</v>
          </cell>
          <cell r="R17" t="str">
            <v/>
          </cell>
        </row>
        <row r="18">
          <cell r="B18">
            <v>6552</v>
          </cell>
          <cell r="C18" t="str">
            <v>Sentara Healthcare</v>
          </cell>
          <cell r="D18" t="str">
            <v>Addition of CT Equipment</v>
          </cell>
          <cell r="E18">
            <v>20</v>
          </cell>
          <cell r="F18" t="str">
            <v>VA-</v>
          </cell>
          <cell r="H18" t="str">
            <v>Pearce</v>
          </cell>
          <cell r="I18" t="str">
            <v>approve</v>
          </cell>
          <cell r="J18" t="str">
            <v>deny</v>
          </cell>
          <cell r="K18">
            <v>37103</v>
          </cell>
          <cell r="L18" t="str">
            <v>VA-</v>
          </cell>
          <cell r="R18" t="str">
            <v/>
          </cell>
        </row>
        <row r="19">
          <cell r="B19">
            <v>6553</v>
          </cell>
          <cell r="C19" t="str">
            <v>Sentara Healthcare</v>
          </cell>
          <cell r="D19" t="str">
            <v>Addition of CT Equipment at Virginia Beach General Hospital for Radiation Therapy Treatment Planning</v>
          </cell>
          <cell r="E19">
            <v>20</v>
          </cell>
          <cell r="F19" t="str">
            <v>VA-</v>
          </cell>
          <cell r="H19" t="str">
            <v>Pearce</v>
          </cell>
          <cell r="I19" t="str">
            <v>approve</v>
          </cell>
          <cell r="J19" t="str">
            <v>approve</v>
          </cell>
          <cell r="K19">
            <v>37103</v>
          </cell>
          <cell r="L19" t="str">
            <v>VA-</v>
          </cell>
          <cell r="R19" t="str">
            <v/>
          </cell>
        </row>
        <row r="20">
          <cell r="B20">
            <v>6554</v>
          </cell>
          <cell r="C20" t="str">
            <v>Sentara Healthcare</v>
          </cell>
          <cell r="D20" t="str">
            <v>Introduce Mobile MRI Services in PD's 20 &amp; 21</v>
          </cell>
          <cell r="E20" t="str">
            <v>20/21</v>
          </cell>
          <cell r="F20" t="str">
            <v>deny</v>
          </cell>
          <cell r="H20" t="str">
            <v>Pearce</v>
          </cell>
          <cell r="I20" t="str">
            <v>approve</v>
          </cell>
          <cell r="J20" t="str">
            <v>deny</v>
          </cell>
          <cell r="K20">
            <v>37103</v>
          </cell>
          <cell r="L20" t="str">
            <v>deny</v>
          </cell>
          <cell r="R20" t="str">
            <v/>
          </cell>
        </row>
        <row r="21">
          <cell r="B21">
            <v>6556</v>
          </cell>
          <cell r="C21" t="str">
            <v>Riverside Health System</v>
          </cell>
          <cell r="D21" t="str">
            <v>Expansion of Mobile MRI Services</v>
          </cell>
          <cell r="E21">
            <v>21</v>
          </cell>
          <cell r="F21" t="str">
            <v>deny</v>
          </cell>
          <cell r="H21" t="str">
            <v>Pearce</v>
          </cell>
          <cell r="I21" t="str">
            <v>deny</v>
          </cell>
          <cell r="J21" t="str">
            <v>approve</v>
          </cell>
          <cell r="K21">
            <v>37103</v>
          </cell>
          <cell r="L21" t="str">
            <v>deny</v>
          </cell>
          <cell r="R21" t="str">
            <v/>
          </cell>
        </row>
        <row r="22">
          <cell r="B22">
            <v>6559</v>
          </cell>
          <cell r="C22" t="str">
            <v>Extremity MRI of Williamsburg, LLC,  Williamsburg Community Hospital</v>
          </cell>
          <cell r="D22" t="str">
            <v>Introduce Extermity MRI</v>
          </cell>
          <cell r="E22">
            <v>21</v>
          </cell>
          <cell r="F22" t="str">
            <v>VA-</v>
          </cell>
          <cell r="H22" t="str">
            <v>Pearce</v>
          </cell>
          <cell r="I22" t="str">
            <v>deny</v>
          </cell>
          <cell r="J22" t="str">
            <v>deny</v>
          </cell>
          <cell r="K22">
            <v>37103</v>
          </cell>
          <cell r="L22" t="str">
            <v>VA-</v>
          </cell>
          <cell r="R22" t="str">
            <v/>
          </cell>
        </row>
        <row r="23">
          <cell r="R23" t="str">
            <v/>
          </cell>
        </row>
        <row r="24">
          <cell r="B24" t="str">
            <v>June 2001 Cycle</v>
          </cell>
          <cell r="D24" t="str">
            <v>Rehab Services</v>
          </cell>
          <cell r="E24" t="str">
            <v>E</v>
          </cell>
          <cell r="F24" t="str">
            <v>Rpt Due</v>
          </cell>
          <cell r="G24">
            <v>37122</v>
          </cell>
          <cell r="I24" t="str">
            <v>Recommendation</v>
          </cell>
          <cell r="L24" t="str">
            <v>Commissioners</v>
          </cell>
        </row>
        <row r="25">
          <cell r="C25" t="str">
            <v>Applicant</v>
          </cell>
          <cell r="D25" t="str">
            <v>Project</v>
          </cell>
          <cell r="E25" t="str">
            <v>PD</v>
          </cell>
          <cell r="F25" t="str">
            <v>Due to EB</v>
          </cell>
          <cell r="G25">
            <v>37084</v>
          </cell>
          <cell r="H25" t="str">
            <v>Analyst</v>
          </cell>
          <cell r="I25" t="str">
            <v xml:space="preserve">HSA </v>
          </cell>
          <cell r="J25" t="str">
            <v>DCOPN</v>
          </cell>
          <cell r="K25" t="str">
            <v>IFFC</v>
          </cell>
          <cell r="L25" t="str">
            <v>Decision</v>
          </cell>
          <cell r="R25" t="str">
            <v/>
          </cell>
        </row>
        <row r="26">
          <cell r="C26" t="str">
            <v>No Requests received for this cycle</v>
          </cell>
          <cell r="R26" t="str">
            <v/>
          </cell>
        </row>
        <row r="27">
          <cell r="R27" t="str">
            <v/>
          </cell>
        </row>
        <row r="28">
          <cell r="B28" t="str">
            <v>July 2001 Cycle</v>
          </cell>
          <cell r="D28" t="str">
            <v>Radiation/Gamma Knife/</v>
          </cell>
          <cell r="E28" t="str">
            <v>F/G</v>
          </cell>
          <cell r="F28" t="str">
            <v>Rpt Due</v>
          </cell>
          <cell r="G28">
            <v>37152</v>
          </cell>
          <cell r="I28" t="str">
            <v>Recommendation</v>
          </cell>
          <cell r="L28" t="str">
            <v>Commissioners</v>
          </cell>
        </row>
        <row r="29">
          <cell r="C29" t="str">
            <v>Applicant</v>
          </cell>
          <cell r="D29" t="str">
            <v>Lithotripsy/Nursing Facility</v>
          </cell>
          <cell r="E29" t="str">
            <v>PD</v>
          </cell>
          <cell r="H29" t="str">
            <v>Analyst</v>
          </cell>
          <cell r="I29" t="str">
            <v xml:space="preserve">HSA </v>
          </cell>
          <cell r="J29" t="str">
            <v>DCOPN</v>
          </cell>
          <cell r="K29" t="str">
            <v>IFFC</v>
          </cell>
          <cell r="L29" t="str">
            <v>Decision</v>
          </cell>
          <cell r="R29" t="str">
            <v/>
          </cell>
        </row>
        <row r="30">
          <cell r="B30">
            <v>6516</v>
          </cell>
          <cell r="C30" t="str">
            <v>Augusta Medical Center</v>
          </cell>
          <cell r="D30" t="str">
            <v>Establish a Radiation Therapy Service</v>
          </cell>
          <cell r="E30">
            <v>6</v>
          </cell>
          <cell r="H30" t="str">
            <v>Bartley</v>
          </cell>
          <cell r="I30" t="str">
            <v>unknown</v>
          </cell>
          <cell r="J30" t="str">
            <v>approve</v>
          </cell>
          <cell r="K30" t="str">
            <v>no</v>
          </cell>
          <cell r="L30" t="str">
            <v>VA-</v>
          </cell>
          <cell r="R30" t="str">
            <v/>
          </cell>
        </row>
        <row r="31">
          <cell r="B31">
            <v>6568</v>
          </cell>
          <cell r="C31" t="str">
            <v>Sentara Healthcare</v>
          </cell>
          <cell r="D31" t="str">
            <v>Relocation of Nursing Facility Beds</v>
          </cell>
          <cell r="E31">
            <v>20</v>
          </cell>
          <cell r="H31" t="str">
            <v>Clement</v>
          </cell>
          <cell r="I31" t="str">
            <v>approve</v>
          </cell>
          <cell r="J31" t="str">
            <v>approve</v>
          </cell>
          <cell r="K31" t="str">
            <v>no</v>
          </cell>
          <cell r="L31" t="str">
            <v>VA-</v>
          </cell>
          <cell r="R31" t="str">
            <v/>
          </cell>
        </row>
        <row r="32">
          <cell r="B32">
            <v>6542</v>
          </cell>
          <cell r="C32" t="str">
            <v>Martha Jefferson Hospital</v>
          </cell>
          <cell r="D32" t="str">
            <v>Add a MRI Unit</v>
          </cell>
          <cell r="E32">
            <v>10</v>
          </cell>
          <cell r="F32" t="str">
            <v>Delayed from 7/19/01</v>
          </cell>
          <cell r="H32" t="str">
            <v>Burcham</v>
          </cell>
          <cell r="I32" t="str">
            <v>unknown</v>
          </cell>
          <cell r="J32" t="str">
            <v>approve</v>
          </cell>
          <cell r="K32" t="str">
            <v>no</v>
          </cell>
          <cell r="L32" t="str">
            <v>VA-</v>
          </cell>
          <cell r="R32" t="str">
            <v/>
          </cell>
        </row>
        <row r="33">
          <cell r="B33">
            <v>6564</v>
          </cell>
          <cell r="C33" t="str">
            <v>Riverside Radiation Therapy Centers, LLC</v>
          </cell>
          <cell r="D33" t="str">
            <v>Establsih a Specialized Center for Radiation Therapy Services</v>
          </cell>
          <cell r="E33">
            <v>18</v>
          </cell>
          <cell r="H33" t="str">
            <v>Burcham</v>
          </cell>
          <cell r="I33" t="str">
            <v>unknown</v>
          </cell>
          <cell r="J33" t="str">
            <v>approve</v>
          </cell>
          <cell r="K33" t="str">
            <v>no</v>
          </cell>
          <cell r="L33" t="str">
            <v>VA-</v>
          </cell>
          <cell r="R33" t="str">
            <v/>
          </cell>
        </row>
        <row r="34">
          <cell r="R34" t="str">
            <v/>
          </cell>
        </row>
        <row r="35">
          <cell r="B35" t="str">
            <v>August 2001 Cycle</v>
          </cell>
          <cell r="D35" t="str">
            <v>Hospitals/Beds/NICUs/Ob/Capital Expenditures</v>
          </cell>
          <cell r="E35" t="str">
            <v>A</v>
          </cell>
          <cell r="F35" t="str">
            <v>Rpt Due</v>
          </cell>
          <cell r="G35">
            <v>37183</v>
          </cell>
          <cell r="I35" t="str">
            <v>Recommendation</v>
          </cell>
          <cell r="L35" t="str">
            <v>Commissioners</v>
          </cell>
        </row>
        <row r="36">
          <cell r="C36" t="str">
            <v>Applicant</v>
          </cell>
          <cell r="D36" t="str">
            <v>Project</v>
          </cell>
          <cell r="E36" t="str">
            <v>PD</v>
          </cell>
          <cell r="H36" t="str">
            <v>Analyst</v>
          </cell>
          <cell r="I36" t="str">
            <v xml:space="preserve">HSA </v>
          </cell>
          <cell r="J36" t="str">
            <v>DCOPN</v>
          </cell>
          <cell r="K36" t="str">
            <v>IFFC</v>
          </cell>
          <cell r="L36" t="str">
            <v>Decision</v>
          </cell>
          <cell r="R36" t="str">
            <v/>
          </cell>
        </row>
        <row r="37">
          <cell r="B37">
            <v>6577</v>
          </cell>
          <cell r="C37" t="str">
            <v>Loudoun Hospital Center</v>
          </cell>
          <cell r="D37" t="str">
            <v>Add 23 OB beds</v>
          </cell>
          <cell r="E37">
            <v>8</v>
          </cell>
          <cell r="F37" t="str">
            <v>Delayed to 11/19/01</v>
          </cell>
          <cell r="H37" t="str">
            <v>Bartley</v>
          </cell>
          <cell r="K37" t="str">
            <v>no</v>
          </cell>
          <cell r="L37" t="str">
            <v>n/a</v>
          </cell>
          <cell r="R37" t="str">
            <v/>
          </cell>
        </row>
        <row r="38">
          <cell r="B38">
            <v>6578</v>
          </cell>
          <cell r="C38" t="str">
            <v>Inova Health System</v>
          </cell>
          <cell r="D38" t="str">
            <v>Capital Expenditure of $5M or More for Expansion/Renovation of Alexandria Hospital</v>
          </cell>
          <cell r="E38">
            <v>8</v>
          </cell>
          <cell r="H38" t="str">
            <v>Bartley</v>
          </cell>
          <cell r="I38" t="str">
            <v>approve</v>
          </cell>
          <cell r="J38" t="str">
            <v>approve</v>
          </cell>
          <cell r="K38" t="str">
            <v>no</v>
          </cell>
          <cell r="L38" t="str">
            <v>VA-</v>
          </cell>
          <cell r="R38" t="str">
            <v/>
          </cell>
        </row>
        <row r="39">
          <cell r="B39">
            <v>6576</v>
          </cell>
          <cell r="C39" t="str">
            <v>Fauquier Hospital</v>
          </cell>
          <cell r="D39" t="str">
            <v>Capital Expenditure of $5M or More for Expansion/Renovation/Modernization</v>
          </cell>
          <cell r="E39">
            <v>9</v>
          </cell>
          <cell r="H39" t="str">
            <v>Burcham</v>
          </cell>
          <cell r="I39" t="str">
            <v>approve</v>
          </cell>
          <cell r="J39" t="str">
            <v>approve</v>
          </cell>
          <cell r="K39" t="str">
            <v>no</v>
          </cell>
          <cell r="L39" t="str">
            <v>VA-</v>
          </cell>
          <cell r="R39" t="str">
            <v/>
          </cell>
        </row>
        <row r="40">
          <cell r="B40">
            <v>6579</v>
          </cell>
          <cell r="C40" t="str">
            <v>Winchester Medical Center</v>
          </cell>
          <cell r="D40" t="str">
            <v>Capital Expenditure of $5M or More</v>
          </cell>
          <cell r="E40">
            <v>7</v>
          </cell>
          <cell r="H40" t="str">
            <v>Burcham</v>
          </cell>
          <cell r="I40" t="str">
            <v>approve</v>
          </cell>
          <cell r="J40" t="str">
            <v>approve</v>
          </cell>
          <cell r="K40" t="str">
            <v>no</v>
          </cell>
          <cell r="L40" t="str">
            <v>VA-</v>
          </cell>
          <cell r="R40" t="str">
            <v/>
          </cell>
        </row>
        <row r="41">
          <cell r="B41">
            <v>6565</v>
          </cell>
          <cell r="C41" t="str">
            <v>Chippenham &amp; Johnston-Willis Hospitals</v>
          </cell>
          <cell r="D41" t="str">
            <v>Capital Expenditure of $5M or More to Construct a Specialized Center and Introduce Gamma Knife Services</v>
          </cell>
          <cell r="E41">
            <v>15</v>
          </cell>
          <cell r="H41" t="str">
            <v>Pearce</v>
          </cell>
          <cell r="I41" t="str">
            <v>approve</v>
          </cell>
          <cell r="J41" t="str">
            <v>part approve</v>
          </cell>
          <cell r="K41">
            <v>37194</v>
          </cell>
          <cell r="L41" t="str">
            <v>VA-</v>
          </cell>
          <cell r="R41" t="str">
            <v/>
          </cell>
        </row>
        <row r="42">
          <cell r="B42">
            <v>6572</v>
          </cell>
          <cell r="C42" t="str">
            <v>Norton Community Hospital</v>
          </cell>
          <cell r="D42" t="str">
            <v>Capital Expenditure of $5M or More to for Renovation and Expansion</v>
          </cell>
          <cell r="E42">
            <v>1</v>
          </cell>
          <cell r="H42" t="str">
            <v>Pearce</v>
          </cell>
          <cell r="I42" t="str">
            <v>approve</v>
          </cell>
          <cell r="J42" t="str">
            <v>approve</v>
          </cell>
          <cell r="K42" t="str">
            <v>no</v>
          </cell>
          <cell r="L42" t="str">
            <v>VA-</v>
          </cell>
          <cell r="R42" t="str">
            <v/>
          </cell>
        </row>
        <row r="43">
          <cell r="R43" t="str">
            <v/>
          </cell>
        </row>
        <row r="44">
          <cell r="R44" t="str">
            <v/>
          </cell>
        </row>
        <row r="45">
          <cell r="B45" t="str">
            <v>September 2001 Cycle</v>
          </cell>
          <cell r="D45" t="str">
            <v>OSHs/ORs/Cath Labs/Transplant/Nursing Facility</v>
          </cell>
          <cell r="E45" t="str">
            <v>B/G</v>
          </cell>
          <cell r="F45" t="str">
            <v>Rpt Due</v>
          </cell>
          <cell r="G45">
            <v>37214</v>
          </cell>
          <cell r="I45" t="str">
            <v>Recommendation</v>
          </cell>
          <cell r="K45" t="str">
            <v>IFFC</v>
          </cell>
          <cell r="L45" t="str">
            <v>Commissioners</v>
          </cell>
        </row>
        <row r="46">
          <cell r="C46" t="str">
            <v>Applicant</v>
          </cell>
          <cell r="D46" t="str">
            <v>Project</v>
          </cell>
          <cell r="E46" t="str">
            <v>PD</v>
          </cell>
          <cell r="H46" t="str">
            <v>Analyst</v>
          </cell>
          <cell r="I46" t="str">
            <v xml:space="preserve">HSA </v>
          </cell>
          <cell r="J46" t="str">
            <v>DCOPN</v>
          </cell>
          <cell r="K46" t="str">
            <v>Scheduled</v>
          </cell>
          <cell r="L46" t="str">
            <v>Decision</v>
          </cell>
          <cell r="R46" t="str">
            <v/>
          </cell>
        </row>
        <row r="47">
          <cell r="R47" t="str">
            <v/>
          </cell>
        </row>
        <row r="48">
          <cell r="B48">
            <v>6571</v>
          </cell>
          <cell r="C48" t="str">
            <v>Inova Health System</v>
          </cell>
          <cell r="D48" t="str">
            <v>Add 72 Beds &amp; 3 ORs at Inova Fair Oaks Hospital</v>
          </cell>
          <cell r="E48">
            <v>8</v>
          </cell>
          <cell r="F48" t="str">
            <v>}</v>
          </cell>
          <cell r="G48" t="str">
            <v>competing</v>
          </cell>
          <cell r="H48" t="str">
            <v>Bartley</v>
          </cell>
          <cell r="J48" t="str">
            <v>deny</v>
          </cell>
          <cell r="K48">
            <v>37228</v>
          </cell>
          <cell r="L48" t="str">
            <v>VA-</v>
          </cell>
          <cell r="R48" t="str">
            <v/>
          </cell>
        </row>
        <row r="49">
          <cell r="B49">
            <v>6574</v>
          </cell>
          <cell r="C49" t="str">
            <v>Loudoun Healthcare</v>
          </cell>
          <cell r="D49" t="str">
            <v>Add 8 ORs</v>
          </cell>
          <cell r="E49">
            <v>8</v>
          </cell>
          <cell r="H49" t="str">
            <v>Bartley</v>
          </cell>
          <cell r="I49" t="str">
            <v>approve</v>
          </cell>
          <cell r="J49" t="str">
            <v>approve</v>
          </cell>
          <cell r="L49" t="str">
            <v>VA-</v>
          </cell>
          <cell r="R49" t="str">
            <v/>
          </cell>
        </row>
        <row r="50">
          <cell r="B50">
            <v>6577</v>
          </cell>
          <cell r="C50" t="str">
            <v>Loudoun Hospital Center  Delayed from 10/19/01</v>
          </cell>
          <cell r="D50" t="str">
            <v>Add 23 OB beds</v>
          </cell>
          <cell r="E50">
            <v>8</v>
          </cell>
          <cell r="H50" t="str">
            <v>Bartley</v>
          </cell>
          <cell r="I50" t="str">
            <v>approve</v>
          </cell>
          <cell r="J50" t="str">
            <v>approve</v>
          </cell>
          <cell r="L50" t="str">
            <v>VA-</v>
          </cell>
          <cell r="R50" t="str">
            <v/>
          </cell>
        </row>
        <row r="51">
          <cell r="B51">
            <v>6596</v>
          </cell>
          <cell r="C51" t="str">
            <v>Fairfax Surgery Center</v>
          </cell>
          <cell r="D51" t="str">
            <v>On-site Replacement of a Medical Care Facility</v>
          </cell>
          <cell r="E51">
            <v>8</v>
          </cell>
          <cell r="H51" t="str">
            <v>Bartley</v>
          </cell>
          <cell r="I51" t="str">
            <v>approve</v>
          </cell>
          <cell r="J51" t="str">
            <v>approve</v>
          </cell>
          <cell r="L51" t="str">
            <v>VA-</v>
          </cell>
          <cell r="R51" t="str">
            <v/>
          </cell>
        </row>
        <row r="52">
          <cell r="B52">
            <v>6597</v>
          </cell>
          <cell r="C52" t="str">
            <v>Northern Virginia Surgery Center, LLC</v>
          </cell>
          <cell r="D52" t="str">
            <v>Establish an Outpatient Surgical Hospital</v>
          </cell>
          <cell r="E52">
            <v>8</v>
          </cell>
          <cell r="H52" t="str">
            <v>Bartley</v>
          </cell>
          <cell r="J52" t="str">
            <v>deny</v>
          </cell>
          <cell r="L52" t="str">
            <v>VA-</v>
          </cell>
          <cell r="R52">
            <v>38470</v>
          </cell>
        </row>
        <row r="53">
          <cell r="B53">
            <v>6599</v>
          </cell>
          <cell r="C53" t="str">
            <v>Reston Hospital Center</v>
          </cell>
          <cell r="D53" t="str">
            <v>Addition of 6 ORs</v>
          </cell>
          <cell r="E53">
            <v>8</v>
          </cell>
          <cell r="H53" t="str">
            <v>Bartley</v>
          </cell>
          <cell r="I53" t="str">
            <v>deny</v>
          </cell>
          <cell r="J53" t="str">
            <v>approve</v>
          </cell>
          <cell r="L53" t="str">
            <v>VA-</v>
          </cell>
          <cell r="R53" t="str">
            <v/>
          </cell>
        </row>
        <row r="54">
          <cell r="B54">
            <v>6598</v>
          </cell>
          <cell r="C54" t="str">
            <v>Inova Health System</v>
          </cell>
          <cell r="D54" t="str">
            <v>Addition of 2 ORs</v>
          </cell>
          <cell r="E54">
            <v>8</v>
          </cell>
          <cell r="H54" t="str">
            <v>Bartley</v>
          </cell>
          <cell r="J54" t="str">
            <v>deny</v>
          </cell>
          <cell r="L54" t="str">
            <v>VA-</v>
          </cell>
          <cell r="R54" t="str">
            <v/>
          </cell>
        </row>
        <row r="55">
          <cell r="B55">
            <v>6575</v>
          </cell>
          <cell r="C55" t="str">
            <v>Carilion Health System</v>
          </cell>
          <cell r="D55" t="str">
            <v xml:space="preserve">Capital Expenditure of $5M or More &amp; Relocation of Beds and ORs </v>
          </cell>
          <cell r="E55">
            <v>5</v>
          </cell>
          <cell r="H55" t="str">
            <v>Paultre</v>
          </cell>
          <cell r="J55" t="str">
            <v>approve</v>
          </cell>
          <cell r="K55">
            <v>37228</v>
          </cell>
          <cell r="L55" t="str">
            <v>VA-</v>
          </cell>
          <cell r="R55" t="str">
            <v/>
          </cell>
        </row>
        <row r="56">
          <cell r="B56">
            <v>6585</v>
          </cell>
          <cell r="C56" t="str">
            <v>Surgical Care Affiliates, Inc.</v>
          </cell>
          <cell r="D56" t="str">
            <v>Establish an Outpatient Surgical Hospital</v>
          </cell>
          <cell r="E56">
            <v>2</v>
          </cell>
          <cell r="H56" t="str">
            <v>Burcham</v>
          </cell>
          <cell r="J56" t="str">
            <v>deny</v>
          </cell>
          <cell r="K56">
            <v>37229</v>
          </cell>
          <cell r="L56" t="str">
            <v>VA-</v>
          </cell>
          <cell r="R56" t="str">
            <v/>
          </cell>
        </row>
        <row r="57">
          <cell r="B57">
            <v>6590</v>
          </cell>
          <cell r="C57" t="str">
            <v>Johnston Memorial Hospital</v>
          </cell>
          <cell r="D57" t="str">
            <v>Introduce Mobile Cardiac Catheterization Services</v>
          </cell>
          <cell r="E57">
            <v>5</v>
          </cell>
          <cell r="H57" t="str">
            <v>Burcham</v>
          </cell>
          <cell r="I57" t="str">
            <v>approve</v>
          </cell>
          <cell r="J57" t="str">
            <v>approve</v>
          </cell>
          <cell r="K57">
            <v>37231</v>
          </cell>
          <cell r="L57" t="str">
            <v>VA-</v>
          </cell>
          <cell r="R57">
            <v>38324</v>
          </cell>
        </row>
        <row r="58">
          <cell r="B58">
            <v>6581</v>
          </cell>
          <cell r="C58" t="str">
            <v>Winchester Medical Center</v>
          </cell>
          <cell r="D58" t="str">
            <v>Addition of 2 ORs</v>
          </cell>
          <cell r="E58">
            <v>7</v>
          </cell>
          <cell r="H58" t="str">
            <v>Burcham</v>
          </cell>
          <cell r="I58" t="str">
            <v>approve</v>
          </cell>
          <cell r="J58" t="str">
            <v>approve</v>
          </cell>
          <cell r="K58">
            <v>37232</v>
          </cell>
          <cell r="L58" t="str">
            <v>VA-</v>
          </cell>
          <cell r="R58" t="str">
            <v/>
          </cell>
        </row>
        <row r="59">
          <cell r="B59">
            <v>6586</v>
          </cell>
          <cell r="C59" t="str">
            <v>Bon Secours Memorial Regional Medical Center &amp; Memorial Ambulatory Surgical Center, LLC</v>
          </cell>
          <cell r="D59" t="str">
            <v>Establish an Outpatient Surgical Hospital</v>
          </cell>
          <cell r="E59">
            <v>15</v>
          </cell>
          <cell r="F59" t="str">
            <v>}</v>
          </cell>
          <cell r="G59" t="str">
            <v>competing</v>
          </cell>
          <cell r="H59" t="str">
            <v>Burcham</v>
          </cell>
          <cell r="I59" t="str">
            <v>approve</v>
          </cell>
          <cell r="J59" t="str">
            <v>deny</v>
          </cell>
          <cell r="K59">
            <v>37230</v>
          </cell>
          <cell r="L59" t="str">
            <v>VA-</v>
          </cell>
          <cell r="R59" t="str">
            <v/>
          </cell>
        </row>
        <row r="60">
          <cell r="B60">
            <v>6601</v>
          </cell>
          <cell r="C60" t="str">
            <v>Virginia Commonwealth University Health System Authority</v>
          </cell>
          <cell r="D60" t="str">
            <v>Addition of 4 ORs</v>
          </cell>
          <cell r="E60">
            <v>15</v>
          </cell>
          <cell r="H60" t="str">
            <v>Burcham</v>
          </cell>
          <cell r="I60" t="str">
            <v>approve</v>
          </cell>
          <cell r="J60" t="str">
            <v>approve</v>
          </cell>
          <cell r="L60" t="str">
            <v>VA-</v>
          </cell>
          <cell r="R60" t="str">
            <v/>
          </cell>
        </row>
        <row r="61">
          <cell r="B61">
            <v>6594</v>
          </cell>
          <cell r="C61" t="str">
            <v>Centra Health</v>
          </cell>
          <cell r="D61" t="str">
            <v>Establish a Nursing Home by Relocating Beds from The Briarwood &amp; St. John's Nursing Home</v>
          </cell>
          <cell r="E61">
            <v>11</v>
          </cell>
          <cell r="H61" t="str">
            <v>Clement</v>
          </cell>
          <cell r="I61" t="str">
            <v>approve</v>
          </cell>
          <cell r="J61" t="str">
            <v>approve</v>
          </cell>
          <cell r="K61">
            <v>37231</v>
          </cell>
          <cell r="L61" t="str">
            <v>VA-</v>
          </cell>
          <cell r="R61" t="str">
            <v/>
          </cell>
        </row>
        <row r="62">
          <cell r="B62">
            <v>6595</v>
          </cell>
          <cell r="C62" t="str">
            <v>Lexington Retirement Community, Inc. and Lexington Health Investors, LLC</v>
          </cell>
          <cell r="D62" t="str">
            <v>Establish a Nursing Home within a CCRC</v>
          </cell>
          <cell r="E62">
            <v>6</v>
          </cell>
          <cell r="H62" t="str">
            <v>Clement</v>
          </cell>
          <cell r="I62" t="str">
            <v>approve</v>
          </cell>
          <cell r="J62" t="str">
            <v>approve</v>
          </cell>
          <cell r="K62">
            <v>37231</v>
          </cell>
          <cell r="L62" t="str">
            <v>VA-</v>
          </cell>
          <cell r="R62" t="str">
            <v/>
          </cell>
        </row>
        <row r="63">
          <cell r="B63">
            <v>6588</v>
          </cell>
          <cell r="C63" t="str">
            <v>Williamsburg Community Hospital</v>
          </cell>
          <cell r="D63" t="str">
            <v>Addition of Mobile Cardiac Catheterization Equipment</v>
          </cell>
          <cell r="E63">
            <v>21</v>
          </cell>
          <cell r="H63" t="str">
            <v>Clement</v>
          </cell>
          <cell r="J63" t="str">
            <v>deny</v>
          </cell>
          <cell r="K63">
            <v>37230</v>
          </cell>
          <cell r="L63" t="str">
            <v>VA-</v>
          </cell>
          <cell r="R63" t="str">
            <v/>
          </cell>
        </row>
        <row r="64">
          <cell r="B64">
            <v>6580</v>
          </cell>
          <cell r="C64" t="str">
            <v>University of Virginia Health System</v>
          </cell>
          <cell r="D64" t="str">
            <v>Capital Expenditure of $5M or More and the addition of 5 ORs and 2 cath labs</v>
          </cell>
          <cell r="E64">
            <v>10</v>
          </cell>
          <cell r="H64" t="str">
            <v>Pearce</v>
          </cell>
          <cell r="I64" t="str">
            <v>approve</v>
          </cell>
          <cell r="J64" t="str">
            <v>approve</v>
          </cell>
          <cell r="K64">
            <v>37228</v>
          </cell>
          <cell r="L64" t="str">
            <v>VA-</v>
          </cell>
          <cell r="R64" t="str">
            <v/>
          </cell>
        </row>
        <row r="65">
          <cell r="B65">
            <v>6592</v>
          </cell>
          <cell r="C65" t="str">
            <v>Danville Regional Medical Center</v>
          </cell>
          <cell r="D65" t="str">
            <v>Addition of 3 ORs</v>
          </cell>
          <cell r="E65">
            <v>12</v>
          </cell>
          <cell r="H65" t="str">
            <v>Pearce</v>
          </cell>
          <cell r="J65" t="str">
            <v>approve</v>
          </cell>
          <cell r="K65">
            <v>37229</v>
          </cell>
          <cell r="L65" t="str">
            <v>VA-</v>
          </cell>
          <cell r="R65" t="str">
            <v/>
          </cell>
        </row>
        <row r="66">
          <cell r="B66">
            <v>6582</v>
          </cell>
          <cell r="C66" t="str">
            <v>Community Memorial Healthcenter</v>
          </cell>
          <cell r="D66" t="str">
            <v>Establish Mobile Cardiac Catheterization Services</v>
          </cell>
          <cell r="E66">
            <v>13</v>
          </cell>
          <cell r="H66" t="str">
            <v>Pearce</v>
          </cell>
          <cell r="J66" t="str">
            <v>deny</v>
          </cell>
          <cell r="K66">
            <v>37230</v>
          </cell>
          <cell r="L66" t="str">
            <v>VA-</v>
          </cell>
          <cell r="R66" t="str">
            <v/>
          </cell>
        </row>
        <row r="67">
          <cell r="B67">
            <v>6583</v>
          </cell>
          <cell r="C67" t="str">
            <v>Riverside Health System</v>
          </cell>
          <cell r="D67" t="str">
            <v>Establish an Outpatient Surgical Hospital</v>
          </cell>
          <cell r="E67">
            <v>20</v>
          </cell>
          <cell r="H67" t="str">
            <v>Pearce</v>
          </cell>
          <cell r="J67" t="str">
            <v>deny</v>
          </cell>
          <cell r="K67">
            <v>37231</v>
          </cell>
          <cell r="L67" t="str">
            <v>VA-</v>
          </cell>
          <cell r="R67" t="str">
            <v/>
          </cell>
        </row>
        <row r="68">
          <cell r="B68">
            <v>6584</v>
          </cell>
          <cell r="C68" t="str">
            <v>Sentara Norfolk General Hospital</v>
          </cell>
          <cell r="D68" t="str">
            <v>Addition of cardiac catheterization equipment</v>
          </cell>
          <cell r="E68">
            <v>20</v>
          </cell>
          <cell r="F68" t="str">
            <v>}</v>
          </cell>
          <cell r="G68" t="str">
            <v>competing</v>
          </cell>
          <cell r="H68" t="str">
            <v>Pearce</v>
          </cell>
          <cell r="I68" t="str">
            <v>approve</v>
          </cell>
          <cell r="J68" t="str">
            <v>approve</v>
          </cell>
          <cell r="K68">
            <v>37232</v>
          </cell>
          <cell r="L68" t="str">
            <v>VA-</v>
          </cell>
          <cell r="R68" t="str">
            <v/>
          </cell>
        </row>
        <row r="69">
          <cell r="B69">
            <v>6593</v>
          </cell>
          <cell r="C69" t="str">
            <v>Sentara Leigh Hospital</v>
          </cell>
          <cell r="D69" t="str">
            <v>Addition of cardiac catheterization equipment</v>
          </cell>
          <cell r="E69">
            <v>20</v>
          </cell>
          <cell r="H69" t="str">
            <v>Pearce</v>
          </cell>
          <cell r="I69" t="str">
            <v>withdrawn 10/4/01</v>
          </cell>
          <cell r="L69" t="str">
            <v>VA-</v>
          </cell>
          <cell r="R69" t="str">
            <v/>
          </cell>
        </row>
        <row r="70">
          <cell r="R70" t="str">
            <v/>
          </cell>
        </row>
        <row r="71">
          <cell r="B71" t="str">
            <v>October 2001 Cycle</v>
          </cell>
          <cell r="D71" t="str">
            <v>Psych and Substance Abuse Services</v>
          </cell>
          <cell r="E71" t="str">
            <v>C</v>
          </cell>
          <cell r="F71" t="str">
            <v>Rtp Due</v>
          </cell>
          <cell r="G71">
            <v>37244</v>
          </cell>
          <cell r="I71" t="str">
            <v>Recommendation</v>
          </cell>
          <cell r="K71" t="str">
            <v>IFFC</v>
          </cell>
          <cell r="L71" t="str">
            <v>Commissioners</v>
          </cell>
        </row>
        <row r="72">
          <cell r="C72" t="str">
            <v>Applicant</v>
          </cell>
          <cell r="D72" t="str">
            <v>Project</v>
          </cell>
          <cell r="E72" t="str">
            <v>PD</v>
          </cell>
          <cell r="H72" t="str">
            <v>Analyst</v>
          </cell>
          <cell r="I72" t="str">
            <v xml:space="preserve">HSA </v>
          </cell>
          <cell r="J72" t="str">
            <v>DCOPN</v>
          </cell>
          <cell r="K72" t="str">
            <v>Scheduled</v>
          </cell>
          <cell r="L72" t="str">
            <v>Decision</v>
          </cell>
        </row>
        <row r="73">
          <cell r="B73">
            <v>6602</v>
          </cell>
          <cell r="C73" t="str">
            <v>Community Residences</v>
          </cell>
          <cell r="D73" t="str">
            <v>Establish a 6 Bed ICF/MR in Arlington</v>
          </cell>
          <cell r="E73">
            <v>8</v>
          </cell>
          <cell r="F73" t="str">
            <v>}</v>
          </cell>
          <cell r="G73" t="str">
            <v>competing</v>
          </cell>
          <cell r="H73" t="str">
            <v>Paultre</v>
          </cell>
          <cell r="I73" t="str">
            <v>approve</v>
          </cell>
          <cell r="J73" t="str">
            <v>approve</v>
          </cell>
          <cell r="K73">
            <v>37258</v>
          </cell>
          <cell r="L73" t="str">
            <v>VA-</v>
          </cell>
          <cell r="R73" t="str">
            <v/>
          </cell>
        </row>
        <row r="74">
          <cell r="B74">
            <v>6603</v>
          </cell>
          <cell r="C74" t="str">
            <v>Community Residences</v>
          </cell>
          <cell r="D74" t="str">
            <v>Establish a 6 Bed ICF/MR in Manassas</v>
          </cell>
          <cell r="E74">
            <v>8</v>
          </cell>
          <cell r="H74" t="str">
            <v>Paultre</v>
          </cell>
          <cell r="I74" t="str">
            <v>approve</v>
          </cell>
          <cell r="J74" t="str">
            <v>approve</v>
          </cell>
          <cell r="L74" t="str">
            <v>VA-</v>
          </cell>
          <cell r="R74" t="str">
            <v/>
          </cell>
        </row>
        <row r="75">
          <cell r="B75">
            <v>6604</v>
          </cell>
          <cell r="C75" t="str">
            <v>Community Residences</v>
          </cell>
          <cell r="D75" t="str">
            <v>Establish a 6 Bed ICF/MR in Springfield</v>
          </cell>
          <cell r="E75">
            <v>8</v>
          </cell>
          <cell r="H75" t="str">
            <v>Paultre</v>
          </cell>
          <cell r="I75" t="str">
            <v>approve</v>
          </cell>
          <cell r="J75" t="str">
            <v>approve</v>
          </cell>
          <cell r="L75" t="str">
            <v>VA-</v>
          </cell>
          <cell r="R75" t="str">
            <v/>
          </cell>
        </row>
        <row r="76">
          <cell r="B76">
            <v>6605</v>
          </cell>
          <cell r="C76" t="str">
            <v>Community Residences</v>
          </cell>
          <cell r="D76" t="str">
            <v>Establish a 6 Bed ICF/MR in Annandale</v>
          </cell>
          <cell r="E76">
            <v>8</v>
          </cell>
          <cell r="H76" t="str">
            <v>Paultre</v>
          </cell>
          <cell r="I76" t="str">
            <v>approve</v>
          </cell>
          <cell r="J76" t="str">
            <v>approve</v>
          </cell>
          <cell r="L76" t="str">
            <v>VA-</v>
          </cell>
          <cell r="R76" t="str">
            <v/>
          </cell>
        </row>
        <row r="77">
          <cell r="B77">
            <v>6606</v>
          </cell>
          <cell r="C77" t="str">
            <v>Community Residences</v>
          </cell>
          <cell r="D77" t="str">
            <v>Establish a 6 Bed ICF/MR in Arlington</v>
          </cell>
          <cell r="E77">
            <v>8</v>
          </cell>
          <cell r="H77" t="str">
            <v>Paultre</v>
          </cell>
          <cell r="I77" t="str">
            <v>approve</v>
          </cell>
          <cell r="J77" t="str">
            <v>approve</v>
          </cell>
          <cell r="L77" t="str">
            <v>VA-</v>
          </cell>
          <cell r="R77" t="str">
            <v/>
          </cell>
        </row>
        <row r="78">
          <cell r="B78">
            <v>6607</v>
          </cell>
          <cell r="C78" t="str">
            <v>Community Residences</v>
          </cell>
          <cell r="D78" t="str">
            <v>Establish a 6 Bed ICF/MR in Richmond</v>
          </cell>
          <cell r="E78">
            <v>15</v>
          </cell>
          <cell r="H78" t="str">
            <v>Paultre</v>
          </cell>
          <cell r="I78" t="str">
            <v>approve</v>
          </cell>
          <cell r="J78" t="str">
            <v>approve</v>
          </cell>
          <cell r="K78">
            <v>37258</v>
          </cell>
          <cell r="L78" t="str">
            <v>VA-</v>
          </cell>
          <cell r="R78" t="str">
            <v/>
          </cell>
        </row>
        <row r="79">
          <cell r="B79">
            <v>6609</v>
          </cell>
          <cell r="C79" t="str">
            <v>Bon Secours Richmond Community Hospital</v>
          </cell>
          <cell r="D79" t="str">
            <v>Add 24 Psychiatric Beds</v>
          </cell>
          <cell r="E79">
            <v>15</v>
          </cell>
          <cell r="F79" t="str">
            <v>}</v>
          </cell>
          <cell r="G79" t="str">
            <v>competing</v>
          </cell>
          <cell r="H79" t="str">
            <v>Bodin</v>
          </cell>
          <cell r="I79" t="str">
            <v>delayed review</v>
          </cell>
          <cell r="K79">
            <v>37264</v>
          </cell>
          <cell r="L79" t="str">
            <v>X</v>
          </cell>
          <cell r="R79" t="str">
            <v/>
          </cell>
        </row>
        <row r="80">
          <cell r="B80">
            <v>6610</v>
          </cell>
          <cell r="C80" t="str">
            <v>Central Virginia Hospital, LLC</v>
          </cell>
          <cell r="D80" t="str">
            <v>Add Psychiatric Beds at Henrico Doctors Hospital</v>
          </cell>
          <cell r="E80">
            <v>15</v>
          </cell>
          <cell r="H80" t="str">
            <v>Bodin</v>
          </cell>
          <cell r="I80" t="str">
            <v>unknown</v>
          </cell>
          <cell r="J80" t="str">
            <v>approve</v>
          </cell>
          <cell r="L80" t="str">
            <v>VA-</v>
          </cell>
          <cell r="R80" t="str">
            <v/>
          </cell>
        </row>
        <row r="81">
          <cell r="B81">
            <v>6621</v>
          </cell>
          <cell r="C81" t="str">
            <v>The Arc of the Virginia Peninsula, Inc</v>
          </cell>
          <cell r="D81" t="str">
            <v>Establish a 4 Bed ICF/MR in Newport News</v>
          </cell>
          <cell r="E81">
            <v>21</v>
          </cell>
          <cell r="F81" t="str">
            <v>}</v>
          </cell>
          <cell r="G81" t="str">
            <v>competing</v>
          </cell>
          <cell r="H81" t="str">
            <v>Clement</v>
          </cell>
          <cell r="I81" t="str">
            <v>unknown</v>
          </cell>
          <cell r="J81" t="str">
            <v>approve</v>
          </cell>
          <cell r="K81">
            <v>37264</v>
          </cell>
          <cell r="L81" t="str">
            <v>VA-</v>
          </cell>
          <cell r="R81">
            <v>38419</v>
          </cell>
        </row>
        <row r="82">
          <cell r="B82">
            <v>6622</v>
          </cell>
          <cell r="C82" t="str">
            <v>The Arc of the Virginia Peninsula, Inc</v>
          </cell>
          <cell r="D82" t="str">
            <v>Establish a 4 Bed ICF/MR in Hampton</v>
          </cell>
          <cell r="E82">
            <v>21</v>
          </cell>
          <cell r="H82" t="str">
            <v>Clement</v>
          </cell>
          <cell r="I82" t="str">
            <v>unknown</v>
          </cell>
          <cell r="J82" t="str">
            <v>approve</v>
          </cell>
          <cell r="L82" t="str">
            <v>VA-</v>
          </cell>
          <cell r="R82">
            <v>38419</v>
          </cell>
        </row>
        <row r="83">
          <cell r="B83">
            <v>6569</v>
          </cell>
          <cell r="C83" t="str">
            <v>Virginia Beach Psychiatric Center</v>
          </cell>
          <cell r="D83" t="str">
            <v>Add 10 beds</v>
          </cell>
          <cell r="E83">
            <v>20</v>
          </cell>
          <cell r="H83" t="str">
            <v>Clement</v>
          </cell>
          <cell r="I83" t="str">
            <v>unknown</v>
          </cell>
          <cell r="J83" t="str">
            <v>approve</v>
          </cell>
          <cell r="K83">
            <v>37258</v>
          </cell>
          <cell r="L83" t="str">
            <v>VA-</v>
          </cell>
          <cell r="R83" t="str">
            <v/>
          </cell>
        </row>
        <row r="84">
          <cell r="B84">
            <v>6624</v>
          </cell>
          <cell r="C84" t="str">
            <v>University of Virginia Health System</v>
          </cell>
          <cell r="D84" t="str">
            <v>Establish a Psychiatric Hospital</v>
          </cell>
          <cell r="E84">
            <v>10</v>
          </cell>
          <cell r="F84" t="str">
            <v>Withdrawn 10/25/01</v>
          </cell>
          <cell r="H84" t="str">
            <v>Bartley</v>
          </cell>
          <cell r="J84" t="str">
            <v>n/a</v>
          </cell>
          <cell r="L84" t="str">
            <v>X</v>
          </cell>
          <cell r="R84" t="str">
            <v/>
          </cell>
        </row>
        <row r="85">
          <cell r="B85">
            <v>6562</v>
          </cell>
          <cell r="C85" t="str">
            <v>Western Tidewater Community Services Board</v>
          </cell>
          <cell r="D85" t="str">
            <v>Add ICF/MR Beds</v>
          </cell>
          <cell r="E85">
            <v>20</v>
          </cell>
          <cell r="F85" t="str">
            <v>}</v>
          </cell>
          <cell r="G85" t="str">
            <v>competing</v>
          </cell>
          <cell r="H85" t="str">
            <v>Clement</v>
          </cell>
          <cell r="I85" t="str">
            <v>unknown</v>
          </cell>
          <cell r="J85" t="str">
            <v>approve</v>
          </cell>
          <cell r="K85">
            <v>37259</v>
          </cell>
          <cell r="L85" t="str">
            <v>VA-</v>
          </cell>
          <cell r="R85" t="str">
            <v/>
          </cell>
        </row>
        <row r="86">
          <cell r="B86">
            <v>6618</v>
          </cell>
          <cell r="C86" t="str">
            <v>Lucas Lodge d/b/a Southside Direct Care Provider</v>
          </cell>
          <cell r="D86" t="str">
            <v>Establish a 16 Bed ICF/MR Facility</v>
          </cell>
          <cell r="E86">
            <v>20</v>
          </cell>
          <cell r="H86" t="str">
            <v>Clement</v>
          </cell>
          <cell r="I86" t="str">
            <v>unknown</v>
          </cell>
          <cell r="J86" t="str">
            <v>approve</v>
          </cell>
          <cell r="L86" t="str">
            <v>VA-</v>
          </cell>
          <cell r="R86">
            <v>38440</v>
          </cell>
        </row>
        <row r="87">
          <cell r="B87">
            <v>6558</v>
          </cell>
          <cell r="C87" t="str">
            <v>Rockingham Memorial Hospital</v>
          </cell>
          <cell r="D87" t="str">
            <v>Addition of Psychiatric Beds</v>
          </cell>
          <cell r="E87">
            <v>6</v>
          </cell>
          <cell r="H87" t="str">
            <v>Burcham</v>
          </cell>
          <cell r="I87" t="str">
            <v>approve</v>
          </cell>
          <cell r="J87" t="str">
            <v>approve</v>
          </cell>
          <cell r="K87">
            <v>37264</v>
          </cell>
          <cell r="L87" t="str">
            <v>VA-</v>
          </cell>
          <cell r="R87" t="str">
            <v/>
          </cell>
        </row>
        <row r="88">
          <cell r="B88">
            <v>6611</v>
          </cell>
          <cell r="C88" t="str">
            <v>Carilion New River Valley Medical Center</v>
          </cell>
          <cell r="D88" t="str">
            <v>Introduce Psychiatric Services</v>
          </cell>
          <cell r="E88">
            <v>4</v>
          </cell>
          <cell r="H88" t="str">
            <v>Burcham</v>
          </cell>
          <cell r="I88" t="str">
            <v>approve</v>
          </cell>
          <cell r="J88" t="str">
            <v>approve</v>
          </cell>
          <cell r="K88">
            <v>37264</v>
          </cell>
          <cell r="L88" t="str">
            <v>VA-</v>
          </cell>
          <cell r="R88" t="str">
            <v/>
          </cell>
        </row>
        <row r="89">
          <cell r="R89" t="str">
            <v/>
          </cell>
        </row>
        <row r="90">
          <cell r="B90" t="str">
            <v xml:space="preserve">November 2001 Cycle    </v>
          </cell>
          <cell r="D90" t="str">
            <v>Diagnostic Imaging and Nursing Facilities</v>
          </cell>
          <cell r="E90" t="str">
            <v>D/G</v>
          </cell>
          <cell r="F90" t="str">
            <v>Rpt Due</v>
          </cell>
          <cell r="G90">
            <v>37275</v>
          </cell>
          <cell r="I90" t="str">
            <v>Recommendation</v>
          </cell>
          <cell r="K90" t="str">
            <v>IFFC</v>
          </cell>
          <cell r="L90" t="str">
            <v>Commissioners</v>
          </cell>
          <cell r="M90" t="str">
            <v>IFFC</v>
          </cell>
          <cell r="N90" t="str">
            <v>IFFC</v>
          </cell>
        </row>
        <row r="91">
          <cell r="C91" t="str">
            <v>Applicant</v>
          </cell>
          <cell r="D91" t="str">
            <v>Project</v>
          </cell>
          <cell r="E91" t="str">
            <v>PD</v>
          </cell>
          <cell r="H91" t="str">
            <v>Analyst</v>
          </cell>
          <cell r="I91" t="str">
            <v xml:space="preserve">HSA </v>
          </cell>
          <cell r="J91" t="str">
            <v>DCOPN</v>
          </cell>
          <cell r="K91" t="str">
            <v>Scheduled</v>
          </cell>
          <cell r="L91" t="str">
            <v>Decision</v>
          </cell>
          <cell r="M91" t="str">
            <v>Location</v>
          </cell>
          <cell r="N91" t="str">
            <v>Time</v>
          </cell>
          <cell r="R91" t="str">
            <v/>
          </cell>
        </row>
        <row r="92">
          <cell r="R92" t="str">
            <v/>
          </cell>
        </row>
        <row r="93">
          <cell r="B93">
            <v>6614</v>
          </cell>
          <cell r="C93" t="str">
            <v>Senior Campus Services, LLC</v>
          </cell>
          <cell r="D93" t="str">
            <v>Add 32 Nursing Home Beds at a CCRC</v>
          </cell>
          <cell r="E93">
            <v>8</v>
          </cell>
          <cell r="H93" t="str">
            <v>Clement</v>
          </cell>
          <cell r="I93" t="str">
            <v>approve</v>
          </cell>
          <cell r="J93" t="str">
            <v>approve</v>
          </cell>
          <cell r="K93" t="str">
            <v>Delay till 2/18</v>
          </cell>
          <cell r="R93" t="str">
            <v/>
          </cell>
        </row>
        <row r="94">
          <cell r="B94">
            <v>6626</v>
          </cell>
          <cell r="C94" t="str">
            <v>Inova Health System</v>
          </cell>
          <cell r="D94" t="str">
            <v>Addition of Computed Tomography Equipment at Inova Mount Vernon Hospital</v>
          </cell>
          <cell r="E94">
            <v>8</v>
          </cell>
          <cell r="F94" t="str">
            <v>}</v>
          </cell>
          <cell r="G94" t="str">
            <v>competing</v>
          </cell>
          <cell r="H94" t="str">
            <v>Clement</v>
          </cell>
          <cell r="I94" t="str">
            <v>approve</v>
          </cell>
          <cell r="J94" t="str">
            <v>approve</v>
          </cell>
          <cell r="K94" t="str">
            <v>cxl</v>
          </cell>
          <cell r="L94" t="str">
            <v>VA-</v>
          </cell>
          <cell r="R94" t="str">
            <v/>
          </cell>
        </row>
        <row r="95">
          <cell r="B95">
            <v>6625</v>
          </cell>
          <cell r="C95" t="str">
            <v>Reston Hospital Center</v>
          </cell>
          <cell r="D95" t="str">
            <v>Addition of Computed Tomography Imaging Equipment</v>
          </cell>
          <cell r="E95">
            <v>8</v>
          </cell>
          <cell r="H95" t="str">
            <v>Clement</v>
          </cell>
          <cell r="I95" t="str">
            <v>approve</v>
          </cell>
          <cell r="J95" t="str">
            <v>approve</v>
          </cell>
          <cell r="L95" t="str">
            <v>VA-</v>
          </cell>
          <cell r="R95" t="str">
            <v/>
          </cell>
        </row>
        <row r="96">
          <cell r="B96">
            <v>6551</v>
          </cell>
          <cell r="C96" t="str">
            <v>Potomac Hospital</v>
          </cell>
          <cell r="D96" t="str">
            <v>Addition of CT Equipment</v>
          </cell>
          <cell r="E96">
            <v>8</v>
          </cell>
          <cell r="H96" t="str">
            <v>Clement</v>
          </cell>
          <cell r="I96" t="str">
            <v>approve</v>
          </cell>
          <cell r="J96" t="str">
            <v>approve</v>
          </cell>
          <cell r="L96" t="str">
            <v>VA-</v>
          </cell>
          <cell r="R96" t="str">
            <v/>
          </cell>
        </row>
        <row r="97">
          <cell r="B97">
            <v>6619</v>
          </cell>
          <cell r="C97" t="str">
            <v>MRI of Reston LP</v>
          </cell>
          <cell r="D97" t="str">
            <v>Establish a Specialized Center for Magnetic Resonance Imaging Services</v>
          </cell>
          <cell r="E97">
            <v>8</v>
          </cell>
          <cell r="F97" t="str">
            <v>}</v>
          </cell>
          <cell r="G97" t="str">
            <v>competing</v>
          </cell>
          <cell r="H97" t="str">
            <v>Clement</v>
          </cell>
          <cell r="I97" t="str">
            <v>approve</v>
          </cell>
          <cell r="J97" t="str">
            <v>approve</v>
          </cell>
          <cell r="K97" t="str">
            <v>cxl</v>
          </cell>
          <cell r="L97" t="str">
            <v>VA-</v>
          </cell>
          <cell r="R97" t="str">
            <v/>
          </cell>
        </row>
        <row r="98">
          <cell r="B98">
            <v>6639</v>
          </cell>
          <cell r="C98" t="str">
            <v>Touchstone Imaging of Springfield, L.L.C.</v>
          </cell>
          <cell r="D98" t="str">
            <v>Introduce Magnetic Resonance Imaging Services</v>
          </cell>
          <cell r="E98">
            <v>8</v>
          </cell>
          <cell r="H98" t="str">
            <v>Clement</v>
          </cell>
          <cell r="I98" t="str">
            <v>Delayed to May '02</v>
          </cell>
          <cell r="L98" t="str">
            <v>n/a</v>
          </cell>
          <cell r="R98" t="str">
            <v/>
          </cell>
        </row>
        <row r="99">
          <cell r="B99">
            <v>6634</v>
          </cell>
          <cell r="C99" t="str">
            <v>Bon Secours Richmond Health System</v>
          </cell>
          <cell r="D99" t="str">
            <v>Establish a (Mobile) Positron Emission Tomography Imaging Service at St Marys Hosp, Memorial Regional Med Cntr, Richmond Community Hosp, St Francis Med Cntr</v>
          </cell>
          <cell r="E99" t="str">
            <v>IV</v>
          </cell>
          <cell r="H99" t="str">
            <v>Paultre</v>
          </cell>
          <cell r="I99" t="str">
            <v>unk</v>
          </cell>
          <cell r="J99" t="str">
            <v>deny</v>
          </cell>
          <cell r="K99">
            <v>37286</v>
          </cell>
          <cell r="L99" t="str">
            <v>VA-</v>
          </cell>
          <cell r="R99" t="str">
            <v>Surrendered</v>
          </cell>
        </row>
        <row r="100">
          <cell r="B100">
            <v>6644</v>
          </cell>
          <cell r="C100" t="str">
            <v>Fauquier Hospital</v>
          </cell>
          <cell r="D100" t="str">
            <v>Addition of MRI Equipment</v>
          </cell>
          <cell r="E100">
            <v>9</v>
          </cell>
          <cell r="H100" t="str">
            <v>Paultre</v>
          </cell>
          <cell r="I100" t="str">
            <v>unk</v>
          </cell>
          <cell r="J100" t="str">
            <v>approve</v>
          </cell>
          <cell r="K100" t="str">
            <v>cxl</v>
          </cell>
          <cell r="L100" t="str">
            <v>VA-</v>
          </cell>
          <cell r="R100" t="str">
            <v/>
          </cell>
        </row>
        <row r="101">
          <cell r="B101">
            <v>6633</v>
          </cell>
          <cell r="C101" t="str">
            <v>Bon Secours Virginia HealthSource, Inc</v>
          </cell>
          <cell r="D101" t="str">
            <v>Establish a Specialized Center for MRI and CT Services</v>
          </cell>
          <cell r="E101">
            <v>15</v>
          </cell>
          <cell r="F101" t="str">
            <v>}</v>
          </cell>
          <cell r="G101" t="str">
            <v>competing</v>
          </cell>
          <cell r="H101" t="str">
            <v>Paultre</v>
          </cell>
          <cell r="I101" t="str">
            <v>unk</v>
          </cell>
          <cell r="J101" t="str">
            <v>deny</v>
          </cell>
          <cell r="K101">
            <v>37285</v>
          </cell>
          <cell r="L101" t="str">
            <v>VA-</v>
          </cell>
          <cell r="R101" t="str">
            <v/>
          </cell>
        </row>
        <row r="102">
          <cell r="B102">
            <v>6635</v>
          </cell>
          <cell r="C102" t="str">
            <v>Virginia Imaging, LLC</v>
          </cell>
          <cell r="D102" t="str">
            <v>Establish a Specialized Center for Computed Tomography Imaging Services</v>
          </cell>
          <cell r="E102">
            <v>15</v>
          </cell>
          <cell r="H102" t="str">
            <v>Paultre</v>
          </cell>
          <cell r="I102" t="str">
            <v>unk</v>
          </cell>
          <cell r="J102" t="str">
            <v>deny</v>
          </cell>
          <cell r="L102" t="str">
            <v>VA-</v>
          </cell>
          <cell r="R102" t="str">
            <v/>
          </cell>
        </row>
        <row r="103">
          <cell r="B103">
            <v>6573</v>
          </cell>
          <cell r="C103" t="str">
            <v>Advanced Imaging of Central Virginia, Inc.</v>
          </cell>
          <cell r="D103" t="str">
            <v>Establish a Medical Care Facility for MRI &amp; CT Services</v>
          </cell>
          <cell r="E103">
            <v>16</v>
          </cell>
          <cell r="H103" t="str">
            <v>Paultre</v>
          </cell>
          <cell r="I103" t="str">
            <v>Not Accepted for review / Incomplete Application</v>
          </cell>
          <cell r="R103" t="str">
            <v/>
          </cell>
        </row>
        <row r="104">
          <cell r="B104">
            <v>6627</v>
          </cell>
          <cell r="C104" t="str">
            <v>Carilion Bedford Memorial Hospital</v>
          </cell>
          <cell r="D104" t="str">
            <v>Introduce MRI (Mobile) Imaging Services</v>
          </cell>
          <cell r="E104">
            <v>11</v>
          </cell>
          <cell r="F104" t="str">
            <v>}</v>
          </cell>
          <cell r="G104" t="str">
            <v>competing</v>
          </cell>
          <cell r="H104" t="str">
            <v>Bartley</v>
          </cell>
          <cell r="I104" t="str">
            <v>approve</v>
          </cell>
          <cell r="J104" t="str">
            <v>approve</v>
          </cell>
          <cell r="K104" t="str">
            <v>cxl</v>
          </cell>
          <cell r="L104" t="str">
            <v>VA-</v>
          </cell>
          <cell r="R104" t="str">
            <v/>
          </cell>
        </row>
        <row r="105">
          <cell r="B105">
            <v>6632</v>
          </cell>
          <cell r="C105" t="str">
            <v>Centra Health</v>
          </cell>
          <cell r="D105" t="str">
            <v>Addition of MRI Equipment at Lynchburg General Hospital</v>
          </cell>
          <cell r="E105">
            <v>11</v>
          </cell>
          <cell r="H105" t="str">
            <v>Bartley</v>
          </cell>
          <cell r="I105" t="str">
            <v>approve</v>
          </cell>
          <cell r="J105" t="str">
            <v>approve</v>
          </cell>
          <cell r="L105" t="str">
            <v>VA-</v>
          </cell>
          <cell r="R105" t="str">
            <v/>
          </cell>
        </row>
        <row r="106">
          <cell r="B106">
            <v>6641</v>
          </cell>
          <cell r="C106" t="str">
            <v>Radiology Building Associates</v>
          </cell>
          <cell r="D106" t="str">
            <v>Establish a Specialized Center for MRI Services</v>
          </cell>
          <cell r="E106">
            <v>11</v>
          </cell>
          <cell r="H106" t="str">
            <v>Bartley</v>
          </cell>
          <cell r="I106" t="str">
            <v>Withdrawn 11/2/01</v>
          </cell>
          <cell r="L106" t="str">
            <v>VA-</v>
          </cell>
          <cell r="R106" t="str">
            <v/>
          </cell>
        </row>
        <row r="107">
          <cell r="B107">
            <v>6630</v>
          </cell>
          <cell r="C107" t="str">
            <v>Augusta Medical Center</v>
          </cell>
          <cell r="D107" t="str">
            <v>Addition of a 2nd MRI</v>
          </cell>
          <cell r="E107">
            <v>6</v>
          </cell>
          <cell r="F107" t="str">
            <v>}</v>
          </cell>
          <cell r="G107" t="str">
            <v>competing</v>
          </cell>
          <cell r="H107" t="str">
            <v>Bartley</v>
          </cell>
          <cell r="I107" t="str">
            <v>approve</v>
          </cell>
          <cell r="J107" t="str">
            <v>approve</v>
          </cell>
          <cell r="K107" t="str">
            <v>cxl</v>
          </cell>
          <cell r="L107" t="str">
            <v>VA-</v>
          </cell>
          <cell r="R107" t="str">
            <v/>
          </cell>
        </row>
        <row r="108">
          <cell r="B108">
            <v>6637</v>
          </cell>
          <cell r="C108" t="str">
            <v>Rockingham Memorial Hospital</v>
          </cell>
          <cell r="D108" t="str">
            <v>Addition of a 2nd MRI</v>
          </cell>
          <cell r="E108">
            <v>6</v>
          </cell>
          <cell r="H108" t="str">
            <v>Bartley</v>
          </cell>
          <cell r="I108" t="str">
            <v>approve</v>
          </cell>
          <cell r="J108" t="str">
            <v>approve</v>
          </cell>
          <cell r="L108" t="str">
            <v>VA-</v>
          </cell>
          <cell r="R108" t="str">
            <v/>
          </cell>
        </row>
        <row r="109">
          <cell r="B109">
            <v>6617</v>
          </cell>
          <cell r="C109" t="str">
            <v>First Meridian Medical Corporation t/a MRI and CT Diagnostics</v>
          </cell>
          <cell r="D109" t="str">
            <v>Addition of Magnetic Resonance Imaging Equipment</v>
          </cell>
          <cell r="E109">
            <v>20</v>
          </cell>
          <cell r="F109" t="str">
            <v>}</v>
          </cell>
          <cell r="G109" t="str">
            <v>competing</v>
          </cell>
          <cell r="H109" t="str">
            <v>Bartley</v>
          </cell>
          <cell r="I109" t="str">
            <v>approve</v>
          </cell>
          <cell r="J109" t="str">
            <v>approve</v>
          </cell>
          <cell r="K109" t="str">
            <v>cxl</v>
          </cell>
          <cell r="L109" t="str">
            <v>VA-</v>
          </cell>
          <cell r="R109" t="str">
            <v/>
          </cell>
        </row>
        <row r="110">
          <cell r="B110">
            <v>6631</v>
          </cell>
          <cell r="C110" t="str">
            <v>Sentara Healthcare</v>
          </cell>
          <cell r="D110" t="str">
            <v>Addition of MRI Equipment at Sentara Leigh Hospital</v>
          </cell>
          <cell r="E110">
            <v>20</v>
          </cell>
          <cell r="H110" t="str">
            <v>Bartley</v>
          </cell>
          <cell r="I110" t="str">
            <v>approve</v>
          </cell>
          <cell r="J110" t="str">
            <v>approve</v>
          </cell>
          <cell r="L110" t="str">
            <v>VA-</v>
          </cell>
          <cell r="R110" t="str">
            <v/>
          </cell>
        </row>
        <row r="111">
          <cell r="B111">
            <v>6557</v>
          </cell>
          <cell r="C111" t="str">
            <v>University of Virginia Health System</v>
          </cell>
          <cell r="D111" t="str">
            <v>Addition of PET Equipment</v>
          </cell>
          <cell r="E111" t="str">
            <v>I</v>
          </cell>
          <cell r="F111" t="str">
            <v>}</v>
          </cell>
          <cell r="G111" t="str">
            <v>competing</v>
          </cell>
          <cell r="H111" t="str">
            <v>Burcham</v>
          </cell>
          <cell r="I111" t="str">
            <v>unk</v>
          </cell>
          <cell r="J111" t="str">
            <v>approve</v>
          </cell>
          <cell r="K111">
            <v>37293</v>
          </cell>
          <cell r="L111" t="str">
            <v>VA-</v>
          </cell>
          <cell r="R111" t="str">
            <v/>
          </cell>
        </row>
        <row r="112">
          <cell r="B112">
            <v>6623</v>
          </cell>
          <cell r="C112" t="str">
            <v>CDL Medical Technologies, Inc</v>
          </cell>
          <cell r="D112" t="str">
            <v>Establish a Mobile Positron Emission Tomography Imaging Service</v>
          </cell>
          <cell r="E112" t="str">
            <v>I</v>
          </cell>
          <cell r="H112" t="str">
            <v>Burcham</v>
          </cell>
          <cell r="I112" t="str">
            <v>unk</v>
          </cell>
          <cell r="J112" t="str">
            <v>unk</v>
          </cell>
          <cell r="L112" t="str">
            <v>VA-</v>
          </cell>
          <cell r="R112" t="str">
            <v/>
          </cell>
        </row>
        <row r="113">
          <cell r="B113">
            <v>6642</v>
          </cell>
          <cell r="C113" t="str">
            <v>Shenandoah Shared Hospital Services, Inc.</v>
          </cell>
          <cell r="D113" t="str">
            <v>Establish Positron Emission Tomography Imaging (mobile) Services</v>
          </cell>
          <cell r="E113" t="str">
            <v>I</v>
          </cell>
          <cell r="H113" t="str">
            <v>Burcham</v>
          </cell>
          <cell r="I113" t="str">
            <v>unk</v>
          </cell>
          <cell r="J113" t="str">
            <v>approve</v>
          </cell>
          <cell r="L113" t="str">
            <v>VA-</v>
          </cell>
          <cell r="R113" t="str">
            <v/>
          </cell>
        </row>
        <row r="114">
          <cell r="B114">
            <v>6629</v>
          </cell>
          <cell r="C114" t="str">
            <v>Mary Washington Hospital</v>
          </cell>
          <cell r="D114" t="str">
            <v xml:space="preserve">Introduce PET Imaging Services </v>
          </cell>
          <cell r="E114" t="str">
            <v>I</v>
          </cell>
          <cell r="H114" t="str">
            <v>Burcham</v>
          </cell>
          <cell r="I114" t="str">
            <v>unk</v>
          </cell>
          <cell r="J114" t="str">
            <v>unk</v>
          </cell>
          <cell r="L114" t="str">
            <v>VA-</v>
          </cell>
          <cell r="R114" t="str">
            <v/>
          </cell>
        </row>
        <row r="115">
          <cell r="L115" t="str">
            <v/>
          </cell>
          <cell r="R115" t="str">
            <v/>
          </cell>
        </row>
        <row r="116">
          <cell r="B116">
            <v>6615</v>
          </cell>
          <cell r="C116" t="str">
            <v>Winchester Medical Center</v>
          </cell>
          <cell r="D116" t="str">
            <v>Introduction of Positron Emission Tomography Imaging Equipment</v>
          </cell>
          <cell r="E116" t="str">
            <v>I</v>
          </cell>
          <cell r="H116" t="str">
            <v>Burcham</v>
          </cell>
          <cell r="I116" t="str">
            <v>unk</v>
          </cell>
          <cell r="J116" t="str">
            <v>deny</v>
          </cell>
          <cell r="L116" t="str">
            <v>VA-</v>
          </cell>
          <cell r="R116" t="str">
            <v/>
          </cell>
        </row>
        <row r="117">
          <cell r="B117">
            <v>6620</v>
          </cell>
          <cell r="C117" t="str">
            <v>PET of Reston LP</v>
          </cell>
          <cell r="D117" t="str">
            <v>Establish a Specialized Center for Positron Emission Tomography Imaging Services</v>
          </cell>
          <cell r="E117" t="str">
            <v>II</v>
          </cell>
          <cell r="F117" t="str">
            <v>}</v>
          </cell>
          <cell r="G117" t="str">
            <v>competing</v>
          </cell>
          <cell r="H117" t="str">
            <v>Burcham</v>
          </cell>
          <cell r="I117" t="str">
            <v>Delayed by applicant to 5/02</v>
          </cell>
          <cell r="L117" t="str">
            <v/>
          </cell>
          <cell r="R117" t="str">
            <v/>
          </cell>
        </row>
        <row r="118">
          <cell r="B118">
            <v>6640</v>
          </cell>
          <cell r="C118" t="str">
            <v>Inova Health System</v>
          </cell>
          <cell r="D118" t="str">
            <v>Introduction of Positron Emission Tomography Imaging Service</v>
          </cell>
          <cell r="E118" t="str">
            <v>II</v>
          </cell>
          <cell r="H118" t="str">
            <v>Burcham</v>
          </cell>
          <cell r="I118" t="str">
            <v>Delayed by applicant to 5/02</v>
          </cell>
          <cell r="R118" t="str">
            <v/>
          </cell>
        </row>
        <row r="119">
          <cell r="B119">
            <v>6545</v>
          </cell>
          <cell r="C119" t="str">
            <v>Alliance Imaging, Inc.</v>
          </cell>
          <cell r="D119" t="str">
            <v>Introduce Mobile PET</v>
          </cell>
          <cell r="E119" t="str">
            <v>III</v>
          </cell>
          <cell r="F119" t="str">
            <v>}</v>
          </cell>
          <cell r="G119" t="str">
            <v>competing</v>
          </cell>
          <cell r="H119" t="str">
            <v>Bodin</v>
          </cell>
          <cell r="I119" t="str">
            <v>approve</v>
          </cell>
          <cell r="J119" t="str">
            <v>deny</v>
          </cell>
          <cell r="K119">
            <v>37300</v>
          </cell>
          <cell r="L119" t="str">
            <v>VA-</v>
          </cell>
          <cell r="R119" t="str">
            <v/>
          </cell>
        </row>
        <row r="120">
          <cell r="B120">
            <v>6613</v>
          </cell>
          <cell r="C120" t="str">
            <v>Smyth County Community Hospital</v>
          </cell>
          <cell r="D120" t="str">
            <v>Introduce Positron Emission Tomography Imaging Services</v>
          </cell>
          <cell r="E120" t="str">
            <v>III</v>
          </cell>
          <cell r="H120" t="str">
            <v>Bodin</v>
          </cell>
          <cell r="I120" t="str">
            <v>approve</v>
          </cell>
          <cell r="J120" t="str">
            <v>approve</v>
          </cell>
          <cell r="L120" t="str">
            <v>VA-</v>
          </cell>
          <cell r="R120" t="str">
            <v/>
          </cell>
        </row>
        <row r="121">
          <cell r="R121" t="str">
            <v/>
          </cell>
        </row>
        <row r="122">
          <cell r="R122" t="str">
            <v/>
          </cell>
        </row>
        <row r="123">
          <cell r="B123" t="str">
            <v>December 2001 Cycle</v>
          </cell>
          <cell r="D123" t="str">
            <v>Rehab Services</v>
          </cell>
          <cell r="E123" t="str">
            <v>E</v>
          </cell>
          <cell r="F123" t="str">
            <v>Rpt Due</v>
          </cell>
          <cell r="G123">
            <v>37306</v>
          </cell>
          <cell r="I123" t="str">
            <v>Recommendation</v>
          </cell>
          <cell r="L123" t="str">
            <v>Commissioners</v>
          </cell>
          <cell r="M123" t="str">
            <v>IFFC</v>
          </cell>
          <cell r="N123" t="str">
            <v>IFFC</v>
          </cell>
        </row>
        <row r="124">
          <cell r="C124" t="str">
            <v>Applicant</v>
          </cell>
          <cell r="D124" t="str">
            <v>Project</v>
          </cell>
          <cell r="E124" t="str">
            <v>PD</v>
          </cell>
          <cell r="H124" t="str">
            <v>Analyst</v>
          </cell>
          <cell r="I124" t="str">
            <v xml:space="preserve">HSA </v>
          </cell>
          <cell r="J124" t="str">
            <v>DCOPN</v>
          </cell>
          <cell r="K124" t="str">
            <v>IFFC</v>
          </cell>
          <cell r="L124" t="str">
            <v>Decision</v>
          </cell>
          <cell r="M124" t="str">
            <v>Location</v>
          </cell>
          <cell r="N124" t="str">
            <v>Time</v>
          </cell>
          <cell r="R124" t="str">
            <v/>
          </cell>
        </row>
        <row r="125">
          <cell r="B125">
            <v>6614</v>
          </cell>
          <cell r="C125" t="str">
            <v>Senior Campus Services, LLC</v>
          </cell>
          <cell r="D125" t="str">
            <v>Add 32 Nursing Home Beds at a CCRC</v>
          </cell>
          <cell r="E125">
            <v>8</v>
          </cell>
          <cell r="F125" t="str">
            <v>Delay from 1/22</v>
          </cell>
          <cell r="H125" t="str">
            <v>Clement</v>
          </cell>
          <cell r="I125" t="str">
            <v>approve</v>
          </cell>
          <cell r="J125" t="str">
            <v>approve</v>
          </cell>
          <cell r="K125">
            <v>37327</v>
          </cell>
          <cell r="L125" t="str">
            <v>VA-</v>
          </cell>
          <cell r="R125" t="str">
            <v/>
          </cell>
        </row>
        <row r="126">
          <cell r="B126">
            <v>6646</v>
          </cell>
          <cell r="C126" t="str">
            <v>Johnston Memorial Hospital</v>
          </cell>
          <cell r="D126" t="str">
            <v>Capital Expenditure of more Than $5 Million to Replace Central Energy Plant</v>
          </cell>
          <cell r="E126">
            <v>2</v>
          </cell>
          <cell r="H126" t="str">
            <v>Burcham</v>
          </cell>
          <cell r="I126" t="str">
            <v>approve</v>
          </cell>
          <cell r="J126" t="str">
            <v>approve</v>
          </cell>
          <cell r="L126" t="str">
            <v>VA-</v>
          </cell>
          <cell r="R126" t="str">
            <v/>
          </cell>
        </row>
        <row r="127">
          <cell r="R127" t="str">
            <v/>
          </cell>
        </row>
        <row r="128">
          <cell r="B128" t="str">
            <v>January 2002 Cycle</v>
          </cell>
          <cell r="D128" t="str">
            <v>Radiation/Gamma Knife/</v>
          </cell>
          <cell r="E128" t="str">
            <v>F/G</v>
          </cell>
          <cell r="F128" t="str">
            <v>Rpt Due</v>
          </cell>
          <cell r="G128">
            <v>37334</v>
          </cell>
          <cell r="I128" t="str">
            <v>Recommendation</v>
          </cell>
          <cell r="L128" t="str">
            <v>Commissioners</v>
          </cell>
          <cell r="M128" t="str">
            <v>IFFC</v>
          </cell>
          <cell r="N128" t="str">
            <v>IFFC</v>
          </cell>
        </row>
        <row r="129">
          <cell r="C129" t="str">
            <v>Applicant</v>
          </cell>
          <cell r="D129" t="str">
            <v>Lithotripsy/Nursing Facility</v>
          </cell>
          <cell r="E129" t="str">
            <v>PD</v>
          </cell>
          <cell r="H129" t="str">
            <v>Analyst</v>
          </cell>
          <cell r="I129" t="str">
            <v xml:space="preserve">HSA </v>
          </cell>
          <cell r="J129" t="str">
            <v>DCOPN</v>
          </cell>
          <cell r="K129" t="str">
            <v>IFFC</v>
          </cell>
          <cell r="L129" t="str">
            <v>Decision</v>
          </cell>
          <cell r="M129" t="str">
            <v>Location</v>
          </cell>
          <cell r="N129" t="str">
            <v>Time</v>
          </cell>
          <cell r="R129" t="str">
            <v/>
          </cell>
        </row>
        <row r="130">
          <cell r="B130">
            <v>6647</v>
          </cell>
          <cell r="C130" t="str">
            <v>Lewis-Gale Medical Center</v>
          </cell>
          <cell r="D130" t="str">
            <v>Addition of Radiation Therapy Equipment</v>
          </cell>
          <cell r="E130">
            <v>5</v>
          </cell>
          <cell r="H130" t="str">
            <v>Burcham</v>
          </cell>
          <cell r="I130" t="e">
            <v>#REF!</v>
          </cell>
          <cell r="J130" t="e">
            <v>#REF!</v>
          </cell>
          <cell r="K130" t="e">
            <v>#REF!</v>
          </cell>
          <cell r="L130" t="str">
            <v>VA-</v>
          </cell>
          <cell r="R130" t="str">
            <v/>
          </cell>
        </row>
        <row r="131">
          <cell r="B131">
            <v>6650</v>
          </cell>
          <cell r="C131" t="str">
            <v>John Randolph Medical Center</v>
          </cell>
          <cell r="D131" t="str">
            <v>Introduce Radiation Therapy Services</v>
          </cell>
          <cell r="E131">
            <v>19</v>
          </cell>
          <cell r="H131" t="str">
            <v>Burcham</v>
          </cell>
          <cell r="I131" t="str">
            <v>Delayed by applicant to 9/18</v>
          </cell>
          <cell r="L131" t="str">
            <v>VA-</v>
          </cell>
          <cell r="R131" t="str">
            <v/>
          </cell>
        </row>
        <row r="132">
          <cell r="B132">
            <v>6649</v>
          </cell>
          <cell r="C132" t="str">
            <v>Inova Health System</v>
          </cell>
          <cell r="D132" t="str">
            <v xml:space="preserve">Introduce Mobile Lithotripsy </v>
          </cell>
          <cell r="E132">
            <v>8</v>
          </cell>
          <cell r="F132" t="str">
            <v>}</v>
          </cell>
          <cell r="G132" t="str">
            <v>competing</v>
          </cell>
          <cell r="H132" t="str">
            <v>Paultre</v>
          </cell>
          <cell r="I132" t="e">
            <v>#REF!</v>
          </cell>
          <cell r="J132" t="e">
            <v>#REF!</v>
          </cell>
          <cell r="K132" t="e">
            <v>#REF!</v>
          </cell>
          <cell r="L132" t="str">
            <v>VA-</v>
          </cell>
          <cell r="R132" t="str">
            <v/>
          </cell>
        </row>
        <row r="133">
          <cell r="B133">
            <v>6652</v>
          </cell>
          <cell r="C133" t="str">
            <v>Potomac Hospital</v>
          </cell>
          <cell r="D133" t="str">
            <v xml:space="preserve">Introduce Mobile Lithotripsy </v>
          </cell>
          <cell r="E133">
            <v>8</v>
          </cell>
          <cell r="H133" t="str">
            <v>Paultre</v>
          </cell>
          <cell r="I133" t="e">
            <v>#REF!</v>
          </cell>
          <cell r="J133" t="e">
            <v>#REF!</v>
          </cell>
          <cell r="K133" t="e">
            <v>#REF!</v>
          </cell>
          <cell r="L133" t="str">
            <v>VA-</v>
          </cell>
          <cell r="R133" t="str">
            <v/>
          </cell>
        </row>
        <row r="134">
          <cell r="B134">
            <v>6651</v>
          </cell>
          <cell r="C134" t="str">
            <v>Virginia Commonwealth University Health System Authority</v>
          </cell>
          <cell r="D134" t="str">
            <v>Addition of Mobile Lithotripsy Equipment</v>
          </cell>
          <cell r="E134">
            <v>15</v>
          </cell>
          <cell r="H134" t="str">
            <v>Bartley</v>
          </cell>
          <cell r="I134" t="e">
            <v>#REF!</v>
          </cell>
          <cell r="J134" t="e">
            <v>#REF!</v>
          </cell>
          <cell r="K134" t="e">
            <v>#REF!</v>
          </cell>
          <cell r="L134" t="str">
            <v>VA-</v>
          </cell>
          <cell r="R134">
            <v>38461</v>
          </cell>
        </row>
        <row r="135">
          <cell r="B135">
            <v>6653</v>
          </cell>
          <cell r="C135" t="str">
            <v>Fauquier Hospital</v>
          </cell>
          <cell r="D135" t="str">
            <v xml:space="preserve">Introduce Mobile Lithotripsy </v>
          </cell>
          <cell r="E135">
            <v>9</v>
          </cell>
          <cell r="H135" t="str">
            <v>Bartley</v>
          </cell>
          <cell r="I135" t="e">
            <v>#REF!</v>
          </cell>
          <cell r="J135" t="e">
            <v>#REF!</v>
          </cell>
          <cell r="K135" t="e">
            <v>#REF!</v>
          </cell>
          <cell r="L135" t="str">
            <v>VA-</v>
          </cell>
          <cell r="R135" t="str">
            <v/>
          </cell>
        </row>
        <row r="136">
          <cell r="R136" t="str">
            <v/>
          </cell>
        </row>
        <row r="137">
          <cell r="B137" t="str">
            <v>February 2002 Cycle</v>
          </cell>
          <cell r="D137" t="str">
            <v>Hospitals/Beds/NICUs/Ob/Capital Expenditures</v>
          </cell>
          <cell r="E137" t="str">
            <v>A</v>
          </cell>
          <cell r="F137" t="str">
            <v>Rpt Due</v>
          </cell>
          <cell r="G137">
            <v>37367</v>
          </cell>
          <cell r="I137" t="str">
            <v>Recommendation</v>
          </cell>
          <cell r="L137" t="str">
            <v>Commissioners</v>
          </cell>
          <cell r="M137" t="str">
            <v>IFFC</v>
          </cell>
          <cell r="N137" t="str">
            <v>IFFC</v>
          </cell>
        </row>
        <row r="138">
          <cell r="C138" t="str">
            <v>Applicant</v>
          </cell>
          <cell r="D138" t="str">
            <v>Project</v>
          </cell>
          <cell r="E138" t="str">
            <v>PD</v>
          </cell>
          <cell r="H138" t="str">
            <v>Analyst</v>
          </cell>
          <cell r="I138" t="str">
            <v xml:space="preserve">HSA </v>
          </cell>
          <cell r="J138" t="str">
            <v>DCOPN</v>
          </cell>
          <cell r="K138" t="str">
            <v>IFFC</v>
          </cell>
          <cell r="L138" t="str">
            <v>Decision</v>
          </cell>
          <cell r="M138" t="str">
            <v>Location</v>
          </cell>
          <cell r="N138" t="str">
            <v>Time</v>
          </cell>
          <cell r="R138" t="str">
            <v/>
          </cell>
        </row>
        <row r="139">
          <cell r="B139">
            <v>6657</v>
          </cell>
          <cell r="C139" t="str">
            <v>Mary Washington Hospital</v>
          </cell>
          <cell r="D139" t="str">
            <v>Add 94 Acute Care Beds and Capital Expenditure of $5 M or More</v>
          </cell>
          <cell r="E139">
            <v>16</v>
          </cell>
          <cell r="H139" t="str">
            <v>Burcham</v>
          </cell>
          <cell r="I139" t="e">
            <v>#REF!</v>
          </cell>
          <cell r="J139" t="e">
            <v>#REF!</v>
          </cell>
          <cell r="K139" t="e">
            <v>#REF!</v>
          </cell>
          <cell r="L139" t="str">
            <v>VA-</v>
          </cell>
          <cell r="R139" t="str">
            <v/>
          </cell>
        </row>
        <row r="140">
          <cell r="B140">
            <v>6656</v>
          </cell>
          <cell r="C140" t="str">
            <v>Pulaski Community Hospital</v>
          </cell>
          <cell r="D140" t="str">
            <v>Capital Expenditure of more than $5 Million</v>
          </cell>
          <cell r="E140">
            <v>4</v>
          </cell>
          <cell r="H140" t="str">
            <v>Bartley</v>
          </cell>
          <cell r="I140" t="e">
            <v>#REF!</v>
          </cell>
          <cell r="J140" t="e">
            <v>#REF!</v>
          </cell>
          <cell r="K140" t="e">
            <v>#REF!</v>
          </cell>
          <cell r="L140" t="str">
            <v>VA-</v>
          </cell>
          <cell r="R140" t="str">
            <v>Expired/Abandoned</v>
          </cell>
        </row>
        <row r="141">
          <cell r="B141">
            <v>6654</v>
          </cell>
          <cell r="C141" t="str">
            <v>Prince William Hospital</v>
          </cell>
          <cell r="D141" t="str">
            <v xml:space="preserve">Capital Expenditure of more Than $5 Million </v>
          </cell>
          <cell r="E141">
            <v>8</v>
          </cell>
          <cell r="F141" t="str">
            <v>Delay to 3/02</v>
          </cell>
          <cell r="H141" t="str">
            <v>Burcham</v>
          </cell>
          <cell r="I141" t="e">
            <v>#REF!</v>
          </cell>
          <cell r="J141" t="e">
            <v>#REF!</v>
          </cell>
          <cell r="K141" t="e">
            <v>#REF!</v>
          </cell>
          <cell r="L141" t="str">
            <v>n/a</v>
          </cell>
          <cell r="R141" t="str">
            <v/>
          </cell>
        </row>
        <row r="142">
          <cell r="R142" t="str">
            <v/>
          </cell>
        </row>
        <row r="143">
          <cell r="B143" t="str">
            <v>March 2002 Cycle</v>
          </cell>
          <cell r="D143" t="str">
            <v>OSHs/ORs/Cath Labs/Transplant/Nursing Facility</v>
          </cell>
          <cell r="E143" t="str">
            <v>B/G</v>
          </cell>
          <cell r="F143" t="str">
            <v>Rpt Due</v>
          </cell>
          <cell r="G143">
            <v>37395</v>
          </cell>
          <cell r="I143" t="str">
            <v>Recommendation</v>
          </cell>
          <cell r="K143" t="str">
            <v>IFFC</v>
          </cell>
          <cell r="L143" t="str">
            <v>Commissioners</v>
          </cell>
          <cell r="M143" t="str">
            <v>IFFC</v>
          </cell>
          <cell r="N143" t="str">
            <v>IFFC</v>
          </cell>
        </row>
        <row r="144">
          <cell r="C144" t="str">
            <v>Applicant</v>
          </cell>
          <cell r="D144" t="str">
            <v>Project</v>
          </cell>
          <cell r="E144" t="str">
            <v>PD</v>
          </cell>
          <cell r="H144" t="str">
            <v>Analyst</v>
          </cell>
          <cell r="I144" t="str">
            <v xml:space="preserve">HSA </v>
          </cell>
          <cell r="J144" t="str">
            <v>DCOPN</v>
          </cell>
          <cell r="K144" t="str">
            <v>Scheduled</v>
          </cell>
          <cell r="L144" t="str">
            <v>Decision</v>
          </cell>
          <cell r="M144" t="str">
            <v>Location</v>
          </cell>
          <cell r="N144" t="str">
            <v>Time</v>
          </cell>
          <cell r="R144" t="str">
            <v/>
          </cell>
        </row>
        <row r="145">
          <cell r="R145" t="str">
            <v/>
          </cell>
        </row>
        <row r="146">
          <cell r="B146">
            <v>6663</v>
          </cell>
          <cell r="C146" t="str">
            <v>Williamsburg Community Hospital</v>
          </cell>
          <cell r="D146" t="str">
            <v>Add 1 OR</v>
          </cell>
          <cell r="E146">
            <v>21</v>
          </cell>
          <cell r="H146" t="str">
            <v>Bartley</v>
          </cell>
          <cell r="I146" t="e">
            <v>#REF!</v>
          </cell>
          <cell r="J146" t="e">
            <v>#REF!</v>
          </cell>
          <cell r="K146" t="e">
            <v>#REF!</v>
          </cell>
          <cell r="L146" t="str">
            <v>VA-</v>
          </cell>
          <cell r="R146" t="str">
            <v/>
          </cell>
        </row>
        <row r="147">
          <cell r="B147">
            <v>6660</v>
          </cell>
          <cell r="C147" t="str">
            <v>Roanoke Ambulatory Surgery Center, LLC</v>
          </cell>
          <cell r="D147" t="str">
            <v>Establish a 3 General OR Outpatient Surgical Hospital</v>
          </cell>
          <cell r="E147">
            <v>5</v>
          </cell>
          <cell r="H147" t="str">
            <v>Boswell</v>
          </cell>
          <cell r="I147" t="e">
            <v>#REF!</v>
          </cell>
          <cell r="J147" t="e">
            <v>#REF!</v>
          </cell>
          <cell r="K147" t="e">
            <v>#REF!</v>
          </cell>
          <cell r="L147" t="str">
            <v>VA-</v>
          </cell>
          <cell r="R147" t="str">
            <v/>
          </cell>
        </row>
        <row r="148">
          <cell r="B148">
            <v>6664</v>
          </cell>
          <cell r="C148" t="str">
            <v>Bon Secours St. Mary's Hospital</v>
          </cell>
          <cell r="D148" t="str">
            <v>Add 6 ORs</v>
          </cell>
          <cell r="E148">
            <v>15</v>
          </cell>
          <cell r="H148" t="str">
            <v>Burcham</v>
          </cell>
          <cell r="I148" t="e">
            <v>#REF!</v>
          </cell>
          <cell r="J148" t="e">
            <v>#REF!</v>
          </cell>
          <cell r="K148" t="e">
            <v>#REF!</v>
          </cell>
          <cell r="L148" t="str">
            <v>VA-</v>
          </cell>
          <cell r="R148" t="str">
            <v/>
          </cell>
        </row>
        <row r="149">
          <cell r="B149">
            <v>6672</v>
          </cell>
          <cell r="C149" t="str">
            <v>Sentara Healthcare</v>
          </cell>
          <cell r="D149" t="str">
            <v>Addition of 2 ORs at Sentara Norfolk General Hospital</v>
          </cell>
          <cell r="E149">
            <v>20</v>
          </cell>
          <cell r="H149" t="str">
            <v>Burcham</v>
          </cell>
          <cell r="I149" t="e">
            <v>#REF!</v>
          </cell>
          <cell r="J149" t="e">
            <v>#REF!</v>
          </cell>
          <cell r="K149" t="e">
            <v>#REF!</v>
          </cell>
          <cell r="L149" t="str">
            <v>VA-</v>
          </cell>
          <cell r="R149" t="str">
            <v/>
          </cell>
        </row>
        <row r="150">
          <cell r="B150">
            <v>6673</v>
          </cell>
          <cell r="C150" t="str">
            <v>Northern Virginia Surgery Center II, LLC</v>
          </cell>
          <cell r="D150" t="str">
            <v>Establish an Outpatient Surgical Hospital</v>
          </cell>
          <cell r="E150">
            <v>8</v>
          </cell>
          <cell r="F150" t="str">
            <v>}</v>
          </cell>
          <cell r="G150" t="str">
            <v>competing</v>
          </cell>
          <cell r="H150" t="str">
            <v>Clement</v>
          </cell>
          <cell r="I150" t="str">
            <v>Delayed by applicant to 9/10/02</v>
          </cell>
          <cell r="L150" t="str">
            <v>VA-</v>
          </cell>
          <cell r="R150" t="str">
            <v/>
          </cell>
        </row>
        <row r="151">
          <cell r="B151">
            <v>6654</v>
          </cell>
          <cell r="C151" t="str">
            <v>Prince William Hospital  Delayed from 2/02</v>
          </cell>
          <cell r="D151" t="str">
            <v xml:space="preserve">Capital Expenditure of more Than $5 Million </v>
          </cell>
          <cell r="E151">
            <v>8</v>
          </cell>
          <cell r="H151" t="str">
            <v>Clement</v>
          </cell>
          <cell r="I151" t="e">
            <v>#REF!</v>
          </cell>
          <cell r="J151" t="e">
            <v>#REF!</v>
          </cell>
          <cell r="K151" t="e">
            <v>#REF!</v>
          </cell>
          <cell r="L151" t="str">
            <v>VA-</v>
          </cell>
          <cell r="R151" t="str">
            <v/>
          </cell>
        </row>
        <row r="152">
          <cell r="B152">
            <v>6593</v>
          </cell>
          <cell r="C152" t="str">
            <v>Sentara Leigh Hospital</v>
          </cell>
          <cell r="D152" t="str">
            <v>Addition of cardiac catheterization equipment</v>
          </cell>
          <cell r="E152">
            <v>20</v>
          </cell>
          <cell r="H152" t="str">
            <v>Paultre</v>
          </cell>
          <cell r="I152" t="str">
            <v>Withdrawn  2/5/02</v>
          </cell>
          <cell r="R152" t="str">
            <v/>
          </cell>
        </row>
        <row r="153">
          <cell r="B153">
            <v>6661</v>
          </cell>
          <cell r="C153" t="str">
            <v>Roanoke Cardiac Catheterization Center, LLC</v>
          </cell>
          <cell r="D153" t="str">
            <v>Establish a Specialized Center for Cardiac Catheterization</v>
          </cell>
          <cell r="E153">
            <v>4</v>
          </cell>
          <cell r="H153" t="str">
            <v>Boswell</v>
          </cell>
          <cell r="I153" t="e">
            <v>#REF!</v>
          </cell>
          <cell r="J153" t="e">
            <v>#REF!</v>
          </cell>
          <cell r="K153" t="e">
            <v>#REF!</v>
          </cell>
          <cell r="L153" t="str">
            <v>VA-</v>
          </cell>
          <cell r="R153" t="str">
            <v/>
          </cell>
        </row>
        <row r="154">
          <cell r="R154" t="str">
            <v/>
          </cell>
        </row>
        <row r="155">
          <cell r="B155" t="str">
            <v>April 2002 Cycle</v>
          </cell>
          <cell r="D155" t="str">
            <v>Psych and Substance Abuse Services</v>
          </cell>
          <cell r="E155" t="str">
            <v>C</v>
          </cell>
          <cell r="F155" t="str">
            <v>Rtp Due</v>
          </cell>
          <cell r="G155">
            <v>37426</v>
          </cell>
          <cell r="I155" t="str">
            <v>Recommendation</v>
          </cell>
          <cell r="L155" t="str">
            <v>Commissioners</v>
          </cell>
          <cell r="M155" t="str">
            <v>IFFC</v>
          </cell>
          <cell r="N155" t="str">
            <v>IFFC</v>
          </cell>
        </row>
        <row r="156">
          <cell r="C156" t="str">
            <v>Applicant</v>
          </cell>
          <cell r="D156" t="str">
            <v>Project</v>
          </cell>
          <cell r="E156" t="str">
            <v>PD</v>
          </cell>
          <cell r="H156" t="str">
            <v>Analyst</v>
          </cell>
          <cell r="I156" t="str">
            <v xml:space="preserve">HSA </v>
          </cell>
          <cell r="J156" t="str">
            <v>DCOPN</v>
          </cell>
          <cell r="K156" t="str">
            <v>IFFC</v>
          </cell>
          <cell r="L156" t="str">
            <v>Decision</v>
          </cell>
          <cell r="M156" t="str">
            <v>Location</v>
          </cell>
          <cell r="N156" t="str">
            <v>Time</v>
          </cell>
          <cell r="R156" t="str">
            <v/>
          </cell>
        </row>
        <row r="157">
          <cell r="B157">
            <v>6675</v>
          </cell>
          <cell r="C157" t="e">
            <v>#REF!</v>
          </cell>
          <cell r="D157" t="e">
            <v>#REF!</v>
          </cell>
          <cell r="E157">
            <v>10</v>
          </cell>
          <cell r="F157" t="str">
            <v>}</v>
          </cell>
          <cell r="G157" t="str">
            <v>competing</v>
          </cell>
          <cell r="H157" t="e">
            <v>#REF!</v>
          </cell>
          <cell r="I157" t="e">
            <v>#REF!</v>
          </cell>
          <cell r="J157" t="e">
            <v>#REF!</v>
          </cell>
          <cell r="K157" t="str">
            <v>no</v>
          </cell>
          <cell r="L157" t="str">
            <v>VA-</v>
          </cell>
          <cell r="R157" t="str">
            <v/>
          </cell>
        </row>
        <row r="158">
          <cell r="B158">
            <v>6676</v>
          </cell>
          <cell r="C158" t="e">
            <v>#REF!</v>
          </cell>
          <cell r="D158" t="e">
            <v>#REF!</v>
          </cell>
          <cell r="E158">
            <v>10</v>
          </cell>
          <cell r="H158" t="e">
            <v>#REF!</v>
          </cell>
          <cell r="I158" t="e">
            <v>#REF!</v>
          </cell>
          <cell r="J158" t="e">
            <v>#REF!</v>
          </cell>
          <cell r="K158" t="str">
            <v>no</v>
          </cell>
          <cell r="L158" t="str">
            <v>VA-</v>
          </cell>
          <cell r="R158">
            <v>38455</v>
          </cell>
        </row>
        <row r="159">
          <cell r="B159">
            <v>6677</v>
          </cell>
          <cell r="C159" t="e">
            <v>#REF!</v>
          </cell>
          <cell r="D159" t="e">
            <v>#REF!</v>
          </cell>
          <cell r="E159">
            <v>23</v>
          </cell>
          <cell r="H159" t="e">
            <v>#REF!</v>
          </cell>
          <cell r="I159" t="e">
            <v>#REF!</v>
          </cell>
          <cell r="J159" t="e">
            <v>#REF!</v>
          </cell>
          <cell r="K159" t="str">
            <v>no</v>
          </cell>
          <cell r="L159" t="str">
            <v>VA-</v>
          </cell>
          <cell r="R159" t="str">
            <v/>
          </cell>
        </row>
        <row r="160">
          <cell r="B160">
            <v>6693</v>
          </cell>
          <cell r="C160" t="e">
            <v>#REF!</v>
          </cell>
          <cell r="D160" t="e">
            <v>#REF!</v>
          </cell>
          <cell r="E160">
            <v>2</v>
          </cell>
          <cell r="H160" t="e">
            <v>#REF!</v>
          </cell>
          <cell r="I160" t="e">
            <v>#REF!</v>
          </cell>
          <cell r="J160" t="e">
            <v>#REF!</v>
          </cell>
          <cell r="K160" t="str">
            <v>no</v>
          </cell>
          <cell r="L160" t="str">
            <v>VA-</v>
          </cell>
          <cell r="R160">
            <v>38467</v>
          </cell>
        </row>
        <row r="161">
          <cell r="R161" t="str">
            <v/>
          </cell>
        </row>
        <row r="162">
          <cell r="B162" t="str">
            <v>May 2002 Cycle</v>
          </cell>
          <cell r="D162" t="str">
            <v>Diagnostic Imaging and Nursing Facilities</v>
          </cell>
          <cell r="E162" t="str">
            <v>D/G</v>
          </cell>
          <cell r="F162" t="str">
            <v>Rtp Due</v>
          </cell>
          <cell r="G162">
            <v>37456</v>
          </cell>
          <cell r="I162" t="str">
            <v>Recommendation</v>
          </cell>
          <cell r="L162" t="str">
            <v>Commissioners</v>
          </cell>
          <cell r="M162" t="str">
            <v>IFFC</v>
          </cell>
          <cell r="N162" t="str">
            <v>IFFC</v>
          </cell>
        </row>
        <row r="163">
          <cell r="C163" t="str">
            <v>Applicant</v>
          </cell>
          <cell r="D163" t="str">
            <v>Project</v>
          </cell>
          <cell r="E163" t="str">
            <v>PD</v>
          </cell>
          <cell r="H163" t="str">
            <v>Analyst</v>
          </cell>
          <cell r="I163" t="str">
            <v xml:space="preserve">HSA </v>
          </cell>
          <cell r="J163" t="str">
            <v>DCOPN</v>
          </cell>
          <cell r="K163" t="str">
            <v>IFFC</v>
          </cell>
          <cell r="L163" t="str">
            <v>Decision</v>
          </cell>
          <cell r="M163" t="str">
            <v>Location</v>
          </cell>
          <cell r="N163" t="str">
            <v>Time</v>
          </cell>
          <cell r="P163">
            <v>40948</v>
          </cell>
          <cell r="R163" t="str">
            <v/>
          </cell>
        </row>
        <row r="164">
          <cell r="B164">
            <v>6667</v>
          </cell>
          <cell r="C164" t="e">
            <v>#REF!</v>
          </cell>
          <cell r="D164" t="e">
            <v>#REF!</v>
          </cell>
          <cell r="E164">
            <v>19</v>
          </cell>
          <cell r="H164" t="e">
            <v>#REF!</v>
          </cell>
          <cell r="I164" t="e">
            <v>#REF!</v>
          </cell>
          <cell r="J164" t="e">
            <v>#REF!</v>
          </cell>
          <cell r="K164">
            <v>37466</v>
          </cell>
          <cell r="L164" t="str">
            <v>VA-</v>
          </cell>
          <cell r="M164" t="str">
            <v>3rd Floor Conference</v>
          </cell>
          <cell r="N164" t="str">
            <v>10 a.m.</v>
          </cell>
          <cell r="R164" t="str">
            <v/>
          </cell>
        </row>
        <row r="165">
          <cell r="B165">
            <v>6668</v>
          </cell>
          <cell r="C165" t="e">
            <v>#REF!</v>
          </cell>
          <cell r="D165" t="e">
            <v>#REF!</v>
          </cell>
          <cell r="E165">
            <v>19</v>
          </cell>
          <cell r="H165" t="e">
            <v>#REF!</v>
          </cell>
          <cell r="I165" t="e">
            <v>#REF!</v>
          </cell>
          <cell r="J165" t="e">
            <v>#REF!</v>
          </cell>
          <cell r="K165">
            <v>37466</v>
          </cell>
          <cell r="L165" t="str">
            <v>VA-</v>
          </cell>
          <cell r="M165" t="str">
            <v>3rd Floor Conference</v>
          </cell>
          <cell r="N165" t="str">
            <v>2 p.m.</v>
          </cell>
          <cell r="R165" t="str">
            <v/>
          </cell>
        </row>
        <row r="166">
          <cell r="B166">
            <v>6659</v>
          </cell>
          <cell r="C166" t="e">
            <v>#REF!</v>
          </cell>
          <cell r="D166" t="e">
            <v>#REF!</v>
          </cell>
          <cell r="E166">
            <v>12</v>
          </cell>
          <cell r="H166" t="e">
            <v>#REF!</v>
          </cell>
          <cell r="I166" t="str">
            <v>Not reviewable</v>
          </cell>
          <cell r="K166" t="str">
            <v>no</v>
          </cell>
          <cell r="L166" t="str">
            <v>VA-</v>
          </cell>
          <cell r="M166" t="str">
            <v>3rd Floor Conference</v>
          </cell>
          <cell r="N166" t="str">
            <v>10 a.m.</v>
          </cell>
          <cell r="R166" t="str">
            <v/>
          </cell>
        </row>
        <row r="167">
          <cell r="B167">
            <v>6688</v>
          </cell>
          <cell r="C167" t="e">
            <v>#REF!</v>
          </cell>
          <cell r="D167" t="e">
            <v>#REF!</v>
          </cell>
          <cell r="E167" t="str">
            <v>1/2</v>
          </cell>
          <cell r="H167" t="e">
            <v>#REF!</v>
          </cell>
          <cell r="I167" t="e">
            <v>#REF!</v>
          </cell>
          <cell r="J167" t="e">
            <v>#REF!</v>
          </cell>
          <cell r="K167">
            <v>37530</v>
          </cell>
          <cell r="L167" t="str">
            <v>VA-</v>
          </cell>
          <cell r="M167" t="str">
            <v>SCC, Court Room B</v>
          </cell>
          <cell r="N167" t="str">
            <v>10 a.m.</v>
          </cell>
          <cell r="R167" t="str">
            <v/>
          </cell>
        </row>
        <row r="168">
          <cell r="B168">
            <v>6686</v>
          </cell>
          <cell r="C168" t="e">
            <v>#REF!</v>
          </cell>
          <cell r="D168" t="e">
            <v>#REF!</v>
          </cell>
          <cell r="E168">
            <v>8</v>
          </cell>
          <cell r="F168" t="str">
            <v>-</v>
          </cell>
          <cell r="H168" t="e">
            <v>#REF!</v>
          </cell>
          <cell r="I168" t="e">
            <v>#REF!</v>
          </cell>
          <cell r="J168" t="e">
            <v>#REF!</v>
          </cell>
          <cell r="K168" t="str">
            <v>no</v>
          </cell>
          <cell r="L168" t="str">
            <v>VA-</v>
          </cell>
          <cell r="R168" t="str">
            <v/>
          </cell>
        </row>
        <row r="169">
          <cell r="B169">
            <v>6639</v>
          </cell>
          <cell r="C169" t="str">
            <v>Touchstone Imaging of Springfield, L.L.C.  Delayed from 11/01--Delay to 11/02</v>
          </cell>
          <cell r="D169" t="e">
            <v>#REF!</v>
          </cell>
          <cell r="E169">
            <v>8</v>
          </cell>
          <cell r="F169" t="str">
            <v>-</v>
          </cell>
          <cell r="G169" t="str">
            <v>competing</v>
          </cell>
          <cell r="H169" t="e">
            <v>#REF!</v>
          </cell>
          <cell r="I169" t="str">
            <v>review delayed</v>
          </cell>
          <cell r="K169" t="str">
            <v>n/a</v>
          </cell>
          <cell r="L169" t="str">
            <v>VA-</v>
          </cell>
          <cell r="M169" t="str">
            <v>SCC, Court Room B</v>
          </cell>
          <cell r="N169" t="str">
            <v>10 a.m.</v>
          </cell>
          <cell r="R169" t="str">
            <v/>
          </cell>
        </row>
        <row r="170">
          <cell r="B170">
            <v>6681</v>
          </cell>
          <cell r="C170" t="e">
            <v>#REF!</v>
          </cell>
          <cell r="D170" t="e">
            <v>#REF!</v>
          </cell>
          <cell r="E170">
            <v>8</v>
          </cell>
          <cell r="F170" t="str">
            <v>-</v>
          </cell>
          <cell r="H170" t="e">
            <v>#REF!</v>
          </cell>
          <cell r="I170" t="e">
            <v>#REF!</v>
          </cell>
          <cell r="J170" t="e">
            <v>#REF!</v>
          </cell>
          <cell r="K170" t="e">
            <v>#REF!</v>
          </cell>
          <cell r="L170" t="str">
            <v>VA-</v>
          </cell>
          <cell r="R170" t="str">
            <v/>
          </cell>
        </row>
        <row r="171">
          <cell r="B171">
            <v>6680</v>
          </cell>
          <cell r="C171" t="e">
            <v>#REF!</v>
          </cell>
          <cell r="D171" t="e">
            <v>#REF!</v>
          </cell>
          <cell r="E171">
            <v>8</v>
          </cell>
          <cell r="H171" t="e">
            <v>#REF!</v>
          </cell>
          <cell r="I171" t="e">
            <v>#REF!</v>
          </cell>
          <cell r="J171" t="e">
            <v>#REF!</v>
          </cell>
          <cell r="K171" t="str">
            <v>no</v>
          </cell>
          <cell r="L171" t="str">
            <v>VA-</v>
          </cell>
          <cell r="M171" t="str">
            <v>3rd Floor Conference</v>
          </cell>
          <cell r="N171" t="str">
            <v>10 a.m.</v>
          </cell>
          <cell r="R171" t="str">
            <v/>
          </cell>
        </row>
        <row r="172">
          <cell r="B172">
            <v>6628</v>
          </cell>
          <cell r="C172" t="e">
            <v>#REF!</v>
          </cell>
          <cell r="D172" t="e">
            <v>#REF!</v>
          </cell>
          <cell r="E172">
            <v>7</v>
          </cell>
          <cell r="H172" t="e">
            <v>#REF!</v>
          </cell>
          <cell r="I172" t="e">
            <v>#REF!</v>
          </cell>
          <cell r="J172" t="e">
            <v>#REF!</v>
          </cell>
          <cell r="K172">
            <v>37469</v>
          </cell>
          <cell r="L172" t="str">
            <v>VA-</v>
          </cell>
          <cell r="M172" t="str">
            <v>3rd Floor Conference</v>
          </cell>
          <cell r="N172" t="str">
            <v>2 p.m.</v>
          </cell>
          <cell r="R172" t="str">
            <v/>
          </cell>
        </row>
        <row r="173">
          <cell r="B173">
            <v>6640</v>
          </cell>
          <cell r="C173" t="str">
            <v>Inova Health System  Delayed from 11/01</v>
          </cell>
          <cell r="D173" t="e">
            <v>#REF!</v>
          </cell>
          <cell r="E173" t="str">
            <v>II</v>
          </cell>
          <cell r="F173" t="str">
            <v>-</v>
          </cell>
          <cell r="G173" t="str">
            <v>competing</v>
          </cell>
          <cell r="H173" t="e">
            <v>#REF!</v>
          </cell>
          <cell r="I173" t="e">
            <v>#REF!</v>
          </cell>
          <cell r="J173" t="e">
            <v>#REF!</v>
          </cell>
          <cell r="K173">
            <v>37467</v>
          </cell>
          <cell r="L173" t="str">
            <v>VA-</v>
          </cell>
          <cell r="R173" t="str">
            <v/>
          </cell>
        </row>
        <row r="174">
          <cell r="B174">
            <v>6620</v>
          </cell>
          <cell r="C174" t="str">
            <v>PET of Reston LP  Delayed from 11/01</v>
          </cell>
          <cell r="D174" t="e">
            <v>#REF!</v>
          </cell>
          <cell r="E174" t="str">
            <v>II</v>
          </cell>
          <cell r="F174" t="str">
            <v>-</v>
          </cell>
          <cell r="H174" t="e">
            <v>#REF!</v>
          </cell>
          <cell r="I174" t="e">
            <v>#REF!</v>
          </cell>
          <cell r="J174" t="e">
            <v>#REF!</v>
          </cell>
          <cell r="K174">
            <v>37467</v>
          </cell>
          <cell r="L174" t="str">
            <v>VA-</v>
          </cell>
          <cell r="M174" t="str">
            <v>SCC, Court Room B</v>
          </cell>
          <cell r="N174" t="str">
            <v>10 a.m.</v>
          </cell>
          <cell r="R174" t="str">
            <v/>
          </cell>
        </row>
        <row r="175">
          <cell r="B175">
            <v>6683</v>
          </cell>
          <cell r="C175" t="e">
            <v>#REF!</v>
          </cell>
          <cell r="D175" t="e">
            <v>#REF!</v>
          </cell>
          <cell r="E175">
            <v>3</v>
          </cell>
          <cell r="H175" t="e">
            <v>#REF!</v>
          </cell>
          <cell r="I175" t="e">
            <v>#REF!</v>
          </cell>
          <cell r="J175" t="e">
            <v>#REF!</v>
          </cell>
          <cell r="K175" t="str">
            <v>no</v>
          </cell>
          <cell r="L175" t="str">
            <v>VA-</v>
          </cell>
          <cell r="M175" t="str">
            <v>3rd Floor Conference</v>
          </cell>
          <cell r="N175" t="str">
            <v>10 a.m.</v>
          </cell>
          <cell r="R175" t="str">
            <v/>
          </cell>
        </row>
        <row r="176">
          <cell r="B176">
            <v>6689</v>
          </cell>
          <cell r="C176" t="e">
            <v>#REF!</v>
          </cell>
          <cell r="D176" t="e">
            <v>#REF!</v>
          </cell>
          <cell r="E176">
            <v>5</v>
          </cell>
          <cell r="F176" t="str">
            <v>-</v>
          </cell>
          <cell r="H176" t="e">
            <v>#REF!</v>
          </cell>
          <cell r="I176" t="e">
            <v>#REF!</v>
          </cell>
          <cell r="J176" t="e">
            <v>#REF!</v>
          </cell>
          <cell r="K176" t="e">
            <v>#REF!</v>
          </cell>
          <cell r="L176" t="str">
            <v>VA-</v>
          </cell>
          <cell r="R176" t="str">
            <v/>
          </cell>
        </row>
        <row r="177">
          <cell r="B177">
            <v>6695</v>
          </cell>
          <cell r="C177" t="e">
            <v>#REF!</v>
          </cell>
          <cell r="D177" t="e">
            <v>#REF!</v>
          </cell>
          <cell r="E177">
            <v>5</v>
          </cell>
          <cell r="F177" t="str">
            <v>-</v>
          </cell>
          <cell r="G177" t="str">
            <v>competing</v>
          </cell>
          <cell r="H177" t="e">
            <v>#REF!</v>
          </cell>
          <cell r="I177" t="e">
            <v>#REF!</v>
          </cell>
          <cell r="J177" t="e">
            <v>#REF!</v>
          </cell>
          <cell r="K177">
            <v>37468</v>
          </cell>
          <cell r="L177" t="str">
            <v>VA-</v>
          </cell>
          <cell r="M177" t="str">
            <v>SCC, Court Room B</v>
          </cell>
          <cell r="N177" t="str">
            <v>10 a.m.</v>
          </cell>
          <cell r="R177" t="str">
            <v/>
          </cell>
        </row>
        <row r="178">
          <cell r="B178">
            <v>6691</v>
          </cell>
          <cell r="C178" t="e">
            <v>#REF!</v>
          </cell>
          <cell r="D178" t="e">
            <v>#REF!</v>
          </cell>
          <cell r="E178">
            <v>1</v>
          </cell>
          <cell r="F178" t="str">
            <v>Delay to June Cycle</v>
          </cell>
          <cell r="G178" t="str">
            <v>competing</v>
          </cell>
          <cell r="H178" t="e">
            <v>#REF!</v>
          </cell>
          <cell r="I178" t="str">
            <v>review delayed</v>
          </cell>
          <cell r="K178" t="e">
            <v>#REF!</v>
          </cell>
          <cell r="L178" t="str">
            <v>VA-</v>
          </cell>
          <cell r="R178" t="str">
            <v/>
          </cell>
        </row>
        <row r="179">
          <cell r="B179">
            <v>6692</v>
          </cell>
          <cell r="C179" t="e">
            <v>#REF!</v>
          </cell>
          <cell r="D179" t="e">
            <v>#REF!</v>
          </cell>
          <cell r="E179">
            <v>1</v>
          </cell>
          <cell r="F179" t="str">
            <v>Delay to June Cycle</v>
          </cell>
          <cell r="H179" t="str">
            <v>Burcham</v>
          </cell>
          <cell r="I179" t="str">
            <v>review delayed</v>
          </cell>
          <cell r="L179" t="str">
            <v>VA-</v>
          </cell>
          <cell r="M179" t="str">
            <v>SCC, Court Room B</v>
          </cell>
          <cell r="N179" t="str">
            <v>10 a.m.</v>
          </cell>
          <cell r="R179" t="str">
            <v/>
          </cell>
        </row>
        <row r="180">
          <cell r="B180">
            <v>6684</v>
          </cell>
          <cell r="C180" t="e">
            <v>#REF!</v>
          </cell>
          <cell r="D180" t="e">
            <v>#REF!</v>
          </cell>
          <cell r="E180">
            <v>16</v>
          </cell>
          <cell r="F180" t="str">
            <v>-</v>
          </cell>
          <cell r="H180" t="str">
            <v>Bartley</v>
          </cell>
          <cell r="I180" t="e">
            <v>#REF!</v>
          </cell>
          <cell r="J180" t="e">
            <v>#REF!</v>
          </cell>
          <cell r="K180" t="e">
            <v>#REF!</v>
          </cell>
          <cell r="L180" t="str">
            <v>VA-</v>
          </cell>
          <cell r="R180" t="str">
            <v/>
          </cell>
        </row>
        <row r="181">
          <cell r="B181">
            <v>6679</v>
          </cell>
          <cell r="C181" t="e">
            <v>#REF!</v>
          </cell>
          <cell r="D181" t="e">
            <v>#REF!</v>
          </cell>
          <cell r="E181">
            <v>16</v>
          </cell>
          <cell r="F181" t="str">
            <v>-</v>
          </cell>
          <cell r="G181" t="str">
            <v>competing</v>
          </cell>
          <cell r="H181" t="str">
            <v>Bartley</v>
          </cell>
          <cell r="I181" t="e">
            <v>#REF!</v>
          </cell>
          <cell r="J181" t="e">
            <v>#REF!</v>
          </cell>
          <cell r="K181">
            <v>37470</v>
          </cell>
          <cell r="L181" t="str">
            <v>Withdrawn</v>
          </cell>
          <cell r="M181" t="str">
            <v>SCC, Court Room B</v>
          </cell>
          <cell r="N181" t="str">
            <v>10 a.m.</v>
          </cell>
          <cell r="R181" t="str">
            <v/>
          </cell>
        </row>
        <row r="182">
          <cell r="B182">
            <v>6698</v>
          </cell>
          <cell r="C182" t="e">
            <v>#REF!</v>
          </cell>
          <cell r="D182" t="e">
            <v>#REF!</v>
          </cell>
          <cell r="E182">
            <v>16</v>
          </cell>
          <cell r="F182" t="str">
            <v>-</v>
          </cell>
          <cell r="H182" t="e">
            <v>#REF!</v>
          </cell>
          <cell r="I182" t="e">
            <v>#REF!</v>
          </cell>
          <cell r="J182" t="e">
            <v>#REF!</v>
          </cell>
          <cell r="K182" t="e">
            <v>#REF!</v>
          </cell>
          <cell r="L182" t="str">
            <v>VA-</v>
          </cell>
          <cell r="R182" t="str">
            <v/>
          </cell>
        </row>
        <row r="183">
          <cell r="B183">
            <v>6685</v>
          </cell>
          <cell r="C183" t="e">
            <v>#REF!</v>
          </cell>
          <cell r="D183" t="e">
            <v>#REF!</v>
          </cell>
          <cell r="E183">
            <v>16</v>
          </cell>
          <cell r="F183" t="str">
            <v>-</v>
          </cell>
          <cell r="H183" t="e">
            <v>#REF!</v>
          </cell>
          <cell r="I183" t="e">
            <v>#REF!</v>
          </cell>
          <cell r="J183" t="e">
            <v>#REF!</v>
          </cell>
          <cell r="K183" t="e">
            <v>#REF!</v>
          </cell>
          <cell r="L183" t="str">
            <v>VA-</v>
          </cell>
          <cell r="R183" t="str">
            <v/>
          </cell>
        </row>
        <row r="184">
          <cell r="B184">
            <v>6694</v>
          </cell>
          <cell r="C184" t="e">
            <v>#REF!</v>
          </cell>
          <cell r="D184" t="e">
            <v>#REF!</v>
          </cell>
          <cell r="E184" t="str">
            <v>III</v>
          </cell>
          <cell r="H184" t="e">
            <v>#REF!</v>
          </cell>
          <cell r="I184" t="e">
            <v>#REF!</v>
          </cell>
          <cell r="J184" t="e">
            <v>#REF!</v>
          </cell>
          <cell r="K184">
            <v>37475</v>
          </cell>
          <cell r="L184" t="str">
            <v>VA-</v>
          </cell>
          <cell r="M184" t="str">
            <v>3rd Floor Conference</v>
          </cell>
          <cell r="N184" t="str">
            <v>10 a.m.</v>
          </cell>
          <cell r="R184" t="str">
            <v/>
          </cell>
        </row>
        <row r="185">
          <cell r="B185">
            <v>6690</v>
          </cell>
          <cell r="C185" t="e">
            <v>#REF!</v>
          </cell>
          <cell r="D185" t="e">
            <v>#REF!</v>
          </cell>
          <cell r="E185">
            <v>5</v>
          </cell>
          <cell r="F185" t="str">
            <v>Delay to June Cycle</v>
          </cell>
          <cell r="H185" t="e">
            <v>#REF!</v>
          </cell>
          <cell r="I185" t="str">
            <v>review delayed</v>
          </cell>
          <cell r="K185">
            <v>37475</v>
          </cell>
          <cell r="L185" t="str">
            <v>VA-</v>
          </cell>
          <cell r="M185" t="str">
            <v>3rd Floor Conference</v>
          </cell>
          <cell r="N185" t="str">
            <v>2 p.m.</v>
          </cell>
          <cell r="R185" t="str">
            <v/>
          </cell>
        </row>
        <row r="186">
          <cell r="B186">
            <v>6697</v>
          </cell>
          <cell r="C186" t="e">
            <v>#REF!</v>
          </cell>
          <cell r="D186" t="e">
            <v>#REF!</v>
          </cell>
          <cell r="E186">
            <v>10</v>
          </cell>
          <cell r="H186" t="e">
            <v>#REF!</v>
          </cell>
          <cell r="I186" t="e">
            <v>#REF!</v>
          </cell>
          <cell r="J186" t="e">
            <v>#REF!</v>
          </cell>
          <cell r="K186" t="str">
            <v>no</v>
          </cell>
          <cell r="L186" t="str">
            <v>VA-</v>
          </cell>
          <cell r="M186" t="str">
            <v>3rd Floor Conference</v>
          </cell>
          <cell r="N186" t="str">
            <v>10 a.m.</v>
          </cell>
          <cell r="R186" t="str">
            <v/>
          </cell>
        </row>
        <row r="187">
          <cell r="B187">
            <v>6682</v>
          </cell>
          <cell r="C187" t="e">
            <v>#REF!</v>
          </cell>
          <cell r="D187" t="e">
            <v>#REF!</v>
          </cell>
          <cell r="E187">
            <v>14</v>
          </cell>
          <cell r="F187" t="str">
            <v>No Review Required</v>
          </cell>
          <cell r="H187" t="e">
            <v>#REF!</v>
          </cell>
          <cell r="I187" t="e">
            <v>#REF!</v>
          </cell>
          <cell r="K187">
            <v>37476</v>
          </cell>
          <cell r="L187" t="str">
            <v>VA-</v>
          </cell>
          <cell r="M187" t="str">
            <v>3rd Floor Conference</v>
          </cell>
          <cell r="N187" t="str">
            <v>2 p.m.</v>
          </cell>
          <cell r="R187" t="str">
            <v/>
          </cell>
        </row>
        <row r="189">
          <cell r="B189" t="str">
            <v>June 2002 Cycle</v>
          </cell>
          <cell r="D189" t="str">
            <v>Rehab Services</v>
          </cell>
          <cell r="E189" t="str">
            <v>E</v>
          </cell>
          <cell r="F189" t="str">
            <v>Rtp Due</v>
          </cell>
          <cell r="G189">
            <v>37488</v>
          </cell>
          <cell r="I189" t="str">
            <v>Recommendation</v>
          </cell>
          <cell r="L189" t="str">
            <v>Commissioners</v>
          </cell>
          <cell r="M189" t="str">
            <v>IFFC</v>
          </cell>
          <cell r="N189" t="str">
            <v>IFFC</v>
          </cell>
        </row>
        <row r="190">
          <cell r="C190" t="str">
            <v>Applicant</v>
          </cell>
          <cell r="D190" t="str">
            <v>Project</v>
          </cell>
          <cell r="E190" t="str">
            <v>PD</v>
          </cell>
          <cell r="H190" t="str">
            <v>Analyst</v>
          </cell>
          <cell r="I190" t="str">
            <v xml:space="preserve">HSA </v>
          </cell>
          <cell r="J190" t="str">
            <v>DCOPN</v>
          </cell>
          <cell r="K190" t="str">
            <v>IFFC</v>
          </cell>
          <cell r="L190" t="str">
            <v>Decision</v>
          </cell>
          <cell r="M190" t="str">
            <v>Location</v>
          </cell>
          <cell r="N190" t="str">
            <v>Time</v>
          </cell>
          <cell r="R190" t="str">
            <v/>
          </cell>
        </row>
        <row r="191">
          <cell r="B191">
            <v>6708</v>
          </cell>
          <cell r="C191" t="e">
            <v>#REF!</v>
          </cell>
          <cell r="D191" t="e">
            <v>#REF!</v>
          </cell>
          <cell r="E191">
            <v>1</v>
          </cell>
          <cell r="H191" t="str">
            <v>Bartley</v>
          </cell>
          <cell r="I191" t="e">
            <v>#REF!</v>
          </cell>
          <cell r="J191" t="e">
            <v>#REF!</v>
          </cell>
          <cell r="K191">
            <v>37497</v>
          </cell>
          <cell r="L191" t="str">
            <v>VA-</v>
          </cell>
          <cell r="M191" t="str">
            <v>3rd Floor Conference</v>
          </cell>
          <cell r="N191" t="str">
            <v>10 a.m.</v>
          </cell>
          <cell r="R191">
            <v>40332</v>
          </cell>
        </row>
        <row r="192">
          <cell r="B192">
            <v>6690</v>
          </cell>
          <cell r="C192" t="e">
            <v>#REF!</v>
          </cell>
          <cell r="D192" t="e">
            <v>#REF!</v>
          </cell>
          <cell r="E192">
            <v>5</v>
          </cell>
          <cell r="F192" t="str">
            <v>Delay from May Cycle</v>
          </cell>
          <cell r="H192" t="e">
            <v>#REF!</v>
          </cell>
          <cell r="I192" t="e">
            <v>#REF!</v>
          </cell>
          <cell r="J192" t="e">
            <v>#REF!</v>
          </cell>
          <cell r="K192">
            <v>37503</v>
          </cell>
          <cell r="L192" t="str">
            <v>VA-</v>
          </cell>
          <cell r="M192" t="str">
            <v>3rd Floor Conference</v>
          </cell>
          <cell r="N192" t="str">
            <v>10 a.m.</v>
          </cell>
          <cell r="R192" t="str">
            <v/>
          </cell>
        </row>
        <row r="193">
          <cell r="B193">
            <v>6691</v>
          </cell>
          <cell r="C193" t="e">
            <v>#REF!</v>
          </cell>
          <cell r="D193" t="e">
            <v>#REF!</v>
          </cell>
          <cell r="E193">
            <v>1</v>
          </cell>
          <cell r="F193" t="str">
            <v>Delay from May Cycle</v>
          </cell>
          <cell r="G193" t="str">
            <v>competing</v>
          </cell>
          <cell r="H193" t="str">
            <v>Burcham</v>
          </cell>
          <cell r="I193" t="e">
            <v>#REF!</v>
          </cell>
          <cell r="J193" t="e">
            <v>#REF!</v>
          </cell>
          <cell r="K193">
            <v>37504</v>
          </cell>
          <cell r="L193" t="str">
            <v>VA-</v>
          </cell>
          <cell r="M193" t="str">
            <v>3rd Floor Conference</v>
          </cell>
          <cell r="N193" t="str">
            <v>10 a.m.</v>
          </cell>
          <cell r="R193" t="str">
            <v/>
          </cell>
        </row>
        <row r="194">
          <cell r="B194">
            <v>6692</v>
          </cell>
          <cell r="C194" t="e">
            <v>#REF!</v>
          </cell>
          <cell r="D194" t="e">
            <v>#REF!</v>
          </cell>
          <cell r="E194">
            <v>1</v>
          </cell>
          <cell r="F194" t="str">
            <v>Delay from May Cycle</v>
          </cell>
          <cell r="H194" t="str">
            <v>Burcham</v>
          </cell>
          <cell r="I194" t="e">
            <v>#REF!</v>
          </cell>
          <cell r="J194" t="e">
            <v>#REF!</v>
          </cell>
          <cell r="K194" t="str">
            <v xml:space="preserve"> </v>
          </cell>
          <cell r="L194" t="str">
            <v>VA-</v>
          </cell>
          <cell r="M194" t="str">
            <v xml:space="preserve"> </v>
          </cell>
          <cell r="N194" t="str">
            <v xml:space="preserve"> </v>
          </cell>
          <cell r="R194" t="str">
            <v/>
          </cell>
        </row>
        <row r="196">
          <cell r="B196" t="str">
            <v>July 2002 Cycle</v>
          </cell>
          <cell r="D196" t="str">
            <v>Radiation/Gamma Knife/</v>
          </cell>
          <cell r="E196" t="str">
            <v>F/G</v>
          </cell>
          <cell r="F196" t="str">
            <v>Rpt Due</v>
          </cell>
          <cell r="G196">
            <v>37517</v>
          </cell>
          <cell r="I196" t="str">
            <v>Recommendation</v>
          </cell>
          <cell r="K196" t="str">
            <v>IFFC</v>
          </cell>
          <cell r="L196" t="str">
            <v>Commissioners</v>
          </cell>
          <cell r="M196" t="str">
            <v>IFFC</v>
          </cell>
          <cell r="N196" t="str">
            <v>IFFC</v>
          </cell>
        </row>
        <row r="197">
          <cell r="C197" t="str">
            <v>Applicant</v>
          </cell>
          <cell r="D197" t="str">
            <v>Lithotripsy/Nursing Facility</v>
          </cell>
          <cell r="E197" t="str">
            <v>PD</v>
          </cell>
          <cell r="G197">
            <v>37517</v>
          </cell>
          <cell r="H197" t="str">
            <v>Analyst</v>
          </cell>
          <cell r="I197" t="str">
            <v xml:space="preserve">HSA </v>
          </cell>
          <cell r="J197" t="str">
            <v>DCOPN</v>
          </cell>
          <cell r="K197" t="str">
            <v>Scheduled</v>
          </cell>
          <cell r="L197" t="str">
            <v>Decision</v>
          </cell>
          <cell r="M197" t="str">
            <v>Location</v>
          </cell>
          <cell r="N197" t="str">
            <v>Time</v>
          </cell>
          <cell r="R197" t="str">
            <v/>
          </cell>
        </row>
        <row r="198">
          <cell r="B198">
            <v>6711</v>
          </cell>
          <cell r="C198" t="e">
            <v>#REF!</v>
          </cell>
          <cell r="D198" t="e">
            <v>#REF!</v>
          </cell>
          <cell r="E198">
            <v>15</v>
          </cell>
          <cell r="H198" t="str">
            <v>Burcham</v>
          </cell>
          <cell r="I198" t="e">
            <v>#REF!</v>
          </cell>
          <cell r="J198" t="e">
            <v>#REF!</v>
          </cell>
          <cell r="K198">
            <v>37529</v>
          </cell>
          <cell r="L198" t="str">
            <v>VA-</v>
          </cell>
          <cell r="M198" t="str">
            <v>3rd Floor Conference</v>
          </cell>
          <cell r="N198" t="str">
            <v>10 a.m.</v>
          </cell>
          <cell r="R198" t="str">
            <v/>
          </cell>
        </row>
        <row r="199">
          <cell r="B199">
            <v>6721</v>
          </cell>
          <cell r="C199" t="e">
            <v>#REF!</v>
          </cell>
          <cell r="D199" t="e">
            <v>#REF!</v>
          </cell>
          <cell r="E199">
            <v>15</v>
          </cell>
          <cell r="H199" t="str">
            <v>Burcham</v>
          </cell>
          <cell r="I199" t="e">
            <v>#REF!</v>
          </cell>
          <cell r="J199" t="e">
            <v>#REF!</v>
          </cell>
          <cell r="K199">
            <v>37532</v>
          </cell>
          <cell r="L199" t="str">
            <v>VA-</v>
          </cell>
          <cell r="M199" t="str">
            <v>SCC, Court Room B</v>
          </cell>
          <cell r="N199" t="str">
            <v>10 a.m.</v>
          </cell>
          <cell r="R199" t="str">
            <v/>
          </cell>
        </row>
        <row r="200">
          <cell r="B200">
            <v>6650</v>
          </cell>
          <cell r="C200" t="e">
            <v>#REF!</v>
          </cell>
          <cell r="D200" t="e">
            <v>#REF!</v>
          </cell>
          <cell r="E200">
            <v>19</v>
          </cell>
          <cell r="F200" t="str">
            <v>Delayed from 1/02</v>
          </cell>
          <cell r="H200" t="str">
            <v>Burcham</v>
          </cell>
          <cell r="K200">
            <v>37537</v>
          </cell>
          <cell r="L200" t="str">
            <v>VA-</v>
          </cell>
          <cell r="M200" t="str">
            <v>3rd Floor Conference</v>
          </cell>
          <cell r="N200" t="str">
            <v>10 a.m.</v>
          </cell>
        </row>
        <row r="201">
          <cell r="B201">
            <v>6715</v>
          </cell>
          <cell r="C201" t="e">
            <v>#REF!</v>
          </cell>
          <cell r="D201" t="e">
            <v>#REF!</v>
          </cell>
          <cell r="E201">
            <v>8</v>
          </cell>
          <cell r="G201" t="str">
            <v>competing</v>
          </cell>
          <cell r="H201" t="str">
            <v>Clement</v>
          </cell>
          <cell r="I201" t="e">
            <v>#REF!</v>
          </cell>
          <cell r="J201" t="e">
            <v>#REF!</v>
          </cell>
          <cell r="K201">
            <v>37531</v>
          </cell>
          <cell r="L201" t="str">
            <v>VA-</v>
          </cell>
          <cell r="M201" t="str">
            <v>3rd Floor Conference</v>
          </cell>
          <cell r="N201" t="str">
            <v>10 a.m.</v>
          </cell>
          <cell r="R201" t="str">
            <v/>
          </cell>
        </row>
        <row r="202">
          <cell r="B202">
            <v>6716</v>
          </cell>
          <cell r="C202" t="e">
            <v>#REF!</v>
          </cell>
          <cell r="D202" t="e">
            <v>#REF!</v>
          </cell>
          <cell r="E202">
            <v>8</v>
          </cell>
          <cell r="H202" t="str">
            <v>Clement</v>
          </cell>
          <cell r="I202" t="e">
            <v>#REF!</v>
          </cell>
          <cell r="J202" t="e">
            <v>#REF!</v>
          </cell>
          <cell r="L202" t="str">
            <v>VA-</v>
          </cell>
          <cell r="R202" t="str">
            <v/>
          </cell>
        </row>
        <row r="203">
          <cell r="B203">
            <v>6717</v>
          </cell>
          <cell r="C203" t="e">
            <v>#REF!</v>
          </cell>
          <cell r="D203" t="e">
            <v>#REF!</v>
          </cell>
          <cell r="E203">
            <v>10</v>
          </cell>
          <cell r="H203" t="str">
            <v>Bartley</v>
          </cell>
          <cell r="I203" t="e">
            <v>#REF!</v>
          </cell>
          <cell r="J203" t="e">
            <v>#REF!</v>
          </cell>
          <cell r="K203">
            <v>37532</v>
          </cell>
          <cell r="L203" t="str">
            <v>VA-</v>
          </cell>
          <cell r="M203" t="str">
            <v>3rd Floor Conference</v>
          </cell>
          <cell r="N203" t="str">
            <v>10 a.m.</v>
          </cell>
          <cell r="R203" t="str">
            <v/>
          </cell>
        </row>
        <row r="204">
          <cell r="B204">
            <v>6718</v>
          </cell>
          <cell r="C204" t="e">
            <v>#REF!</v>
          </cell>
          <cell r="D204" t="e">
            <v>#REF!</v>
          </cell>
          <cell r="E204">
            <v>8</v>
          </cell>
          <cell r="H204" t="str">
            <v>Bartley</v>
          </cell>
          <cell r="I204" t="e">
            <v>#REF!</v>
          </cell>
          <cell r="J204" t="e">
            <v>#REF!</v>
          </cell>
          <cell r="K204">
            <v>37537</v>
          </cell>
          <cell r="L204" t="str">
            <v>VA-</v>
          </cell>
          <cell r="M204" t="str">
            <v>SCC, Court Room B</v>
          </cell>
          <cell r="N204" t="str">
            <v>10 a.m.</v>
          </cell>
          <cell r="R204" t="str">
            <v/>
          </cell>
        </row>
        <row r="205">
          <cell r="B205">
            <v>6722</v>
          </cell>
          <cell r="C205" t="e">
            <v>#REF!</v>
          </cell>
          <cell r="D205" t="e">
            <v>#REF!</v>
          </cell>
          <cell r="E205">
            <v>21</v>
          </cell>
          <cell r="H205" t="str">
            <v>Boswell</v>
          </cell>
          <cell r="I205" t="e">
            <v>#REF!</v>
          </cell>
          <cell r="J205" t="e">
            <v>#REF!</v>
          </cell>
          <cell r="K205">
            <v>37531</v>
          </cell>
          <cell r="L205" t="str">
            <v>VA-</v>
          </cell>
          <cell r="M205" t="str">
            <v>SCC, Court Room B</v>
          </cell>
          <cell r="N205" t="str">
            <v>10 a.m.</v>
          </cell>
          <cell r="R205" t="str">
            <v/>
          </cell>
        </row>
        <row r="206">
          <cell r="B206">
            <v>6723</v>
          </cell>
          <cell r="C206" t="e">
            <v>#REF!</v>
          </cell>
          <cell r="D206" t="e">
            <v>#REF!</v>
          </cell>
          <cell r="E206">
            <v>21</v>
          </cell>
          <cell r="H206" t="str">
            <v>Boswell</v>
          </cell>
          <cell r="I206" t="e">
            <v>#REF!</v>
          </cell>
          <cell r="J206" t="e">
            <v>#REF!</v>
          </cell>
          <cell r="K206">
            <v>37536</v>
          </cell>
          <cell r="L206" t="str">
            <v>VA-</v>
          </cell>
          <cell r="M206" t="str">
            <v>3rd Floor Conference</v>
          </cell>
          <cell r="N206" t="str">
            <v>10 a.m.</v>
          </cell>
          <cell r="R206" t="str">
            <v/>
          </cell>
        </row>
        <row r="209">
          <cell r="B209" t="str">
            <v>August 2002 Cycle</v>
          </cell>
          <cell r="D209" t="str">
            <v>Hospitals/Beds/NICUs/Ob/Capital Expenditures</v>
          </cell>
          <cell r="E209" t="str">
            <v>A</v>
          </cell>
          <cell r="F209" t="str">
            <v>Rpt Due</v>
          </cell>
          <cell r="G209">
            <v>37550</v>
          </cell>
          <cell r="I209" t="str">
            <v>Recommendation</v>
          </cell>
          <cell r="K209" t="str">
            <v>IFFC</v>
          </cell>
          <cell r="L209" t="str">
            <v>Commissioners</v>
          </cell>
          <cell r="M209" t="str">
            <v>IFFC</v>
          </cell>
          <cell r="N209" t="str">
            <v>IFFC</v>
          </cell>
        </row>
        <row r="210">
          <cell r="C210" t="str">
            <v>Applicant</v>
          </cell>
          <cell r="D210" t="str">
            <v>Project</v>
          </cell>
          <cell r="E210" t="str">
            <v>PD</v>
          </cell>
          <cell r="G210">
            <v>37550</v>
          </cell>
          <cell r="H210" t="str">
            <v>Analyst</v>
          </cell>
          <cell r="I210" t="str">
            <v xml:space="preserve">HSA </v>
          </cell>
          <cell r="J210" t="str">
            <v>DCOPN</v>
          </cell>
          <cell r="K210" t="str">
            <v>Scheduled</v>
          </cell>
          <cell r="L210" t="str">
            <v>Decision</v>
          </cell>
          <cell r="M210" t="str">
            <v>Location</v>
          </cell>
          <cell r="N210" t="str">
            <v>Time</v>
          </cell>
          <cell r="R210" t="str">
            <v/>
          </cell>
        </row>
        <row r="211">
          <cell r="B211">
            <v>6714</v>
          </cell>
          <cell r="C211" t="e">
            <v>#REF!</v>
          </cell>
          <cell r="D211" t="e">
            <v>#REF!</v>
          </cell>
          <cell r="E211">
            <v>8</v>
          </cell>
          <cell r="H211" t="str">
            <v>Clement/Boswell/Bodin</v>
          </cell>
          <cell r="I211" t="e">
            <v>#REF!</v>
          </cell>
          <cell r="J211" t="e">
            <v>#REF!</v>
          </cell>
          <cell r="K211" t="str">
            <v>11/7 &amp; 11/8</v>
          </cell>
          <cell r="L211" t="str">
            <v>VA-</v>
          </cell>
          <cell r="R211" t="str">
            <v/>
          </cell>
        </row>
        <row r="212">
          <cell r="B212">
            <v>6728</v>
          </cell>
          <cell r="C212" t="e">
            <v>#REF!</v>
          </cell>
          <cell r="D212" t="e">
            <v>#REF!</v>
          </cell>
          <cell r="E212">
            <v>8</v>
          </cell>
          <cell r="G212" t="str">
            <v>Competing *</v>
          </cell>
          <cell r="H212" t="str">
            <v>Clement/Boswell/Bodin</v>
          </cell>
          <cell r="I212" t="e">
            <v>#REF!</v>
          </cell>
          <cell r="J212" t="e">
            <v>#REF!</v>
          </cell>
          <cell r="K212" t="str">
            <v>11/7 &amp; 11/8</v>
          </cell>
          <cell r="L212" t="str">
            <v>VA-</v>
          </cell>
          <cell r="R212" t="str">
            <v/>
          </cell>
        </row>
        <row r="213">
          <cell r="B213">
            <v>6729</v>
          </cell>
          <cell r="C213" t="e">
            <v>#REF!</v>
          </cell>
          <cell r="D213" t="e">
            <v>#REF!</v>
          </cell>
          <cell r="E213">
            <v>8</v>
          </cell>
          <cell r="H213" t="str">
            <v>Clement/Boswell/Bodin</v>
          </cell>
          <cell r="I213" t="e">
            <v>#REF!</v>
          </cell>
          <cell r="J213" t="e">
            <v>#REF!</v>
          </cell>
          <cell r="K213" t="str">
            <v>11/7 &amp; 11/8</v>
          </cell>
          <cell r="L213" t="str">
            <v>VA-</v>
          </cell>
          <cell r="M213" t="str">
            <v>SCC, Court Room B</v>
          </cell>
          <cell r="N213" t="str">
            <v>10 a.m.</v>
          </cell>
          <cell r="R213" t="str">
            <v/>
          </cell>
        </row>
        <row r="214">
          <cell r="B214">
            <v>6731</v>
          </cell>
          <cell r="C214" t="e">
            <v>#REF!</v>
          </cell>
          <cell r="D214" t="e">
            <v>#REF!</v>
          </cell>
          <cell r="E214">
            <v>8</v>
          </cell>
          <cell r="H214" t="str">
            <v>Clement/Boswell/Bodin</v>
          </cell>
          <cell r="I214" t="e">
            <v>#REF!</v>
          </cell>
          <cell r="J214" t="e">
            <v>#REF!</v>
          </cell>
          <cell r="K214" t="str">
            <v>11/7 &amp; 11/8</v>
          </cell>
          <cell r="L214" t="str">
            <v>VA-</v>
          </cell>
          <cell r="R214" t="str">
            <v/>
          </cell>
        </row>
        <row r="215">
          <cell r="B215">
            <v>6726</v>
          </cell>
          <cell r="C215" t="e">
            <v>#REF!</v>
          </cell>
          <cell r="D215" t="e">
            <v>#REF!</v>
          </cell>
          <cell r="E215">
            <v>4</v>
          </cell>
          <cell r="H215" t="str">
            <v>Boswell</v>
          </cell>
          <cell r="I215" t="e">
            <v>#REF!</v>
          </cell>
          <cell r="J215" t="e">
            <v>#REF!</v>
          </cell>
          <cell r="K215">
            <v>37560</v>
          </cell>
          <cell r="L215" t="str">
            <v>VA-</v>
          </cell>
          <cell r="M215" t="str">
            <v>3rd Floor Conference</v>
          </cell>
          <cell r="N215" t="str">
            <v>10 a.m.</v>
          </cell>
          <cell r="R215" t="str">
            <v/>
          </cell>
        </row>
        <row r="216">
          <cell r="B216">
            <v>6732</v>
          </cell>
          <cell r="C216" t="e">
            <v>#REF!</v>
          </cell>
          <cell r="D216" t="e">
            <v>#REF!</v>
          </cell>
          <cell r="E216">
            <v>21</v>
          </cell>
          <cell r="H216" t="str">
            <v>Bartley</v>
          </cell>
          <cell r="I216" t="e">
            <v>#REF!</v>
          </cell>
          <cell r="J216" t="e">
            <v>#REF!</v>
          </cell>
          <cell r="K216" t="str">
            <v>11/5 &amp; 11/6</v>
          </cell>
          <cell r="L216" t="str">
            <v>VA-</v>
          </cell>
          <cell r="M216" t="str">
            <v>SCC, Court Room B</v>
          </cell>
          <cell r="N216" t="str">
            <v>10 a.m.</v>
          </cell>
          <cell r="R216" t="str">
            <v/>
          </cell>
        </row>
        <row r="217">
          <cell r="B217">
            <v>6733</v>
          </cell>
          <cell r="C217" t="e">
            <v>#REF!</v>
          </cell>
          <cell r="D217" t="e">
            <v>#REF!</v>
          </cell>
          <cell r="E217">
            <v>6</v>
          </cell>
          <cell r="H217" t="str">
            <v>Burcham</v>
          </cell>
          <cell r="I217" t="e">
            <v>#REF!</v>
          </cell>
          <cell r="J217" t="e">
            <v>#REF!</v>
          </cell>
          <cell r="K217">
            <v>37566</v>
          </cell>
          <cell r="L217" t="str">
            <v>VA-</v>
          </cell>
          <cell r="M217" t="str">
            <v>3rd Floor Conference</v>
          </cell>
          <cell r="N217" t="str">
            <v>10 a.m.</v>
          </cell>
          <cell r="R217" t="str">
            <v/>
          </cell>
        </row>
        <row r="218">
          <cell r="B218">
            <v>6655</v>
          </cell>
          <cell r="C218" t="e">
            <v>#REF!</v>
          </cell>
          <cell r="D218" t="e">
            <v>#REF!</v>
          </cell>
          <cell r="E218">
            <v>5</v>
          </cell>
          <cell r="H218" t="str">
            <v>Burcham</v>
          </cell>
          <cell r="I218" t="e">
            <v>#REF!</v>
          </cell>
          <cell r="J218" t="e">
            <v>#REF!</v>
          </cell>
          <cell r="K218">
            <v>37567</v>
          </cell>
          <cell r="L218" t="str">
            <v>VA-</v>
          </cell>
          <cell r="M218" t="str">
            <v>3rd Floor Conference</v>
          </cell>
          <cell r="N218" t="str">
            <v>10 a.m.</v>
          </cell>
          <cell r="R218" t="str">
            <v/>
          </cell>
        </row>
        <row r="222">
          <cell r="B222" t="str">
            <v>September 2002 Cycle</v>
          </cell>
          <cell r="D222" t="str">
            <v>OSHs/ORs/Cath Labs/Transplant/Nursing Facility</v>
          </cell>
          <cell r="E222" t="str">
            <v>B/G</v>
          </cell>
          <cell r="F222" t="str">
            <v>Rpt Due</v>
          </cell>
          <cell r="G222">
            <v>37579</v>
          </cell>
          <cell r="I222" t="str">
            <v>Recommendation</v>
          </cell>
          <cell r="K222" t="str">
            <v>IFFC</v>
          </cell>
          <cell r="L222" t="str">
            <v>Commissioners</v>
          </cell>
          <cell r="M222" t="str">
            <v>IFFC</v>
          </cell>
          <cell r="N222" t="str">
            <v>IFFC</v>
          </cell>
        </row>
        <row r="223">
          <cell r="C223" t="str">
            <v>Applicant</v>
          </cell>
          <cell r="D223" t="str">
            <v>Project</v>
          </cell>
          <cell r="E223" t="str">
            <v>PD</v>
          </cell>
          <cell r="H223" t="str">
            <v>Analyst</v>
          </cell>
          <cell r="I223" t="str">
            <v xml:space="preserve">HSA </v>
          </cell>
          <cell r="J223" t="str">
            <v>DCOPN</v>
          </cell>
          <cell r="K223" t="str">
            <v>Scheduled</v>
          </cell>
          <cell r="L223" t="str">
            <v>Decision</v>
          </cell>
          <cell r="M223" t="str">
            <v>Location</v>
          </cell>
          <cell r="N223" t="str">
            <v>Time</v>
          </cell>
          <cell r="R223" t="str">
            <v/>
          </cell>
        </row>
        <row r="224">
          <cell r="B224">
            <v>6745</v>
          </cell>
          <cell r="C224" t="e">
            <v>#REF!</v>
          </cell>
          <cell r="D224" t="e">
            <v>#REF!</v>
          </cell>
          <cell r="E224" t="str">
            <v>III</v>
          </cell>
          <cell r="H224" t="str">
            <v>Boswell</v>
          </cell>
          <cell r="I224" t="e">
            <v>#REF!</v>
          </cell>
          <cell r="L224" t="str">
            <v>VA-</v>
          </cell>
          <cell r="R224" t="str">
            <v/>
          </cell>
        </row>
        <row r="225">
          <cell r="B225">
            <v>6746</v>
          </cell>
          <cell r="C225" t="e">
            <v>#REF!</v>
          </cell>
          <cell r="D225" t="e">
            <v>#REF!</v>
          </cell>
          <cell r="E225">
            <v>1</v>
          </cell>
          <cell r="G225" t="str">
            <v>Competing</v>
          </cell>
          <cell r="H225" t="str">
            <v>Boswell</v>
          </cell>
          <cell r="I225" t="e">
            <v>#REF!</v>
          </cell>
          <cell r="K225">
            <v>37593</v>
          </cell>
          <cell r="L225" t="str">
            <v>VA-</v>
          </cell>
          <cell r="M225" t="str">
            <v>SCC, Court Room B</v>
          </cell>
          <cell r="N225" t="str">
            <v>10 a.m.</v>
          </cell>
          <cell r="R225" t="str">
            <v/>
          </cell>
        </row>
        <row r="226">
          <cell r="B226">
            <v>6747</v>
          </cell>
          <cell r="C226" t="e">
            <v>#REF!</v>
          </cell>
          <cell r="D226" t="e">
            <v>#REF!</v>
          </cell>
          <cell r="E226">
            <v>1</v>
          </cell>
          <cell r="H226" t="str">
            <v>Boswell</v>
          </cell>
          <cell r="I226" t="e">
            <v>#REF!</v>
          </cell>
          <cell r="L226" t="str">
            <v>VA-</v>
          </cell>
          <cell r="R226" t="str">
            <v/>
          </cell>
        </row>
        <row r="227">
          <cell r="B227">
            <v>6734</v>
          </cell>
          <cell r="C227" t="e">
            <v>#REF!</v>
          </cell>
          <cell r="D227" t="e">
            <v>#REF!</v>
          </cell>
          <cell r="E227">
            <v>12</v>
          </cell>
          <cell r="H227" t="str">
            <v>Burcham</v>
          </cell>
          <cell r="I227" t="e">
            <v>#REF!</v>
          </cell>
          <cell r="J227" t="e">
            <v>#REF!</v>
          </cell>
          <cell r="K227">
            <v>37609</v>
          </cell>
          <cell r="L227" t="str">
            <v>VA-</v>
          </cell>
          <cell r="R227" t="str">
            <v/>
          </cell>
        </row>
        <row r="228">
          <cell r="B228">
            <v>6665</v>
          </cell>
          <cell r="C228" t="e">
            <v>#REF!</v>
          </cell>
          <cell r="D228" t="e">
            <v>#REF!</v>
          </cell>
          <cell r="E228">
            <v>15</v>
          </cell>
          <cell r="H228" t="str">
            <v>Burcham</v>
          </cell>
          <cell r="I228" t="e">
            <v>#REF!</v>
          </cell>
          <cell r="J228" t="e">
            <v>#REF!</v>
          </cell>
          <cell r="K228">
            <v>37599</v>
          </cell>
          <cell r="L228" t="str">
            <v>VA-</v>
          </cell>
          <cell r="M228" t="str">
            <v>3rd Floor, Conference Room</v>
          </cell>
          <cell r="N228" t="str">
            <v>10 a.m.</v>
          </cell>
          <cell r="R228" t="str">
            <v/>
          </cell>
        </row>
        <row r="229">
          <cell r="B229">
            <v>6737</v>
          </cell>
          <cell r="C229" t="e">
            <v>#REF!</v>
          </cell>
          <cell r="D229" t="e">
            <v>#REF!</v>
          </cell>
          <cell r="E229">
            <v>15</v>
          </cell>
          <cell r="G229" t="str">
            <v>Competing</v>
          </cell>
          <cell r="H229" t="str">
            <v>Burcham</v>
          </cell>
          <cell r="I229" t="e">
            <v>#REF!</v>
          </cell>
          <cell r="J229" t="e">
            <v>#REF!</v>
          </cell>
          <cell r="L229" t="str">
            <v>VA-</v>
          </cell>
          <cell r="R229" t="str">
            <v/>
          </cell>
        </row>
        <row r="230">
          <cell r="B230">
            <v>6736</v>
          </cell>
          <cell r="C230" t="e">
            <v>#REF!</v>
          </cell>
          <cell r="D230" t="e">
            <v>#REF!</v>
          </cell>
          <cell r="E230">
            <v>20</v>
          </cell>
          <cell r="H230" t="str">
            <v>Bartley</v>
          </cell>
          <cell r="I230" t="str">
            <v>Review Suspended at applicant's request</v>
          </cell>
          <cell r="L230" t="str">
            <v>VA-</v>
          </cell>
          <cell r="R230" t="str">
            <v>Superceeded</v>
          </cell>
        </row>
        <row r="231">
          <cell r="B231">
            <v>6740</v>
          </cell>
          <cell r="C231" t="e">
            <v>#REF!</v>
          </cell>
          <cell r="D231" t="e">
            <v>#REF!</v>
          </cell>
          <cell r="E231">
            <v>20</v>
          </cell>
          <cell r="H231" t="str">
            <v>Bartley</v>
          </cell>
          <cell r="I231" t="e">
            <v>#REF!</v>
          </cell>
          <cell r="J231" t="e">
            <v>#REF!</v>
          </cell>
          <cell r="K231">
            <v>37594</v>
          </cell>
          <cell r="L231" t="str">
            <v>VA-</v>
          </cell>
          <cell r="R231" t="str">
            <v/>
          </cell>
        </row>
        <row r="232">
          <cell r="B232">
            <v>6739</v>
          </cell>
          <cell r="C232" t="e">
            <v>#REF!</v>
          </cell>
          <cell r="D232" t="e">
            <v>#REF!</v>
          </cell>
          <cell r="E232">
            <v>20</v>
          </cell>
          <cell r="G232" t="str">
            <v>Competing</v>
          </cell>
          <cell r="H232" t="str">
            <v>Bartley</v>
          </cell>
          <cell r="I232" t="e">
            <v>#REF!</v>
          </cell>
          <cell r="J232" t="e">
            <v>#REF!</v>
          </cell>
          <cell r="L232" t="str">
            <v>VA-</v>
          </cell>
          <cell r="M232" t="str">
            <v>SCC, Court Room B</v>
          </cell>
          <cell r="N232" t="str">
            <v>10 a.m.</v>
          </cell>
          <cell r="R232" t="str">
            <v/>
          </cell>
        </row>
        <row r="233">
          <cell r="B233">
            <v>6741</v>
          </cell>
          <cell r="C233" t="e">
            <v>#REF!</v>
          </cell>
          <cell r="D233" t="e">
            <v>#REF!</v>
          </cell>
          <cell r="E233">
            <v>20</v>
          </cell>
          <cell r="H233" t="str">
            <v>Bartley</v>
          </cell>
          <cell r="I233" t="e">
            <v>#REF!</v>
          </cell>
          <cell r="J233" t="e">
            <v>#REF!</v>
          </cell>
          <cell r="L233" t="str">
            <v>VA-</v>
          </cell>
          <cell r="R233" t="str">
            <v/>
          </cell>
        </row>
        <row r="234">
          <cell r="B234">
            <v>6749</v>
          </cell>
          <cell r="C234" t="e">
            <v>#REF!</v>
          </cell>
          <cell r="D234" t="e">
            <v>#REF!</v>
          </cell>
          <cell r="E234">
            <v>20</v>
          </cell>
          <cell r="G234" t="str">
            <v xml:space="preserve"> </v>
          </cell>
          <cell r="H234" t="str">
            <v>Bartley</v>
          </cell>
          <cell r="I234" t="e">
            <v>#REF!</v>
          </cell>
          <cell r="J234" t="e">
            <v>#REF!</v>
          </cell>
          <cell r="L234" t="str">
            <v>VA-</v>
          </cell>
          <cell r="R234" t="str">
            <v/>
          </cell>
        </row>
        <row r="235">
          <cell r="B235">
            <v>6725</v>
          </cell>
          <cell r="C235" t="e">
            <v>#REF!</v>
          </cell>
          <cell r="D235" t="e">
            <v>#REF!</v>
          </cell>
          <cell r="E235">
            <v>21</v>
          </cell>
          <cell r="H235" t="str">
            <v>Clement</v>
          </cell>
          <cell r="I235" t="e">
            <v>#REF!</v>
          </cell>
          <cell r="J235" t="e">
            <v>#REF!</v>
          </cell>
          <cell r="K235">
            <v>37610</v>
          </cell>
          <cell r="L235" t="str">
            <v>VA-</v>
          </cell>
          <cell r="M235" t="str">
            <v>3rd Floor, Conference Room</v>
          </cell>
          <cell r="N235" t="str">
            <v>10 a.m.</v>
          </cell>
          <cell r="R235" t="str">
            <v/>
          </cell>
        </row>
        <row r="236">
          <cell r="B236">
            <v>6673</v>
          </cell>
          <cell r="C236" t="str">
            <v>Northern Virginia Surgery Center II, LLC</v>
          </cell>
          <cell r="D236" t="str">
            <v>Establish an Outpatient Surgical Hospital</v>
          </cell>
          <cell r="E236">
            <v>8</v>
          </cell>
          <cell r="G236" t="str">
            <v>need to add</v>
          </cell>
        </row>
        <row r="238">
          <cell r="B238" t="str">
            <v>October 2002 Cycle</v>
          </cell>
          <cell r="D238" t="str">
            <v>Psych and Substance Abuse Services</v>
          </cell>
          <cell r="E238" t="str">
            <v>C</v>
          </cell>
          <cell r="F238" t="str">
            <v>Rtp Due</v>
          </cell>
          <cell r="G238">
            <v>37609</v>
          </cell>
          <cell r="I238" t="str">
            <v>Recommendation</v>
          </cell>
          <cell r="L238" t="str">
            <v>Commissioners</v>
          </cell>
          <cell r="M238" t="str">
            <v>IFFC</v>
          </cell>
          <cell r="N238" t="str">
            <v>IFFC</v>
          </cell>
          <cell r="R238">
            <v>37609</v>
          </cell>
        </row>
        <row r="239">
          <cell r="C239" t="str">
            <v>Applicant</v>
          </cell>
          <cell r="D239" t="str">
            <v>Project</v>
          </cell>
          <cell r="E239" t="str">
            <v>PD</v>
          </cell>
          <cell r="H239" t="str">
            <v>Analyst</v>
          </cell>
          <cell r="I239" t="str">
            <v xml:space="preserve">HSA </v>
          </cell>
          <cell r="J239" t="str">
            <v>DCOPN</v>
          </cell>
          <cell r="K239" t="str">
            <v>IFFC</v>
          </cell>
          <cell r="L239" t="str">
            <v>Decision</v>
          </cell>
          <cell r="M239" t="str">
            <v>Location</v>
          </cell>
          <cell r="N239" t="str">
            <v>Time</v>
          </cell>
          <cell r="R239" t="str">
            <v/>
          </cell>
        </row>
        <row r="240">
          <cell r="B240">
            <v>6750</v>
          </cell>
          <cell r="C240" t="e">
            <v>#REF!</v>
          </cell>
          <cell r="D240" t="e">
            <v>#REF!</v>
          </cell>
          <cell r="E240">
            <v>8</v>
          </cell>
          <cell r="F240" t="str">
            <v>Delay to Apr Cycle</v>
          </cell>
          <cell r="H240" t="str">
            <v>Burcham</v>
          </cell>
          <cell r="I240" t="e">
            <v>#REF!</v>
          </cell>
          <cell r="J240" t="e">
            <v>#REF!</v>
          </cell>
          <cell r="L240" t="str">
            <v>VA-</v>
          </cell>
          <cell r="M240" t="str">
            <v>3rd Floor Conf. Rm.</v>
          </cell>
          <cell r="N240" t="str">
            <v>10 a.m.</v>
          </cell>
          <cell r="R240" t="str">
            <v/>
          </cell>
        </row>
        <row r="242">
          <cell r="B242" t="str">
            <v>November 2002 Cycle</v>
          </cell>
          <cell r="D242" t="str">
            <v>Diagnostic Imaging and Nursing Facilities</v>
          </cell>
          <cell r="E242" t="str">
            <v>D/G</v>
          </cell>
          <cell r="F242" t="str">
            <v>Rtp Due</v>
          </cell>
          <cell r="G242">
            <v>37641</v>
          </cell>
          <cell r="I242" t="str">
            <v>Recommendation</v>
          </cell>
          <cell r="L242" t="str">
            <v>Commissioners</v>
          </cell>
          <cell r="M242" t="str">
            <v>IFFC</v>
          </cell>
          <cell r="N242" t="str">
            <v>IFFC</v>
          </cell>
        </row>
        <row r="243">
          <cell r="C243" t="str">
            <v>Applicant</v>
          </cell>
          <cell r="D243" t="str">
            <v>Project</v>
          </cell>
          <cell r="E243" t="str">
            <v>PD</v>
          </cell>
          <cell r="H243" t="str">
            <v>Analyst</v>
          </cell>
          <cell r="I243" t="str">
            <v xml:space="preserve">HSA </v>
          </cell>
          <cell r="J243" t="str">
            <v>DCOPN</v>
          </cell>
          <cell r="K243" t="str">
            <v>IFFC</v>
          </cell>
          <cell r="L243" t="str">
            <v>Decision</v>
          </cell>
          <cell r="M243" t="str">
            <v>Location</v>
          </cell>
          <cell r="N243" t="str">
            <v>Time</v>
          </cell>
          <cell r="R243" t="str">
            <v/>
          </cell>
        </row>
        <row r="244">
          <cell r="B244">
            <v>6724</v>
          </cell>
          <cell r="C244" t="e">
            <v>#REF!</v>
          </cell>
          <cell r="D244" t="e">
            <v>#REF!</v>
          </cell>
          <cell r="E244">
            <v>19</v>
          </cell>
          <cell r="H244" t="str">
            <v>Clement</v>
          </cell>
          <cell r="I244" t="str">
            <v>Delayed to June 03</v>
          </cell>
          <cell r="K244" t="str">
            <v>no</v>
          </cell>
          <cell r="L244" t="str">
            <v>VA-</v>
          </cell>
          <cell r="O244" t="str">
            <v>in</v>
          </cell>
          <cell r="P244">
            <v>1</v>
          </cell>
          <cell r="R244" t="str">
            <v/>
          </cell>
        </row>
        <row r="245">
          <cell r="B245">
            <v>6756</v>
          </cell>
          <cell r="C245" t="e">
            <v>#REF!</v>
          </cell>
          <cell r="D245" t="e">
            <v>#REF!</v>
          </cell>
          <cell r="E245">
            <v>7</v>
          </cell>
          <cell r="H245" t="str">
            <v>Clement</v>
          </cell>
          <cell r="I245" t="e">
            <v>#REF!</v>
          </cell>
          <cell r="J245" t="e">
            <v>#REF!</v>
          </cell>
          <cell r="K245" t="str">
            <v>no</v>
          </cell>
          <cell r="L245" t="str">
            <v>VA-</v>
          </cell>
          <cell r="O245" t="str">
            <v>in</v>
          </cell>
          <cell r="P245">
            <v>1</v>
          </cell>
          <cell r="R245" t="str">
            <v/>
          </cell>
        </row>
        <row r="246">
          <cell r="B246">
            <v>6763</v>
          </cell>
          <cell r="C246" t="e">
            <v>#REF!</v>
          </cell>
          <cell r="D246" t="e">
            <v>#REF!</v>
          </cell>
          <cell r="E246" t="str">
            <v>I</v>
          </cell>
          <cell r="H246" t="str">
            <v>Clement</v>
          </cell>
          <cell r="I246" t="e">
            <v>#REF!</v>
          </cell>
          <cell r="J246" t="e">
            <v>#REF!</v>
          </cell>
          <cell r="K246" t="str">
            <v>no</v>
          </cell>
          <cell r="L246" t="str">
            <v>VA-</v>
          </cell>
          <cell r="O246" t="str">
            <v>in</v>
          </cell>
          <cell r="P246">
            <v>1</v>
          </cell>
          <cell r="R246" t="str">
            <v/>
          </cell>
        </row>
        <row r="247">
          <cell r="B247">
            <v>6727</v>
          </cell>
          <cell r="C247" t="e">
            <v>#REF!</v>
          </cell>
          <cell r="D247" t="e">
            <v>#REF!</v>
          </cell>
          <cell r="E247" t="str">
            <v>III</v>
          </cell>
          <cell r="H247" t="str">
            <v>Burcham</v>
          </cell>
          <cell r="I247" t="e">
            <v>#REF!</v>
          </cell>
          <cell r="J247" t="e">
            <v>#REF!</v>
          </cell>
          <cell r="K247" t="str">
            <v>no</v>
          </cell>
          <cell r="L247" t="str">
            <v>VA-</v>
          </cell>
          <cell r="O247" t="str">
            <v>in</v>
          </cell>
          <cell r="P247">
            <v>1</v>
          </cell>
          <cell r="R247" t="str">
            <v/>
          </cell>
        </row>
        <row r="248">
          <cell r="B248">
            <v>6764</v>
          </cell>
          <cell r="C248" t="e">
            <v>#REF!</v>
          </cell>
          <cell r="D248" t="e">
            <v>#REF!</v>
          </cell>
          <cell r="E248">
            <v>20</v>
          </cell>
          <cell r="H248" t="str">
            <v>Burcham</v>
          </cell>
          <cell r="I248" t="e">
            <v>#REF!</v>
          </cell>
          <cell r="J248" t="e">
            <v>#REF!</v>
          </cell>
          <cell r="K248" t="str">
            <v>no</v>
          </cell>
          <cell r="L248" t="str">
            <v>VA-</v>
          </cell>
          <cell r="O248" t="str">
            <v>in</v>
          </cell>
          <cell r="P248">
            <v>1</v>
          </cell>
          <cell r="R248" t="str">
            <v/>
          </cell>
        </row>
        <row r="249">
          <cell r="B249">
            <v>6765</v>
          </cell>
          <cell r="C249" t="e">
            <v>#REF!</v>
          </cell>
          <cell r="D249" t="e">
            <v>#REF!</v>
          </cell>
          <cell r="E249">
            <v>20</v>
          </cell>
          <cell r="G249" t="str">
            <v>Competing</v>
          </cell>
          <cell r="H249" t="str">
            <v>Burcham</v>
          </cell>
          <cell r="I249" t="e">
            <v>#REF!</v>
          </cell>
          <cell r="J249" t="e">
            <v>#REF!</v>
          </cell>
          <cell r="K249" t="str">
            <v>no</v>
          </cell>
          <cell r="L249" t="str">
            <v>VA-</v>
          </cell>
          <cell r="O249" t="str">
            <v>in</v>
          </cell>
          <cell r="P249">
            <v>1</v>
          </cell>
          <cell r="R249" t="str">
            <v/>
          </cell>
        </row>
        <row r="250">
          <cell r="B250">
            <v>6766</v>
          </cell>
          <cell r="C250" t="e">
            <v>#REF!</v>
          </cell>
          <cell r="D250" t="e">
            <v>#REF!</v>
          </cell>
          <cell r="E250">
            <v>20</v>
          </cell>
          <cell r="H250" t="str">
            <v>Burcham</v>
          </cell>
          <cell r="I250" t="e">
            <v>#REF!</v>
          </cell>
          <cell r="J250" t="e">
            <v>#REF!</v>
          </cell>
          <cell r="K250" t="str">
            <v>no</v>
          </cell>
          <cell r="L250" t="str">
            <v>VA-</v>
          </cell>
          <cell r="O250" t="str">
            <v>in</v>
          </cell>
          <cell r="P250">
            <v>1</v>
          </cell>
          <cell r="R250" t="str">
            <v/>
          </cell>
        </row>
        <row r="251">
          <cell r="B251">
            <v>6743</v>
          </cell>
          <cell r="C251" t="e">
            <v>#REF!</v>
          </cell>
          <cell r="D251" t="e">
            <v>#REF!</v>
          </cell>
          <cell r="E251" t="str">
            <v>III</v>
          </cell>
          <cell r="H251" t="str">
            <v>Boswell</v>
          </cell>
          <cell r="I251" t="e">
            <v>#REF!</v>
          </cell>
          <cell r="O251" t="str">
            <v>in</v>
          </cell>
          <cell r="P251">
            <v>1</v>
          </cell>
          <cell r="R251" t="str">
            <v/>
          </cell>
        </row>
        <row r="252">
          <cell r="B252">
            <v>6762</v>
          </cell>
          <cell r="C252" t="e">
            <v>#REF!</v>
          </cell>
          <cell r="D252" t="e">
            <v>#REF!</v>
          </cell>
          <cell r="E252" t="str">
            <v>4,5,12</v>
          </cell>
          <cell r="H252" t="str">
            <v>Boswell</v>
          </cell>
          <cell r="I252" t="str">
            <v>Withdrawn 1/6</v>
          </cell>
          <cell r="L252" t="str">
            <v>VA-</v>
          </cell>
          <cell r="O252" t="str">
            <v>in</v>
          </cell>
          <cell r="P252">
            <v>1</v>
          </cell>
          <cell r="R252" t="str">
            <v/>
          </cell>
        </row>
        <row r="253">
          <cell r="B253">
            <v>6752</v>
          </cell>
          <cell r="C253" t="e">
            <v>#REF!</v>
          </cell>
          <cell r="D253" t="e">
            <v>#REF!</v>
          </cell>
          <cell r="E253">
            <v>5</v>
          </cell>
          <cell r="H253" t="str">
            <v>Boswell</v>
          </cell>
          <cell r="I253" t="str">
            <v>Completed 10/02 - Expedited Review</v>
          </cell>
          <cell r="L253" t="str">
            <v>VA-</v>
          </cell>
          <cell r="O253" t="str">
            <v>in</v>
          </cell>
          <cell r="P253">
            <v>1</v>
          </cell>
          <cell r="R253" t="str">
            <v/>
          </cell>
        </row>
        <row r="254">
          <cell r="B254">
            <v>6755</v>
          </cell>
          <cell r="C254" t="e">
            <v>#REF!</v>
          </cell>
          <cell r="D254" t="e">
            <v>#REF!</v>
          </cell>
          <cell r="E254" t="str">
            <v>IV</v>
          </cell>
          <cell r="H254" t="str">
            <v>Bartley</v>
          </cell>
          <cell r="I254" t="e">
            <v>#REF!</v>
          </cell>
          <cell r="J254" t="e">
            <v>#REF!</v>
          </cell>
          <cell r="K254" t="str">
            <v>no</v>
          </cell>
          <cell r="L254" t="str">
            <v>VA-</v>
          </cell>
          <cell r="O254" t="str">
            <v>in</v>
          </cell>
          <cell r="P254">
            <v>1</v>
          </cell>
          <cell r="R254" t="str">
            <v/>
          </cell>
        </row>
        <row r="255">
          <cell r="B255">
            <v>6757</v>
          </cell>
          <cell r="C255" t="e">
            <v>#REF!</v>
          </cell>
          <cell r="D255" t="e">
            <v>#REF!</v>
          </cell>
          <cell r="E255">
            <v>21</v>
          </cell>
          <cell r="H255" t="str">
            <v>Bartley</v>
          </cell>
          <cell r="I255" t="e">
            <v>#REF!</v>
          </cell>
          <cell r="J255" t="e">
            <v>#REF!</v>
          </cell>
          <cell r="K255" t="e">
            <v>#REF!</v>
          </cell>
          <cell r="L255" t="str">
            <v>VA-</v>
          </cell>
          <cell r="M255" t="e">
            <v>#REF!</v>
          </cell>
          <cell r="N255" t="e">
            <v>#REF!</v>
          </cell>
          <cell r="O255" t="str">
            <v>in</v>
          </cell>
          <cell r="P255">
            <v>1</v>
          </cell>
          <cell r="R255" t="str">
            <v/>
          </cell>
        </row>
        <row r="256">
          <cell r="B256">
            <v>6760</v>
          </cell>
          <cell r="C256" t="e">
            <v>#REF!</v>
          </cell>
          <cell r="D256" t="e">
            <v>#REF!</v>
          </cell>
          <cell r="E256">
            <v>21</v>
          </cell>
          <cell r="G256" t="str">
            <v>Competing</v>
          </cell>
          <cell r="H256" t="str">
            <v>Bartley</v>
          </cell>
          <cell r="I256" t="e">
            <v>#REF!</v>
          </cell>
          <cell r="J256" t="e">
            <v>#REF!</v>
          </cell>
          <cell r="K256" t="e">
            <v>#REF!</v>
          </cell>
          <cell r="L256" t="str">
            <v>VA-</v>
          </cell>
          <cell r="M256" t="e">
            <v>#REF!</v>
          </cell>
          <cell r="N256" t="e">
            <v>#REF!</v>
          </cell>
          <cell r="O256" t="str">
            <v>in</v>
          </cell>
          <cell r="P256">
            <v>1</v>
          </cell>
          <cell r="R256" t="str">
            <v/>
          </cell>
        </row>
        <row r="257">
          <cell r="B257">
            <v>6761</v>
          </cell>
          <cell r="C257" t="e">
            <v>#REF!</v>
          </cell>
          <cell r="D257" t="e">
            <v>#REF!</v>
          </cell>
          <cell r="E257">
            <v>21</v>
          </cell>
          <cell r="H257" t="str">
            <v>Bartley</v>
          </cell>
          <cell r="I257" t="e">
            <v>#REF!</v>
          </cell>
          <cell r="J257" t="e">
            <v>#REF!</v>
          </cell>
          <cell r="K257" t="e">
            <v>#REF!</v>
          </cell>
          <cell r="L257" t="str">
            <v>VA-</v>
          </cell>
          <cell r="M257" t="e">
            <v>#REF!</v>
          </cell>
          <cell r="N257" t="e">
            <v>#REF!</v>
          </cell>
          <cell r="O257" t="str">
            <v>in</v>
          </cell>
          <cell r="P257">
            <v>1</v>
          </cell>
          <cell r="R257" t="str">
            <v/>
          </cell>
        </row>
        <row r="259">
          <cell r="B259" t="str">
            <v>December 2002 Cycle</v>
          </cell>
          <cell r="D259" t="str">
            <v>Rehab Services</v>
          </cell>
          <cell r="E259" t="str">
            <v>E</v>
          </cell>
          <cell r="F259" t="str">
            <v>Rtp Due</v>
          </cell>
          <cell r="G259">
            <v>37670</v>
          </cell>
          <cell r="I259" t="str">
            <v>Recommendation</v>
          </cell>
          <cell r="L259" t="str">
            <v>Commissioners</v>
          </cell>
          <cell r="M259" t="str">
            <v>IFFC</v>
          </cell>
          <cell r="N259" t="str">
            <v>IFFC</v>
          </cell>
        </row>
        <row r="260">
          <cell r="C260" t="str">
            <v>Applicant</v>
          </cell>
          <cell r="D260" t="str">
            <v>Project</v>
          </cell>
          <cell r="E260" t="str">
            <v>PD</v>
          </cell>
          <cell r="G260">
            <v>37670</v>
          </cell>
          <cell r="H260" t="str">
            <v>Analyst</v>
          </cell>
          <cell r="I260" t="str">
            <v xml:space="preserve">HSA </v>
          </cell>
          <cell r="J260" t="str">
            <v>DCOPN</v>
          </cell>
          <cell r="K260" t="str">
            <v>IFFC</v>
          </cell>
          <cell r="L260" t="str">
            <v>Decision</v>
          </cell>
          <cell r="M260" t="str">
            <v>Location</v>
          </cell>
          <cell r="N260" t="str">
            <v>Time</v>
          </cell>
          <cell r="R260" t="str">
            <v/>
          </cell>
        </row>
        <row r="261">
          <cell r="B261">
            <v>6707</v>
          </cell>
          <cell r="C261" t="e">
            <v>#REF!</v>
          </cell>
          <cell r="D261" t="e">
            <v>#REF!</v>
          </cell>
          <cell r="E261">
            <v>15</v>
          </cell>
          <cell r="G261" t="str">
            <v>Competing</v>
          </cell>
          <cell r="H261" t="str">
            <v>Bartley</v>
          </cell>
          <cell r="I261" t="e">
            <v>#REF!</v>
          </cell>
          <cell r="J261" t="e">
            <v>#REF!</v>
          </cell>
          <cell r="K261" t="e">
            <v>#REF!</v>
          </cell>
          <cell r="L261" t="str">
            <v>VA-</v>
          </cell>
          <cell r="M261" t="e">
            <v>#REF!</v>
          </cell>
          <cell r="N261" t="e">
            <v>#REF!</v>
          </cell>
          <cell r="R261" t="str">
            <v/>
          </cell>
        </row>
        <row r="262">
          <cell r="B262">
            <v>6710</v>
          </cell>
          <cell r="C262" t="e">
            <v>#REF!</v>
          </cell>
          <cell r="D262" t="e">
            <v>#REF!</v>
          </cell>
          <cell r="E262">
            <v>15</v>
          </cell>
          <cell r="H262" t="str">
            <v>Bartley</v>
          </cell>
          <cell r="I262" t="e">
            <v>#REF!</v>
          </cell>
          <cell r="J262" t="e">
            <v>#REF!</v>
          </cell>
          <cell r="K262" t="e">
            <v>#REF!</v>
          </cell>
          <cell r="L262" t="str">
            <v>VA-</v>
          </cell>
          <cell r="M262" t="e">
            <v>#REF!</v>
          </cell>
          <cell r="N262" t="e">
            <v>#REF!</v>
          </cell>
          <cell r="R262" t="str">
            <v/>
          </cell>
        </row>
        <row r="264">
          <cell r="B264" t="str">
            <v>January 2003 Cycle</v>
          </cell>
          <cell r="D264" t="str">
            <v>Radiation/Gamma Knife/</v>
          </cell>
          <cell r="E264" t="str">
            <v>F/G</v>
          </cell>
          <cell r="F264" t="str">
            <v>Rpt Due</v>
          </cell>
          <cell r="G264">
            <v>37701</v>
          </cell>
          <cell r="I264" t="str">
            <v>Recommendation</v>
          </cell>
          <cell r="K264" t="str">
            <v>IFFC</v>
          </cell>
          <cell r="L264" t="str">
            <v>Commissioners</v>
          </cell>
          <cell r="M264" t="str">
            <v>IFFC</v>
          </cell>
          <cell r="N264" t="str">
            <v>IFFC</v>
          </cell>
        </row>
        <row r="265">
          <cell r="C265" t="str">
            <v>Applicant</v>
          </cell>
          <cell r="D265" t="str">
            <v>Lithotripsy/Nursing Facility</v>
          </cell>
          <cell r="E265" t="str">
            <v>PD</v>
          </cell>
          <cell r="G265">
            <v>37701</v>
          </cell>
          <cell r="H265" t="str">
            <v>Analyst</v>
          </cell>
          <cell r="I265" t="str">
            <v xml:space="preserve">HSA </v>
          </cell>
          <cell r="J265" t="str">
            <v>DCOPN</v>
          </cell>
          <cell r="K265" t="str">
            <v>Scheduled</v>
          </cell>
          <cell r="L265" t="str">
            <v>Decision</v>
          </cell>
          <cell r="M265" t="str">
            <v>Location</v>
          </cell>
          <cell r="N265" t="str">
            <v>Time</v>
          </cell>
          <cell r="R265" t="str">
            <v/>
          </cell>
        </row>
        <row r="266">
          <cell r="B266">
            <v>6753</v>
          </cell>
          <cell r="C266" t="e">
            <v>#REF!</v>
          </cell>
          <cell r="D266" t="e">
            <v>#REF!</v>
          </cell>
          <cell r="E266">
            <v>11</v>
          </cell>
          <cell r="H266" t="str">
            <v>Clement</v>
          </cell>
          <cell r="I266" t="e">
            <v>#REF!</v>
          </cell>
          <cell r="J266" t="e">
            <v>#REF!</v>
          </cell>
          <cell r="K266" t="e">
            <v>#REF!</v>
          </cell>
          <cell r="L266" t="str">
            <v>VA-</v>
          </cell>
          <cell r="M266" t="e">
            <v>#REF!</v>
          </cell>
          <cell r="N266" t="e">
            <v>#REF!</v>
          </cell>
          <cell r="O266" t="str">
            <v>in</v>
          </cell>
          <cell r="P266" t="str">
            <v>$</v>
          </cell>
          <cell r="R266" t="str">
            <v/>
          </cell>
        </row>
        <row r="267">
          <cell r="B267">
            <v>6771</v>
          </cell>
          <cell r="C267" t="e">
            <v>#REF!</v>
          </cell>
          <cell r="D267" t="e">
            <v>#REF!</v>
          </cell>
          <cell r="E267">
            <v>11</v>
          </cell>
          <cell r="G267" t="str">
            <v>Competing</v>
          </cell>
          <cell r="H267" t="str">
            <v>Clement</v>
          </cell>
          <cell r="I267" t="e">
            <v>#REF!</v>
          </cell>
          <cell r="J267" t="e">
            <v>#REF!</v>
          </cell>
          <cell r="K267" t="e">
            <v>#REF!</v>
          </cell>
          <cell r="L267" t="str">
            <v>VA-</v>
          </cell>
          <cell r="M267" t="e">
            <v>#REF!</v>
          </cell>
          <cell r="N267" t="e">
            <v>#REF!</v>
          </cell>
          <cell r="O267" t="str">
            <v>in</v>
          </cell>
          <cell r="P267" t="str">
            <v>$</v>
          </cell>
          <cell r="R267" t="str">
            <v/>
          </cell>
        </row>
        <row r="268">
          <cell r="B268">
            <v>6779</v>
          </cell>
          <cell r="C268" t="e">
            <v>#REF!</v>
          </cell>
          <cell r="D268" t="e">
            <v>#REF!</v>
          </cell>
          <cell r="E268">
            <v>11</v>
          </cell>
          <cell r="H268" t="str">
            <v>Clement</v>
          </cell>
          <cell r="I268" t="e">
            <v>#REF!</v>
          </cell>
          <cell r="J268" t="e">
            <v>#REF!</v>
          </cell>
          <cell r="K268" t="e">
            <v>#REF!</v>
          </cell>
          <cell r="L268" t="str">
            <v>VA-</v>
          </cell>
          <cell r="M268" t="e">
            <v>#REF!</v>
          </cell>
          <cell r="N268" t="e">
            <v>#REF!</v>
          </cell>
          <cell r="O268" t="str">
            <v>in</v>
          </cell>
          <cell r="P268" t="str">
            <v>$</v>
          </cell>
          <cell r="R268" t="str">
            <v/>
          </cell>
          <cell r="W268">
            <v>37711</v>
          </cell>
        </row>
        <row r="269">
          <cell r="B269">
            <v>6785</v>
          </cell>
          <cell r="C269" t="e">
            <v>#REF!</v>
          </cell>
          <cell r="D269" t="e">
            <v>#REF!</v>
          </cell>
          <cell r="E269">
            <v>11</v>
          </cell>
          <cell r="H269" t="str">
            <v>Clement</v>
          </cell>
          <cell r="I269" t="str">
            <v>VA-</v>
          </cell>
          <cell r="J269" t="e">
            <v>#REF!</v>
          </cell>
          <cell r="K269" t="e">
            <v>#REF!</v>
          </cell>
          <cell r="L269" t="str">
            <v>VA-</v>
          </cell>
          <cell r="M269" t="e">
            <v>#REF!</v>
          </cell>
          <cell r="N269" t="e">
            <v>#REF!</v>
          </cell>
          <cell r="O269" t="str">
            <v>in</v>
          </cell>
          <cell r="P269" t="str">
            <v>no $</v>
          </cell>
          <cell r="R269" t="str">
            <v/>
          </cell>
        </row>
        <row r="270">
          <cell r="B270">
            <v>6776</v>
          </cell>
          <cell r="C270" t="e">
            <v>#REF!</v>
          </cell>
          <cell r="D270" t="e">
            <v>#REF!</v>
          </cell>
          <cell r="E270">
            <v>13</v>
          </cell>
          <cell r="H270" t="str">
            <v>Clement</v>
          </cell>
          <cell r="I270" t="e">
            <v>#REF!</v>
          </cell>
          <cell r="J270" t="e">
            <v>#REF!</v>
          </cell>
          <cell r="K270" t="e">
            <v>#REF!</v>
          </cell>
          <cell r="L270" t="str">
            <v>VA-</v>
          </cell>
          <cell r="M270" t="e">
            <v>#REF!</v>
          </cell>
          <cell r="N270" t="e">
            <v>#REF!</v>
          </cell>
          <cell r="O270" t="str">
            <v>in</v>
          </cell>
          <cell r="P270" t="str">
            <v>no $</v>
          </cell>
          <cell r="R270" t="str">
            <v/>
          </cell>
        </row>
        <row r="271">
          <cell r="B271">
            <v>6775</v>
          </cell>
          <cell r="C271" t="e">
            <v>#REF!</v>
          </cell>
          <cell r="D271" t="e">
            <v>#REF!</v>
          </cell>
          <cell r="E271">
            <v>4</v>
          </cell>
          <cell r="H271" t="str">
            <v>Burcham</v>
          </cell>
          <cell r="I271" t="e">
            <v>#REF!</v>
          </cell>
          <cell r="J271" t="e">
            <v>#REF!</v>
          </cell>
          <cell r="K271" t="e">
            <v>#REF!</v>
          </cell>
          <cell r="L271" t="str">
            <v>VA-</v>
          </cell>
          <cell r="M271" t="e">
            <v>#REF!</v>
          </cell>
          <cell r="N271" t="e">
            <v>#REF!</v>
          </cell>
          <cell r="O271" t="str">
            <v>in</v>
          </cell>
          <cell r="R271" t="str">
            <v/>
          </cell>
        </row>
        <row r="272">
          <cell r="B272">
            <v>6784</v>
          </cell>
          <cell r="C272" t="e">
            <v>#REF!</v>
          </cell>
          <cell r="D272" t="e">
            <v>#REF!</v>
          </cell>
          <cell r="E272">
            <v>4</v>
          </cell>
          <cell r="G272" t="str">
            <v>Competing</v>
          </cell>
          <cell r="H272" t="str">
            <v>Burcham</v>
          </cell>
          <cell r="I272" t="e">
            <v>#REF!</v>
          </cell>
          <cell r="J272" t="e">
            <v>#REF!</v>
          </cell>
          <cell r="K272" t="e">
            <v>#REF!</v>
          </cell>
          <cell r="L272" t="str">
            <v>VA-</v>
          </cell>
          <cell r="M272" t="e">
            <v>#REF!</v>
          </cell>
          <cell r="N272" t="e">
            <v>#REF!</v>
          </cell>
          <cell r="O272" t="str">
            <v>in</v>
          </cell>
          <cell r="P272" t="str">
            <v>no $</v>
          </cell>
          <cell r="R272" t="str">
            <v/>
          </cell>
        </row>
        <row r="273">
          <cell r="B273">
            <v>6778</v>
          </cell>
          <cell r="C273" t="e">
            <v>#REF!</v>
          </cell>
          <cell r="D273" t="e">
            <v>#REF!</v>
          </cell>
          <cell r="E273">
            <v>4</v>
          </cell>
          <cell r="H273" t="str">
            <v>Burcham</v>
          </cell>
          <cell r="I273" t="str">
            <v>VA-</v>
          </cell>
          <cell r="J273" t="e">
            <v>#REF!</v>
          </cell>
          <cell r="K273" t="e">
            <v>#REF!</v>
          </cell>
          <cell r="L273" t="str">
            <v>VA-</v>
          </cell>
          <cell r="M273" t="e">
            <v>#REF!</v>
          </cell>
          <cell r="N273" t="e">
            <v>#REF!</v>
          </cell>
          <cell r="O273" t="str">
            <v>in</v>
          </cell>
          <cell r="P273" t="str">
            <v>no $</v>
          </cell>
          <cell r="R273" t="str">
            <v/>
          </cell>
        </row>
        <row r="274">
          <cell r="B274">
            <v>6706</v>
          </cell>
          <cell r="C274" t="e">
            <v>#REF!</v>
          </cell>
          <cell r="D274" t="e">
            <v>#REF!</v>
          </cell>
          <cell r="E274">
            <v>9</v>
          </cell>
          <cell r="H274" t="str">
            <v>Bartley</v>
          </cell>
          <cell r="I274" t="e">
            <v>#REF!</v>
          </cell>
          <cell r="J274" t="e">
            <v>#REF!</v>
          </cell>
          <cell r="K274" t="e">
            <v>#REF!</v>
          </cell>
          <cell r="L274" t="str">
            <v>VA-</v>
          </cell>
          <cell r="M274" t="e">
            <v>#REF!</v>
          </cell>
          <cell r="N274" t="e">
            <v>#REF!</v>
          </cell>
          <cell r="O274" t="str">
            <v>in</v>
          </cell>
          <cell r="P274" t="str">
            <v>$</v>
          </cell>
          <cell r="R274" t="str">
            <v/>
          </cell>
        </row>
        <row r="275">
          <cell r="B275">
            <v>6789</v>
          </cell>
          <cell r="C275" t="e">
            <v>#REF!</v>
          </cell>
          <cell r="D275" t="e">
            <v>#REF!</v>
          </cell>
          <cell r="E275" t="str">
            <v>V</v>
          </cell>
          <cell r="H275" t="str">
            <v>Burcham</v>
          </cell>
          <cell r="I275" t="e">
            <v>#REF!</v>
          </cell>
          <cell r="J275" t="e">
            <v>#REF!</v>
          </cell>
          <cell r="K275" t="e">
            <v>#REF!</v>
          </cell>
          <cell r="L275" t="str">
            <v>VA-</v>
          </cell>
          <cell r="M275" t="e">
            <v>#REF!</v>
          </cell>
          <cell r="N275" t="e">
            <v>#REF!</v>
          </cell>
          <cell r="O275" t="str">
            <v>in</v>
          </cell>
          <cell r="P275" t="str">
            <v>no $</v>
          </cell>
          <cell r="R275" t="str">
            <v/>
          </cell>
        </row>
        <row r="276">
          <cell r="B276">
            <v>6781</v>
          </cell>
          <cell r="C276" t="e">
            <v>#REF!</v>
          </cell>
          <cell r="D276" t="e">
            <v>#REF!</v>
          </cell>
          <cell r="E276">
            <v>8</v>
          </cell>
          <cell r="H276" t="str">
            <v>Bartley</v>
          </cell>
          <cell r="I276" t="e">
            <v>#REF!</v>
          </cell>
          <cell r="J276" t="e">
            <v>#REF!</v>
          </cell>
          <cell r="K276" t="e">
            <v>#REF!</v>
          </cell>
          <cell r="L276" t="str">
            <v>VA-</v>
          </cell>
          <cell r="M276" t="e">
            <v>#REF!</v>
          </cell>
          <cell r="N276" t="e">
            <v>#REF!</v>
          </cell>
          <cell r="O276" t="str">
            <v>in</v>
          </cell>
          <cell r="P276" t="str">
            <v>no $</v>
          </cell>
          <cell r="R276" t="str">
            <v/>
          </cell>
        </row>
        <row r="279">
          <cell r="B279" t="str">
            <v>February 2003 Cycle</v>
          </cell>
          <cell r="D279" t="str">
            <v>Hospitals/Beds/NICUs/Ob/Capital Expenditures</v>
          </cell>
          <cell r="E279" t="str">
            <v>A</v>
          </cell>
          <cell r="F279" t="str">
            <v>Rpt Due</v>
          </cell>
          <cell r="G279">
            <v>37732</v>
          </cell>
          <cell r="I279" t="str">
            <v>Recommendation</v>
          </cell>
          <cell r="K279" t="str">
            <v>IFFC</v>
          </cell>
          <cell r="L279" t="str">
            <v>Commissioners</v>
          </cell>
          <cell r="M279" t="str">
            <v>IFFC</v>
          </cell>
          <cell r="N279" t="str">
            <v>IFFC</v>
          </cell>
        </row>
        <row r="280">
          <cell r="C280" t="str">
            <v>Applicant</v>
          </cell>
          <cell r="D280" t="str">
            <v>Project</v>
          </cell>
          <cell r="E280" t="str">
            <v>PD</v>
          </cell>
          <cell r="G280">
            <v>37732</v>
          </cell>
          <cell r="H280" t="str">
            <v>Analyst</v>
          </cell>
          <cell r="I280" t="str">
            <v xml:space="preserve">HSA </v>
          </cell>
          <cell r="J280" t="str">
            <v>DCOPN</v>
          </cell>
          <cell r="K280" t="str">
            <v>Scheduled</v>
          </cell>
          <cell r="L280" t="str">
            <v>Decision</v>
          </cell>
          <cell r="M280" t="str">
            <v>Location</v>
          </cell>
          <cell r="N280" t="str">
            <v>Time</v>
          </cell>
        </row>
        <row r="281">
          <cell r="B281">
            <v>6673</v>
          </cell>
          <cell r="C281" t="e">
            <v>#REF!</v>
          </cell>
          <cell r="D281" t="e">
            <v>#REF!</v>
          </cell>
          <cell r="E281">
            <v>8</v>
          </cell>
          <cell r="F281" t="str">
            <v>Delay from Sept cycle</v>
          </cell>
          <cell r="H281" t="str">
            <v>Clement</v>
          </cell>
          <cell r="I281" t="e">
            <v>#REF!</v>
          </cell>
          <cell r="J281" t="e">
            <v>#REF!</v>
          </cell>
          <cell r="K281" t="e">
            <v>#REF!</v>
          </cell>
          <cell r="L281" t="str">
            <v>VA-</v>
          </cell>
          <cell r="M281" t="e">
            <v>#REF!</v>
          </cell>
          <cell r="N281" t="e">
            <v>#REF!</v>
          </cell>
          <cell r="O281" t="str">
            <v>in</v>
          </cell>
          <cell r="R281" t="str">
            <v/>
          </cell>
        </row>
        <row r="282">
          <cell r="B282">
            <v>6730</v>
          </cell>
          <cell r="C282" t="e">
            <v>#REF!</v>
          </cell>
          <cell r="D282" t="e">
            <v>#REF!</v>
          </cell>
          <cell r="E282">
            <v>20</v>
          </cell>
          <cell r="H282" t="str">
            <v>Burcham</v>
          </cell>
          <cell r="I282" t="e">
            <v>#REF!</v>
          </cell>
          <cell r="J282" t="e">
            <v>#REF!</v>
          </cell>
          <cell r="K282" t="e">
            <v>#REF!</v>
          </cell>
          <cell r="L282" t="str">
            <v>VA-</v>
          </cell>
          <cell r="M282" t="e">
            <v>#REF!</v>
          </cell>
          <cell r="N282" t="e">
            <v>#REF!</v>
          </cell>
          <cell r="O282" t="str">
            <v>in</v>
          </cell>
          <cell r="R282" t="str">
            <v/>
          </cell>
        </row>
        <row r="283">
          <cell r="B283">
            <v>6792</v>
          </cell>
          <cell r="C283" t="e">
            <v>#REF!</v>
          </cell>
          <cell r="D283" t="e">
            <v>#REF!</v>
          </cell>
          <cell r="E283">
            <v>21</v>
          </cell>
          <cell r="H283" t="str">
            <v>Bartley</v>
          </cell>
          <cell r="I283" t="e">
            <v>#REF!</v>
          </cell>
          <cell r="J283" t="e">
            <v>#REF!</v>
          </cell>
          <cell r="K283" t="e">
            <v>#REF!</v>
          </cell>
          <cell r="L283" t="str">
            <v>VA-</v>
          </cell>
          <cell r="M283" t="e">
            <v>#REF!</v>
          </cell>
          <cell r="N283" t="e">
            <v>#REF!</v>
          </cell>
          <cell r="O283" t="str">
            <v>in</v>
          </cell>
          <cell r="R283" t="str">
            <v/>
          </cell>
        </row>
        <row r="284">
          <cell r="B284">
            <v>6791</v>
          </cell>
          <cell r="C284" t="e">
            <v>#REF!</v>
          </cell>
          <cell r="D284" t="e">
            <v>#REF!</v>
          </cell>
          <cell r="E284">
            <v>7</v>
          </cell>
          <cell r="H284" t="str">
            <v>Bartley</v>
          </cell>
          <cell r="I284" t="e">
            <v>#REF!</v>
          </cell>
          <cell r="J284" t="e">
            <v>#REF!</v>
          </cell>
          <cell r="K284" t="e">
            <v>#REF!</v>
          </cell>
          <cell r="L284" t="str">
            <v>VA-</v>
          </cell>
          <cell r="M284" t="e">
            <v>#REF!</v>
          </cell>
          <cell r="N284" t="e">
            <v>#REF!</v>
          </cell>
          <cell r="O284" t="str">
            <v>in</v>
          </cell>
          <cell r="R284" t="str">
            <v/>
          </cell>
        </row>
        <row r="285">
          <cell r="B285">
            <v>6793</v>
          </cell>
          <cell r="C285" t="e">
            <v>#REF!</v>
          </cell>
          <cell r="D285" t="e">
            <v>#REF!</v>
          </cell>
          <cell r="E285">
            <v>15</v>
          </cell>
          <cell r="H285" t="str">
            <v>Boswell</v>
          </cell>
          <cell r="I285" t="e">
            <v>#REF!</v>
          </cell>
          <cell r="J285" t="e">
            <v>#REF!</v>
          </cell>
          <cell r="K285" t="e">
            <v>#REF!</v>
          </cell>
          <cell r="L285" t="str">
            <v>VA-</v>
          </cell>
          <cell r="M285" t="e">
            <v>#REF!</v>
          </cell>
          <cell r="N285" t="e">
            <v>#REF!</v>
          </cell>
          <cell r="O285" t="str">
            <v>in</v>
          </cell>
          <cell r="R285" t="str">
            <v/>
          </cell>
        </row>
        <row r="288">
          <cell r="B288" t="str">
            <v>March 2003 Cycle</v>
          </cell>
          <cell r="D288" t="str">
            <v>OSHs/ORs/Cath Labs/Transplant/Nursing Facility</v>
          </cell>
          <cell r="E288" t="str">
            <v>B/G</v>
          </cell>
          <cell r="F288" t="str">
            <v>Rpt Due</v>
          </cell>
          <cell r="G288">
            <v>37760</v>
          </cell>
          <cell r="I288" t="str">
            <v>Recommendation</v>
          </cell>
          <cell r="K288" t="str">
            <v>IFFC</v>
          </cell>
          <cell r="L288" t="str">
            <v>Commissioners</v>
          </cell>
          <cell r="M288" t="str">
            <v>IFFC</v>
          </cell>
          <cell r="N288" t="str">
            <v>IFFC</v>
          </cell>
          <cell r="Q288" t="str">
            <v>Check with</v>
          </cell>
        </row>
        <row r="289">
          <cell r="C289" t="str">
            <v>Applicant</v>
          </cell>
          <cell r="D289" t="str">
            <v>Project</v>
          </cell>
          <cell r="E289" t="str">
            <v>PD</v>
          </cell>
          <cell r="G289">
            <v>37760</v>
          </cell>
          <cell r="H289" t="str">
            <v>Analyst</v>
          </cell>
          <cell r="I289" t="str">
            <v xml:space="preserve">HSA </v>
          </cell>
          <cell r="J289" t="str">
            <v>DCOPN</v>
          </cell>
          <cell r="K289" t="str">
            <v>Scheduled</v>
          </cell>
          <cell r="L289" t="str">
            <v>Decision</v>
          </cell>
          <cell r="M289" t="str">
            <v>Location</v>
          </cell>
          <cell r="N289" t="str">
            <v>Time</v>
          </cell>
          <cell r="P289" t="str">
            <v>LOI Date</v>
          </cell>
          <cell r="Q289" t="str">
            <v>Application</v>
          </cell>
          <cell r="R289" t="str">
            <v/>
          </cell>
        </row>
        <row r="290">
          <cell r="B290">
            <v>6745</v>
          </cell>
          <cell r="C290" t="e">
            <v>#REF!</v>
          </cell>
          <cell r="D290" t="e">
            <v>#REF!</v>
          </cell>
          <cell r="E290" t="str">
            <v>III</v>
          </cell>
          <cell r="G290" t="str">
            <v>Competing</v>
          </cell>
          <cell r="H290" t="str">
            <v>Boswell</v>
          </cell>
          <cell r="I290" t="e">
            <v>#REF!</v>
          </cell>
          <cell r="J290" t="e">
            <v>#REF!</v>
          </cell>
          <cell r="K290" t="e">
            <v>#REF!</v>
          </cell>
          <cell r="L290" t="str">
            <v>VA-</v>
          </cell>
          <cell r="M290" t="e">
            <v>#REF!</v>
          </cell>
          <cell r="N290" t="e">
            <v>#REF!</v>
          </cell>
          <cell r="O290" t="str">
            <v>in</v>
          </cell>
          <cell r="P290" t="str">
            <v>B</v>
          </cell>
          <cell r="Q290" t="str">
            <v>no</v>
          </cell>
          <cell r="R290" t="str">
            <v/>
          </cell>
        </row>
        <row r="291">
          <cell r="B291">
            <v>6746</v>
          </cell>
          <cell r="C291" t="e">
            <v>#REF!</v>
          </cell>
          <cell r="D291" t="e">
            <v>#REF!</v>
          </cell>
          <cell r="E291">
            <v>1</v>
          </cell>
          <cell r="G291" t="str">
            <v>Delay from Sept. cycle</v>
          </cell>
          <cell r="H291" t="str">
            <v>Boswell</v>
          </cell>
          <cell r="I291" t="e">
            <v>#REF!</v>
          </cell>
          <cell r="J291" t="e">
            <v>#REF!</v>
          </cell>
          <cell r="K291" t="e">
            <v>#REF!</v>
          </cell>
          <cell r="L291" t="str">
            <v>VA-</v>
          </cell>
          <cell r="M291" t="e">
            <v>#REF!</v>
          </cell>
          <cell r="N291" t="e">
            <v>#REF!</v>
          </cell>
          <cell r="O291" t="str">
            <v>in</v>
          </cell>
          <cell r="P291" t="str">
            <v>B</v>
          </cell>
          <cell r="Q291" t="str">
            <v>no</v>
          </cell>
          <cell r="R291" t="str">
            <v/>
          </cell>
        </row>
        <row r="292">
          <cell r="B292">
            <v>6802</v>
          </cell>
          <cell r="C292" t="e">
            <v>#REF!</v>
          </cell>
          <cell r="D292" t="e">
            <v>#REF!</v>
          </cell>
          <cell r="E292">
            <v>12</v>
          </cell>
          <cell r="H292" t="str">
            <v>Boswell</v>
          </cell>
          <cell r="I292" t="e">
            <v>#REF!</v>
          </cell>
          <cell r="J292" t="e">
            <v>#REF!</v>
          </cell>
          <cell r="K292" t="e">
            <v>#REF!</v>
          </cell>
          <cell r="L292" t="str">
            <v>VA-</v>
          </cell>
          <cell r="M292" t="e">
            <v>#REF!</v>
          </cell>
          <cell r="N292" t="e">
            <v>#REF!</v>
          </cell>
          <cell r="O292" t="str">
            <v>in</v>
          </cell>
          <cell r="P292" t="str">
            <v>B</v>
          </cell>
          <cell r="Q292" t="str">
            <v>no</v>
          </cell>
          <cell r="R292" t="str">
            <v/>
          </cell>
        </row>
        <row r="293">
          <cell r="B293">
            <v>6799</v>
          </cell>
          <cell r="C293" t="e">
            <v>#REF!</v>
          </cell>
          <cell r="D293" t="e">
            <v>#REF!</v>
          </cell>
          <cell r="E293">
            <v>4</v>
          </cell>
          <cell r="H293" t="str">
            <v>Bartley</v>
          </cell>
          <cell r="I293" t="e">
            <v>#REF!</v>
          </cell>
          <cell r="J293" t="e">
            <v>#REF!</v>
          </cell>
          <cell r="K293" t="e">
            <v>#REF!</v>
          </cell>
          <cell r="L293" t="str">
            <v>VA-</v>
          </cell>
          <cell r="M293" t="e">
            <v>#REF!</v>
          </cell>
          <cell r="N293" t="e">
            <v>#REF!</v>
          </cell>
          <cell r="O293" t="str">
            <v>in</v>
          </cell>
          <cell r="P293" t="str">
            <v>B</v>
          </cell>
          <cell r="Q293" t="str">
            <v>no</v>
          </cell>
          <cell r="R293" t="str">
            <v/>
          </cell>
        </row>
        <row r="294">
          <cell r="B294">
            <v>6772</v>
          </cell>
          <cell r="C294" t="e">
            <v>#REF!</v>
          </cell>
          <cell r="D294" t="e">
            <v>#REF!</v>
          </cell>
          <cell r="E294">
            <v>5</v>
          </cell>
          <cell r="G294" t="str">
            <v>Competing</v>
          </cell>
          <cell r="H294" t="str">
            <v>Bartley</v>
          </cell>
          <cell r="I294" t="str">
            <v>Withdrew</v>
          </cell>
          <cell r="J294" t="e">
            <v>#REF!</v>
          </cell>
          <cell r="K294" t="e">
            <v>#REF!</v>
          </cell>
          <cell r="L294" t="str">
            <v>VA-</v>
          </cell>
          <cell r="M294" t="e">
            <v>#REF!</v>
          </cell>
          <cell r="N294" t="e">
            <v>#REF!</v>
          </cell>
          <cell r="O294" t="str">
            <v>in</v>
          </cell>
          <cell r="P294" t="str">
            <v>B</v>
          </cell>
          <cell r="Q294" t="str">
            <v>yes</v>
          </cell>
          <cell r="R294" t="str">
            <v/>
          </cell>
        </row>
        <row r="295">
          <cell r="B295">
            <v>6774</v>
          </cell>
          <cell r="C295" t="e">
            <v>#REF!</v>
          </cell>
          <cell r="D295" t="e">
            <v>#REF!</v>
          </cell>
          <cell r="E295">
            <v>5</v>
          </cell>
          <cell r="H295" t="str">
            <v>Bartley</v>
          </cell>
          <cell r="I295" t="e">
            <v>#REF!</v>
          </cell>
          <cell r="J295" t="e">
            <v>#REF!</v>
          </cell>
          <cell r="K295" t="e">
            <v>#REF!</v>
          </cell>
          <cell r="L295" t="str">
            <v>VA-</v>
          </cell>
          <cell r="M295" t="e">
            <v>#REF!</v>
          </cell>
          <cell r="N295" t="e">
            <v>#REF!</v>
          </cell>
          <cell r="O295" t="str">
            <v>in</v>
          </cell>
          <cell r="P295" t="str">
            <v>B</v>
          </cell>
          <cell r="Q295" t="str">
            <v>yes</v>
          </cell>
          <cell r="R295" t="str">
            <v/>
          </cell>
        </row>
        <row r="296">
          <cell r="B296">
            <v>6797</v>
          </cell>
          <cell r="C296" t="e">
            <v>#REF!</v>
          </cell>
          <cell r="D296" t="e">
            <v>#REF!</v>
          </cell>
          <cell r="E296">
            <v>5</v>
          </cell>
          <cell r="H296" t="str">
            <v>Bartley</v>
          </cell>
          <cell r="I296" t="e">
            <v>#REF!</v>
          </cell>
          <cell r="J296" t="e">
            <v>#REF!</v>
          </cell>
          <cell r="K296" t="e">
            <v>#REF!</v>
          </cell>
          <cell r="L296" t="str">
            <v>VA-</v>
          </cell>
          <cell r="M296" t="e">
            <v>#REF!</v>
          </cell>
          <cell r="N296" t="e">
            <v>#REF!</v>
          </cell>
          <cell r="O296" t="str">
            <v>in</v>
          </cell>
          <cell r="P296" t="str">
            <v>B</v>
          </cell>
          <cell r="Q296" t="str">
            <v>no</v>
          </cell>
          <cell r="R296" t="str">
            <v/>
          </cell>
        </row>
        <row r="297">
          <cell r="B297">
            <v>6748</v>
          </cell>
          <cell r="C297" t="e">
            <v>#REF!</v>
          </cell>
          <cell r="D297" t="e">
            <v>#REF!</v>
          </cell>
          <cell r="E297">
            <v>8</v>
          </cell>
          <cell r="G297" t="str">
            <v>Competing</v>
          </cell>
          <cell r="H297" t="str">
            <v>Burcham</v>
          </cell>
          <cell r="I297" t="e">
            <v>#REF!</v>
          </cell>
          <cell r="J297" t="e">
            <v>#REF!</v>
          </cell>
          <cell r="K297" t="e">
            <v>#REF!</v>
          </cell>
          <cell r="L297" t="str">
            <v>VA-</v>
          </cell>
          <cell r="M297" t="e">
            <v>#REF!</v>
          </cell>
          <cell r="N297" t="e">
            <v>#REF!</v>
          </cell>
          <cell r="O297" t="str">
            <v>in</v>
          </cell>
          <cell r="P297" t="str">
            <v>B</v>
          </cell>
          <cell r="Q297" t="str">
            <v>no</v>
          </cell>
          <cell r="R297">
            <v>40908</v>
          </cell>
        </row>
        <row r="298">
          <cell r="B298">
            <v>6801</v>
          </cell>
          <cell r="C298" t="e">
            <v>#REF!</v>
          </cell>
          <cell r="D298" t="e">
            <v>#REF!</v>
          </cell>
          <cell r="E298">
            <v>8</v>
          </cell>
          <cell r="H298" t="str">
            <v>Burcham</v>
          </cell>
          <cell r="I298" t="e">
            <v>#REF!</v>
          </cell>
          <cell r="J298" t="e">
            <v>#REF!</v>
          </cell>
          <cell r="K298" t="e">
            <v>#REF!</v>
          </cell>
          <cell r="L298" t="str">
            <v>VA-</v>
          </cell>
          <cell r="M298" t="e">
            <v>#REF!</v>
          </cell>
          <cell r="N298" t="e">
            <v>#REF!</v>
          </cell>
          <cell r="O298" t="str">
            <v>in</v>
          </cell>
          <cell r="P298" t="str">
            <v>B</v>
          </cell>
          <cell r="Q298" t="str">
            <v>no</v>
          </cell>
          <cell r="R298" t="str">
            <v/>
          </cell>
        </row>
        <row r="299">
          <cell r="B299">
            <v>6800</v>
          </cell>
          <cell r="C299" t="e">
            <v>#REF!</v>
          </cell>
          <cell r="D299" t="e">
            <v>#REF!</v>
          </cell>
          <cell r="E299">
            <v>15</v>
          </cell>
          <cell r="H299" t="str">
            <v>Burcham</v>
          </cell>
          <cell r="I299" t="e">
            <v>#REF!</v>
          </cell>
          <cell r="J299" t="e">
            <v>#REF!</v>
          </cell>
          <cell r="K299" t="e">
            <v>#REF!</v>
          </cell>
          <cell r="L299" t="str">
            <v>VA-</v>
          </cell>
          <cell r="M299" t="e">
            <v>#REF!</v>
          </cell>
          <cell r="N299" t="e">
            <v>#REF!</v>
          </cell>
          <cell r="O299" t="str">
            <v>in</v>
          </cell>
          <cell r="P299" t="str">
            <v>B</v>
          </cell>
          <cell r="Q299" t="str">
            <v>no</v>
          </cell>
          <cell r="R299" t="str">
            <v/>
          </cell>
        </row>
        <row r="300">
          <cell r="B300">
            <v>6798</v>
          </cell>
          <cell r="C300" t="e">
            <v>#REF!</v>
          </cell>
          <cell r="D300" t="e">
            <v>#REF!</v>
          </cell>
          <cell r="E300">
            <v>21</v>
          </cell>
          <cell r="H300" t="str">
            <v>Burcham</v>
          </cell>
          <cell r="I300" t="e">
            <v>#REF!</v>
          </cell>
          <cell r="J300" t="e">
            <v>#REF!</v>
          </cell>
          <cell r="K300" t="e">
            <v>#REF!</v>
          </cell>
          <cell r="L300" t="str">
            <v>Not accepted for review</v>
          </cell>
          <cell r="M300" t="str">
            <v>Delayed to Sep. cycle</v>
          </cell>
          <cell r="N300" t="e">
            <v>#REF!</v>
          </cell>
          <cell r="O300" t="str">
            <v>in</v>
          </cell>
          <cell r="P300" t="str">
            <v>B</v>
          </cell>
          <cell r="Q300" t="str">
            <v>no</v>
          </cell>
          <cell r="R300" t="str">
            <v/>
          </cell>
        </row>
        <row r="301">
          <cell r="N301" t="str">
            <v xml:space="preserve"> </v>
          </cell>
        </row>
        <row r="303">
          <cell r="B303" t="str">
            <v>April 2003 Cycle</v>
          </cell>
          <cell r="D303" t="str">
            <v>Psych and Substance Abuse Services</v>
          </cell>
          <cell r="E303" t="str">
            <v>C</v>
          </cell>
          <cell r="F303" t="str">
            <v>Rtp Due</v>
          </cell>
          <cell r="G303">
            <v>37791</v>
          </cell>
          <cell r="I303" t="str">
            <v>Recommendation</v>
          </cell>
          <cell r="K303" t="str">
            <v>IFFC</v>
          </cell>
          <cell r="L303" t="str">
            <v>Commissioners</v>
          </cell>
          <cell r="M303" t="str">
            <v>IFFC</v>
          </cell>
          <cell r="Q303" t="str">
            <v>Check with</v>
          </cell>
          <cell r="R303">
            <v>37791</v>
          </cell>
        </row>
        <row r="304">
          <cell r="C304" t="str">
            <v>Applicant</v>
          </cell>
          <cell r="D304" t="str">
            <v>Project</v>
          </cell>
          <cell r="E304" t="str">
            <v>PD</v>
          </cell>
          <cell r="G304">
            <v>37791</v>
          </cell>
          <cell r="H304" t="str">
            <v>Analyst</v>
          </cell>
          <cell r="I304" t="str">
            <v xml:space="preserve">HSA </v>
          </cell>
          <cell r="J304" t="str">
            <v>DCOPN</v>
          </cell>
          <cell r="K304" t="str">
            <v>Scheduled</v>
          </cell>
          <cell r="L304" t="str">
            <v>Decision</v>
          </cell>
          <cell r="M304" t="str">
            <v>Location</v>
          </cell>
          <cell r="N304" t="str">
            <v>Time</v>
          </cell>
          <cell r="P304" t="str">
            <v>LOI Date</v>
          </cell>
          <cell r="Q304" t="str">
            <v>Application</v>
          </cell>
          <cell r="R304" t="str">
            <v/>
          </cell>
        </row>
        <row r="305">
          <cell r="B305">
            <v>6770</v>
          </cell>
          <cell r="C305" t="e">
            <v>#REF!</v>
          </cell>
          <cell r="D305" t="e">
            <v>#REF!</v>
          </cell>
          <cell r="E305">
            <v>1</v>
          </cell>
          <cell r="H305" t="str">
            <v>Burcham</v>
          </cell>
          <cell r="I305" t="e">
            <v>#REF!</v>
          </cell>
          <cell r="J305" t="e">
            <v>#REF!</v>
          </cell>
          <cell r="K305" t="e">
            <v>#REF!</v>
          </cell>
          <cell r="L305" t="str">
            <v>VA-</v>
          </cell>
          <cell r="M305" t="e">
            <v>#REF!</v>
          </cell>
          <cell r="N305" t="e">
            <v>#REF!</v>
          </cell>
          <cell r="O305" t="str">
            <v>in</v>
          </cell>
          <cell r="P305" t="str">
            <v>C</v>
          </cell>
          <cell r="Q305" t="str">
            <v>no</v>
          </cell>
          <cell r="R305" t="str">
            <v/>
          </cell>
        </row>
        <row r="306">
          <cell r="B306">
            <v>6805</v>
          </cell>
          <cell r="C306" t="e">
            <v>#REF!</v>
          </cell>
          <cell r="D306" t="e">
            <v>#REF!</v>
          </cell>
          <cell r="E306">
            <v>6</v>
          </cell>
          <cell r="H306" t="str">
            <v>Burcham</v>
          </cell>
          <cell r="I306" t="e">
            <v>#REF!</v>
          </cell>
          <cell r="J306" t="e">
            <v>#REF!</v>
          </cell>
          <cell r="K306" t="e">
            <v>#REF!</v>
          </cell>
          <cell r="L306" t="str">
            <v>VA-</v>
          </cell>
          <cell r="M306" t="e">
            <v>#REF!</v>
          </cell>
          <cell r="N306" t="e">
            <v>#REF!</v>
          </cell>
          <cell r="O306" t="str">
            <v>in</v>
          </cell>
          <cell r="P306" t="str">
            <v>C</v>
          </cell>
          <cell r="Q306" t="str">
            <v>yes</v>
          </cell>
          <cell r="R306">
            <v>38439</v>
          </cell>
        </row>
        <row r="307">
          <cell r="B307">
            <v>6750</v>
          </cell>
          <cell r="C307" t="e">
            <v>#REF!</v>
          </cell>
          <cell r="D307" t="e">
            <v>#REF!</v>
          </cell>
          <cell r="E307">
            <v>8</v>
          </cell>
          <cell r="F307" t="str">
            <v>Delay from Oct 02</v>
          </cell>
          <cell r="H307" t="str">
            <v>Burcham</v>
          </cell>
          <cell r="I307" t="e">
            <v>#REF!</v>
          </cell>
          <cell r="J307" t="e">
            <v>#REF!</v>
          </cell>
          <cell r="K307" t="e">
            <v>#REF!</v>
          </cell>
          <cell r="L307" t="str">
            <v>VA-</v>
          </cell>
          <cell r="M307" t="e">
            <v>#REF!</v>
          </cell>
          <cell r="N307" t="e">
            <v>#REF!</v>
          </cell>
          <cell r="O307" t="str">
            <v>in</v>
          </cell>
          <cell r="P307" t="str">
            <v>C</v>
          </cell>
          <cell r="Q307" t="str">
            <v>yes</v>
          </cell>
          <cell r="R307" t="str">
            <v/>
          </cell>
        </row>
        <row r="308">
          <cell r="B308">
            <v>6796</v>
          </cell>
          <cell r="C308" t="e">
            <v>#REF!</v>
          </cell>
          <cell r="D308" t="e">
            <v>#REF!</v>
          </cell>
          <cell r="E308">
            <v>21</v>
          </cell>
          <cell r="H308" t="str">
            <v>Bartley</v>
          </cell>
          <cell r="I308" t="e">
            <v>#REF!</v>
          </cell>
          <cell r="J308" t="e">
            <v>#REF!</v>
          </cell>
          <cell r="K308" t="e">
            <v>#REF!</v>
          </cell>
          <cell r="L308" t="str">
            <v>VA-</v>
          </cell>
          <cell r="M308" t="e">
            <v>#REF!</v>
          </cell>
          <cell r="N308" t="e">
            <v>#REF!</v>
          </cell>
          <cell r="O308" t="str">
            <v>in</v>
          </cell>
          <cell r="P308" t="str">
            <v>C</v>
          </cell>
          <cell r="Q308" t="str">
            <v>yes</v>
          </cell>
          <cell r="R308" t="str">
            <v/>
          </cell>
        </row>
        <row r="309">
          <cell r="B309">
            <v>6724</v>
          </cell>
          <cell r="C309" t="e">
            <v>#REF!</v>
          </cell>
          <cell r="D309" t="e">
            <v>#REF!</v>
          </cell>
          <cell r="E309">
            <v>19</v>
          </cell>
          <cell r="F309" t="str">
            <v>Delay from Jan 03</v>
          </cell>
          <cell r="H309" t="str">
            <v>Clement</v>
          </cell>
          <cell r="K309" t="str">
            <v>no</v>
          </cell>
          <cell r="L309" t="str">
            <v>VA-</v>
          </cell>
          <cell r="O309" t="str">
            <v>in</v>
          </cell>
          <cell r="P309">
            <v>1</v>
          </cell>
          <cell r="R309" t="str">
            <v/>
          </cell>
        </row>
        <row r="311">
          <cell r="B311" t="str">
            <v>May 2003 Cycle</v>
          </cell>
          <cell r="D311" t="str">
            <v>Diagnostic Imaging and Nursing Facilities</v>
          </cell>
          <cell r="E311" t="str">
            <v>D/G</v>
          </cell>
          <cell r="F311" t="str">
            <v>Rtp Due</v>
          </cell>
          <cell r="G311">
            <v>37823</v>
          </cell>
          <cell r="I311" t="str">
            <v>Recommendation</v>
          </cell>
          <cell r="K311" t="str">
            <v>IFFC</v>
          </cell>
          <cell r="L311" t="str">
            <v>Commissioners</v>
          </cell>
          <cell r="M311" t="str">
            <v>IFFC</v>
          </cell>
          <cell r="Q311" t="str">
            <v>Check with</v>
          </cell>
          <cell r="R311">
            <v>37823</v>
          </cell>
        </row>
        <row r="312">
          <cell r="C312" t="str">
            <v>Applicant</v>
          </cell>
          <cell r="D312" t="str">
            <v>Project</v>
          </cell>
          <cell r="E312" t="str">
            <v>PD</v>
          </cell>
          <cell r="G312">
            <v>37823</v>
          </cell>
          <cell r="H312" t="str">
            <v>Analyst</v>
          </cell>
          <cell r="I312" t="str">
            <v xml:space="preserve">HSA </v>
          </cell>
          <cell r="J312" t="str">
            <v>DCOPN</v>
          </cell>
          <cell r="K312" t="str">
            <v>Scheduled</v>
          </cell>
          <cell r="L312" t="str">
            <v>Decision</v>
          </cell>
          <cell r="M312" t="str">
            <v>Location</v>
          </cell>
          <cell r="N312" t="str">
            <v>Time</v>
          </cell>
          <cell r="P312" t="str">
            <v>LOI Date</v>
          </cell>
          <cell r="Q312" t="str">
            <v>Application</v>
          </cell>
          <cell r="R312" t="str">
            <v/>
          </cell>
        </row>
        <row r="313">
          <cell r="B313">
            <v>6818</v>
          </cell>
          <cell r="C313" t="e">
            <v>#REF!</v>
          </cell>
          <cell r="D313" t="e">
            <v>#REF!</v>
          </cell>
          <cell r="E313">
            <v>4</v>
          </cell>
          <cell r="H313" t="str">
            <v>Boswell/Anderson</v>
          </cell>
          <cell r="I313" t="e">
            <v>#REF!</v>
          </cell>
          <cell r="J313" t="e">
            <v>#REF!</v>
          </cell>
          <cell r="K313" t="e">
            <v>#REF!</v>
          </cell>
          <cell r="L313" t="str">
            <v>VA-</v>
          </cell>
          <cell r="M313" t="e">
            <v>#REF!</v>
          </cell>
          <cell r="N313" t="e">
            <v>#REF!</v>
          </cell>
          <cell r="O313" t="str">
            <v>in</v>
          </cell>
          <cell r="P313" t="str">
            <v>D</v>
          </cell>
          <cell r="Q313" t="str">
            <v>y</v>
          </cell>
          <cell r="R313" t="str">
            <v/>
          </cell>
        </row>
        <row r="314">
          <cell r="B314">
            <v>6827</v>
          </cell>
          <cell r="C314" t="e">
            <v>#REF!</v>
          </cell>
          <cell r="D314" t="e">
            <v>#REF!</v>
          </cell>
          <cell r="E314">
            <v>20</v>
          </cell>
          <cell r="H314" t="str">
            <v>Boswell/Anderson</v>
          </cell>
          <cell r="I314" t="e">
            <v>#REF!</v>
          </cell>
          <cell r="J314" t="e">
            <v>#REF!</v>
          </cell>
          <cell r="K314" t="e">
            <v>#REF!</v>
          </cell>
          <cell r="L314" t="str">
            <v>VA-</v>
          </cell>
          <cell r="M314" t="e">
            <v>#REF!</v>
          </cell>
          <cell r="N314" t="e">
            <v>#REF!</v>
          </cell>
          <cell r="O314" t="str">
            <v>in</v>
          </cell>
          <cell r="P314" t="str">
            <v>D</v>
          </cell>
          <cell r="Q314" t="str">
            <v>y</v>
          </cell>
          <cell r="R314" t="str">
            <v/>
          </cell>
        </row>
        <row r="315">
          <cell r="B315">
            <v>6816</v>
          </cell>
          <cell r="C315" t="e">
            <v>#REF!</v>
          </cell>
          <cell r="D315" t="e">
            <v>#REF!</v>
          </cell>
          <cell r="E315">
            <v>8</v>
          </cell>
          <cell r="G315" t="str">
            <v>Competing</v>
          </cell>
          <cell r="H315" t="str">
            <v>Burcham</v>
          </cell>
          <cell r="I315" t="e">
            <v>#REF!</v>
          </cell>
          <cell r="J315" t="e">
            <v>#REF!</v>
          </cell>
          <cell r="K315" t="e">
            <v>#REF!</v>
          </cell>
          <cell r="L315" t="str">
            <v>VA-</v>
          </cell>
          <cell r="M315" t="e">
            <v>#REF!</v>
          </cell>
          <cell r="N315" t="e">
            <v>#REF!</v>
          </cell>
          <cell r="O315" t="str">
            <v>in</v>
          </cell>
          <cell r="P315" t="str">
            <v>D</v>
          </cell>
          <cell r="Q315" t="str">
            <v>y</v>
          </cell>
          <cell r="R315" t="str">
            <v/>
          </cell>
        </row>
        <row r="316">
          <cell r="B316">
            <v>6795</v>
          </cell>
          <cell r="C316" t="e">
            <v>#REF!</v>
          </cell>
          <cell r="D316" t="e">
            <v>#REF!</v>
          </cell>
          <cell r="E316">
            <v>8</v>
          </cell>
          <cell r="H316" t="str">
            <v>Burcham</v>
          </cell>
          <cell r="I316" t="e">
            <v>#REF!</v>
          </cell>
          <cell r="J316" t="e">
            <v>#REF!</v>
          </cell>
          <cell r="K316" t="e">
            <v>#REF!</v>
          </cell>
          <cell r="L316" t="str">
            <v>VA-</v>
          </cell>
          <cell r="M316" t="e">
            <v>#REF!</v>
          </cell>
          <cell r="N316" t="e">
            <v>#REF!</v>
          </cell>
          <cell r="O316" t="str">
            <v>in</v>
          </cell>
          <cell r="P316" t="str">
            <v>D</v>
          </cell>
          <cell r="Q316" t="str">
            <v>y</v>
          </cell>
          <cell r="R316" t="str">
            <v/>
          </cell>
        </row>
        <row r="317">
          <cell r="B317">
            <v>6821</v>
          </cell>
          <cell r="C317" t="e">
            <v>#REF!</v>
          </cell>
          <cell r="D317" t="e">
            <v>#REF!</v>
          </cell>
          <cell r="E317">
            <v>8</v>
          </cell>
          <cell r="H317" t="str">
            <v>Burcham</v>
          </cell>
          <cell r="I317" t="e">
            <v>#REF!</v>
          </cell>
          <cell r="J317" t="e">
            <v>#REF!</v>
          </cell>
          <cell r="K317" t="e">
            <v>#REF!</v>
          </cell>
          <cell r="L317" t="str">
            <v>VA-</v>
          </cell>
          <cell r="M317" t="e">
            <v>#REF!</v>
          </cell>
          <cell r="N317" t="e">
            <v>#REF!</v>
          </cell>
          <cell r="O317" t="str">
            <v>in</v>
          </cell>
          <cell r="P317" t="str">
            <v>D</v>
          </cell>
          <cell r="Q317" t="str">
            <v>y</v>
          </cell>
          <cell r="R317" t="str">
            <v/>
          </cell>
        </row>
        <row r="318">
          <cell r="B318">
            <v>6828</v>
          </cell>
          <cell r="C318" t="e">
            <v>#REF!</v>
          </cell>
          <cell r="D318" t="e">
            <v>#REF!</v>
          </cell>
          <cell r="E318" t="str">
            <v>V</v>
          </cell>
          <cell r="H318" t="str">
            <v>Burcham</v>
          </cell>
          <cell r="I318" t="e">
            <v>#REF!</v>
          </cell>
          <cell r="J318" t="e">
            <v>#REF!</v>
          </cell>
          <cell r="K318" t="e">
            <v>#REF!</v>
          </cell>
          <cell r="L318" t="str">
            <v>VA-</v>
          </cell>
          <cell r="M318" t="e">
            <v>#REF!</v>
          </cell>
          <cell r="N318" t="e">
            <v>#REF!</v>
          </cell>
          <cell r="O318" t="str">
            <v>in</v>
          </cell>
          <cell r="P318" t="str">
            <v>D</v>
          </cell>
          <cell r="Q318" t="str">
            <v>y</v>
          </cell>
          <cell r="R318" t="str">
            <v/>
          </cell>
        </row>
        <row r="319">
          <cell r="B319">
            <v>6813</v>
          </cell>
          <cell r="C319" t="e">
            <v>#REF!</v>
          </cell>
          <cell r="D319" t="e">
            <v>#REF!</v>
          </cell>
          <cell r="E319">
            <v>15</v>
          </cell>
          <cell r="G319" t="str">
            <v>Competing</v>
          </cell>
          <cell r="H319" t="str">
            <v>Bartley</v>
          </cell>
          <cell r="I319" t="e">
            <v>#REF!</v>
          </cell>
          <cell r="J319" t="e">
            <v>#REF!</v>
          </cell>
          <cell r="K319" t="e">
            <v>#REF!</v>
          </cell>
          <cell r="L319" t="str">
            <v>VA-</v>
          </cell>
          <cell r="M319" t="e">
            <v>#REF!</v>
          </cell>
          <cell r="N319" t="e">
            <v>#REF!</v>
          </cell>
          <cell r="O319" t="str">
            <v>in</v>
          </cell>
          <cell r="P319" t="str">
            <v>D</v>
          </cell>
          <cell r="Q319" t="str">
            <v>y</v>
          </cell>
          <cell r="R319" t="str">
            <v/>
          </cell>
        </row>
        <row r="320">
          <cell r="B320">
            <v>6820</v>
          </cell>
          <cell r="C320" t="e">
            <v>#REF!</v>
          </cell>
          <cell r="D320" t="e">
            <v>#REF!</v>
          </cell>
          <cell r="E320">
            <v>15</v>
          </cell>
          <cell r="H320" t="str">
            <v>Bartley</v>
          </cell>
          <cell r="I320" t="e">
            <v>#REF!</v>
          </cell>
          <cell r="J320" t="e">
            <v>#REF!</v>
          </cell>
          <cell r="K320" t="e">
            <v>#REF!</v>
          </cell>
          <cell r="L320" t="str">
            <v>VA-</v>
          </cell>
          <cell r="M320" t="e">
            <v>#REF!</v>
          </cell>
          <cell r="N320" t="e">
            <v>#REF!</v>
          </cell>
          <cell r="O320" t="str">
            <v>in</v>
          </cell>
          <cell r="P320" t="str">
            <v>D</v>
          </cell>
          <cell r="Q320" t="str">
            <v>y</v>
          </cell>
          <cell r="R320" t="str">
            <v/>
          </cell>
        </row>
        <row r="321">
          <cell r="B321">
            <v>6817</v>
          </cell>
          <cell r="C321" t="e">
            <v>#REF!</v>
          </cell>
          <cell r="D321" t="e">
            <v>#REF!</v>
          </cell>
          <cell r="E321">
            <v>8</v>
          </cell>
          <cell r="G321" t="str">
            <v>Competing</v>
          </cell>
          <cell r="H321" t="str">
            <v>Bartley</v>
          </cell>
          <cell r="I321" t="e">
            <v>#REF!</v>
          </cell>
          <cell r="J321" t="e">
            <v>#REF!</v>
          </cell>
          <cell r="K321" t="e">
            <v>#REF!</v>
          </cell>
          <cell r="L321" t="str">
            <v>VA-</v>
          </cell>
          <cell r="M321" t="e">
            <v>#REF!</v>
          </cell>
          <cell r="N321" t="e">
            <v>#REF!</v>
          </cell>
          <cell r="O321" t="str">
            <v>in</v>
          </cell>
          <cell r="P321" t="str">
            <v>D</v>
          </cell>
          <cell r="Q321" t="str">
            <v>y</v>
          </cell>
          <cell r="R321" t="str">
            <v/>
          </cell>
        </row>
        <row r="322">
          <cell r="B322">
            <v>6824</v>
          </cell>
          <cell r="C322" t="e">
            <v>#REF!</v>
          </cell>
          <cell r="D322" t="e">
            <v>#REF!</v>
          </cell>
          <cell r="E322">
            <v>8</v>
          </cell>
          <cell r="H322" t="str">
            <v>Bartley</v>
          </cell>
          <cell r="I322" t="e">
            <v>#REF!</v>
          </cell>
          <cell r="J322" t="e">
            <v>#REF!</v>
          </cell>
          <cell r="K322" t="e">
            <v>#REF!</v>
          </cell>
          <cell r="L322" t="str">
            <v>VA-</v>
          </cell>
          <cell r="M322" t="e">
            <v>#REF!</v>
          </cell>
          <cell r="N322" t="e">
            <v>#REF!</v>
          </cell>
          <cell r="O322" t="str">
            <v>in</v>
          </cell>
          <cell r="P322" t="str">
            <v>D</v>
          </cell>
          <cell r="Q322" t="str">
            <v>y</v>
          </cell>
          <cell r="R322" t="str">
            <v/>
          </cell>
        </row>
        <row r="323">
          <cell r="B323">
            <v>6823</v>
          </cell>
          <cell r="C323" t="e">
            <v>#REF!</v>
          </cell>
          <cell r="D323" t="e">
            <v>#REF!</v>
          </cell>
          <cell r="E323">
            <v>19</v>
          </cell>
          <cell r="H323" t="str">
            <v>Bartley</v>
          </cell>
          <cell r="I323" t="e">
            <v>#REF!</v>
          </cell>
          <cell r="J323" t="e">
            <v>#REF!</v>
          </cell>
          <cell r="K323" t="e">
            <v>#REF!</v>
          </cell>
          <cell r="L323" t="str">
            <v>VA-</v>
          </cell>
          <cell r="M323" t="e">
            <v>#REF!</v>
          </cell>
          <cell r="N323" t="e">
            <v>#REF!</v>
          </cell>
          <cell r="O323" t="str">
            <v>in</v>
          </cell>
          <cell r="P323" t="str">
            <v>D</v>
          </cell>
          <cell r="Q323" t="str">
            <v>y</v>
          </cell>
          <cell r="R323" t="str">
            <v/>
          </cell>
        </row>
        <row r="324">
          <cell r="B324">
            <v>6819</v>
          </cell>
          <cell r="C324" t="e">
            <v>#REF!</v>
          </cell>
          <cell r="D324" t="e">
            <v>#REF!</v>
          </cell>
          <cell r="E324">
            <v>5</v>
          </cell>
          <cell r="H324" t="str">
            <v>Clement</v>
          </cell>
          <cell r="I324" t="e">
            <v>#REF!</v>
          </cell>
          <cell r="J324" t="e">
            <v>#REF!</v>
          </cell>
          <cell r="K324" t="e">
            <v>#REF!</v>
          </cell>
          <cell r="L324" t="str">
            <v>VA-</v>
          </cell>
          <cell r="M324" t="e">
            <v>#REF!</v>
          </cell>
          <cell r="N324" t="e">
            <v>#REF!</v>
          </cell>
          <cell r="O324" t="str">
            <v>in</v>
          </cell>
          <cell r="P324" t="str">
            <v>G</v>
          </cell>
          <cell r="Q324" t="str">
            <v>y</v>
          </cell>
          <cell r="R324" t="str">
            <v/>
          </cell>
        </row>
        <row r="327">
          <cell r="B327" t="str">
            <v>June 2003 Cycle</v>
          </cell>
          <cell r="D327" t="str">
            <v>Rehab Services</v>
          </cell>
          <cell r="E327" t="str">
            <v>E</v>
          </cell>
          <cell r="F327" t="str">
            <v>Rpt Due</v>
          </cell>
          <cell r="G327">
            <v>37852</v>
          </cell>
          <cell r="I327" t="str">
            <v>Recommendation</v>
          </cell>
          <cell r="K327" t="str">
            <v>IFFC</v>
          </cell>
          <cell r="L327" t="str">
            <v>Commissioners</v>
          </cell>
          <cell r="M327" t="str">
            <v>IFFC</v>
          </cell>
          <cell r="N327" t="str">
            <v>IFFC</v>
          </cell>
        </row>
        <row r="328">
          <cell r="C328" t="str">
            <v>Applicant</v>
          </cell>
          <cell r="D328" t="str">
            <v>Project</v>
          </cell>
          <cell r="E328" t="str">
            <v>PD</v>
          </cell>
          <cell r="G328">
            <v>37852</v>
          </cell>
          <cell r="H328" t="str">
            <v>Analyst</v>
          </cell>
          <cell r="I328" t="str">
            <v xml:space="preserve">HSA </v>
          </cell>
          <cell r="J328" t="str">
            <v>DCOPN</v>
          </cell>
          <cell r="K328" t="str">
            <v>Scheduled</v>
          </cell>
          <cell r="L328" t="str">
            <v>Decision</v>
          </cell>
          <cell r="M328" t="str">
            <v>Location</v>
          </cell>
          <cell r="N328" t="str">
            <v>Time</v>
          </cell>
        </row>
        <row r="329">
          <cell r="C329" t="str">
            <v>No Applications Filed</v>
          </cell>
        </row>
        <row r="332">
          <cell r="B332" t="str">
            <v>July 2003 Cycle</v>
          </cell>
          <cell r="D332" t="str">
            <v>Radiation/Gamma Knife/Cancer Care Center</v>
          </cell>
          <cell r="E332" t="str">
            <v>F/G</v>
          </cell>
          <cell r="F332" t="str">
            <v>Rpt Due</v>
          </cell>
          <cell r="G332">
            <v>37882</v>
          </cell>
          <cell r="I332" t="str">
            <v>Recommendation</v>
          </cell>
          <cell r="K332" t="str">
            <v>IFFC</v>
          </cell>
          <cell r="L332" t="str">
            <v>Commissioners</v>
          </cell>
          <cell r="M332" t="str">
            <v>IFFC</v>
          </cell>
          <cell r="N332" t="str">
            <v>IFFC</v>
          </cell>
          <cell r="Q332" t="str">
            <v>Check with</v>
          </cell>
          <cell r="R332">
            <v>37882</v>
          </cell>
        </row>
        <row r="333">
          <cell r="C333" t="str">
            <v>Applicant</v>
          </cell>
          <cell r="D333" t="str">
            <v>Lithotripsy/Nursing Facility</v>
          </cell>
          <cell r="E333" t="str">
            <v>PD</v>
          </cell>
          <cell r="G333">
            <v>37882</v>
          </cell>
          <cell r="H333" t="str">
            <v>Analyst</v>
          </cell>
          <cell r="I333" t="str">
            <v xml:space="preserve">HSA </v>
          </cell>
          <cell r="J333" t="str">
            <v>DCOPN</v>
          </cell>
          <cell r="K333" t="str">
            <v>Scheduled</v>
          </cell>
          <cell r="L333" t="str">
            <v>Decision</v>
          </cell>
          <cell r="M333" t="str">
            <v>Location</v>
          </cell>
          <cell r="N333" t="str">
            <v>Time</v>
          </cell>
          <cell r="P333" t="str">
            <v>LOI Date</v>
          </cell>
          <cell r="Q333" t="str">
            <v>Application</v>
          </cell>
          <cell r="R333" t="str">
            <v/>
          </cell>
        </row>
        <row r="334">
          <cell r="B334">
            <v>6857</v>
          </cell>
          <cell r="C334" t="e">
            <v>#REF!</v>
          </cell>
          <cell r="D334" t="e">
            <v>#REF!</v>
          </cell>
          <cell r="E334" t="str">
            <v>2/III</v>
          </cell>
          <cell r="H334" t="str">
            <v>Anderson</v>
          </cell>
          <cell r="I334" t="e">
            <v>#REF!</v>
          </cell>
          <cell r="J334" t="e">
            <v>#REF!</v>
          </cell>
          <cell r="L334" t="str">
            <v>VA-</v>
          </cell>
          <cell r="M334" t="e">
            <v>#REF!</v>
          </cell>
          <cell r="N334" t="e">
            <v>#REF!</v>
          </cell>
          <cell r="P334" t="str">
            <v>F</v>
          </cell>
          <cell r="Q334">
            <v>0</v>
          </cell>
          <cell r="R334" t="str">
            <v/>
          </cell>
        </row>
        <row r="335">
          <cell r="B335">
            <v>6847</v>
          </cell>
          <cell r="C335" t="e">
            <v>#REF!</v>
          </cell>
          <cell r="D335" t="e">
            <v>#REF!</v>
          </cell>
          <cell r="E335" t="str">
            <v>III</v>
          </cell>
          <cell r="G335" t="str">
            <v>Competing</v>
          </cell>
          <cell r="H335" t="str">
            <v>Anderson</v>
          </cell>
          <cell r="I335" t="e">
            <v>#REF!</v>
          </cell>
          <cell r="J335" t="e">
            <v>#REF!</v>
          </cell>
          <cell r="K335" t="e">
            <v>#REF!</v>
          </cell>
          <cell r="L335" t="str">
            <v>VA-</v>
          </cell>
          <cell r="M335" t="e">
            <v>#REF!</v>
          </cell>
          <cell r="N335" t="e">
            <v>#REF!</v>
          </cell>
          <cell r="P335" t="str">
            <v>F</v>
          </cell>
          <cell r="Q335" t="str">
            <v>y</v>
          </cell>
          <cell r="R335" t="str">
            <v/>
          </cell>
        </row>
        <row r="336">
          <cell r="B336">
            <v>6842</v>
          </cell>
          <cell r="C336" t="e">
            <v>#REF!</v>
          </cell>
          <cell r="D336" t="e">
            <v>#REF!</v>
          </cell>
          <cell r="E336" t="str">
            <v>4/III</v>
          </cell>
          <cell r="H336" t="str">
            <v>Anderson</v>
          </cell>
          <cell r="I336" t="e">
            <v>#REF!</v>
          </cell>
          <cell r="J336" t="e">
            <v>#REF!</v>
          </cell>
          <cell r="L336" t="str">
            <v>VA-</v>
          </cell>
          <cell r="M336" t="e">
            <v>#REF!</v>
          </cell>
          <cell r="N336" t="e">
            <v>#REF!</v>
          </cell>
          <cell r="P336" t="str">
            <v>F</v>
          </cell>
          <cell r="Q336" t="str">
            <v>y</v>
          </cell>
          <cell r="R336" t="str">
            <v/>
          </cell>
        </row>
        <row r="337">
          <cell r="B337">
            <v>6856</v>
          </cell>
          <cell r="C337" t="e">
            <v>#REF!</v>
          </cell>
          <cell r="D337" t="e">
            <v>#REF!</v>
          </cell>
          <cell r="E337" t="str">
            <v>4/III</v>
          </cell>
          <cell r="H337" t="str">
            <v>Anderson</v>
          </cell>
          <cell r="I337" t="e">
            <v>#REF!</v>
          </cell>
          <cell r="J337" t="e">
            <v>#REF!</v>
          </cell>
          <cell r="L337" t="str">
            <v>VA-</v>
          </cell>
          <cell r="M337" t="e">
            <v>#REF!</v>
          </cell>
          <cell r="N337" t="e">
            <v>#REF!</v>
          </cell>
          <cell r="P337" t="str">
            <v>F</v>
          </cell>
          <cell r="Q337" t="str">
            <v>y</v>
          </cell>
          <cell r="R337" t="str">
            <v/>
          </cell>
        </row>
        <row r="338">
          <cell r="B338">
            <v>6843</v>
          </cell>
          <cell r="C338" t="e">
            <v>#REF!</v>
          </cell>
          <cell r="D338" t="e">
            <v>#REF!</v>
          </cell>
          <cell r="E338" t="str">
            <v>V</v>
          </cell>
          <cell r="G338" t="str">
            <v>VA-</v>
          </cell>
          <cell r="H338" t="str">
            <v>Burcham</v>
          </cell>
          <cell r="I338" t="e">
            <v>#REF!</v>
          </cell>
          <cell r="J338" t="e">
            <v>#REF!</v>
          </cell>
          <cell r="L338" t="str">
            <v>VA-</v>
          </cell>
          <cell r="M338" t="e">
            <v>#REF!</v>
          </cell>
          <cell r="N338" t="e">
            <v>#REF!</v>
          </cell>
          <cell r="P338" t="str">
            <v>F</v>
          </cell>
          <cell r="Q338">
            <v>0</v>
          </cell>
          <cell r="R338" t="str">
            <v/>
          </cell>
        </row>
        <row r="339">
          <cell r="B339">
            <v>6844</v>
          </cell>
          <cell r="C339" t="e">
            <v>#REF!</v>
          </cell>
          <cell r="D339" t="e">
            <v>#REF!</v>
          </cell>
          <cell r="E339">
            <v>20</v>
          </cell>
          <cell r="H339" t="str">
            <v>Burcham</v>
          </cell>
          <cell r="I339" t="e">
            <v>#REF!</v>
          </cell>
          <cell r="J339" t="e">
            <v>#REF!</v>
          </cell>
          <cell r="L339" t="str">
            <v>VA-</v>
          </cell>
          <cell r="M339" t="str">
            <v>SCC, Court Rm C</v>
          </cell>
          <cell r="N339" t="e">
            <v>#REF!</v>
          </cell>
          <cell r="P339" t="str">
            <v>F</v>
          </cell>
          <cell r="Q339" t="str">
            <v>y</v>
          </cell>
          <cell r="R339" t="str">
            <v/>
          </cell>
        </row>
        <row r="340">
          <cell r="B340">
            <v>6839</v>
          </cell>
          <cell r="C340" t="e">
            <v>#REF!</v>
          </cell>
          <cell r="D340" t="e">
            <v>#REF!</v>
          </cell>
          <cell r="E340" t="str">
            <v>V</v>
          </cell>
          <cell r="H340" t="str">
            <v>Burcham</v>
          </cell>
          <cell r="I340" t="e">
            <v>#REF!</v>
          </cell>
          <cell r="J340" t="e">
            <v>#REF!</v>
          </cell>
          <cell r="L340" t="str">
            <v>VA-</v>
          </cell>
          <cell r="M340" t="str">
            <v>SCC, Court Rm C</v>
          </cell>
          <cell r="N340" t="e">
            <v>#REF!</v>
          </cell>
          <cell r="P340" t="str">
            <v>F</v>
          </cell>
          <cell r="Q340" t="str">
            <v>y</v>
          </cell>
          <cell r="R340" t="str">
            <v/>
          </cell>
        </row>
        <row r="341">
          <cell r="B341">
            <v>6840</v>
          </cell>
          <cell r="C341" t="e">
            <v>#REF!</v>
          </cell>
          <cell r="D341" t="e">
            <v>#REF!</v>
          </cell>
          <cell r="E341" t="str">
            <v>V</v>
          </cell>
          <cell r="G341" t="str">
            <v>VA-</v>
          </cell>
          <cell r="H341" t="str">
            <v>Burcham</v>
          </cell>
          <cell r="I341" t="e">
            <v>#REF!</v>
          </cell>
          <cell r="J341" t="e">
            <v>#REF!</v>
          </cell>
          <cell r="L341" t="str">
            <v>VA-</v>
          </cell>
          <cell r="M341" t="str">
            <v>SCC, Court Rm C</v>
          </cell>
          <cell r="N341" t="e">
            <v>#REF!</v>
          </cell>
          <cell r="P341" t="str">
            <v>F</v>
          </cell>
          <cell r="Q341">
            <v>0</v>
          </cell>
          <cell r="R341" t="str">
            <v/>
          </cell>
        </row>
        <row r="342">
          <cell r="B342">
            <v>6854</v>
          </cell>
          <cell r="C342" t="e">
            <v>#REF!</v>
          </cell>
          <cell r="D342" t="e">
            <v>#REF!</v>
          </cell>
          <cell r="E342" t="str">
            <v>V</v>
          </cell>
          <cell r="G342" t="str">
            <v>Competing</v>
          </cell>
          <cell r="H342" t="str">
            <v>Burcham</v>
          </cell>
          <cell r="I342" t="e">
            <v>#REF!</v>
          </cell>
          <cell r="J342" t="e">
            <v>#REF!</v>
          </cell>
          <cell r="K342" t="e">
            <v>#REF!</v>
          </cell>
          <cell r="L342" t="str">
            <v>VA-</v>
          </cell>
          <cell r="M342" t="str">
            <v>SCC, Court Rm C</v>
          </cell>
          <cell r="N342" t="str">
            <v>10:00 a.m.</v>
          </cell>
          <cell r="P342" t="str">
            <v>F</v>
          </cell>
          <cell r="Q342" t="str">
            <v>y</v>
          </cell>
          <cell r="R342" t="str">
            <v/>
          </cell>
        </row>
        <row r="343">
          <cell r="B343">
            <v>6850</v>
          </cell>
          <cell r="C343" t="e">
            <v>#REF!</v>
          </cell>
          <cell r="D343" t="e">
            <v>#REF!</v>
          </cell>
          <cell r="E343" t="str">
            <v>V</v>
          </cell>
          <cell r="H343" t="str">
            <v>Burcham</v>
          </cell>
          <cell r="I343" t="e">
            <v>#REF!</v>
          </cell>
          <cell r="J343" t="e">
            <v>#REF!</v>
          </cell>
          <cell r="L343" t="str">
            <v>VA-</v>
          </cell>
          <cell r="M343" t="str">
            <v>SCC, Court Rm C</v>
          </cell>
          <cell r="N343" t="e">
            <v>#REF!</v>
          </cell>
          <cell r="P343" t="str">
            <v>F</v>
          </cell>
          <cell r="Q343" t="str">
            <v>y</v>
          </cell>
          <cell r="R343" t="str">
            <v/>
          </cell>
        </row>
        <row r="344">
          <cell r="B344">
            <v>6845</v>
          </cell>
          <cell r="C344" t="e">
            <v>#REF!</v>
          </cell>
          <cell r="D344" t="e">
            <v>#REF!</v>
          </cell>
          <cell r="E344" t="str">
            <v>V</v>
          </cell>
          <cell r="H344" t="str">
            <v>Burcham</v>
          </cell>
          <cell r="I344" t="e">
            <v>#REF!</v>
          </cell>
          <cell r="J344" t="e">
            <v>#REF!</v>
          </cell>
          <cell r="L344" t="str">
            <v>VA-</v>
          </cell>
          <cell r="M344" t="str">
            <v>SCC, Court Rm C</v>
          </cell>
          <cell r="N344" t="e">
            <v>#REF!</v>
          </cell>
          <cell r="P344" t="str">
            <v>F</v>
          </cell>
          <cell r="Q344" t="str">
            <v>y</v>
          </cell>
          <cell r="R344" t="str">
            <v/>
          </cell>
        </row>
        <row r="345">
          <cell r="B345">
            <v>6846</v>
          </cell>
          <cell r="C345" t="e">
            <v>#REF!</v>
          </cell>
          <cell r="D345" t="e">
            <v>#REF!</v>
          </cell>
          <cell r="E345" t="str">
            <v>V</v>
          </cell>
          <cell r="G345" t="str">
            <v>VA-</v>
          </cell>
          <cell r="H345" t="str">
            <v>Burcham</v>
          </cell>
          <cell r="I345" t="e">
            <v>#REF!</v>
          </cell>
          <cell r="J345" t="e">
            <v>#REF!</v>
          </cell>
          <cell r="L345" t="str">
            <v>VA-</v>
          </cell>
          <cell r="M345" t="str">
            <v>SCC, Court Rm C</v>
          </cell>
          <cell r="N345" t="e">
            <v>#REF!</v>
          </cell>
          <cell r="P345" t="str">
            <v>F</v>
          </cell>
          <cell r="Q345">
            <v>0</v>
          </cell>
          <cell r="R345" t="str">
            <v/>
          </cell>
        </row>
        <row r="346">
          <cell r="B346">
            <v>6852</v>
          </cell>
          <cell r="C346" t="e">
            <v>#REF!</v>
          </cell>
          <cell r="D346" t="e">
            <v>#REF!</v>
          </cell>
          <cell r="E346" t="str">
            <v>V</v>
          </cell>
          <cell r="H346" t="str">
            <v>Burcham</v>
          </cell>
          <cell r="I346" t="e">
            <v>#REF!</v>
          </cell>
          <cell r="J346" t="e">
            <v>#REF!</v>
          </cell>
          <cell r="L346" t="str">
            <v>VA-</v>
          </cell>
          <cell r="M346" t="str">
            <v>SCC, Court Rm C</v>
          </cell>
          <cell r="N346" t="e">
            <v>#REF!</v>
          </cell>
          <cell r="P346" t="str">
            <v>F</v>
          </cell>
          <cell r="Q346" t="str">
            <v>y</v>
          </cell>
          <cell r="R346" t="str">
            <v/>
          </cell>
        </row>
        <row r="347">
          <cell r="B347">
            <v>6841</v>
          </cell>
          <cell r="C347" t="e">
            <v>#REF!</v>
          </cell>
          <cell r="D347" t="e">
            <v>#REF!</v>
          </cell>
          <cell r="E347" t="str">
            <v>V</v>
          </cell>
          <cell r="H347" t="str">
            <v>Burcham</v>
          </cell>
          <cell r="I347" t="e">
            <v>#REF!</v>
          </cell>
          <cell r="J347" t="e">
            <v>#REF!</v>
          </cell>
          <cell r="L347" t="str">
            <v>VA-</v>
          </cell>
          <cell r="M347" t="str">
            <v>SCC, Court Rm C</v>
          </cell>
          <cell r="N347" t="e">
            <v>#REF!</v>
          </cell>
          <cell r="P347" t="str">
            <v>F</v>
          </cell>
          <cell r="Q347" t="str">
            <v>y</v>
          </cell>
          <cell r="R347" t="str">
            <v/>
          </cell>
        </row>
        <row r="348">
          <cell r="B348">
            <v>6838</v>
          </cell>
          <cell r="C348" t="e">
            <v>#REF!</v>
          </cell>
          <cell r="D348" t="e">
            <v>#REF!</v>
          </cell>
          <cell r="E348" t="str">
            <v>V</v>
          </cell>
          <cell r="H348" t="str">
            <v>Burcham</v>
          </cell>
          <cell r="I348" t="e">
            <v>#REF!</v>
          </cell>
          <cell r="J348" t="e">
            <v>#REF!</v>
          </cell>
          <cell r="L348" t="str">
            <v>VA-</v>
          </cell>
          <cell r="M348" t="str">
            <v>SCC, Court Rm C</v>
          </cell>
          <cell r="N348" t="e">
            <v>#REF!</v>
          </cell>
          <cell r="P348" t="str">
            <v>F</v>
          </cell>
          <cell r="Q348" t="str">
            <v>y</v>
          </cell>
          <cell r="R348" t="str">
            <v/>
          </cell>
        </row>
        <row r="349">
          <cell r="B349">
            <v>6786</v>
          </cell>
          <cell r="C349" t="e">
            <v>#REF!</v>
          </cell>
          <cell r="D349" t="e">
            <v>#REF!</v>
          </cell>
          <cell r="E349" t="str">
            <v>I</v>
          </cell>
          <cell r="H349" t="str">
            <v>Bartley</v>
          </cell>
          <cell r="I349" t="e">
            <v>#REF!</v>
          </cell>
          <cell r="J349" t="e">
            <v>#REF!</v>
          </cell>
          <cell r="K349" t="e">
            <v>#REF!</v>
          </cell>
          <cell r="L349" t="str">
            <v>VA-</v>
          </cell>
          <cell r="M349" t="e">
            <v>#REF!</v>
          </cell>
          <cell r="N349" t="e">
            <v>#REF!</v>
          </cell>
          <cell r="P349" t="str">
            <v>F</v>
          </cell>
          <cell r="Q349">
            <v>0</v>
          </cell>
          <cell r="R349" t="str">
            <v/>
          </cell>
        </row>
        <row r="350">
          <cell r="B350">
            <v>6787</v>
          </cell>
          <cell r="C350" t="e">
            <v>#REF!</v>
          </cell>
          <cell r="D350" t="e">
            <v>#REF!</v>
          </cell>
          <cell r="E350" t="str">
            <v>III</v>
          </cell>
          <cell r="G350" t="str">
            <v>Competing</v>
          </cell>
          <cell r="H350" t="str">
            <v>Bartley</v>
          </cell>
          <cell r="I350" t="e">
            <v>#REF!</v>
          </cell>
          <cell r="J350" t="e">
            <v>#REF!</v>
          </cell>
          <cell r="K350" t="e">
            <v>#REF!</v>
          </cell>
          <cell r="L350" t="str">
            <v>VA-</v>
          </cell>
          <cell r="M350" t="e">
            <v>#REF!</v>
          </cell>
          <cell r="N350" t="e">
            <v>#REF!</v>
          </cell>
          <cell r="P350" t="str">
            <v>F</v>
          </cell>
          <cell r="Q350" t="str">
            <v>n</v>
          </cell>
          <cell r="R350" t="str">
            <v/>
          </cell>
        </row>
        <row r="351">
          <cell r="B351">
            <v>6836</v>
          </cell>
          <cell r="C351" t="e">
            <v>#REF!</v>
          </cell>
          <cell r="D351" t="e">
            <v>#REF!</v>
          </cell>
          <cell r="E351" t="str">
            <v>III</v>
          </cell>
          <cell r="H351" t="str">
            <v>Bartley</v>
          </cell>
          <cell r="I351" t="e">
            <v>#REF!</v>
          </cell>
          <cell r="J351" t="e">
            <v>#REF!</v>
          </cell>
          <cell r="K351" t="e">
            <v>#REF!</v>
          </cell>
          <cell r="L351" t="str">
            <v>VA-</v>
          </cell>
          <cell r="M351" t="e">
            <v>#REF!</v>
          </cell>
          <cell r="N351" t="e">
            <v>#REF!</v>
          </cell>
          <cell r="P351" t="str">
            <v>F</v>
          </cell>
          <cell r="Q351">
            <v>0</v>
          </cell>
          <cell r="R351" t="str">
            <v/>
          </cell>
        </row>
        <row r="352">
          <cell r="B352">
            <v>6823</v>
          </cell>
          <cell r="C352" t="e">
            <v>#REF!</v>
          </cell>
          <cell r="D352" t="e">
            <v>#REF!</v>
          </cell>
          <cell r="E352">
            <v>19</v>
          </cell>
          <cell r="H352" t="str">
            <v>Bartley</v>
          </cell>
          <cell r="I352" t="e">
            <v>#REF!</v>
          </cell>
          <cell r="J352" t="e">
            <v>#REF!</v>
          </cell>
          <cell r="K352" t="e">
            <v>#REF!</v>
          </cell>
          <cell r="L352" t="str">
            <v>VA-</v>
          </cell>
          <cell r="M352" t="e">
            <v>#REF!</v>
          </cell>
          <cell r="N352" t="e">
            <v>#REF!</v>
          </cell>
          <cell r="O352" t="str">
            <v>in</v>
          </cell>
          <cell r="P352" t="str">
            <v>D</v>
          </cell>
          <cell r="Q352" t="str">
            <v>y</v>
          </cell>
          <cell r="R352" t="str">
            <v/>
          </cell>
        </row>
        <row r="353">
          <cell r="B353">
            <v>6855</v>
          </cell>
          <cell r="C353" t="e">
            <v>#REF!</v>
          </cell>
          <cell r="D353" t="e">
            <v>#REF!</v>
          </cell>
          <cell r="E353" t="str">
            <v>III</v>
          </cell>
          <cell r="H353" t="str">
            <v>Bartley</v>
          </cell>
          <cell r="I353" t="e">
            <v>#REF!</v>
          </cell>
          <cell r="J353" t="e">
            <v>#REF!</v>
          </cell>
          <cell r="K353" t="e">
            <v>#REF!</v>
          </cell>
          <cell r="L353" t="str">
            <v>VA-</v>
          </cell>
          <cell r="M353" t="e">
            <v>#REF!</v>
          </cell>
          <cell r="N353" t="e">
            <v>#REF!</v>
          </cell>
          <cell r="P353" t="str">
            <v>F</v>
          </cell>
          <cell r="Q353" t="str">
            <v>y</v>
          </cell>
          <cell r="R353" t="str">
            <v/>
          </cell>
        </row>
        <row r="354">
          <cell r="B354">
            <v>6837</v>
          </cell>
          <cell r="C354" t="e">
            <v>#REF!</v>
          </cell>
          <cell r="D354" t="e">
            <v>#REF!</v>
          </cell>
          <cell r="E354" t="str">
            <v>IV</v>
          </cell>
          <cell r="H354" t="str">
            <v>Bartley</v>
          </cell>
          <cell r="I354" t="e">
            <v>#REF!</v>
          </cell>
          <cell r="J354" t="e">
            <v>#REF!</v>
          </cell>
          <cell r="K354" t="e">
            <v>#REF!</v>
          </cell>
          <cell r="L354" t="str">
            <v>VA-</v>
          </cell>
          <cell r="M354" t="e">
            <v>#REF!</v>
          </cell>
          <cell r="N354" t="e">
            <v>#REF!</v>
          </cell>
          <cell r="P354" t="str">
            <v>F</v>
          </cell>
          <cell r="Q354">
            <v>0</v>
          </cell>
          <cell r="R354" t="str">
            <v/>
          </cell>
        </row>
        <row r="355">
          <cell r="B355">
            <v>6788</v>
          </cell>
          <cell r="C355" t="e">
            <v>#REF!</v>
          </cell>
          <cell r="D355" t="e">
            <v>#REF!</v>
          </cell>
          <cell r="E355" t="str">
            <v>V</v>
          </cell>
          <cell r="H355" t="str">
            <v>Bartley</v>
          </cell>
          <cell r="I355" t="e">
            <v>#REF!</v>
          </cell>
          <cell r="J355" t="e">
            <v>#REF!</v>
          </cell>
          <cell r="K355" t="e">
            <v>#REF!</v>
          </cell>
          <cell r="L355" t="str">
            <v>VA-</v>
          </cell>
          <cell r="M355" t="e">
            <v>#REF!</v>
          </cell>
          <cell r="N355" t="e">
            <v>#REF!</v>
          </cell>
          <cell r="P355" t="str">
            <v>F</v>
          </cell>
          <cell r="Q355" t="str">
            <v>y</v>
          </cell>
          <cell r="R355" t="str">
            <v/>
          </cell>
        </row>
        <row r="357">
          <cell r="B357" t="str">
            <v>August 2003 Cycle</v>
          </cell>
          <cell r="D357" t="str">
            <v>Hospitals/Beds/NICUs/Ob/Capital Expenditures</v>
          </cell>
          <cell r="E357" t="str">
            <v>A</v>
          </cell>
          <cell r="F357" t="str">
            <v>Rpt Due</v>
          </cell>
          <cell r="G357">
            <v>37914</v>
          </cell>
          <cell r="I357" t="str">
            <v>Recommendation</v>
          </cell>
          <cell r="K357" t="str">
            <v>IFFC</v>
          </cell>
          <cell r="L357" t="str">
            <v>Commissioners</v>
          </cell>
          <cell r="M357" t="str">
            <v>IFFC</v>
          </cell>
          <cell r="N357" t="str">
            <v>IFFC</v>
          </cell>
          <cell r="O357" t="str">
            <v>Application</v>
          </cell>
          <cell r="Q357" t="str">
            <v>Check with</v>
          </cell>
        </row>
        <row r="358">
          <cell r="C358" t="str">
            <v>Applicant</v>
          </cell>
          <cell r="D358" t="str">
            <v>Project</v>
          </cell>
          <cell r="E358" t="str">
            <v>PD</v>
          </cell>
          <cell r="G358">
            <v>37914</v>
          </cell>
          <cell r="H358" t="str">
            <v>Analyst</v>
          </cell>
          <cell r="I358" t="str">
            <v xml:space="preserve">HSA </v>
          </cell>
          <cell r="J358" t="str">
            <v>DCOPN</v>
          </cell>
          <cell r="K358" t="str">
            <v>Scheduled</v>
          </cell>
          <cell r="L358" t="str">
            <v>Decision</v>
          </cell>
          <cell r="M358" t="str">
            <v>Location</v>
          </cell>
          <cell r="N358" t="str">
            <v>Time</v>
          </cell>
          <cell r="O358" t="str">
            <v>Received</v>
          </cell>
          <cell r="P358" t="str">
            <v>LOI Date</v>
          </cell>
          <cell r="Q358" t="str">
            <v>Application</v>
          </cell>
        </row>
        <row r="359">
          <cell r="B359">
            <v>6794</v>
          </cell>
          <cell r="C359" t="e">
            <v>#REF!</v>
          </cell>
          <cell r="D359" t="e">
            <v>#REF!</v>
          </cell>
          <cell r="E359">
            <v>20</v>
          </cell>
          <cell r="H359" t="str">
            <v>Bartley</v>
          </cell>
          <cell r="I359" t="e">
            <v>#REF!</v>
          </cell>
          <cell r="J359" t="e">
            <v>#REF!</v>
          </cell>
          <cell r="K359" t="e">
            <v>#REF!</v>
          </cell>
          <cell r="L359" t="str">
            <v>VA-</v>
          </cell>
          <cell r="M359" t="str">
            <v>3rd Floor Conf Rm</v>
          </cell>
          <cell r="N359" t="str">
            <v>10:00 a.m.</v>
          </cell>
          <cell r="O359" t="str">
            <v>n/a</v>
          </cell>
          <cell r="P359" t="str">
            <v>A</v>
          </cell>
          <cell r="Q359" t="str">
            <v>y</v>
          </cell>
          <cell r="R359" t="str">
            <v/>
          </cell>
        </row>
        <row r="360">
          <cell r="B360">
            <v>6826</v>
          </cell>
          <cell r="C360" t="e">
            <v>#REF!</v>
          </cell>
          <cell r="D360" t="e">
            <v>#REF!</v>
          </cell>
          <cell r="E360">
            <v>8</v>
          </cell>
          <cell r="H360" t="str">
            <v>Burcham</v>
          </cell>
          <cell r="I360" t="e">
            <v>#REF!</v>
          </cell>
          <cell r="J360" t="e">
            <v>#REF!</v>
          </cell>
          <cell r="K360" t="e">
            <v>#REF!</v>
          </cell>
          <cell r="L360" t="str">
            <v>VA-</v>
          </cell>
          <cell r="M360" t="str">
            <v>3rd Floor Conf Rm</v>
          </cell>
          <cell r="N360" t="str">
            <v>10:00 a.m.</v>
          </cell>
          <cell r="O360" t="str">
            <v>n/a</v>
          </cell>
          <cell r="P360" t="str">
            <v>A</v>
          </cell>
          <cell r="Q360" t="str">
            <v>y</v>
          </cell>
          <cell r="R360" t="str">
            <v/>
          </cell>
        </row>
        <row r="361">
          <cell r="B361">
            <v>6859</v>
          </cell>
          <cell r="C361" t="e">
            <v>#REF!</v>
          </cell>
          <cell r="D361" t="e">
            <v>#REF!</v>
          </cell>
          <cell r="E361">
            <v>8</v>
          </cell>
          <cell r="H361" t="str">
            <v>EB/PB/SC/CA</v>
          </cell>
          <cell r="I361" t="e">
            <v>#REF!</v>
          </cell>
          <cell r="J361" t="e">
            <v>#REF!</v>
          </cell>
          <cell r="L361" t="str">
            <v>VA-</v>
          </cell>
          <cell r="M361" t="e">
            <v>#REF!</v>
          </cell>
          <cell r="N361" t="e">
            <v>#REF!</v>
          </cell>
          <cell r="O361" t="str">
            <v>n/a</v>
          </cell>
          <cell r="P361" t="str">
            <v>A</v>
          </cell>
          <cell r="Q361" t="str">
            <v>y</v>
          </cell>
          <cell r="R361" t="str">
            <v/>
          </cell>
        </row>
        <row r="362">
          <cell r="B362">
            <v>6860</v>
          </cell>
          <cell r="C362" t="e">
            <v>#REF!</v>
          </cell>
          <cell r="D362" t="e">
            <v>#REF!</v>
          </cell>
          <cell r="E362">
            <v>8</v>
          </cell>
          <cell r="G362" t="str">
            <v>Competing</v>
          </cell>
          <cell r="H362" t="str">
            <v>EB/PB/SC/CA</v>
          </cell>
          <cell r="I362" t="e">
            <v>#REF!</v>
          </cell>
          <cell r="J362" t="e">
            <v>#REF!</v>
          </cell>
          <cell r="K362" t="e">
            <v>#REF!</v>
          </cell>
          <cell r="L362" t="str">
            <v>VA-</v>
          </cell>
          <cell r="M362" t="str">
            <v>SCC Court Rm B</v>
          </cell>
          <cell r="N362" t="str">
            <v>9:00 a.m.</v>
          </cell>
          <cell r="O362" t="str">
            <v>n/a</v>
          </cell>
          <cell r="P362" t="str">
            <v>A</v>
          </cell>
          <cell r="Q362" t="str">
            <v>y</v>
          </cell>
          <cell r="R362" t="str">
            <v/>
          </cell>
        </row>
        <row r="363">
          <cell r="B363">
            <v>6861</v>
          </cell>
          <cell r="C363" t="e">
            <v>#REF!</v>
          </cell>
          <cell r="D363" t="e">
            <v>#REF!</v>
          </cell>
          <cell r="E363">
            <v>8</v>
          </cell>
          <cell r="H363" t="str">
            <v>EB/PB/SC/CA</v>
          </cell>
          <cell r="I363" t="e">
            <v>#REF!</v>
          </cell>
          <cell r="J363" t="e">
            <v>#REF!</v>
          </cell>
          <cell r="L363" t="str">
            <v>VA-</v>
          </cell>
          <cell r="M363" t="e">
            <v>#REF!</v>
          </cell>
          <cell r="N363" t="e">
            <v>#REF!</v>
          </cell>
          <cell r="O363" t="str">
            <v>n/a</v>
          </cell>
          <cell r="P363" t="str">
            <v>A</v>
          </cell>
          <cell r="Q363" t="str">
            <v>y</v>
          </cell>
          <cell r="R363" t="str">
            <v/>
          </cell>
        </row>
        <row r="365">
          <cell r="B365" t="str">
            <v>September 2003 Cycle</v>
          </cell>
          <cell r="D365" t="str">
            <v>OSHs/ORs/Cath Labs/Transplant/Nursing Facility</v>
          </cell>
          <cell r="E365" t="str">
            <v>B/G</v>
          </cell>
          <cell r="F365" t="str">
            <v>Rpt Due</v>
          </cell>
          <cell r="G365">
            <v>37944</v>
          </cell>
          <cell r="I365" t="str">
            <v>Recommendation</v>
          </cell>
          <cell r="K365" t="str">
            <v>IFFC</v>
          </cell>
          <cell r="L365" t="str">
            <v>Commissioners</v>
          </cell>
          <cell r="M365" t="str">
            <v>IFFC</v>
          </cell>
          <cell r="N365" t="str">
            <v>IFFC</v>
          </cell>
          <cell r="Q365" t="str">
            <v>Check with</v>
          </cell>
        </row>
        <row r="366">
          <cell r="C366" t="str">
            <v>Applicant</v>
          </cell>
          <cell r="D366" t="str">
            <v>Project</v>
          </cell>
          <cell r="E366" t="str">
            <v>PD</v>
          </cell>
          <cell r="G366">
            <v>37944</v>
          </cell>
          <cell r="H366" t="str">
            <v>Analyst</v>
          </cell>
          <cell r="I366" t="str">
            <v xml:space="preserve">HSA </v>
          </cell>
          <cell r="J366" t="str">
            <v>DCOPN</v>
          </cell>
          <cell r="K366" t="str">
            <v>Scheduled</v>
          </cell>
          <cell r="L366" t="str">
            <v>Decision</v>
          </cell>
          <cell r="M366" t="str">
            <v>Location</v>
          </cell>
          <cell r="N366" t="str">
            <v>Time</v>
          </cell>
          <cell r="P366" t="str">
            <v>LOI Date</v>
          </cell>
          <cell r="Q366" t="str">
            <v>Application</v>
          </cell>
          <cell r="R366" t="str">
            <v/>
          </cell>
        </row>
        <row r="367">
          <cell r="B367">
            <v>6864</v>
          </cell>
          <cell r="C367" t="e">
            <v>#REF!</v>
          </cell>
          <cell r="D367" t="e">
            <v>#REF!</v>
          </cell>
          <cell r="E367">
            <v>15</v>
          </cell>
          <cell r="H367" t="str">
            <v>Burcham</v>
          </cell>
          <cell r="I367" t="e">
            <v>#REF!</v>
          </cell>
          <cell r="J367" t="e">
            <v>#REF!</v>
          </cell>
          <cell r="L367" t="str">
            <v>VA-</v>
          </cell>
          <cell r="M367" t="e">
            <v>#REF!</v>
          </cell>
          <cell r="N367" t="e">
            <v>#REF!</v>
          </cell>
          <cell r="O367" t="str">
            <v>n/a</v>
          </cell>
          <cell r="P367" t="str">
            <v>B</v>
          </cell>
          <cell r="Q367" t="str">
            <v>y</v>
          </cell>
          <cell r="R367" t="str">
            <v/>
          </cell>
        </row>
        <row r="368">
          <cell r="B368">
            <v>6865</v>
          </cell>
          <cell r="C368" t="e">
            <v>#REF!</v>
          </cell>
          <cell r="D368" t="e">
            <v>#REF!</v>
          </cell>
          <cell r="E368">
            <v>15</v>
          </cell>
          <cell r="G368" t="str">
            <v>Competing</v>
          </cell>
          <cell r="H368" t="str">
            <v>Burcham</v>
          </cell>
          <cell r="I368" t="e">
            <v>#REF!</v>
          </cell>
          <cell r="J368" t="e">
            <v>#REF!</v>
          </cell>
          <cell r="K368" t="e">
            <v>#REF!</v>
          </cell>
          <cell r="L368" t="str">
            <v>VA-</v>
          </cell>
          <cell r="M368" t="str">
            <v>3rd Floor Conf Rm</v>
          </cell>
          <cell r="N368" t="str">
            <v>10:00 a.m.</v>
          </cell>
          <cell r="O368" t="str">
            <v>n/a</v>
          </cell>
          <cell r="P368" t="str">
            <v>B</v>
          </cell>
          <cell r="Q368" t="str">
            <v>y</v>
          </cell>
          <cell r="R368" t="str">
            <v/>
          </cell>
        </row>
        <row r="369">
          <cell r="B369">
            <v>6880</v>
          </cell>
          <cell r="C369" t="e">
            <v>#REF!</v>
          </cell>
          <cell r="D369" t="e">
            <v>#REF!</v>
          </cell>
          <cell r="E369">
            <v>15</v>
          </cell>
          <cell r="H369" t="str">
            <v>Burcham</v>
          </cell>
          <cell r="I369" t="e">
            <v>#REF!</v>
          </cell>
          <cell r="J369" t="e">
            <v>#REF!</v>
          </cell>
          <cell r="L369" t="str">
            <v>VA-</v>
          </cell>
          <cell r="M369" t="e">
            <v>#REF!</v>
          </cell>
          <cell r="N369" t="e">
            <v>#REF!</v>
          </cell>
          <cell r="O369" t="str">
            <v>n/a</v>
          </cell>
          <cell r="P369" t="str">
            <v>B</v>
          </cell>
          <cell r="Q369" t="str">
            <v>y</v>
          </cell>
          <cell r="R369" t="str">
            <v/>
          </cell>
        </row>
        <row r="370">
          <cell r="B370">
            <v>6881</v>
          </cell>
          <cell r="C370" t="e">
            <v>#REF!</v>
          </cell>
          <cell r="D370" t="e">
            <v>#REF!</v>
          </cell>
          <cell r="E370">
            <v>15</v>
          </cell>
          <cell r="H370" t="str">
            <v>Burcham</v>
          </cell>
          <cell r="I370" t="e">
            <v>#REF!</v>
          </cell>
          <cell r="J370" t="e">
            <v>#REF!</v>
          </cell>
          <cell r="L370" t="str">
            <v>VA-</v>
          </cell>
          <cell r="M370" t="e">
            <v>#REF!</v>
          </cell>
          <cell r="N370" t="e">
            <v>#REF!</v>
          </cell>
          <cell r="O370" t="str">
            <v>n/a</v>
          </cell>
          <cell r="P370" t="str">
            <v>B</v>
          </cell>
          <cell r="Q370">
            <v>0</v>
          </cell>
          <cell r="R370" t="str">
            <v/>
          </cell>
        </row>
        <row r="371">
          <cell r="B371">
            <v>6882</v>
          </cell>
          <cell r="C371" t="e">
            <v>#REF!</v>
          </cell>
          <cell r="D371" t="e">
            <v>#REF!</v>
          </cell>
          <cell r="E371">
            <v>15</v>
          </cell>
          <cell r="H371" t="str">
            <v>Burcham</v>
          </cell>
          <cell r="I371" t="e">
            <v>#REF!</v>
          </cell>
          <cell r="J371" t="e">
            <v>#REF!</v>
          </cell>
          <cell r="L371" t="str">
            <v>VA-</v>
          </cell>
          <cell r="O371" t="str">
            <v>n/a</v>
          </cell>
          <cell r="P371" t="str">
            <v>B</v>
          </cell>
          <cell r="Q371" t="str">
            <v>y</v>
          </cell>
          <cell r="R371" t="str">
            <v/>
          </cell>
        </row>
        <row r="372">
          <cell r="B372">
            <v>6834</v>
          </cell>
          <cell r="C372" t="e">
            <v>#REF!</v>
          </cell>
          <cell r="D372" t="e">
            <v>#REF!</v>
          </cell>
          <cell r="E372">
            <v>8</v>
          </cell>
          <cell r="H372" t="str">
            <v>Boswell</v>
          </cell>
          <cell r="I372" t="e">
            <v>#REF!</v>
          </cell>
          <cell r="J372" t="e">
            <v>#REF!</v>
          </cell>
          <cell r="L372" t="str">
            <v>VA-</v>
          </cell>
          <cell r="O372" t="str">
            <v>n/a</v>
          </cell>
          <cell r="P372" t="str">
            <v>B</v>
          </cell>
          <cell r="Q372" t="str">
            <v>y</v>
          </cell>
          <cell r="R372">
            <v>42549</v>
          </cell>
        </row>
        <row r="373">
          <cell r="B373">
            <v>6863</v>
          </cell>
          <cell r="C373" t="e">
            <v>#REF!</v>
          </cell>
          <cell r="D373" t="e">
            <v>#REF!</v>
          </cell>
          <cell r="E373">
            <v>13</v>
          </cell>
          <cell r="H373" t="str">
            <v>Boswell</v>
          </cell>
          <cell r="I373" t="e">
            <v>#REF!</v>
          </cell>
          <cell r="J373" t="e">
            <v>#REF!</v>
          </cell>
          <cell r="L373" t="str">
            <v>VA-</v>
          </cell>
          <cell r="O373" t="str">
            <v>n/a</v>
          </cell>
          <cell r="P373" t="str">
            <v>B</v>
          </cell>
          <cell r="Q373" t="str">
            <v>y</v>
          </cell>
          <cell r="R373" t="str">
            <v/>
          </cell>
        </row>
        <row r="374">
          <cell r="B374">
            <v>6884</v>
          </cell>
          <cell r="C374" t="e">
            <v>#REF!</v>
          </cell>
          <cell r="D374" t="e">
            <v>#REF!</v>
          </cell>
          <cell r="E374">
            <v>20</v>
          </cell>
          <cell r="H374" t="str">
            <v>Bartley</v>
          </cell>
          <cell r="I374" t="e">
            <v>#REF!</v>
          </cell>
          <cell r="J374" t="e">
            <v>#REF!</v>
          </cell>
          <cell r="L374" t="str">
            <v>VA-</v>
          </cell>
          <cell r="M374" t="e">
            <v>#REF!</v>
          </cell>
          <cell r="O374" t="str">
            <v>n/a</v>
          </cell>
          <cell r="P374" t="str">
            <v>B</v>
          </cell>
          <cell r="Q374" t="str">
            <v>y</v>
          </cell>
          <cell r="R374" t="str">
            <v/>
          </cell>
        </row>
        <row r="375">
          <cell r="B375">
            <v>6885</v>
          </cell>
          <cell r="C375" t="e">
            <v>#REF!</v>
          </cell>
          <cell r="D375" t="e">
            <v>#REF!</v>
          </cell>
          <cell r="E375">
            <v>20</v>
          </cell>
          <cell r="H375" t="str">
            <v>Bartley</v>
          </cell>
          <cell r="I375" t="e">
            <v>#REF!</v>
          </cell>
          <cell r="J375" t="e">
            <v>#REF!</v>
          </cell>
          <cell r="L375" t="str">
            <v>VA-</v>
          </cell>
          <cell r="M375" t="e">
            <v>#REF!</v>
          </cell>
          <cell r="O375" t="str">
            <v>n/a</v>
          </cell>
          <cell r="P375" t="str">
            <v>B</v>
          </cell>
          <cell r="Q375" t="str">
            <v>y</v>
          </cell>
          <cell r="R375" t="str">
            <v/>
          </cell>
        </row>
        <row r="376">
          <cell r="B376">
            <v>6886</v>
          </cell>
          <cell r="C376" t="e">
            <v>#REF!</v>
          </cell>
          <cell r="D376" t="e">
            <v>#REF!</v>
          </cell>
          <cell r="E376">
            <v>20</v>
          </cell>
          <cell r="G376" t="str">
            <v>Competing</v>
          </cell>
          <cell r="H376" t="str">
            <v>Bartley</v>
          </cell>
          <cell r="I376" t="e">
            <v>#REF!</v>
          </cell>
          <cell r="J376" t="e">
            <v>#REF!</v>
          </cell>
          <cell r="K376">
            <v>37998</v>
          </cell>
          <cell r="L376" t="str">
            <v>VA-</v>
          </cell>
          <cell r="M376" t="str">
            <v>SCC:B</v>
          </cell>
          <cell r="N376" t="str">
            <v>9:30 a.m.</v>
          </cell>
          <cell r="O376" t="str">
            <v>n/a</v>
          </cell>
          <cell r="P376" t="str">
            <v>B</v>
          </cell>
          <cell r="Q376" t="str">
            <v>y</v>
          </cell>
          <cell r="R376" t="str">
            <v/>
          </cell>
        </row>
        <row r="377">
          <cell r="B377">
            <v>6736</v>
          </cell>
          <cell r="C377" t="e">
            <v>#REF!</v>
          </cell>
          <cell r="D377" t="e">
            <v>#REF!</v>
          </cell>
          <cell r="E377">
            <v>20</v>
          </cell>
          <cell r="H377" t="str">
            <v>Bartley</v>
          </cell>
          <cell r="I377" t="e">
            <v>#REF!</v>
          </cell>
          <cell r="J377" t="e">
            <v>#REF!</v>
          </cell>
          <cell r="L377" t="str">
            <v>VA-</v>
          </cell>
          <cell r="M377" t="e">
            <v>#REF!</v>
          </cell>
          <cell r="O377" t="str">
            <v>n/a</v>
          </cell>
          <cell r="P377" t="str">
            <v>B</v>
          </cell>
          <cell r="Q377">
            <v>0</v>
          </cell>
          <cell r="R377" t="str">
            <v>Superceeded</v>
          </cell>
        </row>
        <row r="378">
          <cell r="B378">
            <v>6867</v>
          </cell>
          <cell r="C378" t="e">
            <v>#REF!</v>
          </cell>
          <cell r="D378" t="e">
            <v>#REF!</v>
          </cell>
          <cell r="E378">
            <v>21</v>
          </cell>
          <cell r="H378" t="str">
            <v>Anderson</v>
          </cell>
          <cell r="I378" t="e">
            <v>#REF!</v>
          </cell>
          <cell r="J378" t="e">
            <v>#REF!</v>
          </cell>
          <cell r="L378" t="str">
            <v>VA-</v>
          </cell>
          <cell r="M378" t="e">
            <v>#REF!</v>
          </cell>
          <cell r="O378" t="str">
            <v>n/a</v>
          </cell>
          <cell r="P378" t="str">
            <v>B</v>
          </cell>
          <cell r="Q378" t="str">
            <v>y</v>
          </cell>
          <cell r="R378" t="str">
            <v/>
          </cell>
        </row>
        <row r="379">
          <cell r="B379">
            <v>6875</v>
          </cell>
          <cell r="C379" t="e">
            <v>#REF!</v>
          </cell>
          <cell r="D379" t="e">
            <v>#REF!</v>
          </cell>
          <cell r="E379">
            <v>21</v>
          </cell>
          <cell r="G379" t="str">
            <v>Competing</v>
          </cell>
          <cell r="H379" t="str">
            <v>Anderson</v>
          </cell>
          <cell r="I379" t="e">
            <v>#REF!</v>
          </cell>
          <cell r="J379" t="e">
            <v>#REF!</v>
          </cell>
          <cell r="K379">
            <v>37991</v>
          </cell>
          <cell r="L379" t="str">
            <v>VA-</v>
          </cell>
          <cell r="M379" t="str">
            <v>SCC:B</v>
          </cell>
          <cell r="N379" t="str">
            <v>9:30 a.m.</v>
          </cell>
          <cell r="O379" t="str">
            <v>n/a</v>
          </cell>
          <cell r="P379" t="str">
            <v>B</v>
          </cell>
          <cell r="Q379" t="str">
            <v>y</v>
          </cell>
          <cell r="R379" t="str">
            <v/>
          </cell>
        </row>
        <row r="380">
          <cell r="B380">
            <v>6798</v>
          </cell>
          <cell r="C380" t="e">
            <v>#REF!</v>
          </cell>
          <cell r="D380" t="e">
            <v>#REF!</v>
          </cell>
          <cell r="E380">
            <v>21</v>
          </cell>
          <cell r="F380" t="str">
            <v>Delayed from 3/03</v>
          </cell>
          <cell r="H380" t="str">
            <v>Anderson</v>
          </cell>
          <cell r="I380" t="e">
            <v>#REF!</v>
          </cell>
          <cell r="J380" t="e">
            <v>#REF!</v>
          </cell>
          <cell r="L380" t="str">
            <v>VA-</v>
          </cell>
          <cell r="M380" t="e">
            <v>#REF!</v>
          </cell>
          <cell r="O380" t="str">
            <v>n/a</v>
          </cell>
          <cell r="P380" t="str">
            <v>B</v>
          </cell>
          <cell r="Q380" t="str">
            <v>y</v>
          </cell>
          <cell r="R380" t="str">
            <v/>
          </cell>
        </row>
        <row r="381">
          <cell r="B381">
            <v>6876</v>
          </cell>
          <cell r="C381" t="e">
            <v>#REF!</v>
          </cell>
          <cell r="D381" t="e">
            <v>#REF!</v>
          </cell>
          <cell r="E381">
            <v>21</v>
          </cell>
          <cell r="H381" t="str">
            <v>Anderson</v>
          </cell>
          <cell r="I381" t="e">
            <v>#REF!</v>
          </cell>
          <cell r="J381" t="e">
            <v>#REF!</v>
          </cell>
          <cell r="L381" t="str">
            <v>VA-</v>
          </cell>
          <cell r="M381" t="e">
            <v>#REF!</v>
          </cell>
          <cell r="O381" t="str">
            <v>n/a</v>
          </cell>
          <cell r="P381" t="str">
            <v>B</v>
          </cell>
          <cell r="Q381" t="str">
            <v>y</v>
          </cell>
          <cell r="R381" t="str">
            <v/>
          </cell>
        </row>
        <row r="382">
          <cell r="B382">
            <v>6873</v>
          </cell>
          <cell r="C382" t="e">
            <v>#REF!</v>
          </cell>
          <cell r="D382" t="e">
            <v>#REF!</v>
          </cell>
          <cell r="E382">
            <v>1</v>
          </cell>
          <cell r="H382" t="str">
            <v>Anderson</v>
          </cell>
          <cell r="I382" t="e">
            <v>#REF!</v>
          </cell>
          <cell r="J382" t="e">
            <v>#REF!</v>
          </cell>
          <cell r="L382" t="str">
            <v>VA-</v>
          </cell>
          <cell r="O382" t="str">
            <v>n/a</v>
          </cell>
          <cell r="P382" t="str">
            <v>B</v>
          </cell>
          <cell r="Q382" t="str">
            <v>y</v>
          </cell>
          <cell r="R382">
            <v>39703</v>
          </cell>
        </row>
        <row r="383">
          <cell r="B383">
            <v>6879</v>
          </cell>
          <cell r="C383" t="e">
            <v>#REF!</v>
          </cell>
          <cell r="D383" t="e">
            <v>#REF!</v>
          </cell>
          <cell r="E383">
            <v>21</v>
          </cell>
          <cell r="H383" t="str">
            <v>Clement</v>
          </cell>
          <cell r="I383" t="str">
            <v>approve</v>
          </cell>
          <cell r="J383" t="str">
            <v>approve</v>
          </cell>
          <cell r="L383" t="str">
            <v>VA-</v>
          </cell>
          <cell r="O383" t="str">
            <v>n/a</v>
          </cell>
          <cell r="P383" t="str">
            <v>G</v>
          </cell>
          <cell r="Q383" t="str">
            <v>y</v>
          </cell>
          <cell r="R383" t="str">
            <v/>
          </cell>
        </row>
        <row r="384">
          <cell r="B384">
            <v>6868</v>
          </cell>
          <cell r="C384" t="e">
            <v>#REF!</v>
          </cell>
          <cell r="D384" t="e">
            <v>#REF!</v>
          </cell>
          <cell r="E384">
            <v>15</v>
          </cell>
          <cell r="H384" t="str">
            <v>Clement</v>
          </cell>
          <cell r="I384" t="str">
            <v>approve</v>
          </cell>
          <cell r="J384" t="str">
            <v>approve</v>
          </cell>
          <cell r="L384" t="str">
            <v>VA-</v>
          </cell>
          <cell r="O384" t="str">
            <v>n/a</v>
          </cell>
          <cell r="P384" t="str">
            <v>G</v>
          </cell>
          <cell r="Q384" t="str">
            <v>y</v>
          </cell>
          <cell r="R384" t="str">
            <v>Superceeded</v>
          </cell>
        </row>
        <row r="387">
          <cell r="B387" t="str">
            <v>October 2003 Cycle</v>
          </cell>
          <cell r="D387" t="str">
            <v>Psych and Substance Abuse Services</v>
          </cell>
          <cell r="E387" t="str">
            <v>C</v>
          </cell>
          <cell r="F387" t="str">
            <v>Rtp Due</v>
          </cell>
          <cell r="G387">
            <v>37974</v>
          </cell>
          <cell r="I387" t="str">
            <v>Recommendation</v>
          </cell>
          <cell r="K387" t="str">
            <v>IFFC</v>
          </cell>
          <cell r="L387" t="str">
            <v>Commissioners</v>
          </cell>
          <cell r="M387" t="str">
            <v>IFFC</v>
          </cell>
          <cell r="O387" t="str">
            <v>Application</v>
          </cell>
          <cell r="Q387" t="str">
            <v>Check with</v>
          </cell>
          <cell r="R387">
            <v>37974</v>
          </cell>
        </row>
        <row r="388">
          <cell r="C388" t="str">
            <v>Applicant</v>
          </cell>
          <cell r="D388" t="str">
            <v>Project</v>
          </cell>
          <cell r="E388" t="str">
            <v>PD</v>
          </cell>
          <cell r="G388">
            <v>37974</v>
          </cell>
          <cell r="H388" t="str">
            <v>Analyst</v>
          </cell>
          <cell r="I388" t="str">
            <v xml:space="preserve">HSA </v>
          </cell>
          <cell r="J388" t="str">
            <v>DCOPN</v>
          </cell>
          <cell r="K388" t="str">
            <v>Scheduled</v>
          </cell>
          <cell r="L388" t="str">
            <v>Decision</v>
          </cell>
          <cell r="M388" t="str">
            <v>Location</v>
          </cell>
          <cell r="N388" t="str">
            <v>Time</v>
          </cell>
          <cell r="O388" t="str">
            <v>Received</v>
          </cell>
          <cell r="P388" t="str">
            <v>LOI Date</v>
          </cell>
          <cell r="Q388" t="str">
            <v>Application</v>
          </cell>
          <cell r="R388" t="str">
            <v/>
          </cell>
        </row>
        <row r="389">
          <cell r="B389">
            <v>6883</v>
          </cell>
          <cell r="C389" t="e">
            <v>#REF!</v>
          </cell>
          <cell r="D389" t="e">
            <v>#REF!</v>
          </cell>
          <cell r="E389">
            <v>13</v>
          </cell>
          <cell r="H389" t="str">
            <v>Clement</v>
          </cell>
          <cell r="I389" t="e">
            <v>#REF!</v>
          </cell>
          <cell r="J389" t="e">
            <v>#REF!</v>
          </cell>
          <cell r="K389" t="e">
            <v>#REF!</v>
          </cell>
          <cell r="L389" t="str">
            <v>VA-</v>
          </cell>
          <cell r="M389" t="e">
            <v>#REF!</v>
          </cell>
          <cell r="N389" t="e">
            <v>#REF!</v>
          </cell>
          <cell r="O389" t="str">
            <v>n/a</v>
          </cell>
          <cell r="P389" t="str">
            <v>C</v>
          </cell>
          <cell r="Q389" t="str">
            <v>y</v>
          </cell>
          <cell r="R389">
            <v>38445</v>
          </cell>
        </row>
        <row r="390">
          <cell r="B390">
            <v>6815</v>
          </cell>
          <cell r="C390" t="e">
            <v>#REF!</v>
          </cell>
          <cell r="D390" t="e">
            <v>#REF!</v>
          </cell>
          <cell r="E390">
            <v>19</v>
          </cell>
          <cell r="H390" t="str">
            <v>Clement</v>
          </cell>
          <cell r="I390" t="str">
            <v>Withdrawn</v>
          </cell>
          <cell r="J390" t="e">
            <v>#REF!</v>
          </cell>
          <cell r="K390" t="e">
            <v>#REF!</v>
          </cell>
          <cell r="L390" t="str">
            <v>VA-</v>
          </cell>
          <cell r="M390" t="e">
            <v>#REF!</v>
          </cell>
          <cell r="N390" t="e">
            <v>#REF!</v>
          </cell>
          <cell r="O390" t="str">
            <v>n/a</v>
          </cell>
          <cell r="P390" t="str">
            <v>C</v>
          </cell>
          <cell r="Q390">
            <v>0</v>
          </cell>
          <cell r="R390" t="str">
            <v/>
          </cell>
        </row>
        <row r="391">
          <cell r="B391">
            <v>6887</v>
          </cell>
          <cell r="C391" t="e">
            <v>#REF!</v>
          </cell>
          <cell r="D391" t="e">
            <v>#REF!</v>
          </cell>
          <cell r="E391">
            <v>11</v>
          </cell>
          <cell r="H391" t="str">
            <v>Boswell</v>
          </cell>
          <cell r="I391" t="e">
            <v>#REF!</v>
          </cell>
          <cell r="J391" t="e">
            <v>#REF!</v>
          </cell>
          <cell r="L391" t="str">
            <v>VA-</v>
          </cell>
          <cell r="O391" t="str">
            <v>n/a</v>
          </cell>
          <cell r="P391" t="str">
            <v>C</v>
          </cell>
          <cell r="Q391" t="str">
            <v>y</v>
          </cell>
          <cell r="R391" t="str">
            <v/>
          </cell>
        </row>
        <row r="392">
          <cell r="B392">
            <v>6893</v>
          </cell>
          <cell r="C392" t="e">
            <v>#REF!</v>
          </cell>
          <cell r="D392" t="e">
            <v>#REF!</v>
          </cell>
          <cell r="E392">
            <v>15</v>
          </cell>
          <cell r="H392" t="str">
            <v>Burcham</v>
          </cell>
          <cell r="I392" t="e">
            <v>#REF!</v>
          </cell>
          <cell r="J392" t="e">
            <v>#REF!</v>
          </cell>
          <cell r="L392" t="str">
            <v>VA-</v>
          </cell>
          <cell r="O392" t="str">
            <v>n/a</v>
          </cell>
          <cell r="P392" t="str">
            <v>C</v>
          </cell>
          <cell r="Q392" t="str">
            <v>y</v>
          </cell>
          <cell r="R392" t="str">
            <v/>
          </cell>
        </row>
        <row r="393">
          <cell r="B393">
            <v>6807</v>
          </cell>
          <cell r="C393" t="e">
            <v>#REF!</v>
          </cell>
          <cell r="D393" t="e">
            <v>#REF!</v>
          </cell>
          <cell r="E393">
            <v>20</v>
          </cell>
          <cell r="H393" t="str">
            <v>Bartley</v>
          </cell>
          <cell r="I393" t="str">
            <v>Withdrawn</v>
          </cell>
          <cell r="J393" t="e">
            <v>#REF!</v>
          </cell>
          <cell r="L393" t="str">
            <v>VA-</v>
          </cell>
          <cell r="O393" t="str">
            <v>n/a</v>
          </cell>
          <cell r="P393" t="str">
            <v>C</v>
          </cell>
          <cell r="Q393">
            <v>0</v>
          </cell>
          <cell r="R393" t="str">
            <v/>
          </cell>
        </row>
        <row r="394">
          <cell r="B394">
            <v>6808</v>
          </cell>
          <cell r="C394" t="e">
            <v>#REF!</v>
          </cell>
          <cell r="D394" t="e">
            <v>#REF!</v>
          </cell>
          <cell r="E394">
            <v>20</v>
          </cell>
          <cell r="G394" t="str">
            <v>Competing</v>
          </cell>
          <cell r="H394" t="str">
            <v>Bartley</v>
          </cell>
          <cell r="I394" t="str">
            <v>Withdrawn</v>
          </cell>
          <cell r="J394" t="e">
            <v>#REF!</v>
          </cell>
          <cell r="L394" t="str">
            <v>VA-</v>
          </cell>
          <cell r="O394" t="str">
            <v>n/a</v>
          </cell>
          <cell r="P394" t="str">
            <v>C</v>
          </cell>
          <cell r="Q394">
            <v>0</v>
          </cell>
          <cell r="R394" t="str">
            <v/>
          </cell>
        </row>
        <row r="395">
          <cell r="B395">
            <v>6814</v>
          </cell>
          <cell r="C395" t="e">
            <v>#REF!</v>
          </cell>
          <cell r="D395" t="e">
            <v>#REF!</v>
          </cell>
          <cell r="E395">
            <v>20</v>
          </cell>
          <cell r="H395" t="str">
            <v>Bartley</v>
          </cell>
          <cell r="I395" t="e">
            <v>#REF!</v>
          </cell>
          <cell r="J395" t="e">
            <v>#REF!</v>
          </cell>
          <cell r="L395" t="str">
            <v>VA-</v>
          </cell>
          <cell r="N395" t="e">
            <v>#REF!</v>
          </cell>
          <cell r="O395" t="str">
            <v>n/a</v>
          </cell>
          <cell r="P395" t="str">
            <v>C</v>
          </cell>
          <cell r="Q395" t="str">
            <v>y</v>
          </cell>
          <cell r="R395" t="str">
            <v/>
          </cell>
        </row>
        <row r="396">
          <cell r="B396">
            <v>6892</v>
          </cell>
          <cell r="C396" t="e">
            <v>#REF!</v>
          </cell>
          <cell r="D396" t="e">
            <v>#REF!</v>
          </cell>
          <cell r="E396">
            <v>20</v>
          </cell>
          <cell r="H396" t="str">
            <v>Bartley</v>
          </cell>
          <cell r="I396" t="e">
            <v>#REF!</v>
          </cell>
          <cell r="J396" t="e">
            <v>#REF!</v>
          </cell>
          <cell r="L396" t="str">
            <v>VA-</v>
          </cell>
          <cell r="N396" t="e">
            <v>#REF!</v>
          </cell>
          <cell r="O396" t="str">
            <v>n/a</v>
          </cell>
          <cell r="P396" t="str">
            <v>C</v>
          </cell>
          <cell r="Q396" t="str">
            <v>y</v>
          </cell>
          <cell r="R396">
            <v>38454</v>
          </cell>
        </row>
        <row r="397">
          <cell r="B397">
            <v>6888</v>
          </cell>
          <cell r="C397" t="e">
            <v>#REF!</v>
          </cell>
          <cell r="D397">
            <v>0</v>
          </cell>
          <cell r="E397">
            <v>3</v>
          </cell>
          <cell r="H397" t="str">
            <v>Burcham</v>
          </cell>
          <cell r="I397" t="e">
            <v>#REF!</v>
          </cell>
          <cell r="J397" t="e">
            <v>#REF!</v>
          </cell>
          <cell r="L397">
            <v>3772</v>
          </cell>
          <cell r="O397" t="str">
            <v>n/a</v>
          </cell>
          <cell r="P397" t="str">
            <v>C</v>
          </cell>
          <cell r="Q397" t="str">
            <v>y</v>
          </cell>
          <cell r="R397" t="str">
            <v/>
          </cell>
        </row>
        <row r="398">
          <cell r="B398">
            <v>6891</v>
          </cell>
          <cell r="C398" t="e">
            <v>#REF!</v>
          </cell>
          <cell r="D398" t="e">
            <v>#REF!</v>
          </cell>
          <cell r="E398">
            <v>8</v>
          </cell>
          <cell r="H398" t="str">
            <v>Anderson</v>
          </cell>
          <cell r="I398" t="e">
            <v>#REF!</v>
          </cell>
          <cell r="J398" t="e">
            <v>#REF!</v>
          </cell>
          <cell r="L398" t="str">
            <v>VA-</v>
          </cell>
          <cell r="N398" t="e">
            <v>#REF!</v>
          </cell>
          <cell r="O398" t="str">
            <v>n/a</v>
          </cell>
          <cell r="P398" t="str">
            <v>C</v>
          </cell>
          <cell r="Q398" t="str">
            <v>y</v>
          </cell>
          <cell r="R398">
            <v>38448</v>
          </cell>
        </row>
        <row r="399">
          <cell r="B399">
            <v>6804</v>
          </cell>
          <cell r="C399" t="e">
            <v>#REF!</v>
          </cell>
          <cell r="D399" t="e">
            <v>#REF!</v>
          </cell>
          <cell r="E399">
            <v>6</v>
          </cell>
          <cell r="H399" t="str">
            <v>Anderson</v>
          </cell>
          <cell r="I399" t="e">
            <v>#REF!</v>
          </cell>
          <cell r="J399" t="e">
            <v>#REF!</v>
          </cell>
          <cell r="L399" t="str">
            <v>VA-</v>
          </cell>
          <cell r="N399" t="e">
            <v>#REF!</v>
          </cell>
          <cell r="O399" t="str">
            <v>n/a</v>
          </cell>
          <cell r="P399" t="str">
            <v>C</v>
          </cell>
          <cell r="Q399" t="str">
            <v>y</v>
          </cell>
          <cell r="R399" t="str">
            <v/>
          </cell>
        </row>
        <row r="402">
          <cell r="B402" t="str">
            <v>November 2003 Cycle</v>
          </cell>
          <cell r="D402" t="str">
            <v>Diagnostic Imaging and Nursing Facilities</v>
          </cell>
          <cell r="E402" t="str">
            <v>D/G</v>
          </cell>
          <cell r="F402" t="str">
            <v>Rtp Due</v>
          </cell>
          <cell r="G402">
            <v>38005</v>
          </cell>
          <cell r="I402" t="str">
            <v>Recommendation</v>
          </cell>
          <cell r="K402" t="str">
            <v>IFFC</v>
          </cell>
          <cell r="L402" t="str">
            <v>Commissioners</v>
          </cell>
          <cell r="M402" t="str">
            <v>IFFC</v>
          </cell>
          <cell r="O402" t="str">
            <v>Application</v>
          </cell>
          <cell r="Q402" t="str">
            <v>Check with</v>
          </cell>
          <cell r="R402">
            <v>38005</v>
          </cell>
        </row>
        <row r="403">
          <cell r="B403" t="str">
            <v>#</v>
          </cell>
          <cell r="C403" t="str">
            <v>Applicant</v>
          </cell>
          <cell r="D403" t="str">
            <v>Project</v>
          </cell>
          <cell r="E403" t="str">
            <v>PD</v>
          </cell>
          <cell r="F403" t="str">
            <v>sort</v>
          </cell>
          <cell r="G403">
            <v>38005</v>
          </cell>
          <cell r="H403" t="str">
            <v>Analyst</v>
          </cell>
          <cell r="I403" t="str">
            <v xml:space="preserve">HSA </v>
          </cell>
          <cell r="J403" t="str">
            <v>DCOPN</v>
          </cell>
          <cell r="K403" t="str">
            <v>Scheduled</v>
          </cell>
          <cell r="L403" t="str">
            <v>Decision</v>
          </cell>
          <cell r="M403" t="str">
            <v>Location</v>
          </cell>
          <cell r="N403" t="str">
            <v>Time</v>
          </cell>
          <cell r="O403" t="str">
            <v>Received</v>
          </cell>
          <cell r="P403" t="str">
            <v>LOI Date</v>
          </cell>
          <cell r="Q403" t="str">
            <v>Application</v>
          </cell>
          <cell r="R403" t="str">
            <v>Surrendered</v>
          </cell>
        </row>
        <row r="404">
          <cell r="B404">
            <v>6902</v>
          </cell>
          <cell r="C404" t="e">
            <v>#REF!</v>
          </cell>
          <cell r="D404" t="e">
            <v>#REF!</v>
          </cell>
          <cell r="E404">
            <v>5</v>
          </cell>
          <cell r="H404" t="str">
            <v>Anderson</v>
          </cell>
          <cell r="I404" t="e">
            <v>#REF!</v>
          </cell>
          <cell r="J404" t="e">
            <v>#REF!</v>
          </cell>
          <cell r="L404" t="str">
            <v>VA-</v>
          </cell>
          <cell r="O404" t="str">
            <v>n/a</v>
          </cell>
          <cell r="P404" t="str">
            <v>D</v>
          </cell>
          <cell r="Q404" t="str">
            <v>y</v>
          </cell>
          <cell r="R404" t="str">
            <v/>
          </cell>
        </row>
        <row r="405">
          <cell r="B405">
            <v>6914</v>
          </cell>
          <cell r="C405" t="e">
            <v>#REF!</v>
          </cell>
          <cell r="D405" t="e">
            <v>#REF!</v>
          </cell>
          <cell r="E405">
            <v>5</v>
          </cell>
          <cell r="G405" t="str">
            <v>competing</v>
          </cell>
          <cell r="H405" t="str">
            <v>Anderson</v>
          </cell>
          <cell r="I405" t="e">
            <v>#REF!</v>
          </cell>
          <cell r="J405" t="e">
            <v>#REF!</v>
          </cell>
          <cell r="L405" t="str">
            <v>VA-</v>
          </cell>
          <cell r="O405" t="str">
            <v>n/a</v>
          </cell>
          <cell r="P405" t="str">
            <v>D</v>
          </cell>
          <cell r="Q405" t="str">
            <v>y</v>
          </cell>
          <cell r="R405" t="str">
            <v/>
          </cell>
        </row>
        <row r="406">
          <cell r="B406">
            <v>6899</v>
          </cell>
          <cell r="C406" t="e">
            <v>#REF!</v>
          </cell>
          <cell r="D406" t="e">
            <v>#REF!</v>
          </cell>
          <cell r="E406">
            <v>5</v>
          </cell>
          <cell r="H406" t="str">
            <v>Anderson</v>
          </cell>
          <cell r="I406" t="e">
            <v>#REF!</v>
          </cell>
          <cell r="J406" t="e">
            <v>#REF!</v>
          </cell>
          <cell r="L406" t="str">
            <v>VA-</v>
          </cell>
          <cell r="O406" t="str">
            <v>n/a</v>
          </cell>
          <cell r="P406" t="str">
            <v>D</v>
          </cell>
          <cell r="Q406" t="str">
            <v>y</v>
          </cell>
          <cell r="R406" t="str">
            <v/>
          </cell>
        </row>
        <row r="407">
          <cell r="B407">
            <v>6912</v>
          </cell>
          <cell r="C407" t="e">
            <v>#REF!</v>
          </cell>
          <cell r="D407" t="e">
            <v>#REF!</v>
          </cell>
          <cell r="E407">
            <v>15</v>
          </cell>
          <cell r="H407" t="str">
            <v>Bartley</v>
          </cell>
          <cell r="I407" t="e">
            <v>#REF!</v>
          </cell>
          <cell r="J407" t="e">
            <v>#REF!</v>
          </cell>
          <cell r="L407" t="str">
            <v>VA-</v>
          </cell>
          <cell r="N407" t="e">
            <v>#REF!</v>
          </cell>
          <cell r="O407" t="str">
            <v>n/a</v>
          </cell>
          <cell r="P407" t="str">
            <v>D</v>
          </cell>
          <cell r="Q407" t="str">
            <v>y</v>
          </cell>
          <cell r="R407" t="str">
            <v/>
          </cell>
        </row>
        <row r="408">
          <cell r="B408">
            <v>6896</v>
          </cell>
          <cell r="C408" t="e">
            <v>#REF!</v>
          </cell>
          <cell r="D408" t="e">
            <v>#REF!</v>
          </cell>
          <cell r="E408">
            <v>15</v>
          </cell>
          <cell r="G408" t="str">
            <v>competing</v>
          </cell>
          <cell r="H408" t="str">
            <v>Bartley</v>
          </cell>
          <cell r="I408" t="e">
            <v>#REF!</v>
          </cell>
          <cell r="J408" t="e">
            <v>#REF!</v>
          </cell>
          <cell r="K408">
            <v>38027</v>
          </cell>
          <cell r="L408" t="str">
            <v>VA-</v>
          </cell>
          <cell r="M408" t="str">
            <v>SCC: B</v>
          </cell>
          <cell r="N408" t="str">
            <v>9:30 a.m.</v>
          </cell>
          <cell r="O408" t="str">
            <v>n/a</v>
          </cell>
          <cell r="P408" t="str">
            <v>D</v>
          </cell>
          <cell r="Q408" t="str">
            <v>y</v>
          </cell>
          <cell r="R408" t="str">
            <v/>
          </cell>
        </row>
        <row r="409">
          <cell r="B409">
            <v>6904</v>
          </cell>
          <cell r="C409" t="e">
            <v>#REF!</v>
          </cell>
          <cell r="D409" t="e">
            <v>#REF!</v>
          </cell>
          <cell r="E409">
            <v>15</v>
          </cell>
          <cell r="H409" t="str">
            <v>Bartley</v>
          </cell>
          <cell r="I409" t="e">
            <v>#REF!</v>
          </cell>
          <cell r="J409" t="e">
            <v>#REF!</v>
          </cell>
          <cell r="L409" t="str">
            <v>VA-</v>
          </cell>
          <cell r="M409" t="e">
            <v>#REF!</v>
          </cell>
          <cell r="N409" t="e">
            <v>#REF!</v>
          </cell>
          <cell r="O409" t="str">
            <v>n/a</v>
          </cell>
          <cell r="P409" t="str">
            <v>D</v>
          </cell>
          <cell r="Q409" t="str">
            <v>y</v>
          </cell>
          <cell r="R409" t="str">
            <v/>
          </cell>
        </row>
        <row r="410">
          <cell r="B410">
            <v>6897</v>
          </cell>
          <cell r="C410" t="e">
            <v>#REF!</v>
          </cell>
          <cell r="D410" t="e">
            <v>#REF!</v>
          </cell>
          <cell r="E410">
            <v>15</v>
          </cell>
          <cell r="H410" t="str">
            <v>Bartley</v>
          </cell>
          <cell r="I410" t="e">
            <v>#REF!</v>
          </cell>
          <cell r="J410" t="e">
            <v>#REF!</v>
          </cell>
          <cell r="L410" t="str">
            <v>VA-</v>
          </cell>
          <cell r="M410" t="e">
            <v>#REF!</v>
          </cell>
          <cell r="N410" t="e">
            <v>#REF!</v>
          </cell>
          <cell r="O410" t="str">
            <v>n/a</v>
          </cell>
          <cell r="P410" t="str">
            <v>D</v>
          </cell>
          <cell r="Q410">
            <v>0</v>
          </cell>
          <cell r="R410" t="str">
            <v/>
          </cell>
        </row>
        <row r="411">
          <cell r="B411">
            <v>6898</v>
          </cell>
          <cell r="C411" t="e">
            <v>#REF!</v>
          </cell>
          <cell r="D411" t="e">
            <v>#REF!</v>
          </cell>
          <cell r="E411">
            <v>20</v>
          </cell>
          <cell r="H411" t="str">
            <v>Burcham</v>
          </cell>
          <cell r="I411" t="e">
            <v>#REF!</v>
          </cell>
          <cell r="J411" t="e">
            <v>#REF!</v>
          </cell>
          <cell r="K411">
            <v>38064</v>
          </cell>
          <cell r="L411" t="str">
            <v>VA-</v>
          </cell>
          <cell r="M411" t="str">
            <v>3/F Conf Rm</v>
          </cell>
          <cell r="N411">
            <v>0.41666666666666669</v>
          </cell>
          <cell r="O411" t="str">
            <v>n/a</v>
          </cell>
          <cell r="P411" t="str">
            <v>D</v>
          </cell>
          <cell r="Q411" t="str">
            <v>y</v>
          </cell>
          <cell r="R411" t="str">
            <v/>
          </cell>
        </row>
        <row r="412">
          <cell r="B412">
            <v>6870</v>
          </cell>
          <cell r="C412" t="e">
            <v>#REF!</v>
          </cell>
          <cell r="D412" t="e">
            <v>#REF!</v>
          </cell>
          <cell r="E412">
            <v>21</v>
          </cell>
          <cell r="H412" t="str">
            <v>Burcham</v>
          </cell>
          <cell r="I412" t="e">
            <v>#REF!</v>
          </cell>
          <cell r="J412" t="e">
            <v>#REF!</v>
          </cell>
          <cell r="K412">
            <v>38043</v>
          </cell>
          <cell r="L412" t="str">
            <v>VA-</v>
          </cell>
          <cell r="M412" t="str">
            <v>SCC:B</v>
          </cell>
          <cell r="N412">
            <v>0.41666666666666669</v>
          </cell>
          <cell r="O412" t="str">
            <v>n/a</v>
          </cell>
          <cell r="P412" t="str">
            <v>D</v>
          </cell>
          <cell r="Q412" t="str">
            <v>y</v>
          </cell>
          <cell r="R412" t="str">
            <v/>
          </cell>
        </row>
        <row r="413">
          <cell r="B413">
            <v>6829</v>
          </cell>
          <cell r="C413" t="e">
            <v>#REF!</v>
          </cell>
          <cell r="D413" t="e">
            <v>#REF!</v>
          </cell>
          <cell r="E413" t="str">
            <v>I 16</v>
          </cell>
          <cell r="H413" t="str">
            <v>Burcham</v>
          </cell>
          <cell r="I413" t="e">
            <v>#REF!</v>
          </cell>
          <cell r="J413" t="e">
            <v>#REF!</v>
          </cell>
          <cell r="K413">
            <v>38023</v>
          </cell>
          <cell r="L413" t="str">
            <v>VA-</v>
          </cell>
          <cell r="M413" t="str">
            <v>3/F Conf Rm</v>
          </cell>
          <cell r="N413">
            <v>0.41666666666666669</v>
          </cell>
          <cell r="O413" t="str">
            <v>n/a</v>
          </cell>
          <cell r="P413" t="str">
            <v>D</v>
          </cell>
          <cell r="Q413" t="str">
            <v>y</v>
          </cell>
          <cell r="R413" t="str">
            <v/>
          </cell>
        </row>
        <row r="414">
          <cell r="B414">
            <v>6908</v>
          </cell>
          <cell r="C414" t="e">
            <v>#REF!</v>
          </cell>
          <cell r="D414" t="e">
            <v>#REF!</v>
          </cell>
          <cell r="E414">
            <v>20</v>
          </cell>
          <cell r="H414" t="str">
            <v>Burcham</v>
          </cell>
          <cell r="I414" t="e">
            <v>#REF!</v>
          </cell>
          <cell r="J414" t="e">
            <v>#REF!</v>
          </cell>
          <cell r="L414" t="str">
            <v>VA-</v>
          </cell>
          <cell r="O414" t="str">
            <v>n/a</v>
          </cell>
          <cell r="P414" t="str">
            <v>D</v>
          </cell>
          <cell r="Q414">
            <v>0</v>
          </cell>
          <cell r="R414" t="str">
            <v/>
          </cell>
        </row>
        <row r="415">
          <cell r="B415">
            <v>6910</v>
          </cell>
          <cell r="C415" t="e">
            <v>#REF!</v>
          </cell>
          <cell r="D415" t="e">
            <v>#REF!</v>
          </cell>
          <cell r="E415">
            <v>11</v>
          </cell>
          <cell r="H415" t="str">
            <v>Boswell</v>
          </cell>
          <cell r="I415" t="e">
            <v>#REF!</v>
          </cell>
          <cell r="J415" t="e">
            <v>#REF!</v>
          </cell>
          <cell r="L415" t="str">
            <v>VA-</v>
          </cell>
          <cell r="O415" t="str">
            <v>n/a</v>
          </cell>
          <cell r="P415" t="str">
            <v>D</v>
          </cell>
          <cell r="Q415" t="str">
            <v>y</v>
          </cell>
          <cell r="R415" t="str">
            <v/>
          </cell>
        </row>
        <row r="416">
          <cell r="B416">
            <v>6903</v>
          </cell>
          <cell r="C416" t="e">
            <v>#REF!</v>
          </cell>
          <cell r="D416" t="e">
            <v>#REF!</v>
          </cell>
          <cell r="E416">
            <v>10</v>
          </cell>
          <cell r="H416" t="str">
            <v>Boswell</v>
          </cell>
          <cell r="I416" t="e">
            <v>#REF!</v>
          </cell>
          <cell r="J416" t="e">
            <v>#REF!</v>
          </cell>
          <cell r="L416" t="str">
            <v>VA-</v>
          </cell>
          <cell r="O416" t="str">
            <v>n/a</v>
          </cell>
          <cell r="P416" t="str">
            <v>D</v>
          </cell>
          <cell r="Q416" t="str">
            <v>y</v>
          </cell>
          <cell r="R416" t="str">
            <v/>
          </cell>
        </row>
        <row r="417">
          <cell r="B417">
            <v>6915</v>
          </cell>
          <cell r="C417" t="e">
            <v>#REF!</v>
          </cell>
          <cell r="D417" t="e">
            <v>#REF!</v>
          </cell>
          <cell r="E417">
            <v>8</v>
          </cell>
          <cell r="G417" t="str">
            <v>competing</v>
          </cell>
          <cell r="H417" t="str">
            <v>Clement</v>
          </cell>
          <cell r="I417" t="e">
            <v>#REF!</v>
          </cell>
          <cell r="J417" t="e">
            <v>#REF!</v>
          </cell>
          <cell r="L417" t="str">
            <v>VA-</v>
          </cell>
          <cell r="O417" t="str">
            <v>n/a</v>
          </cell>
          <cell r="P417" t="str">
            <v>D</v>
          </cell>
          <cell r="Q417" t="str">
            <v>y</v>
          </cell>
          <cell r="R417" t="str">
            <v/>
          </cell>
        </row>
        <row r="418">
          <cell r="B418">
            <v>6900</v>
          </cell>
          <cell r="C418" t="e">
            <v>#REF!</v>
          </cell>
          <cell r="D418" t="e">
            <v>#REF!</v>
          </cell>
          <cell r="E418">
            <v>8</v>
          </cell>
          <cell r="H418" t="str">
            <v>Clement</v>
          </cell>
          <cell r="I418" t="e">
            <v>#REF!</v>
          </cell>
          <cell r="J418" t="e">
            <v>#REF!</v>
          </cell>
          <cell r="L418" t="str">
            <v>VA-</v>
          </cell>
          <cell r="O418" t="str">
            <v>n/a</v>
          </cell>
          <cell r="P418" t="str">
            <v>D</v>
          </cell>
          <cell r="Q418" t="str">
            <v>y</v>
          </cell>
          <cell r="R418" t="str">
            <v/>
          </cell>
        </row>
        <row r="419">
          <cell r="B419">
            <v>6901</v>
          </cell>
          <cell r="C419" t="e">
            <v>#REF!</v>
          </cell>
          <cell r="D419" t="e">
            <v>#REF!</v>
          </cell>
          <cell r="E419">
            <v>8</v>
          </cell>
          <cell r="F419" t="str">
            <v>Delayed to May 2004 cycle</v>
          </cell>
          <cell r="H419" t="str">
            <v>Clement</v>
          </cell>
          <cell r="I419" t="e">
            <v>#REF!</v>
          </cell>
          <cell r="J419" t="e">
            <v>#REF!</v>
          </cell>
          <cell r="L419" t="str">
            <v>VA-</v>
          </cell>
          <cell r="O419" t="str">
            <v>n/a</v>
          </cell>
          <cell r="P419" t="str">
            <v>D</v>
          </cell>
          <cell r="Q419" t="str">
            <v>y</v>
          </cell>
          <cell r="R419" t="str">
            <v/>
          </cell>
        </row>
        <row r="421">
          <cell r="B421" t="str">
            <v>December 2003 Cycle</v>
          </cell>
          <cell r="D421" t="str">
            <v>Rehab Services</v>
          </cell>
          <cell r="E421" t="str">
            <v>E</v>
          </cell>
          <cell r="F421" t="str">
            <v>Rpt Due</v>
          </cell>
          <cell r="G421">
            <v>38035</v>
          </cell>
          <cell r="I421" t="str">
            <v>Recommendation</v>
          </cell>
          <cell r="K421" t="str">
            <v>IFFC</v>
          </cell>
          <cell r="L421" t="str">
            <v>Commissioners</v>
          </cell>
          <cell r="M421" t="str">
            <v>IFFC</v>
          </cell>
          <cell r="N421" t="str">
            <v>IFFC</v>
          </cell>
          <cell r="O421" t="str">
            <v>Application</v>
          </cell>
          <cell r="Q421" t="str">
            <v>Check with</v>
          </cell>
        </row>
        <row r="422">
          <cell r="C422" t="str">
            <v>Applicant</v>
          </cell>
          <cell r="D422" t="str">
            <v>Project</v>
          </cell>
          <cell r="E422" t="str">
            <v>PD</v>
          </cell>
          <cell r="G422">
            <v>38035</v>
          </cell>
          <cell r="H422" t="str">
            <v>Analyst</v>
          </cell>
          <cell r="I422" t="str">
            <v xml:space="preserve">HSA </v>
          </cell>
          <cell r="J422" t="str">
            <v>DCOPN</v>
          </cell>
          <cell r="K422" t="str">
            <v>Scheduled</v>
          </cell>
          <cell r="L422" t="str">
            <v>Decision</v>
          </cell>
          <cell r="M422" t="str">
            <v>Location</v>
          </cell>
          <cell r="N422" t="str">
            <v>Time</v>
          </cell>
          <cell r="O422" t="str">
            <v>Received</v>
          </cell>
          <cell r="P422" t="str">
            <v>LOI Date</v>
          </cell>
          <cell r="Q422" t="str">
            <v>Application</v>
          </cell>
        </row>
        <row r="423">
          <cell r="B423">
            <v>6917</v>
          </cell>
          <cell r="C423" t="e">
            <v>#REF!</v>
          </cell>
          <cell r="D423" t="e">
            <v>#REF!</v>
          </cell>
          <cell r="E423">
            <v>12</v>
          </cell>
          <cell r="H423" t="str">
            <v>Anderson</v>
          </cell>
          <cell r="I423" t="e">
            <v>#REF!</v>
          </cell>
          <cell r="J423" t="e">
            <v>#REF!</v>
          </cell>
          <cell r="K423">
            <v>38050</v>
          </cell>
          <cell r="L423" t="str">
            <v>VA-</v>
          </cell>
          <cell r="M423" t="str">
            <v xml:space="preserve">3/F </v>
          </cell>
          <cell r="N423">
            <v>0.41666666666666669</v>
          </cell>
          <cell r="O423" t="str">
            <v>n/a</v>
          </cell>
          <cell r="P423" t="str">
            <v>E</v>
          </cell>
          <cell r="Q423" t="str">
            <v>y</v>
          </cell>
          <cell r="R423">
            <v>39236</v>
          </cell>
        </row>
        <row r="424">
          <cell r="B424">
            <v>6920</v>
          </cell>
          <cell r="C424" t="e">
            <v>#REF!</v>
          </cell>
          <cell r="D424" t="e">
            <v>#REF!</v>
          </cell>
          <cell r="E424">
            <v>15</v>
          </cell>
          <cell r="G424" t="str">
            <v>Competing</v>
          </cell>
          <cell r="H424" t="str">
            <v>Bartley</v>
          </cell>
          <cell r="I424" t="e">
            <v>#REF!</v>
          </cell>
          <cell r="J424" t="e">
            <v>#REF!</v>
          </cell>
          <cell r="K424">
            <v>38056</v>
          </cell>
          <cell r="L424" t="str">
            <v>VA-</v>
          </cell>
          <cell r="M424" t="str">
            <v xml:space="preserve">3/F </v>
          </cell>
          <cell r="N424">
            <v>0.39583333333333331</v>
          </cell>
          <cell r="O424" t="str">
            <v>n/a</v>
          </cell>
          <cell r="P424" t="str">
            <v>E</v>
          </cell>
          <cell r="Q424">
            <v>0</v>
          </cell>
          <cell r="R424" t="str">
            <v/>
          </cell>
        </row>
        <row r="425">
          <cell r="B425">
            <v>6918</v>
          </cell>
          <cell r="C425" t="e">
            <v>#REF!</v>
          </cell>
          <cell r="D425" t="e">
            <v>#REF!</v>
          </cell>
          <cell r="E425">
            <v>15</v>
          </cell>
          <cell r="H425" t="str">
            <v>Bartley</v>
          </cell>
          <cell r="I425" t="e">
            <v>#REF!</v>
          </cell>
          <cell r="J425" t="e">
            <v>#REF!</v>
          </cell>
          <cell r="K425">
            <v>38056</v>
          </cell>
          <cell r="L425" t="str">
            <v>VA-</v>
          </cell>
          <cell r="M425" t="str">
            <v xml:space="preserve">3/F </v>
          </cell>
          <cell r="N425">
            <v>0.39583333333333331</v>
          </cell>
          <cell r="O425" t="str">
            <v>n/a</v>
          </cell>
          <cell r="P425" t="str">
            <v>E</v>
          </cell>
          <cell r="Q425" t="str">
            <v>y</v>
          </cell>
          <cell r="R425" t="str">
            <v/>
          </cell>
        </row>
        <row r="427">
          <cell r="B427" t="str">
            <v>January 2004 Cycle</v>
          </cell>
          <cell r="D427" t="str">
            <v>Radiation/Gamma Knife/Cancer Care Center</v>
          </cell>
          <cell r="E427" t="str">
            <v>F/G</v>
          </cell>
          <cell r="F427" t="str">
            <v>Rpt Due</v>
          </cell>
          <cell r="G427">
            <v>38068</v>
          </cell>
          <cell r="I427" t="str">
            <v>Recommendation</v>
          </cell>
          <cell r="K427" t="str">
            <v>IFFC</v>
          </cell>
          <cell r="L427" t="str">
            <v>Commissioners</v>
          </cell>
          <cell r="M427" t="str">
            <v>IFFC</v>
          </cell>
          <cell r="N427" t="str">
            <v>IFFC</v>
          </cell>
          <cell r="O427" t="str">
            <v>Application</v>
          </cell>
          <cell r="Q427" t="str">
            <v>Check with</v>
          </cell>
        </row>
        <row r="428">
          <cell r="C428" t="str">
            <v>Applicant</v>
          </cell>
          <cell r="D428" t="str">
            <v>Lithotripsy/Nursing Facility</v>
          </cell>
          <cell r="E428" t="str">
            <v>PD</v>
          </cell>
          <cell r="G428">
            <v>38068</v>
          </cell>
          <cell r="H428" t="str">
            <v>Analyst</v>
          </cell>
          <cell r="I428" t="str">
            <v xml:space="preserve">HSA </v>
          </cell>
          <cell r="J428" t="str">
            <v>DCOPN</v>
          </cell>
          <cell r="K428" t="str">
            <v>Scheduled</v>
          </cell>
          <cell r="L428" t="str">
            <v>Decision</v>
          </cell>
          <cell r="M428" t="str">
            <v>Location</v>
          </cell>
          <cell r="N428" t="str">
            <v>Time</v>
          </cell>
          <cell r="O428" t="str">
            <v>Received</v>
          </cell>
          <cell r="P428" t="str">
            <v>LOI Date</v>
          </cell>
          <cell r="Q428" t="str">
            <v>Application</v>
          </cell>
        </row>
        <row r="429">
          <cell r="B429">
            <v>6934</v>
          </cell>
          <cell r="C429" t="e">
            <v>#REF!</v>
          </cell>
          <cell r="D429" t="e">
            <v>#REF!</v>
          </cell>
          <cell r="E429" t="str">
            <v>IV</v>
          </cell>
          <cell r="H429" t="str">
            <v>Bartley</v>
          </cell>
          <cell r="I429" t="e">
            <v>#REF!</v>
          </cell>
          <cell r="J429" t="e">
            <v>#REF!</v>
          </cell>
          <cell r="K429" t="str">
            <v>approved</v>
          </cell>
          <cell r="L429" t="str">
            <v>VA-</v>
          </cell>
          <cell r="O429" t="str">
            <v>n/a</v>
          </cell>
          <cell r="P429" t="str">
            <v>F</v>
          </cell>
          <cell r="Q429" t="str">
            <v>y</v>
          </cell>
        </row>
        <row r="430">
          <cell r="B430">
            <v>6837</v>
          </cell>
          <cell r="C430" t="e">
            <v>#REF!</v>
          </cell>
          <cell r="D430" t="e">
            <v>#REF!</v>
          </cell>
          <cell r="E430" t="str">
            <v>IV</v>
          </cell>
          <cell r="H430" t="str">
            <v>Bartley</v>
          </cell>
          <cell r="I430" t="e">
            <v>#REF!</v>
          </cell>
          <cell r="J430" t="e">
            <v>#REF!</v>
          </cell>
          <cell r="L430" t="str">
            <v>VA-</v>
          </cell>
          <cell r="O430" t="str">
            <v>n/a</v>
          </cell>
          <cell r="P430" t="str">
            <v>F</v>
          </cell>
          <cell r="Q430">
            <v>0</v>
          </cell>
        </row>
        <row r="431">
          <cell r="B431">
            <v>6935</v>
          </cell>
          <cell r="C431" t="e">
            <v>#REF!</v>
          </cell>
          <cell r="D431" t="e">
            <v>#REF!</v>
          </cell>
          <cell r="E431" t="str">
            <v>V</v>
          </cell>
          <cell r="H431" t="str">
            <v>Bartley</v>
          </cell>
          <cell r="I431" t="e">
            <v>#REF!</v>
          </cell>
          <cell r="J431" t="e">
            <v>#REF!</v>
          </cell>
          <cell r="K431" t="str">
            <v>approved</v>
          </cell>
          <cell r="L431" t="str">
            <v>VA-</v>
          </cell>
          <cell r="O431" t="str">
            <v>n/a</v>
          </cell>
          <cell r="P431" t="str">
            <v>F</v>
          </cell>
          <cell r="Q431" t="str">
            <v>y</v>
          </cell>
        </row>
        <row r="432">
          <cell r="B432">
            <v>6836</v>
          </cell>
          <cell r="C432" t="e">
            <v>#REF!</v>
          </cell>
          <cell r="D432" t="e">
            <v>#REF!</v>
          </cell>
          <cell r="E432" t="str">
            <v>III</v>
          </cell>
          <cell r="H432" t="str">
            <v>Bartley</v>
          </cell>
          <cell r="I432" t="e">
            <v>#REF!</v>
          </cell>
          <cell r="J432" t="e">
            <v>#REF!</v>
          </cell>
          <cell r="L432" t="str">
            <v>VA-</v>
          </cell>
          <cell r="O432" t="str">
            <v>n/a</v>
          </cell>
          <cell r="P432" t="str">
            <v>F</v>
          </cell>
          <cell r="Q432">
            <v>0</v>
          </cell>
        </row>
        <row r="433">
          <cell r="B433">
            <v>6927</v>
          </cell>
          <cell r="C433" t="e">
            <v>#REF!</v>
          </cell>
          <cell r="D433" t="e">
            <v>#REF!</v>
          </cell>
          <cell r="E433">
            <v>8</v>
          </cell>
          <cell r="H433" t="str">
            <v>Anderson</v>
          </cell>
          <cell r="I433" t="e">
            <v>#REF!</v>
          </cell>
          <cell r="J433" t="e">
            <v>#REF!</v>
          </cell>
          <cell r="K433" t="str">
            <v>approved</v>
          </cell>
          <cell r="L433" t="str">
            <v>VA-</v>
          </cell>
          <cell r="O433" t="str">
            <v>n/a</v>
          </cell>
          <cell r="P433" t="str">
            <v>F</v>
          </cell>
          <cell r="Q433" t="str">
            <v>y</v>
          </cell>
        </row>
        <row r="434">
          <cell r="B434">
            <v>6936</v>
          </cell>
          <cell r="C434" t="e">
            <v>#REF!</v>
          </cell>
          <cell r="D434" t="e">
            <v>#REF!</v>
          </cell>
          <cell r="E434">
            <v>21</v>
          </cell>
          <cell r="H434" t="str">
            <v>Anderson</v>
          </cell>
          <cell r="I434" t="e">
            <v>#REF!</v>
          </cell>
          <cell r="J434" t="e">
            <v>#REF!</v>
          </cell>
          <cell r="K434" t="str">
            <v>approved</v>
          </cell>
          <cell r="L434" t="str">
            <v>VA-</v>
          </cell>
          <cell r="O434" t="str">
            <v>n/a</v>
          </cell>
          <cell r="P434" t="str">
            <v>F</v>
          </cell>
          <cell r="Q434" t="str">
            <v>y</v>
          </cell>
        </row>
        <row r="435">
          <cell r="B435">
            <v>6930</v>
          </cell>
          <cell r="C435" t="e">
            <v>#REF!</v>
          </cell>
          <cell r="D435" t="e">
            <v>#REF!</v>
          </cell>
          <cell r="E435" t="str">
            <v>2/III</v>
          </cell>
          <cell r="H435" t="str">
            <v>Burcham</v>
          </cell>
          <cell r="I435" t="e">
            <v>#REF!</v>
          </cell>
          <cell r="J435" t="e">
            <v>#REF!</v>
          </cell>
          <cell r="K435">
            <v>38217</v>
          </cell>
          <cell r="L435" t="str">
            <v>VA-</v>
          </cell>
          <cell r="M435" t="str">
            <v>3/F</v>
          </cell>
          <cell r="N435">
            <v>0.41666666666666669</v>
          </cell>
          <cell r="O435" t="str">
            <v>n/a</v>
          </cell>
          <cell r="P435" t="str">
            <v>F</v>
          </cell>
          <cell r="Q435">
            <v>0</v>
          </cell>
          <cell r="R435" t="str">
            <v/>
          </cell>
        </row>
        <row r="436">
          <cell r="B436">
            <v>6931</v>
          </cell>
          <cell r="C436" t="e">
            <v>#REF!</v>
          </cell>
          <cell r="D436" t="e">
            <v>#REF!</v>
          </cell>
          <cell r="E436" t="str">
            <v>2/III</v>
          </cell>
          <cell r="H436" t="str">
            <v>Burcham</v>
          </cell>
          <cell r="I436" t="e">
            <v>#REF!</v>
          </cell>
          <cell r="J436" t="e">
            <v>#REF!</v>
          </cell>
          <cell r="L436" t="str">
            <v>VA-</v>
          </cell>
          <cell r="O436" t="str">
            <v>n/a</v>
          </cell>
          <cell r="P436" t="str">
            <v>F</v>
          </cell>
          <cell r="Q436">
            <v>0</v>
          </cell>
        </row>
        <row r="437">
          <cell r="B437">
            <v>6849</v>
          </cell>
          <cell r="C437" t="e">
            <v>#REF!</v>
          </cell>
          <cell r="D437" t="e">
            <v>#REF!</v>
          </cell>
          <cell r="E437" t="str">
            <v>2/III</v>
          </cell>
          <cell r="F437" t="str">
            <v xml:space="preserve">                                                                                                                </v>
          </cell>
          <cell r="H437" t="str">
            <v>Burcham</v>
          </cell>
          <cell r="I437" t="e">
            <v>#REF!</v>
          </cell>
          <cell r="J437" t="e">
            <v>#REF!</v>
          </cell>
          <cell r="L437" t="str">
            <v>VA-</v>
          </cell>
          <cell r="O437" t="str">
            <v>n/a</v>
          </cell>
          <cell r="P437" t="str">
            <v>F</v>
          </cell>
          <cell r="Q437" t="str">
            <v>y</v>
          </cell>
        </row>
        <row r="438">
          <cell r="B438">
            <v>6857</v>
          </cell>
          <cell r="C438" t="e">
            <v>#REF!</v>
          </cell>
          <cell r="D438" t="e">
            <v>#REF!</v>
          </cell>
          <cell r="E438" t="str">
            <v>2/III</v>
          </cell>
          <cell r="F438" t="str">
            <v>Delayed from 7/03 cycle</v>
          </cell>
          <cell r="G438" t="str">
            <v>Competing *</v>
          </cell>
          <cell r="H438" t="str">
            <v>Burcham</v>
          </cell>
          <cell r="I438" t="e">
            <v>#REF!</v>
          </cell>
          <cell r="J438" t="e">
            <v>#REF!</v>
          </cell>
          <cell r="L438" t="str">
            <v>VA-</v>
          </cell>
          <cell r="O438" t="str">
            <v>n/a</v>
          </cell>
          <cell r="P438" t="str">
            <v>F</v>
          </cell>
          <cell r="Q438">
            <v>0</v>
          </cell>
        </row>
        <row r="439">
          <cell r="B439">
            <v>6842</v>
          </cell>
          <cell r="C439" t="e">
            <v>#REF!</v>
          </cell>
          <cell r="D439" t="e">
            <v>#REF!</v>
          </cell>
          <cell r="E439" t="str">
            <v>4/III</v>
          </cell>
          <cell r="F439" t="str">
            <v>Delayed from 7/03 cycle</v>
          </cell>
          <cell r="G439" t="str">
            <v>Delayed to 7/04</v>
          </cell>
          <cell r="H439" t="str">
            <v>Burcham</v>
          </cell>
          <cell r="I439" t="e">
            <v>#REF!</v>
          </cell>
          <cell r="J439" t="e">
            <v>#REF!</v>
          </cell>
          <cell r="L439" t="str">
            <v>VA-</v>
          </cell>
          <cell r="M439" t="str">
            <v>4/28 TBC SCC:B</v>
          </cell>
          <cell r="N439">
            <v>0.39583333333333331</v>
          </cell>
          <cell r="O439" t="str">
            <v>n/a</v>
          </cell>
          <cell r="P439" t="str">
            <v>F</v>
          </cell>
          <cell r="Q439" t="str">
            <v>y</v>
          </cell>
        </row>
        <row r="440">
          <cell r="B440">
            <v>6856</v>
          </cell>
          <cell r="C440" t="e">
            <v>#REF!</v>
          </cell>
          <cell r="D440" t="e">
            <v>#REF!</v>
          </cell>
          <cell r="E440" t="str">
            <v>4/III</v>
          </cell>
          <cell r="F440" t="str">
            <v>Delayed from 7/03 cycle</v>
          </cell>
          <cell r="G440" t="str">
            <v>Delayed to 7/04</v>
          </cell>
          <cell r="H440" t="str">
            <v>Burcham</v>
          </cell>
          <cell r="I440" t="e">
            <v>#REF!</v>
          </cell>
          <cell r="J440" t="e">
            <v>#REF!</v>
          </cell>
          <cell r="L440" t="str">
            <v>VA-</v>
          </cell>
          <cell r="O440" t="str">
            <v>n/a</v>
          </cell>
          <cell r="P440" t="str">
            <v>F</v>
          </cell>
          <cell r="Q440" t="str">
            <v>y</v>
          </cell>
        </row>
        <row r="441">
          <cell r="B441">
            <v>6926</v>
          </cell>
          <cell r="C441" t="e">
            <v>#REF!</v>
          </cell>
          <cell r="D441" t="e">
            <v>#REF!</v>
          </cell>
          <cell r="E441" t="str">
            <v>11/III</v>
          </cell>
          <cell r="H441" t="str">
            <v>Burcham</v>
          </cell>
          <cell r="I441" t="e">
            <v>#REF!</v>
          </cell>
          <cell r="J441" t="e">
            <v>#REF!</v>
          </cell>
          <cell r="K441" t="str">
            <v>approved</v>
          </cell>
          <cell r="L441" t="str">
            <v>VA-</v>
          </cell>
          <cell r="O441" t="str">
            <v>n/a</v>
          </cell>
          <cell r="P441" t="str">
            <v>F</v>
          </cell>
          <cell r="Q441" t="str">
            <v>y</v>
          </cell>
        </row>
        <row r="442">
          <cell r="B442">
            <v>6924</v>
          </cell>
          <cell r="C442" t="e">
            <v>#REF!</v>
          </cell>
          <cell r="D442" t="e">
            <v>#REF!</v>
          </cell>
          <cell r="E442" t="str">
            <v>12/III</v>
          </cell>
          <cell r="H442" t="str">
            <v>Burcham</v>
          </cell>
          <cell r="I442" t="e">
            <v>#REF!</v>
          </cell>
          <cell r="J442" t="e">
            <v>#REF!</v>
          </cell>
          <cell r="K442" t="str">
            <v>approved</v>
          </cell>
          <cell r="L442" t="str">
            <v>VA-</v>
          </cell>
          <cell r="O442" t="str">
            <v>n/a</v>
          </cell>
          <cell r="P442" t="str">
            <v>F</v>
          </cell>
          <cell r="Q442" t="str">
            <v>y</v>
          </cell>
        </row>
        <row r="443">
          <cell r="B443">
            <v>6937</v>
          </cell>
          <cell r="C443" t="e">
            <v>#REF!</v>
          </cell>
          <cell r="D443" t="e">
            <v>#REF!</v>
          </cell>
          <cell r="E443" t="str">
            <v>17/V</v>
          </cell>
          <cell r="H443" t="str">
            <v>Anderson</v>
          </cell>
          <cell r="I443" t="e">
            <v>#REF!</v>
          </cell>
          <cell r="J443" t="e">
            <v>#REF!</v>
          </cell>
          <cell r="K443" t="str">
            <v>approved</v>
          </cell>
          <cell r="L443" t="str">
            <v>VA-</v>
          </cell>
          <cell r="O443" t="str">
            <v>n/a</v>
          </cell>
          <cell r="P443" t="str">
            <v>F</v>
          </cell>
          <cell r="Q443" t="str">
            <v>y</v>
          </cell>
        </row>
        <row r="444">
          <cell r="B444">
            <v>6938</v>
          </cell>
          <cell r="C444" t="e">
            <v>#REF!</v>
          </cell>
          <cell r="D444" t="e">
            <v>#REF!</v>
          </cell>
          <cell r="E444">
            <v>9</v>
          </cell>
          <cell r="H444" t="str">
            <v>Clement</v>
          </cell>
          <cell r="I444" t="e">
            <v>#REF!</v>
          </cell>
          <cell r="J444" t="e">
            <v>#REF!</v>
          </cell>
          <cell r="L444" t="str">
            <v>VA-</v>
          </cell>
          <cell r="O444" t="str">
            <v>n/a</v>
          </cell>
          <cell r="P444" t="str">
            <v>G</v>
          </cell>
          <cell r="Q444" t="str">
            <v>y</v>
          </cell>
        </row>
        <row r="445">
          <cell r="B445">
            <v>6922</v>
          </cell>
          <cell r="C445" t="e">
            <v>#REF!</v>
          </cell>
          <cell r="D445" t="e">
            <v>#REF!</v>
          </cell>
          <cell r="E445">
            <v>9</v>
          </cell>
          <cell r="G445" t="str">
            <v>Competing</v>
          </cell>
          <cell r="H445" t="str">
            <v>Clement</v>
          </cell>
          <cell r="I445" t="e">
            <v>#REF!</v>
          </cell>
          <cell r="J445" t="e">
            <v>#REF!</v>
          </cell>
          <cell r="L445" t="str">
            <v>VA-</v>
          </cell>
          <cell r="O445" t="str">
            <v>n/a</v>
          </cell>
          <cell r="P445" t="str">
            <v>G</v>
          </cell>
          <cell r="Q445" t="str">
            <v>y</v>
          </cell>
        </row>
        <row r="446">
          <cell r="B446">
            <v>6923</v>
          </cell>
          <cell r="C446" t="e">
            <v>#REF!</v>
          </cell>
          <cell r="D446" t="e">
            <v>#REF!</v>
          </cell>
          <cell r="E446">
            <v>9</v>
          </cell>
          <cell r="H446" t="str">
            <v>Clement</v>
          </cell>
          <cell r="I446" t="e">
            <v>#REF!</v>
          </cell>
          <cell r="J446" t="e">
            <v>#REF!</v>
          </cell>
          <cell r="L446" t="str">
            <v>VA-</v>
          </cell>
          <cell r="O446" t="str">
            <v>n/a</v>
          </cell>
          <cell r="P446" t="str">
            <v>G</v>
          </cell>
          <cell r="Q446" t="str">
            <v>y</v>
          </cell>
        </row>
        <row r="450">
          <cell r="B450" t="str">
            <v>February 2004 Cycle</v>
          </cell>
          <cell r="D450" t="str">
            <v>Hospitals/Beds/NICUs/Ob/Capital Expenditures</v>
          </cell>
          <cell r="E450" t="str">
            <v>A</v>
          </cell>
          <cell r="F450" t="str">
            <v>Rpt Due</v>
          </cell>
          <cell r="G450">
            <v>38097</v>
          </cell>
          <cell r="I450" t="str">
            <v>Recommendation</v>
          </cell>
          <cell r="K450" t="str">
            <v>IFFC</v>
          </cell>
          <cell r="L450" t="str">
            <v>Commissioners</v>
          </cell>
          <cell r="M450" t="str">
            <v>IFFC</v>
          </cell>
          <cell r="N450" t="str">
            <v>IFFC</v>
          </cell>
          <cell r="O450" t="str">
            <v>Application</v>
          </cell>
          <cell r="Q450" t="str">
            <v>Check with</v>
          </cell>
        </row>
        <row r="451">
          <cell r="C451" t="str">
            <v>Applicant</v>
          </cell>
          <cell r="D451" t="str">
            <v>Project</v>
          </cell>
          <cell r="E451" t="str">
            <v>PD</v>
          </cell>
          <cell r="G451">
            <v>38097</v>
          </cell>
          <cell r="H451" t="str">
            <v>Analyst</v>
          </cell>
          <cell r="I451" t="str">
            <v xml:space="preserve">HSA </v>
          </cell>
          <cell r="J451" t="str">
            <v>DCOPN</v>
          </cell>
          <cell r="K451" t="str">
            <v>Scheduled</v>
          </cell>
          <cell r="L451" t="str">
            <v>Decision</v>
          </cell>
          <cell r="M451" t="str">
            <v>Location</v>
          </cell>
          <cell r="N451" t="str">
            <v>Time</v>
          </cell>
          <cell r="O451" t="str">
            <v>Received</v>
          </cell>
          <cell r="P451" t="str">
            <v>LOI Date</v>
          </cell>
          <cell r="Q451" t="str">
            <v>Application</v>
          </cell>
        </row>
        <row r="452">
          <cell r="B452">
            <v>6939</v>
          </cell>
          <cell r="C452" t="e">
            <v>#REF!</v>
          </cell>
          <cell r="D452" t="e">
            <v>#REF!</v>
          </cell>
          <cell r="E452">
            <v>5</v>
          </cell>
          <cell r="H452" t="str">
            <v>Bartley</v>
          </cell>
          <cell r="I452" t="e">
            <v>#REF!</v>
          </cell>
          <cell r="J452" t="e">
            <v>#REF!</v>
          </cell>
          <cell r="K452">
            <v>38111</v>
          </cell>
          <cell r="L452" t="str">
            <v>VA-</v>
          </cell>
          <cell r="M452" t="str">
            <v>3/F</v>
          </cell>
          <cell r="N452">
            <v>0.41666666666666669</v>
          </cell>
          <cell r="O452" t="str">
            <v>n/a</v>
          </cell>
          <cell r="P452" t="str">
            <v>A</v>
          </cell>
          <cell r="Q452" t="str">
            <v>y</v>
          </cell>
          <cell r="R452" t="str">
            <v/>
          </cell>
        </row>
        <row r="453">
          <cell r="B453">
            <v>6940</v>
          </cell>
          <cell r="C453" t="e">
            <v>#REF!</v>
          </cell>
          <cell r="D453" t="e">
            <v>#REF!</v>
          </cell>
          <cell r="E453">
            <v>11</v>
          </cell>
          <cell r="H453" t="str">
            <v>Burcham</v>
          </cell>
          <cell r="I453" t="e">
            <v>#REF!</v>
          </cell>
          <cell r="J453" t="e">
            <v>#REF!</v>
          </cell>
          <cell r="K453">
            <v>38113</v>
          </cell>
          <cell r="L453" t="str">
            <v>VA-</v>
          </cell>
          <cell r="M453" t="str">
            <v>3/F</v>
          </cell>
          <cell r="N453">
            <v>0.41666666666666669</v>
          </cell>
          <cell r="O453" t="str">
            <v>n/a</v>
          </cell>
          <cell r="P453" t="str">
            <v>A</v>
          </cell>
          <cell r="Q453" t="str">
            <v>y</v>
          </cell>
          <cell r="R453" t="str">
            <v/>
          </cell>
        </row>
        <row r="454">
          <cell r="B454">
            <v>6941</v>
          </cell>
          <cell r="C454" t="e">
            <v>#REF!</v>
          </cell>
          <cell r="D454" t="e">
            <v>#REF!</v>
          </cell>
          <cell r="E454">
            <v>8</v>
          </cell>
          <cell r="H454" t="str">
            <v>Anderson</v>
          </cell>
          <cell r="I454" t="e">
            <v>#REF!</v>
          </cell>
          <cell r="J454" t="e">
            <v>#REF!</v>
          </cell>
          <cell r="K454">
            <v>38107</v>
          </cell>
          <cell r="L454" t="str">
            <v>VA-</v>
          </cell>
          <cell r="M454" t="str">
            <v>3/F</v>
          </cell>
          <cell r="N454">
            <v>0.41666666666666669</v>
          </cell>
          <cell r="O454" t="str">
            <v>n/a</v>
          </cell>
          <cell r="P454" t="str">
            <v>A</v>
          </cell>
          <cell r="Q454" t="str">
            <v>y</v>
          </cell>
          <cell r="R454" t="str">
            <v/>
          </cell>
        </row>
        <row r="455">
          <cell r="B455">
            <v>6942</v>
          </cell>
          <cell r="C455" t="e">
            <v>#REF!</v>
          </cell>
          <cell r="D455" t="e">
            <v>#REF!</v>
          </cell>
          <cell r="E455">
            <v>8</v>
          </cell>
          <cell r="H455" t="str">
            <v>Anderson</v>
          </cell>
          <cell r="I455" t="e">
            <v>#REF!</v>
          </cell>
          <cell r="J455" t="e">
            <v>#REF!</v>
          </cell>
          <cell r="K455">
            <v>38110</v>
          </cell>
          <cell r="L455" t="str">
            <v>VA-</v>
          </cell>
          <cell r="M455" t="str">
            <v>3/F</v>
          </cell>
          <cell r="N455">
            <v>0.41666666666666669</v>
          </cell>
          <cell r="O455" t="str">
            <v>n/a</v>
          </cell>
          <cell r="P455" t="str">
            <v>A</v>
          </cell>
          <cell r="Q455" t="str">
            <v>y</v>
          </cell>
          <cell r="R455" t="str">
            <v/>
          </cell>
        </row>
        <row r="457">
          <cell r="B457" t="str">
            <v>March 2004 Cycle</v>
          </cell>
          <cell r="D457" t="str">
            <v>OSHs/ORs/Cath Labs/Transplant/Nursing Facility</v>
          </cell>
          <cell r="E457" t="str">
            <v>B/G</v>
          </cell>
          <cell r="F457" t="str">
            <v>Rpt Due</v>
          </cell>
          <cell r="G457">
            <v>38126</v>
          </cell>
          <cell r="I457" t="str">
            <v>Recommendation</v>
          </cell>
          <cell r="K457" t="str">
            <v>IFFC</v>
          </cell>
          <cell r="L457" t="str">
            <v>Commissioners</v>
          </cell>
          <cell r="M457" t="str">
            <v>IFFC</v>
          </cell>
          <cell r="N457" t="str">
            <v>IFFC</v>
          </cell>
          <cell r="O457" t="str">
            <v>Application</v>
          </cell>
          <cell r="Q457" t="str">
            <v>Check with</v>
          </cell>
        </row>
        <row r="458">
          <cell r="C458" t="str">
            <v>Applicant</v>
          </cell>
          <cell r="D458" t="str">
            <v>Project</v>
          </cell>
          <cell r="E458" t="str">
            <v>PD</v>
          </cell>
          <cell r="G458">
            <v>38126</v>
          </cell>
          <cell r="H458" t="str">
            <v>Analyst</v>
          </cell>
          <cell r="I458" t="str">
            <v xml:space="preserve">HSA </v>
          </cell>
          <cell r="J458" t="str">
            <v>DCOPN</v>
          </cell>
          <cell r="K458" t="str">
            <v>Scheduled</v>
          </cell>
          <cell r="L458" t="str">
            <v>Decision</v>
          </cell>
          <cell r="M458" t="str">
            <v>Location</v>
          </cell>
          <cell r="N458" t="str">
            <v>Time</v>
          </cell>
          <cell r="O458" t="str">
            <v>Received</v>
          </cell>
          <cell r="P458" t="str">
            <v>LOI Date</v>
          </cell>
          <cell r="Q458" t="str">
            <v>Application</v>
          </cell>
        </row>
        <row r="459">
          <cell r="B459">
            <v>6961</v>
          </cell>
          <cell r="C459" t="e">
            <v>#REF!</v>
          </cell>
          <cell r="D459" t="e">
            <v>#REF!</v>
          </cell>
          <cell r="E459">
            <v>8</v>
          </cell>
          <cell r="H459" t="str">
            <v>Clement</v>
          </cell>
          <cell r="I459" t="e">
            <v>#REF!</v>
          </cell>
          <cell r="J459" t="e">
            <v>#REF!</v>
          </cell>
          <cell r="K459">
            <v>38139</v>
          </cell>
          <cell r="L459" t="str">
            <v>VA-</v>
          </cell>
          <cell r="M459" t="str">
            <v>3/F</v>
          </cell>
          <cell r="N459">
            <v>0.41666666666666669</v>
          </cell>
          <cell r="O459" t="str">
            <v>n/a</v>
          </cell>
          <cell r="P459" t="str">
            <v>G</v>
          </cell>
          <cell r="Q459" t="str">
            <v>y</v>
          </cell>
          <cell r="R459" t="str">
            <v/>
          </cell>
        </row>
        <row r="460">
          <cell r="B460">
            <v>6871</v>
          </cell>
          <cell r="C460" t="e">
            <v>#REF!</v>
          </cell>
          <cell r="D460" t="e">
            <v>#REF!</v>
          </cell>
          <cell r="E460">
            <v>8</v>
          </cell>
          <cell r="H460" t="str">
            <v>Burcham</v>
          </cell>
          <cell r="I460" t="e">
            <v>#REF!</v>
          </cell>
          <cell r="J460" t="e">
            <v>#REF!</v>
          </cell>
          <cell r="K460">
            <v>38142</v>
          </cell>
          <cell r="L460" t="str">
            <v>VA-</v>
          </cell>
          <cell r="M460" t="str">
            <v>3/F</v>
          </cell>
          <cell r="N460">
            <v>0.41666666666666669</v>
          </cell>
          <cell r="O460" t="str">
            <v>n/a</v>
          </cell>
          <cell r="P460" t="str">
            <v>B</v>
          </cell>
          <cell r="Q460" t="str">
            <v>y</v>
          </cell>
          <cell r="R460" t="str">
            <v/>
          </cell>
        </row>
        <row r="461">
          <cell r="B461">
            <v>6874</v>
          </cell>
          <cell r="C461" t="e">
            <v>#REF!</v>
          </cell>
          <cell r="D461" t="e">
            <v>#REF!</v>
          </cell>
          <cell r="E461">
            <v>20</v>
          </cell>
          <cell r="H461" t="str">
            <v>Anderson</v>
          </cell>
          <cell r="I461" t="e">
            <v>#REF!</v>
          </cell>
          <cell r="J461" t="e">
            <v>#REF!</v>
          </cell>
          <cell r="K461">
            <v>38139</v>
          </cell>
          <cell r="L461" t="str">
            <v>VA-</v>
          </cell>
          <cell r="M461" t="str">
            <v>3/F</v>
          </cell>
          <cell r="N461">
            <v>0.41666666666666669</v>
          </cell>
          <cell r="O461" t="str">
            <v>n/a</v>
          </cell>
          <cell r="P461" t="str">
            <v>B</v>
          </cell>
          <cell r="Q461" t="str">
            <v>y</v>
          </cell>
          <cell r="R461" t="str">
            <v/>
          </cell>
        </row>
        <row r="462">
          <cell r="B462">
            <v>6945</v>
          </cell>
          <cell r="C462" t="e">
            <v>#REF!</v>
          </cell>
          <cell r="D462" t="e">
            <v>#REF!</v>
          </cell>
          <cell r="E462">
            <v>20</v>
          </cell>
          <cell r="H462" t="str">
            <v>Burcham</v>
          </cell>
          <cell r="I462" t="e">
            <v>#REF!</v>
          </cell>
          <cell r="J462" t="e">
            <v>#REF!</v>
          </cell>
          <cell r="K462">
            <v>38145</v>
          </cell>
          <cell r="L462" t="str">
            <v>VA-</v>
          </cell>
          <cell r="M462" t="str">
            <v>3/F</v>
          </cell>
          <cell r="N462">
            <v>0.41666666666666669</v>
          </cell>
          <cell r="O462" t="str">
            <v>n/a</v>
          </cell>
          <cell r="P462" t="str">
            <v>B</v>
          </cell>
          <cell r="Q462" t="str">
            <v>y</v>
          </cell>
          <cell r="R462" t="str">
            <v/>
          </cell>
        </row>
        <row r="463">
          <cell r="B463">
            <v>6946</v>
          </cell>
          <cell r="C463" t="e">
            <v>#REF!</v>
          </cell>
          <cell r="D463" t="e">
            <v>#REF!</v>
          </cell>
          <cell r="E463">
            <v>10</v>
          </cell>
          <cell r="H463" t="str">
            <v>Anderson</v>
          </cell>
          <cell r="I463" t="e">
            <v>#REF!</v>
          </cell>
          <cell r="J463" t="e">
            <v>#REF!</v>
          </cell>
          <cell r="K463">
            <v>38142</v>
          </cell>
          <cell r="L463" t="str">
            <v>VA-</v>
          </cell>
          <cell r="M463" t="str">
            <v>3/F</v>
          </cell>
          <cell r="N463">
            <v>0.41666666666666669</v>
          </cell>
          <cell r="O463" t="str">
            <v>n/a</v>
          </cell>
          <cell r="P463" t="str">
            <v>B</v>
          </cell>
          <cell r="Q463" t="str">
            <v>y</v>
          </cell>
          <cell r="R463" t="str">
            <v/>
          </cell>
        </row>
        <row r="464">
          <cell r="B464">
            <v>6947</v>
          </cell>
          <cell r="C464" t="e">
            <v>#REF!</v>
          </cell>
          <cell r="D464" t="e">
            <v>#REF!</v>
          </cell>
          <cell r="E464">
            <v>7</v>
          </cell>
          <cell r="H464" t="str">
            <v>Boswell</v>
          </cell>
          <cell r="I464" t="e">
            <v>#REF!</v>
          </cell>
          <cell r="J464" t="e">
            <v>#REF!</v>
          </cell>
          <cell r="K464">
            <v>38139</v>
          </cell>
          <cell r="L464" t="str">
            <v>VA-</v>
          </cell>
          <cell r="M464" t="str">
            <v>3/F</v>
          </cell>
          <cell r="N464">
            <v>0.41666666666666669</v>
          </cell>
          <cell r="O464" t="str">
            <v>n/a</v>
          </cell>
          <cell r="P464" t="str">
            <v>B</v>
          </cell>
          <cell r="Q464" t="str">
            <v>y</v>
          </cell>
          <cell r="R464" t="str">
            <v/>
          </cell>
        </row>
        <row r="465">
          <cell r="B465">
            <v>6949</v>
          </cell>
          <cell r="C465" t="e">
            <v>#REF!</v>
          </cell>
          <cell r="D465" t="e">
            <v>#REF!</v>
          </cell>
          <cell r="E465">
            <v>21</v>
          </cell>
          <cell r="F465" t="str">
            <v>Delayed to June/04</v>
          </cell>
          <cell r="H465" t="str">
            <v>Burcham</v>
          </cell>
          <cell r="I465" t="e">
            <v>#REF!</v>
          </cell>
          <cell r="J465" t="e">
            <v>#REF!</v>
          </cell>
          <cell r="K465">
            <v>38145</v>
          </cell>
          <cell r="L465" t="str">
            <v>VA-</v>
          </cell>
          <cell r="M465" t="str">
            <v>3/F</v>
          </cell>
          <cell r="N465">
            <v>0.41666666666666669</v>
          </cell>
          <cell r="O465" t="str">
            <v>n/a</v>
          </cell>
          <cell r="P465" t="str">
            <v>B</v>
          </cell>
          <cell r="Q465" t="str">
            <v>y</v>
          </cell>
          <cell r="R465" t="str">
            <v/>
          </cell>
        </row>
        <row r="466">
          <cell r="B466">
            <v>6953</v>
          </cell>
          <cell r="C466" t="e">
            <v>#REF!</v>
          </cell>
          <cell r="D466" t="e">
            <v>#REF!</v>
          </cell>
          <cell r="E466">
            <v>20</v>
          </cell>
          <cell r="H466" t="str">
            <v>Burcham</v>
          </cell>
          <cell r="I466" t="e">
            <v>#REF!</v>
          </cell>
          <cell r="J466" t="e">
            <v>#REF!</v>
          </cell>
          <cell r="K466">
            <v>38142</v>
          </cell>
          <cell r="L466" t="str">
            <v>VA-</v>
          </cell>
          <cell r="M466" t="str">
            <v>3/F</v>
          </cell>
          <cell r="N466">
            <v>0.41666666666666669</v>
          </cell>
          <cell r="O466" t="str">
            <v>n/a</v>
          </cell>
          <cell r="P466" t="str">
            <v>G</v>
          </cell>
          <cell r="Q466" t="str">
            <v>y</v>
          </cell>
          <cell r="R466" t="str">
            <v/>
          </cell>
        </row>
        <row r="467">
          <cell r="B467">
            <v>6948</v>
          </cell>
          <cell r="C467" t="e">
            <v>#REF!</v>
          </cell>
          <cell r="D467" t="e">
            <v>#REF!</v>
          </cell>
          <cell r="E467">
            <v>6</v>
          </cell>
          <cell r="H467" t="str">
            <v>Boswell</v>
          </cell>
          <cell r="I467" t="e">
            <v>#REF!</v>
          </cell>
          <cell r="J467" t="e">
            <v>#REF!</v>
          </cell>
          <cell r="K467">
            <v>38141</v>
          </cell>
          <cell r="L467" t="str">
            <v>VA-</v>
          </cell>
          <cell r="M467" t="str">
            <v>3/F</v>
          </cell>
          <cell r="N467">
            <v>0.41666666666666669</v>
          </cell>
          <cell r="O467" t="str">
            <v>n/a</v>
          </cell>
          <cell r="P467" t="str">
            <v>B</v>
          </cell>
          <cell r="Q467" t="str">
            <v>y</v>
          </cell>
          <cell r="R467" t="str">
            <v/>
          </cell>
        </row>
        <row r="468">
          <cell r="B468">
            <v>6950</v>
          </cell>
          <cell r="C468" t="e">
            <v>#REF!</v>
          </cell>
          <cell r="D468" t="e">
            <v>#REF!</v>
          </cell>
          <cell r="E468">
            <v>20</v>
          </cell>
          <cell r="F468" t="str">
            <v>Delayed to June/04</v>
          </cell>
          <cell r="H468" t="str">
            <v>Bartley</v>
          </cell>
          <cell r="I468" t="e">
            <v>#REF!</v>
          </cell>
          <cell r="J468" t="e">
            <v>#REF!</v>
          </cell>
          <cell r="K468">
            <v>38140</v>
          </cell>
          <cell r="L468" t="str">
            <v>VA-</v>
          </cell>
          <cell r="M468" t="str">
            <v>3/F</v>
          </cell>
          <cell r="N468">
            <v>0.41666666666666669</v>
          </cell>
          <cell r="O468" t="str">
            <v>n/a</v>
          </cell>
          <cell r="P468" t="str">
            <v>B</v>
          </cell>
          <cell r="Q468" t="str">
            <v>y</v>
          </cell>
          <cell r="R468" t="str">
            <v/>
          </cell>
        </row>
        <row r="469">
          <cell r="B469">
            <v>6954</v>
          </cell>
          <cell r="C469" t="e">
            <v>#REF!</v>
          </cell>
          <cell r="D469" t="e">
            <v>#REF!</v>
          </cell>
          <cell r="E469">
            <v>10</v>
          </cell>
          <cell r="H469" t="str">
            <v>Bartley</v>
          </cell>
          <cell r="I469" t="e">
            <v>#REF!</v>
          </cell>
          <cell r="J469" t="e">
            <v>#REF!</v>
          </cell>
          <cell r="K469">
            <v>38141</v>
          </cell>
          <cell r="L469" t="str">
            <v>VA-</v>
          </cell>
          <cell r="M469" t="str">
            <v>3/F</v>
          </cell>
          <cell r="N469">
            <v>0.41666666666666669</v>
          </cell>
          <cell r="O469" t="str">
            <v>n/a</v>
          </cell>
          <cell r="P469" t="str">
            <v>B</v>
          </cell>
          <cell r="Q469" t="str">
            <v>y</v>
          </cell>
          <cell r="R469" t="str">
            <v/>
          </cell>
        </row>
        <row r="470">
          <cell r="B470">
            <v>6955</v>
          </cell>
          <cell r="C470" t="e">
            <v>#REF!</v>
          </cell>
          <cell r="D470" t="e">
            <v>#REF!</v>
          </cell>
          <cell r="E470">
            <v>21</v>
          </cell>
          <cell r="H470" t="str">
            <v>Anderson</v>
          </cell>
          <cell r="I470" t="e">
            <v>#REF!</v>
          </cell>
          <cell r="J470" t="e">
            <v>#REF!</v>
          </cell>
          <cell r="K470">
            <v>38274</v>
          </cell>
          <cell r="L470" t="str">
            <v>VA-</v>
          </cell>
          <cell r="M470" t="str">
            <v>3/F</v>
          </cell>
          <cell r="N470">
            <v>0.41666666666666669</v>
          </cell>
          <cell r="O470" t="str">
            <v>n/a</v>
          </cell>
          <cell r="P470" t="str">
            <v>B</v>
          </cell>
          <cell r="Q470" t="str">
            <v>y</v>
          </cell>
          <cell r="R470" t="str">
            <v/>
          </cell>
        </row>
        <row r="471">
          <cell r="B471">
            <v>6960</v>
          </cell>
          <cell r="C471" t="e">
            <v>#REF!</v>
          </cell>
          <cell r="D471" t="e">
            <v>#REF!</v>
          </cell>
          <cell r="E471">
            <v>1</v>
          </cell>
          <cell r="H471" t="str">
            <v>Anderson</v>
          </cell>
          <cell r="I471" t="e">
            <v>#REF!</v>
          </cell>
          <cell r="J471" t="e">
            <v>#REF!</v>
          </cell>
          <cell r="K471">
            <v>38140</v>
          </cell>
          <cell r="L471" t="str">
            <v>VA-</v>
          </cell>
          <cell r="M471" t="str">
            <v>3/F</v>
          </cell>
          <cell r="N471">
            <v>0.41666666666666669</v>
          </cell>
          <cell r="O471" t="str">
            <v>n/a</v>
          </cell>
          <cell r="P471" t="str">
            <v>B</v>
          </cell>
          <cell r="Q471" t="str">
            <v>y</v>
          </cell>
          <cell r="R471">
            <v>38714</v>
          </cell>
        </row>
        <row r="472">
          <cell r="B472">
            <v>6944</v>
          </cell>
          <cell r="C472" t="e">
            <v>#REF!</v>
          </cell>
          <cell r="D472" t="e">
            <v>#REF!</v>
          </cell>
          <cell r="E472">
            <v>21</v>
          </cell>
          <cell r="H472" t="str">
            <v>Bartley</v>
          </cell>
          <cell r="I472" t="e">
            <v>#REF!</v>
          </cell>
          <cell r="J472" t="e">
            <v>#REF!</v>
          </cell>
          <cell r="K472">
            <v>38141</v>
          </cell>
          <cell r="L472" t="str">
            <v>VA-</v>
          </cell>
          <cell r="M472" t="str">
            <v>3/F</v>
          </cell>
          <cell r="N472">
            <v>0.41666666666666669</v>
          </cell>
          <cell r="O472" t="str">
            <v>n/a</v>
          </cell>
          <cell r="P472" t="str">
            <v>G</v>
          </cell>
          <cell r="Q472" t="str">
            <v>y</v>
          </cell>
          <cell r="R472" t="str">
            <v/>
          </cell>
        </row>
        <row r="473">
          <cell r="B473">
            <v>6951</v>
          </cell>
          <cell r="C473" t="e">
            <v>#REF!</v>
          </cell>
          <cell r="D473" t="e">
            <v>#REF!</v>
          </cell>
          <cell r="E473">
            <v>19</v>
          </cell>
          <cell r="H473" t="str">
            <v>Clement</v>
          </cell>
          <cell r="I473" t="e">
            <v>#REF!</v>
          </cell>
          <cell r="J473" t="e">
            <v>#REF!</v>
          </cell>
          <cell r="L473" t="str">
            <v>VA-</v>
          </cell>
          <cell r="O473" t="str">
            <v>n/a</v>
          </cell>
          <cell r="P473" t="str">
            <v>G</v>
          </cell>
          <cell r="Q473">
            <v>0</v>
          </cell>
          <cell r="R473" t="str">
            <v/>
          </cell>
        </row>
        <row r="474">
          <cell r="B474">
            <v>6952</v>
          </cell>
          <cell r="C474" t="e">
            <v>#REF!</v>
          </cell>
          <cell r="D474" t="e">
            <v>#REF!</v>
          </cell>
          <cell r="E474">
            <v>19</v>
          </cell>
          <cell r="G474" t="str">
            <v>Competing</v>
          </cell>
          <cell r="H474" t="str">
            <v>Clement</v>
          </cell>
          <cell r="I474" t="e">
            <v>#REF!</v>
          </cell>
          <cell r="J474" t="e">
            <v>#REF!</v>
          </cell>
          <cell r="K474">
            <v>38146</v>
          </cell>
          <cell r="L474" t="str">
            <v>VA-</v>
          </cell>
          <cell r="M474" t="str">
            <v>S.C.C:B</v>
          </cell>
          <cell r="N474">
            <v>0.39583333333333331</v>
          </cell>
          <cell r="O474" t="str">
            <v>n/a</v>
          </cell>
          <cell r="P474" t="str">
            <v>G</v>
          </cell>
          <cell r="Q474">
            <v>0</v>
          </cell>
          <cell r="R474" t="str">
            <v/>
          </cell>
        </row>
        <row r="475">
          <cell r="B475">
            <v>6957</v>
          </cell>
          <cell r="C475" t="e">
            <v>#REF!</v>
          </cell>
          <cell r="D475" t="e">
            <v>#REF!</v>
          </cell>
          <cell r="E475">
            <v>19</v>
          </cell>
          <cell r="H475" t="str">
            <v>Clement</v>
          </cell>
          <cell r="I475" t="e">
            <v>#REF!</v>
          </cell>
          <cell r="J475" t="e">
            <v>#REF!</v>
          </cell>
          <cell r="L475" t="str">
            <v>VA-</v>
          </cell>
          <cell r="O475" t="str">
            <v>n/a</v>
          </cell>
          <cell r="P475" t="str">
            <v>G</v>
          </cell>
          <cell r="Q475" t="str">
            <v>y</v>
          </cell>
          <cell r="R475" t="str">
            <v/>
          </cell>
        </row>
        <row r="477">
          <cell r="B477" t="str">
            <v>April 2004 Cycle</v>
          </cell>
          <cell r="D477" t="str">
            <v>Psych and Substance Abuse Services</v>
          </cell>
          <cell r="E477" t="str">
            <v>C</v>
          </cell>
          <cell r="F477" t="str">
            <v>Rtp Due</v>
          </cell>
          <cell r="G477">
            <v>38159</v>
          </cell>
          <cell r="I477" t="str">
            <v>Recommendation</v>
          </cell>
          <cell r="K477" t="str">
            <v>IFFC</v>
          </cell>
          <cell r="L477" t="str">
            <v>Commissioners</v>
          </cell>
          <cell r="M477" t="str">
            <v>IFFC</v>
          </cell>
          <cell r="O477" t="str">
            <v>Application</v>
          </cell>
          <cell r="Q477" t="str">
            <v>Check with</v>
          </cell>
          <cell r="R477">
            <v>38159</v>
          </cell>
        </row>
        <row r="478">
          <cell r="C478" t="str">
            <v>Applicant</v>
          </cell>
          <cell r="D478" t="str">
            <v>Project</v>
          </cell>
          <cell r="E478" t="str">
            <v>PD</v>
          </cell>
          <cell r="G478">
            <v>38159</v>
          </cell>
          <cell r="H478" t="str">
            <v>Analyst</v>
          </cell>
          <cell r="I478" t="str">
            <v xml:space="preserve">HSA </v>
          </cell>
          <cell r="J478" t="str">
            <v>DCOPN</v>
          </cell>
          <cell r="K478" t="str">
            <v>Scheduled</v>
          </cell>
          <cell r="L478" t="str">
            <v>Decision</v>
          </cell>
          <cell r="M478" t="str">
            <v>Location</v>
          </cell>
          <cell r="N478" t="str">
            <v>Time</v>
          </cell>
          <cell r="O478" t="str">
            <v>Received</v>
          </cell>
          <cell r="P478" t="str">
            <v>LOI Date</v>
          </cell>
          <cell r="Q478" t="str">
            <v>Application</v>
          </cell>
          <cell r="R478" t="str">
            <v/>
          </cell>
        </row>
        <row r="479">
          <cell r="B479">
            <v>6811</v>
          </cell>
          <cell r="C479" t="e">
            <v>#REF!</v>
          </cell>
          <cell r="D479" t="e">
            <v>#REF!</v>
          </cell>
          <cell r="E479">
            <v>21</v>
          </cell>
          <cell r="F479" t="str">
            <v>in</v>
          </cell>
          <cell r="H479" t="str">
            <v>Boswell</v>
          </cell>
          <cell r="I479" t="e">
            <v>#REF!</v>
          </cell>
          <cell r="J479" t="e">
            <v>#REF!</v>
          </cell>
          <cell r="K479">
            <v>38167</v>
          </cell>
          <cell r="L479" t="str">
            <v>VA-</v>
          </cell>
          <cell r="M479" t="str">
            <v>3/F</v>
          </cell>
          <cell r="N479">
            <v>0.41666666666666669</v>
          </cell>
          <cell r="O479" t="str">
            <v>n/a</v>
          </cell>
          <cell r="P479" t="str">
            <v>C</v>
          </cell>
          <cell r="Q479" t="str">
            <v>y</v>
          </cell>
          <cell r="R479" t="str">
            <v/>
          </cell>
        </row>
        <row r="480">
          <cell r="B480">
            <v>6916</v>
          </cell>
          <cell r="C480" t="e">
            <v>#REF!</v>
          </cell>
          <cell r="D480" t="e">
            <v>#REF!</v>
          </cell>
          <cell r="E480">
            <v>20</v>
          </cell>
          <cell r="F480" t="str">
            <v>Not Accepted for Review</v>
          </cell>
          <cell r="H480" t="str">
            <v>Bartley</v>
          </cell>
          <cell r="I480" t="e">
            <v>#REF!</v>
          </cell>
          <cell r="J480" t="e">
            <v>#REF!</v>
          </cell>
          <cell r="K480">
            <v>38173</v>
          </cell>
          <cell r="L480" t="str">
            <v>VA-</v>
          </cell>
          <cell r="M480" t="str">
            <v>3/F</v>
          </cell>
          <cell r="N480">
            <v>0.41666666666666669</v>
          </cell>
          <cell r="O480" t="str">
            <v>n/a</v>
          </cell>
          <cell r="P480" t="str">
            <v>C</v>
          </cell>
          <cell r="Q480" t="str">
            <v>n</v>
          </cell>
          <cell r="R480" t="str">
            <v/>
          </cell>
        </row>
        <row r="481">
          <cell r="B481">
            <v>6950</v>
          </cell>
          <cell r="C481" t="e">
            <v>#REF!</v>
          </cell>
          <cell r="D481" t="e">
            <v>#REF!</v>
          </cell>
          <cell r="E481">
            <v>20</v>
          </cell>
          <cell r="F481" t="str">
            <v>Delayed from May 04</v>
          </cell>
          <cell r="H481" t="str">
            <v>Bartley</v>
          </cell>
          <cell r="I481" t="e">
            <v>#REF!</v>
          </cell>
          <cell r="J481" t="e">
            <v>#REF!</v>
          </cell>
          <cell r="K481">
            <v>38275</v>
          </cell>
          <cell r="L481" t="str">
            <v>VA-</v>
          </cell>
          <cell r="M481" t="str">
            <v>3/F</v>
          </cell>
          <cell r="N481">
            <v>0.41666666666666669</v>
          </cell>
          <cell r="O481" t="str">
            <v>n/a</v>
          </cell>
          <cell r="P481" t="str">
            <v>B</v>
          </cell>
          <cell r="Q481" t="str">
            <v>y</v>
          </cell>
          <cell r="R481" t="str">
            <v/>
          </cell>
        </row>
        <row r="482">
          <cell r="B482">
            <v>6949</v>
          </cell>
          <cell r="C482" t="e">
            <v>#REF!</v>
          </cell>
          <cell r="D482" t="e">
            <v>#REF!</v>
          </cell>
          <cell r="E482">
            <v>21</v>
          </cell>
          <cell r="F482" t="str">
            <v>Delayed from May 04</v>
          </cell>
          <cell r="H482" t="str">
            <v>Burcham</v>
          </cell>
          <cell r="I482" t="e">
            <v>#REF!</v>
          </cell>
          <cell r="J482" t="e">
            <v>#REF!</v>
          </cell>
          <cell r="K482">
            <v>38145</v>
          </cell>
          <cell r="L482" t="str">
            <v>VA-</v>
          </cell>
          <cell r="M482" t="str">
            <v>3/F</v>
          </cell>
          <cell r="N482">
            <v>0.41666666666666669</v>
          </cell>
          <cell r="O482" t="str">
            <v>n/a</v>
          </cell>
          <cell r="P482" t="str">
            <v>B</v>
          </cell>
          <cell r="Q482" t="str">
            <v>y</v>
          </cell>
          <cell r="R482" t="str">
            <v/>
          </cell>
        </row>
        <row r="483">
          <cell r="B483">
            <v>6966</v>
          </cell>
          <cell r="C483" t="e">
            <v>#REF!</v>
          </cell>
          <cell r="D483" t="e">
            <v>#REF!</v>
          </cell>
          <cell r="E483">
            <v>17</v>
          </cell>
          <cell r="F483" t="str">
            <v>in</v>
          </cell>
          <cell r="H483" t="str">
            <v>Anderson</v>
          </cell>
          <cell r="I483" t="e">
            <v>#REF!</v>
          </cell>
          <cell r="J483" t="e">
            <v>#REF!</v>
          </cell>
          <cell r="K483">
            <v>38175</v>
          </cell>
          <cell r="L483" t="str">
            <v>VA-</v>
          </cell>
          <cell r="M483" t="str">
            <v>3F</v>
          </cell>
          <cell r="N483">
            <v>0.41666666666666669</v>
          </cell>
          <cell r="O483" t="str">
            <v>n/a</v>
          </cell>
          <cell r="P483" t="str">
            <v>C</v>
          </cell>
          <cell r="Q483" t="str">
            <v>y</v>
          </cell>
          <cell r="R483" t="str">
            <v/>
          </cell>
        </row>
        <row r="484">
          <cell r="B484">
            <v>6965</v>
          </cell>
          <cell r="C484" t="e">
            <v>#REF!</v>
          </cell>
          <cell r="D484" t="e">
            <v>#REF!</v>
          </cell>
          <cell r="E484">
            <v>8</v>
          </cell>
          <cell r="F484" t="str">
            <v>in</v>
          </cell>
          <cell r="H484" t="str">
            <v>Burcham</v>
          </cell>
          <cell r="I484" t="e">
            <v>#REF!</v>
          </cell>
          <cell r="J484" t="e">
            <v>#REF!</v>
          </cell>
          <cell r="K484">
            <v>38177</v>
          </cell>
          <cell r="L484" t="str">
            <v>VA-</v>
          </cell>
          <cell r="M484" t="str">
            <v>3/F</v>
          </cell>
          <cell r="N484">
            <v>0.41666666666666669</v>
          </cell>
          <cell r="O484" t="str">
            <v>n/a</v>
          </cell>
          <cell r="P484" t="str">
            <v>C</v>
          </cell>
          <cell r="Q484" t="str">
            <v>y</v>
          </cell>
          <cell r="R484" t="str">
            <v/>
          </cell>
        </row>
        <row r="486">
          <cell r="B486" t="str">
            <v>May 2004 D Cycle</v>
          </cell>
          <cell r="D486" t="str">
            <v>Diagnostic Imaging and Nursing Facilities</v>
          </cell>
          <cell r="E486" t="str">
            <v>D/G</v>
          </cell>
          <cell r="F486" t="str">
            <v>Rtp Due</v>
          </cell>
          <cell r="G486">
            <v>38187</v>
          </cell>
          <cell r="I486" t="str">
            <v>Recommendation</v>
          </cell>
          <cell r="K486" t="str">
            <v>IFFC</v>
          </cell>
          <cell r="L486" t="str">
            <v>Commissioners</v>
          </cell>
          <cell r="M486" t="str">
            <v>IFFC</v>
          </cell>
          <cell r="O486" t="str">
            <v>Application</v>
          </cell>
          <cell r="Q486" t="str">
            <v>Check with</v>
          </cell>
          <cell r="R486">
            <v>38187</v>
          </cell>
        </row>
        <row r="487">
          <cell r="B487" t="str">
            <v>#</v>
          </cell>
          <cell r="C487" t="str">
            <v>Applicant</v>
          </cell>
          <cell r="D487" t="str">
            <v>Project</v>
          </cell>
          <cell r="E487" t="str">
            <v>PD</v>
          </cell>
          <cell r="G487">
            <v>38187</v>
          </cell>
          <cell r="H487" t="str">
            <v>Analyst</v>
          </cell>
          <cell r="I487" t="str">
            <v xml:space="preserve">HSA </v>
          </cell>
          <cell r="J487" t="str">
            <v>DCOPN</v>
          </cell>
          <cell r="K487" t="str">
            <v>Scheduled</v>
          </cell>
          <cell r="L487" t="str">
            <v>Decision</v>
          </cell>
          <cell r="M487" t="str">
            <v>Location</v>
          </cell>
          <cell r="N487" t="str">
            <v>Time</v>
          </cell>
          <cell r="O487" t="str">
            <v>Received</v>
          </cell>
          <cell r="P487" t="str">
            <v>LOI Date</v>
          </cell>
          <cell r="Q487" t="str">
            <v>Application</v>
          </cell>
          <cell r="R487" t="str">
            <v>Surrendered</v>
          </cell>
        </row>
        <row r="488">
          <cell r="B488">
            <v>6988</v>
          </cell>
          <cell r="C488" t="e">
            <v>#REF!</v>
          </cell>
          <cell r="D488" t="e">
            <v>#REF!</v>
          </cell>
          <cell r="E488">
            <v>15</v>
          </cell>
          <cell r="H488" t="str">
            <v>Bartley</v>
          </cell>
          <cell r="I488" t="e">
            <v>#REF!</v>
          </cell>
          <cell r="J488" t="e">
            <v>#REF!</v>
          </cell>
          <cell r="L488" t="str">
            <v>VA-</v>
          </cell>
          <cell r="O488" t="str">
            <v>n/a</v>
          </cell>
          <cell r="P488" t="str">
            <v>D</v>
          </cell>
          <cell r="Q488" t="str">
            <v>y</v>
          </cell>
          <cell r="R488" t="str">
            <v/>
          </cell>
        </row>
        <row r="489">
          <cell r="B489">
            <v>6989</v>
          </cell>
          <cell r="C489" t="e">
            <v>#REF!</v>
          </cell>
          <cell r="D489" t="e">
            <v>#REF!</v>
          </cell>
          <cell r="E489">
            <v>15</v>
          </cell>
          <cell r="G489" t="str">
            <v>competing</v>
          </cell>
          <cell r="H489" t="str">
            <v>Bartley</v>
          </cell>
          <cell r="I489" t="e">
            <v>#REF!</v>
          </cell>
          <cell r="J489" t="e">
            <v>#REF!</v>
          </cell>
          <cell r="K489">
            <v>38197</v>
          </cell>
          <cell r="L489" t="str">
            <v>VA-</v>
          </cell>
          <cell r="M489" t="str">
            <v>S.C.C:B</v>
          </cell>
          <cell r="N489">
            <v>0.39583333333333331</v>
          </cell>
          <cell r="O489" t="str">
            <v>n/a</v>
          </cell>
          <cell r="P489" t="str">
            <v>D</v>
          </cell>
          <cell r="Q489" t="str">
            <v>y</v>
          </cell>
          <cell r="R489" t="str">
            <v/>
          </cell>
        </row>
        <row r="490">
          <cell r="B490">
            <v>7003</v>
          </cell>
          <cell r="C490" t="e">
            <v>#REF!</v>
          </cell>
          <cell r="D490" t="e">
            <v>#REF!</v>
          </cell>
          <cell r="E490">
            <v>15</v>
          </cell>
          <cell r="H490" t="str">
            <v>Bartley</v>
          </cell>
          <cell r="I490" t="e">
            <v>#REF!</v>
          </cell>
          <cell r="J490" t="e">
            <v>#REF!</v>
          </cell>
          <cell r="L490" t="str">
            <v>VA-</v>
          </cell>
          <cell r="O490" t="str">
            <v>n/a</v>
          </cell>
          <cell r="P490" t="str">
            <v>D</v>
          </cell>
          <cell r="Q490" t="str">
            <v>y</v>
          </cell>
          <cell r="R490" t="str">
            <v/>
          </cell>
        </row>
        <row r="491">
          <cell r="B491">
            <v>7004</v>
          </cell>
          <cell r="C491" t="e">
            <v>#REF!</v>
          </cell>
          <cell r="D491" t="e">
            <v>#REF!</v>
          </cell>
          <cell r="E491">
            <v>15</v>
          </cell>
          <cell r="H491" t="str">
            <v>Bartley</v>
          </cell>
          <cell r="I491" t="e">
            <v>#REF!</v>
          </cell>
          <cell r="J491" t="e">
            <v>#REF!</v>
          </cell>
          <cell r="L491" t="str">
            <v>VA-</v>
          </cell>
          <cell r="O491" t="str">
            <v>n/a</v>
          </cell>
          <cell r="P491" t="str">
            <v>D</v>
          </cell>
          <cell r="Q491" t="str">
            <v>y</v>
          </cell>
          <cell r="R491" t="str">
            <v/>
          </cell>
        </row>
        <row r="492">
          <cell r="B492">
            <v>6990</v>
          </cell>
          <cell r="C492" t="e">
            <v>#REF!</v>
          </cell>
          <cell r="D492" t="e">
            <v>#REF!</v>
          </cell>
          <cell r="E492">
            <v>18</v>
          </cell>
          <cell r="F492" t="str">
            <v>on hold</v>
          </cell>
          <cell r="H492" t="str">
            <v>Bartley</v>
          </cell>
          <cell r="I492" t="e">
            <v>#REF!</v>
          </cell>
          <cell r="J492" t="e">
            <v>#REF!</v>
          </cell>
          <cell r="K492">
            <v>38198</v>
          </cell>
          <cell r="L492" t="str">
            <v>VA-</v>
          </cell>
          <cell r="M492" t="str">
            <v>3/F</v>
          </cell>
          <cell r="N492">
            <v>0.41666666666666669</v>
          </cell>
          <cell r="O492" t="str">
            <v>n/a</v>
          </cell>
          <cell r="P492" t="str">
            <v>D</v>
          </cell>
          <cell r="Q492" t="str">
            <v>y</v>
          </cell>
          <cell r="R492" t="str">
            <v/>
          </cell>
        </row>
        <row r="493">
          <cell r="B493">
            <v>6970</v>
          </cell>
          <cell r="C493" t="e">
            <v>#REF!</v>
          </cell>
          <cell r="D493" t="e">
            <v>#REF!</v>
          </cell>
          <cell r="E493">
            <v>16</v>
          </cell>
          <cell r="H493" t="str">
            <v>Boswell</v>
          </cell>
          <cell r="I493" t="e">
            <v>#REF!</v>
          </cell>
          <cell r="J493" t="e">
            <v>#REF!</v>
          </cell>
          <cell r="K493">
            <v>38202</v>
          </cell>
          <cell r="L493" t="str">
            <v>VA-</v>
          </cell>
          <cell r="M493" t="str">
            <v>3/F</v>
          </cell>
          <cell r="N493">
            <v>0.41666666666666669</v>
          </cell>
          <cell r="O493" t="str">
            <v>n/a</v>
          </cell>
          <cell r="P493" t="str">
            <v>D</v>
          </cell>
          <cell r="Q493" t="str">
            <v>y</v>
          </cell>
          <cell r="R493" t="str">
            <v/>
          </cell>
        </row>
        <row r="494">
          <cell r="B494">
            <v>6979</v>
          </cell>
          <cell r="C494" t="e">
            <v>#REF!</v>
          </cell>
          <cell r="D494" t="e">
            <v>#REF!</v>
          </cell>
          <cell r="E494">
            <v>5</v>
          </cell>
          <cell r="H494" t="str">
            <v>Boswell</v>
          </cell>
          <cell r="I494" t="e">
            <v>#REF!</v>
          </cell>
          <cell r="J494" t="e">
            <v>#REF!</v>
          </cell>
          <cell r="K494">
            <v>38202</v>
          </cell>
          <cell r="L494" t="str">
            <v>VA-</v>
          </cell>
          <cell r="M494" t="str">
            <v>3/F</v>
          </cell>
          <cell r="N494">
            <v>0.41666666666666669</v>
          </cell>
          <cell r="O494" t="str">
            <v>n/a</v>
          </cell>
          <cell r="P494" t="str">
            <v>D</v>
          </cell>
          <cell r="Q494" t="str">
            <v>y</v>
          </cell>
          <cell r="R494" t="str">
            <v>Superceded by VA-04070</v>
          </cell>
        </row>
        <row r="495">
          <cell r="B495">
            <v>6994</v>
          </cell>
          <cell r="C495" t="e">
            <v>#REF!</v>
          </cell>
          <cell r="D495" t="e">
            <v>#REF!</v>
          </cell>
          <cell r="E495">
            <v>21</v>
          </cell>
          <cell r="H495" t="str">
            <v>Boswell</v>
          </cell>
          <cell r="I495" t="e">
            <v>#REF!</v>
          </cell>
          <cell r="J495" t="e">
            <v>#REF!</v>
          </cell>
          <cell r="K495">
            <v>38279</v>
          </cell>
          <cell r="L495" t="str">
            <v>VA-</v>
          </cell>
          <cell r="M495" t="str">
            <v>3/F</v>
          </cell>
          <cell r="N495">
            <v>0.41666666666666669</v>
          </cell>
          <cell r="O495" t="str">
            <v>n/a</v>
          </cell>
          <cell r="P495" t="str">
            <v>D</v>
          </cell>
          <cell r="Q495" t="str">
            <v>y</v>
          </cell>
          <cell r="R495" t="str">
            <v>Expired</v>
          </cell>
        </row>
        <row r="496">
          <cell r="B496">
            <v>6995</v>
          </cell>
          <cell r="C496" t="e">
            <v>#REF!</v>
          </cell>
          <cell r="D496" t="e">
            <v>#REF!</v>
          </cell>
          <cell r="E496">
            <v>21</v>
          </cell>
          <cell r="G496" t="str">
            <v>competing</v>
          </cell>
          <cell r="H496" t="str">
            <v>Boswell</v>
          </cell>
          <cell r="I496" t="e">
            <v>#REF!</v>
          </cell>
          <cell r="J496" t="e">
            <v>#REF!</v>
          </cell>
          <cell r="K496">
            <v>38279</v>
          </cell>
          <cell r="L496" t="str">
            <v>VA-</v>
          </cell>
          <cell r="M496" t="str">
            <v>3/F</v>
          </cell>
          <cell r="N496">
            <v>0.41666666666666669</v>
          </cell>
          <cell r="O496" t="str">
            <v>n/a</v>
          </cell>
          <cell r="P496" t="str">
            <v>D</v>
          </cell>
          <cell r="Q496" t="str">
            <v>y</v>
          </cell>
          <cell r="R496" t="str">
            <v>Expired</v>
          </cell>
        </row>
        <row r="497">
          <cell r="B497">
            <v>6996</v>
          </cell>
          <cell r="C497" t="e">
            <v>#REF!</v>
          </cell>
          <cell r="D497" t="e">
            <v>#REF!</v>
          </cell>
          <cell r="E497">
            <v>20</v>
          </cell>
          <cell r="H497" t="str">
            <v>Boswell</v>
          </cell>
          <cell r="I497" t="e">
            <v>#REF!</v>
          </cell>
          <cell r="J497" t="e">
            <v>#REF!</v>
          </cell>
          <cell r="K497">
            <v>38279</v>
          </cell>
          <cell r="L497" t="str">
            <v>VA-</v>
          </cell>
          <cell r="M497" t="str">
            <v>3/F</v>
          </cell>
          <cell r="N497">
            <v>0.41666666666666669</v>
          </cell>
          <cell r="O497" t="str">
            <v>n/a</v>
          </cell>
          <cell r="P497" t="str">
            <v>D</v>
          </cell>
          <cell r="Q497" t="str">
            <v>y</v>
          </cell>
          <cell r="R497" t="str">
            <v/>
          </cell>
        </row>
        <row r="498">
          <cell r="B498">
            <v>6997</v>
          </cell>
          <cell r="C498" t="e">
            <v>#REF!</v>
          </cell>
          <cell r="D498" t="e">
            <v>#REF!</v>
          </cell>
          <cell r="E498">
            <v>20</v>
          </cell>
          <cell r="H498" t="str">
            <v>Boswell</v>
          </cell>
          <cell r="I498" t="e">
            <v>#REF!</v>
          </cell>
          <cell r="J498" t="e">
            <v>#REF!</v>
          </cell>
          <cell r="K498">
            <v>38279</v>
          </cell>
          <cell r="L498" t="str">
            <v>VA-</v>
          </cell>
          <cell r="M498" t="str">
            <v>3/F</v>
          </cell>
          <cell r="N498">
            <v>0.41666666666666669</v>
          </cell>
          <cell r="O498" t="str">
            <v>n/a</v>
          </cell>
          <cell r="P498" t="str">
            <v>D</v>
          </cell>
          <cell r="Q498" t="str">
            <v>y</v>
          </cell>
          <cell r="R498" t="str">
            <v/>
          </cell>
        </row>
        <row r="499">
          <cell r="B499">
            <v>6968</v>
          </cell>
          <cell r="C499" t="e">
            <v>#REF!</v>
          </cell>
          <cell r="D499" t="e">
            <v>#REF!</v>
          </cell>
          <cell r="E499">
            <v>20</v>
          </cell>
          <cell r="H499" t="str">
            <v>Anderson</v>
          </cell>
          <cell r="I499" t="e">
            <v>#REF!</v>
          </cell>
          <cell r="J499" t="e">
            <v>#REF!</v>
          </cell>
          <cell r="K499">
            <v>38204</v>
          </cell>
          <cell r="L499" t="str">
            <v>VA-</v>
          </cell>
          <cell r="M499" t="str">
            <v>3/F</v>
          </cell>
          <cell r="N499">
            <v>0.41666666666666669</v>
          </cell>
          <cell r="O499" t="str">
            <v>n/a</v>
          </cell>
          <cell r="P499" t="str">
            <v>D</v>
          </cell>
          <cell r="Q499" t="str">
            <v>y</v>
          </cell>
          <cell r="R499" t="str">
            <v/>
          </cell>
        </row>
        <row r="500">
          <cell r="B500">
            <v>6969</v>
          </cell>
          <cell r="C500" t="e">
            <v>#REF!</v>
          </cell>
          <cell r="D500" t="e">
            <v>#REF!</v>
          </cell>
          <cell r="E500">
            <v>22</v>
          </cell>
          <cell r="H500" t="str">
            <v>Anderson</v>
          </cell>
          <cell r="I500" t="e">
            <v>#REF!</v>
          </cell>
          <cell r="J500" t="e">
            <v>#REF!</v>
          </cell>
          <cell r="K500">
            <v>38204</v>
          </cell>
          <cell r="L500" t="str">
            <v>VA-</v>
          </cell>
          <cell r="M500" t="str">
            <v>3/F</v>
          </cell>
          <cell r="N500">
            <v>0.41666666666666669</v>
          </cell>
          <cell r="O500" t="str">
            <v>n/a</v>
          </cell>
          <cell r="P500" t="str">
            <v>D</v>
          </cell>
          <cell r="Q500" t="str">
            <v>y</v>
          </cell>
          <cell r="R500" t="str">
            <v/>
          </cell>
        </row>
        <row r="501">
          <cell r="B501">
            <v>6980</v>
          </cell>
          <cell r="C501" t="e">
            <v>#REF!</v>
          </cell>
          <cell r="D501" t="e">
            <v>#REF!</v>
          </cell>
          <cell r="E501">
            <v>10</v>
          </cell>
          <cell r="H501" t="str">
            <v>Anderson</v>
          </cell>
          <cell r="I501" t="e">
            <v>#REF!</v>
          </cell>
          <cell r="J501" t="e">
            <v>#REF!</v>
          </cell>
          <cell r="K501">
            <v>38204</v>
          </cell>
          <cell r="L501" t="str">
            <v>VA-</v>
          </cell>
          <cell r="M501" t="str">
            <v>3/F</v>
          </cell>
          <cell r="N501">
            <v>0.41666666666666669</v>
          </cell>
          <cell r="O501" t="str">
            <v>n/a</v>
          </cell>
          <cell r="P501" t="str">
            <v>D</v>
          </cell>
          <cell r="Q501" t="str">
            <v>y</v>
          </cell>
          <cell r="R501" t="str">
            <v/>
          </cell>
        </row>
        <row r="502">
          <cell r="B502">
            <v>6986</v>
          </cell>
          <cell r="C502" t="e">
            <v>#REF!</v>
          </cell>
          <cell r="D502" t="e">
            <v>#REF!</v>
          </cell>
          <cell r="E502">
            <v>21</v>
          </cell>
          <cell r="H502" t="str">
            <v>Anderson</v>
          </cell>
          <cell r="I502" t="e">
            <v>#REF!</v>
          </cell>
          <cell r="J502" t="e">
            <v>#REF!</v>
          </cell>
          <cell r="K502">
            <v>38204</v>
          </cell>
          <cell r="L502" t="str">
            <v>VA-</v>
          </cell>
          <cell r="M502" t="str">
            <v>3/F</v>
          </cell>
          <cell r="N502">
            <v>0.41666666666666669</v>
          </cell>
          <cell r="O502" t="str">
            <v>n/a</v>
          </cell>
          <cell r="P502" t="str">
            <v>D</v>
          </cell>
          <cell r="Q502" t="str">
            <v>y</v>
          </cell>
          <cell r="R502" t="str">
            <v/>
          </cell>
        </row>
        <row r="503">
          <cell r="B503">
            <v>6976</v>
          </cell>
          <cell r="C503" t="e">
            <v>#REF!</v>
          </cell>
          <cell r="D503" t="e">
            <v>#REF!</v>
          </cell>
          <cell r="E503">
            <v>4</v>
          </cell>
          <cell r="H503" t="str">
            <v>Burcham</v>
          </cell>
          <cell r="I503" t="e">
            <v>#REF!</v>
          </cell>
          <cell r="J503" t="e">
            <v>#REF!</v>
          </cell>
          <cell r="L503" t="str">
            <v>VA-</v>
          </cell>
          <cell r="O503" t="str">
            <v>n/a</v>
          </cell>
          <cell r="P503" t="str">
            <v>D</v>
          </cell>
          <cell r="Q503">
            <v>0</v>
          </cell>
          <cell r="R503" t="str">
            <v/>
          </cell>
        </row>
        <row r="504">
          <cell r="B504">
            <v>6977</v>
          </cell>
          <cell r="C504" t="e">
            <v>#REF!</v>
          </cell>
          <cell r="D504" t="e">
            <v>#REF!</v>
          </cell>
          <cell r="E504">
            <v>1</v>
          </cell>
          <cell r="G504" t="str">
            <v>competing</v>
          </cell>
          <cell r="H504" t="str">
            <v>Burcham</v>
          </cell>
          <cell r="I504" t="e">
            <v>#REF!</v>
          </cell>
          <cell r="J504" t="e">
            <v>#REF!</v>
          </cell>
          <cell r="K504">
            <v>38203</v>
          </cell>
          <cell r="L504" t="str">
            <v>VA-</v>
          </cell>
          <cell r="M504" t="str">
            <v>S.C.C:B</v>
          </cell>
          <cell r="N504">
            <v>0.39583333333333331</v>
          </cell>
          <cell r="O504" t="str">
            <v>n/a</v>
          </cell>
          <cell r="P504" t="str">
            <v>D</v>
          </cell>
          <cell r="Q504" t="str">
            <v>y</v>
          </cell>
          <cell r="R504" t="str">
            <v/>
          </cell>
          <cell r="S504" t="str">
            <v>check certificate</v>
          </cell>
        </row>
        <row r="505">
          <cell r="B505">
            <v>6991</v>
          </cell>
          <cell r="C505" t="e">
            <v>#REF!</v>
          </cell>
          <cell r="D505" t="e">
            <v>#REF!</v>
          </cell>
          <cell r="E505">
            <v>4</v>
          </cell>
          <cell r="H505" t="str">
            <v>Burcham</v>
          </cell>
          <cell r="I505" t="e">
            <v>#REF!</v>
          </cell>
          <cell r="J505" t="e">
            <v>#REF!</v>
          </cell>
          <cell r="L505" t="str">
            <v>VA-</v>
          </cell>
          <cell r="O505" t="str">
            <v>n/a</v>
          </cell>
          <cell r="P505" t="str">
            <v>D</v>
          </cell>
          <cell r="Q505" t="str">
            <v>y</v>
          </cell>
          <cell r="R505" t="str">
            <v/>
          </cell>
        </row>
        <row r="506">
          <cell r="B506">
            <v>6992</v>
          </cell>
          <cell r="C506" t="e">
            <v>#REF!</v>
          </cell>
          <cell r="D506" t="e">
            <v>#REF!</v>
          </cell>
          <cell r="E506">
            <v>4</v>
          </cell>
          <cell r="H506" t="str">
            <v>Burcham</v>
          </cell>
          <cell r="I506" t="e">
            <v>#REF!</v>
          </cell>
          <cell r="J506" t="e">
            <v>#REF!</v>
          </cell>
          <cell r="L506" t="str">
            <v>VA-</v>
          </cell>
          <cell r="O506" t="str">
            <v>n/a</v>
          </cell>
          <cell r="P506" t="str">
            <v>D</v>
          </cell>
          <cell r="Q506" t="str">
            <v>y</v>
          </cell>
          <cell r="R506" t="str">
            <v/>
          </cell>
        </row>
        <row r="507">
          <cell r="B507">
            <v>6964</v>
          </cell>
          <cell r="C507" t="e">
            <v>#REF!</v>
          </cell>
          <cell r="D507" t="e">
            <v>#REF!</v>
          </cell>
          <cell r="E507">
            <v>8</v>
          </cell>
          <cell r="G507" t="str">
            <v>competing</v>
          </cell>
          <cell r="H507" t="str">
            <v>Burcham</v>
          </cell>
          <cell r="I507" t="e">
            <v>#REF!</v>
          </cell>
          <cell r="J507" t="e">
            <v>#REF!</v>
          </cell>
          <cell r="K507">
            <v>38202</v>
          </cell>
          <cell r="L507" t="str">
            <v>VA-</v>
          </cell>
          <cell r="M507" t="str">
            <v>3/F</v>
          </cell>
          <cell r="N507">
            <v>0.41666666666666669</v>
          </cell>
          <cell r="O507" t="str">
            <v>n/a</v>
          </cell>
          <cell r="P507" t="str">
            <v>D</v>
          </cell>
          <cell r="Q507" t="str">
            <v>y</v>
          </cell>
          <cell r="R507" t="str">
            <v/>
          </cell>
        </row>
        <row r="508">
          <cell r="B508">
            <v>6972</v>
          </cell>
          <cell r="C508" t="e">
            <v>#REF!</v>
          </cell>
          <cell r="D508" t="e">
            <v>#REF!</v>
          </cell>
          <cell r="E508">
            <v>8</v>
          </cell>
          <cell r="H508" t="str">
            <v>Burcham</v>
          </cell>
          <cell r="I508" t="e">
            <v>#REF!</v>
          </cell>
          <cell r="J508" t="e">
            <v>#REF!</v>
          </cell>
          <cell r="L508" t="str">
            <v>VA-</v>
          </cell>
          <cell r="O508" t="str">
            <v>n/a</v>
          </cell>
          <cell r="P508" t="str">
            <v>D</v>
          </cell>
          <cell r="Q508" t="str">
            <v>y</v>
          </cell>
          <cell r="R508" t="str">
            <v/>
          </cell>
        </row>
        <row r="509">
          <cell r="B509">
            <v>6901</v>
          </cell>
          <cell r="C509" t="e">
            <v>#REF!</v>
          </cell>
          <cell r="D509" t="e">
            <v>#REF!</v>
          </cell>
          <cell r="E509">
            <v>8</v>
          </cell>
          <cell r="G509" t="str">
            <v>Delayed from 11/03</v>
          </cell>
          <cell r="H509" t="str">
            <v>Clement</v>
          </cell>
          <cell r="I509" t="e">
            <v>#REF!</v>
          </cell>
          <cell r="J509" t="e">
            <v>#REF!</v>
          </cell>
          <cell r="L509" t="str">
            <v>VA-</v>
          </cell>
          <cell r="O509" t="str">
            <v>n/a</v>
          </cell>
          <cell r="P509" t="str">
            <v>D</v>
          </cell>
          <cell r="Q509" t="str">
            <v>y</v>
          </cell>
          <cell r="R509" t="str">
            <v/>
          </cell>
        </row>
        <row r="510">
          <cell r="B510">
            <v>6973</v>
          </cell>
          <cell r="C510" t="e">
            <v>#REF!</v>
          </cell>
          <cell r="D510" t="e">
            <v>#REF!</v>
          </cell>
          <cell r="E510">
            <v>8</v>
          </cell>
          <cell r="H510" t="str">
            <v>Clement</v>
          </cell>
          <cell r="I510" t="e">
            <v>#REF!</v>
          </cell>
          <cell r="J510" t="e">
            <v>#REF!</v>
          </cell>
          <cell r="L510" t="str">
            <v>VA-</v>
          </cell>
          <cell r="O510" t="str">
            <v>n/a</v>
          </cell>
          <cell r="P510" t="str">
            <v>D</v>
          </cell>
          <cell r="Q510" t="str">
            <v>y</v>
          </cell>
          <cell r="R510" t="str">
            <v/>
          </cell>
        </row>
        <row r="511">
          <cell r="B511">
            <v>6974</v>
          </cell>
          <cell r="C511" t="e">
            <v>#REF!</v>
          </cell>
          <cell r="D511" t="e">
            <v>#REF!</v>
          </cell>
          <cell r="E511">
            <v>8</v>
          </cell>
          <cell r="H511" t="str">
            <v>Clement</v>
          </cell>
          <cell r="I511" t="e">
            <v>#REF!</v>
          </cell>
          <cell r="J511" t="e">
            <v>#REF!</v>
          </cell>
          <cell r="L511" t="str">
            <v>VA-</v>
          </cell>
          <cell r="O511" t="str">
            <v>n/a</v>
          </cell>
          <cell r="P511" t="str">
            <v>D</v>
          </cell>
          <cell r="Q511" t="str">
            <v>y</v>
          </cell>
          <cell r="R511" t="str">
            <v/>
          </cell>
        </row>
        <row r="512">
          <cell r="B512">
            <v>6975</v>
          </cell>
          <cell r="C512" t="e">
            <v>#REF!</v>
          </cell>
          <cell r="D512" t="e">
            <v>#REF!</v>
          </cell>
          <cell r="E512">
            <v>8</v>
          </cell>
          <cell r="G512" t="str">
            <v>competing</v>
          </cell>
          <cell r="H512" t="str">
            <v>Clement</v>
          </cell>
          <cell r="I512" t="e">
            <v>#REF!</v>
          </cell>
          <cell r="J512" t="e">
            <v>#REF!</v>
          </cell>
          <cell r="K512">
            <v>38205</v>
          </cell>
          <cell r="L512" t="str">
            <v>VA-</v>
          </cell>
          <cell r="M512" t="str">
            <v>S.C.C:B</v>
          </cell>
          <cell r="N512">
            <v>0.39583333333333331</v>
          </cell>
          <cell r="O512" t="str">
            <v>n/a</v>
          </cell>
          <cell r="P512" t="str">
            <v>D</v>
          </cell>
          <cell r="Q512" t="str">
            <v>y</v>
          </cell>
          <cell r="R512" t="str">
            <v/>
          </cell>
        </row>
        <row r="513">
          <cell r="B513">
            <v>6983</v>
          </cell>
          <cell r="C513" t="e">
            <v>#REF!</v>
          </cell>
          <cell r="D513" t="e">
            <v>#REF!</v>
          </cell>
          <cell r="E513">
            <v>8</v>
          </cell>
          <cell r="H513" t="str">
            <v>Clement</v>
          </cell>
          <cell r="I513" t="e">
            <v>#REF!</v>
          </cell>
          <cell r="J513" t="e">
            <v>#REF!</v>
          </cell>
          <cell r="L513" t="str">
            <v>VA-</v>
          </cell>
          <cell r="O513" t="str">
            <v>n/a</v>
          </cell>
          <cell r="P513" t="str">
            <v>D</v>
          </cell>
          <cell r="Q513" t="str">
            <v>y</v>
          </cell>
          <cell r="R513" t="str">
            <v/>
          </cell>
        </row>
        <row r="514">
          <cell r="B514">
            <v>6984</v>
          </cell>
          <cell r="C514" t="e">
            <v>#REF!</v>
          </cell>
          <cell r="D514" t="e">
            <v>#REF!</v>
          </cell>
          <cell r="E514">
            <v>8</v>
          </cell>
          <cell r="H514" t="str">
            <v>Clement</v>
          </cell>
          <cell r="I514" t="e">
            <v>#REF!</v>
          </cell>
          <cell r="J514" t="e">
            <v>#REF!</v>
          </cell>
          <cell r="L514" t="str">
            <v>VA-</v>
          </cell>
          <cell r="O514" t="str">
            <v>n/a</v>
          </cell>
          <cell r="P514" t="str">
            <v>D</v>
          </cell>
          <cell r="Q514" t="str">
            <v>y</v>
          </cell>
          <cell r="R514" t="str">
            <v/>
          </cell>
        </row>
        <row r="515">
          <cell r="B515">
            <v>6999</v>
          </cell>
          <cell r="C515" t="e">
            <v>#REF!</v>
          </cell>
          <cell r="D515" t="e">
            <v>#REF!</v>
          </cell>
          <cell r="E515">
            <v>8</v>
          </cell>
          <cell r="H515" t="str">
            <v>Clement</v>
          </cell>
          <cell r="I515" t="e">
            <v>#REF!</v>
          </cell>
          <cell r="J515" t="e">
            <v>#REF!</v>
          </cell>
          <cell r="L515" t="str">
            <v>VA-</v>
          </cell>
          <cell r="O515" t="str">
            <v>n/a</v>
          </cell>
          <cell r="P515" t="str">
            <v>D</v>
          </cell>
          <cell r="Q515" t="str">
            <v>y</v>
          </cell>
          <cell r="R515" t="str">
            <v/>
          </cell>
        </row>
        <row r="517">
          <cell r="B517" t="str">
            <v>June 2004 Cycle</v>
          </cell>
          <cell r="D517" t="str">
            <v>Rehab Services</v>
          </cell>
          <cell r="E517" t="str">
            <v>E</v>
          </cell>
          <cell r="F517" t="str">
            <v>Rpt Due</v>
          </cell>
          <cell r="G517">
            <v>38218</v>
          </cell>
          <cell r="I517" t="str">
            <v>Recommendation</v>
          </cell>
          <cell r="K517" t="str">
            <v>IFFC</v>
          </cell>
          <cell r="L517" t="str">
            <v>Commissioners</v>
          </cell>
          <cell r="M517" t="str">
            <v>IFFC</v>
          </cell>
          <cell r="N517" t="str">
            <v>IFFC</v>
          </cell>
          <cell r="O517" t="str">
            <v>Application</v>
          </cell>
          <cell r="Q517" t="str">
            <v>Check with</v>
          </cell>
        </row>
        <row r="518">
          <cell r="C518" t="str">
            <v>Applicant</v>
          </cell>
          <cell r="D518" t="str">
            <v>Project</v>
          </cell>
          <cell r="E518" t="str">
            <v>PD</v>
          </cell>
          <cell r="G518">
            <v>38218</v>
          </cell>
          <cell r="H518" t="str">
            <v>Analyst</v>
          </cell>
          <cell r="I518" t="str">
            <v xml:space="preserve">HSA </v>
          </cell>
          <cell r="J518" t="str">
            <v>DCOPN</v>
          </cell>
          <cell r="K518" t="str">
            <v>Scheduled</v>
          </cell>
          <cell r="L518" t="str">
            <v>Decision</v>
          </cell>
          <cell r="M518" t="str">
            <v>Location</v>
          </cell>
          <cell r="N518" t="str">
            <v>Time</v>
          </cell>
          <cell r="O518" t="str">
            <v>Received</v>
          </cell>
          <cell r="P518" t="str">
            <v>LOI Date</v>
          </cell>
          <cell r="Q518" t="str">
            <v>Application</v>
          </cell>
        </row>
        <row r="519">
          <cell r="C519" t="e">
            <v>#REF!</v>
          </cell>
          <cell r="D519" t="e">
            <v>#REF!</v>
          </cell>
          <cell r="E519" t="str">
            <v/>
          </cell>
          <cell r="I519" t="e">
            <v>#REF!</v>
          </cell>
          <cell r="J519" t="e">
            <v>#REF!</v>
          </cell>
          <cell r="L519" t="str">
            <v/>
          </cell>
          <cell r="O519">
            <v>0</v>
          </cell>
          <cell r="P519">
            <v>0</v>
          </cell>
          <cell r="Q519">
            <v>0</v>
          </cell>
          <cell r="R519" t="str">
            <v/>
          </cell>
        </row>
        <row r="520">
          <cell r="B520">
            <v>7005</v>
          </cell>
          <cell r="C520" t="e">
            <v>#REF!</v>
          </cell>
          <cell r="D520" t="e">
            <v>#REF!</v>
          </cell>
          <cell r="E520">
            <v>16</v>
          </cell>
          <cell r="G520" t="str">
            <v>competing</v>
          </cell>
          <cell r="H520" t="str">
            <v>Anderson</v>
          </cell>
          <cell r="I520" t="e">
            <v>#REF!</v>
          </cell>
          <cell r="J520" t="e">
            <v>#REF!</v>
          </cell>
          <cell r="K520">
            <v>38246</v>
          </cell>
          <cell r="L520" t="str">
            <v>VA-</v>
          </cell>
          <cell r="M520" t="str">
            <v>3/F</v>
          </cell>
          <cell r="O520" t="str">
            <v>n/a</v>
          </cell>
          <cell r="P520" t="str">
            <v>E</v>
          </cell>
          <cell r="Q520" t="str">
            <v>y</v>
          </cell>
          <cell r="R520" t="str">
            <v/>
          </cell>
        </row>
        <row r="521">
          <cell r="B521">
            <v>7009</v>
          </cell>
          <cell r="C521" t="e">
            <v>#REF!</v>
          </cell>
          <cell r="D521" t="e">
            <v>#REF!</v>
          </cell>
          <cell r="E521">
            <v>16</v>
          </cell>
          <cell r="H521" t="str">
            <v>Anderson</v>
          </cell>
          <cell r="I521" t="e">
            <v>#REF!</v>
          </cell>
          <cell r="J521" t="e">
            <v>#REF!</v>
          </cell>
          <cell r="K521">
            <v>38246</v>
          </cell>
          <cell r="L521" t="str">
            <v>VA-</v>
          </cell>
          <cell r="M521" t="str">
            <v>3/F</v>
          </cell>
          <cell r="O521" t="str">
            <v>n/a</v>
          </cell>
          <cell r="P521" t="str">
            <v>E</v>
          </cell>
          <cell r="Q521" t="str">
            <v>y</v>
          </cell>
          <cell r="R521" t="str">
            <v/>
          </cell>
        </row>
        <row r="522">
          <cell r="B522">
            <v>7006</v>
          </cell>
          <cell r="C522" t="e">
            <v>#REF!</v>
          </cell>
          <cell r="D522" t="e">
            <v>#REF!</v>
          </cell>
          <cell r="E522">
            <v>19</v>
          </cell>
          <cell r="G522" t="str">
            <v>competing</v>
          </cell>
          <cell r="H522" t="str">
            <v>Bartley</v>
          </cell>
          <cell r="I522" t="e">
            <v>#REF!</v>
          </cell>
          <cell r="J522" t="e">
            <v>#REF!</v>
          </cell>
          <cell r="K522">
            <v>38237</v>
          </cell>
          <cell r="L522" t="str">
            <v>VA-</v>
          </cell>
          <cell r="O522" t="str">
            <v>n/a</v>
          </cell>
          <cell r="P522" t="str">
            <v>E</v>
          </cell>
          <cell r="Q522" t="str">
            <v>y</v>
          </cell>
          <cell r="R522" t="str">
            <v/>
          </cell>
        </row>
        <row r="523">
          <cell r="B523">
            <v>7010</v>
          </cell>
          <cell r="C523" t="e">
            <v>#REF!</v>
          </cell>
          <cell r="D523" t="e">
            <v>#REF!</v>
          </cell>
          <cell r="E523">
            <v>15</v>
          </cell>
          <cell r="H523" t="str">
            <v>Bartley</v>
          </cell>
          <cell r="I523" t="e">
            <v>#REF!</v>
          </cell>
          <cell r="J523" t="e">
            <v>#REF!</v>
          </cell>
          <cell r="K523">
            <v>38237</v>
          </cell>
          <cell r="L523" t="str">
            <v>VA-</v>
          </cell>
          <cell r="O523" t="str">
            <v>n/a</v>
          </cell>
          <cell r="P523" t="str">
            <v>E</v>
          </cell>
          <cell r="Q523" t="str">
            <v>y</v>
          </cell>
          <cell r="R523" t="str">
            <v/>
          </cell>
        </row>
        <row r="525">
          <cell r="B525" t="str">
            <v>July 2004 Cycle</v>
          </cell>
          <cell r="D525" t="str">
            <v>Radiation/Gamma Knife/Cancer Care Center</v>
          </cell>
          <cell r="E525" t="str">
            <v>F/G</v>
          </cell>
          <cell r="F525" t="str">
            <v>Rpt Due</v>
          </cell>
          <cell r="G525">
            <v>38250</v>
          </cell>
          <cell r="I525" t="str">
            <v>Recommendation</v>
          </cell>
          <cell r="K525" t="str">
            <v>IFFC</v>
          </cell>
          <cell r="L525" t="str">
            <v>Commissioners</v>
          </cell>
          <cell r="M525" t="str">
            <v>IFFC</v>
          </cell>
          <cell r="N525" t="str">
            <v>IFFC</v>
          </cell>
          <cell r="O525" t="str">
            <v>Application</v>
          </cell>
          <cell r="Q525" t="str">
            <v>Check with</v>
          </cell>
        </row>
        <row r="526">
          <cell r="C526" t="str">
            <v>Applicant</v>
          </cell>
          <cell r="D526" t="str">
            <v>Lithotripsy/Nursing Facility</v>
          </cell>
          <cell r="E526" t="str">
            <v>PD</v>
          </cell>
          <cell r="G526">
            <v>38250</v>
          </cell>
          <cell r="H526" t="str">
            <v>Analyst</v>
          </cell>
          <cell r="I526" t="str">
            <v xml:space="preserve">HSA </v>
          </cell>
          <cell r="J526" t="str">
            <v>DCOPN</v>
          </cell>
          <cell r="K526" t="str">
            <v>Scheduled</v>
          </cell>
          <cell r="L526" t="str">
            <v>Decision</v>
          </cell>
          <cell r="M526" t="str">
            <v>Location</v>
          </cell>
          <cell r="N526" t="str">
            <v>Time</v>
          </cell>
          <cell r="O526" t="str">
            <v>Received</v>
          </cell>
          <cell r="P526" t="str">
            <v>LOI Date</v>
          </cell>
          <cell r="Q526" t="str">
            <v>Application</v>
          </cell>
        </row>
        <row r="527">
          <cell r="B527">
            <v>6857</v>
          </cell>
          <cell r="C527" t="e">
            <v>#REF!</v>
          </cell>
          <cell r="D527" t="e">
            <v>#REF!</v>
          </cell>
          <cell r="E527" t="str">
            <v>2/III</v>
          </cell>
          <cell r="F527" t="str">
            <v xml:space="preserve">Delayed to </v>
          </cell>
          <cell r="H527" t="str">
            <v>Burcham</v>
          </cell>
          <cell r="I527" t="e">
            <v>#REF!</v>
          </cell>
          <cell r="J527" t="e">
            <v>#REF!</v>
          </cell>
          <cell r="K527" t="str">
            <v>10/5-6/04</v>
          </cell>
          <cell r="O527" t="str">
            <v>n/a</v>
          </cell>
          <cell r="P527" t="str">
            <v>F</v>
          </cell>
          <cell r="Q527">
            <v>0</v>
          </cell>
        </row>
        <row r="528">
          <cell r="B528">
            <v>7012</v>
          </cell>
          <cell r="C528" t="e">
            <v>#REF!</v>
          </cell>
          <cell r="D528" t="e">
            <v>#REF!</v>
          </cell>
          <cell r="E528" t="str">
            <v>5/III</v>
          </cell>
          <cell r="H528" t="str">
            <v>Burcham</v>
          </cell>
          <cell r="I528" t="e">
            <v>#REF!</v>
          </cell>
          <cell r="J528" t="e">
            <v>#REF!</v>
          </cell>
          <cell r="K528" t="str">
            <v>10/5-6/04</v>
          </cell>
          <cell r="L528" t="str">
            <v>VA-</v>
          </cell>
          <cell r="O528" t="str">
            <v>n/a</v>
          </cell>
          <cell r="P528" t="str">
            <v>F</v>
          </cell>
          <cell r="Q528" t="str">
            <v>y</v>
          </cell>
        </row>
        <row r="529">
          <cell r="B529">
            <v>7017</v>
          </cell>
          <cell r="C529" t="e">
            <v>#REF!</v>
          </cell>
          <cell r="D529" t="e">
            <v>#REF!</v>
          </cell>
          <cell r="E529" t="str">
            <v>2/III</v>
          </cell>
          <cell r="F529" t="str">
            <v>Delayed</v>
          </cell>
          <cell r="G529" t="str">
            <v>Competing</v>
          </cell>
          <cell r="H529" t="str">
            <v>Burcham</v>
          </cell>
          <cell r="I529" t="e">
            <v>#REF!</v>
          </cell>
          <cell r="J529" t="e">
            <v>#REF!</v>
          </cell>
          <cell r="L529" t="str">
            <v>VA-</v>
          </cell>
          <cell r="O529" t="str">
            <v>n/a</v>
          </cell>
          <cell r="P529" t="str">
            <v>F</v>
          </cell>
          <cell r="Q529" t="str">
            <v>y</v>
          </cell>
        </row>
        <row r="530">
          <cell r="B530">
            <v>7019</v>
          </cell>
          <cell r="C530" t="e">
            <v>#REF!</v>
          </cell>
          <cell r="D530" t="e">
            <v>#REF!</v>
          </cell>
          <cell r="E530" t="str">
            <v>2/III</v>
          </cell>
          <cell r="F530" t="str">
            <v>Delayed</v>
          </cell>
          <cell r="H530" t="str">
            <v>Burcham</v>
          </cell>
          <cell r="I530" t="e">
            <v>#REF!</v>
          </cell>
          <cell r="J530" t="e">
            <v>#REF!</v>
          </cell>
          <cell r="L530" t="str">
            <v>VA-</v>
          </cell>
          <cell r="O530" t="str">
            <v>n/a</v>
          </cell>
          <cell r="P530" t="str">
            <v>F</v>
          </cell>
          <cell r="Q530">
            <v>0</v>
          </cell>
        </row>
        <row r="531">
          <cell r="B531">
            <v>7026</v>
          </cell>
          <cell r="C531" t="e">
            <v>#REF!</v>
          </cell>
          <cell r="D531" t="e">
            <v>#REF!</v>
          </cell>
          <cell r="E531" t="str">
            <v>PD</v>
          </cell>
          <cell r="H531" t="str">
            <v>Burcham</v>
          </cell>
          <cell r="I531" t="e">
            <v>#REF!</v>
          </cell>
          <cell r="J531" t="e">
            <v>#REF!</v>
          </cell>
          <cell r="K531" t="str">
            <v>10/5-6/04</v>
          </cell>
          <cell r="L531" t="str">
            <v>VA-</v>
          </cell>
          <cell r="O531" t="str">
            <v>n/a</v>
          </cell>
          <cell r="P531" t="str">
            <v>F</v>
          </cell>
          <cell r="Q531">
            <v>0</v>
          </cell>
        </row>
        <row r="532">
          <cell r="B532">
            <v>7014</v>
          </cell>
          <cell r="C532" t="e">
            <v>#REF!</v>
          </cell>
          <cell r="D532" t="e">
            <v>#REF!</v>
          </cell>
          <cell r="E532" t="str">
            <v>19/IV</v>
          </cell>
          <cell r="G532" t="str">
            <v>Competing</v>
          </cell>
          <cell r="H532" t="str">
            <v>Anderson</v>
          </cell>
          <cell r="I532" t="e">
            <v>#REF!</v>
          </cell>
          <cell r="J532" t="e">
            <v>#REF!</v>
          </cell>
          <cell r="K532">
            <v>38258</v>
          </cell>
          <cell r="L532" t="str">
            <v>VA-</v>
          </cell>
          <cell r="O532" t="str">
            <v>n/a</v>
          </cell>
          <cell r="P532" t="str">
            <v>F</v>
          </cell>
          <cell r="Q532" t="str">
            <v>y</v>
          </cell>
        </row>
        <row r="533">
          <cell r="B533">
            <v>7028</v>
          </cell>
          <cell r="C533" t="e">
            <v>#REF!</v>
          </cell>
          <cell r="D533" t="e">
            <v>#REF!</v>
          </cell>
          <cell r="E533" t="str">
            <v>19/IV</v>
          </cell>
          <cell r="F533" t="str">
            <v>Delayed</v>
          </cell>
          <cell r="H533" t="str">
            <v>Anderson</v>
          </cell>
          <cell r="I533" t="e">
            <v>#REF!</v>
          </cell>
          <cell r="J533" t="e">
            <v>#REF!</v>
          </cell>
          <cell r="L533" t="str">
            <v>VA-</v>
          </cell>
          <cell r="O533" t="str">
            <v>n/a</v>
          </cell>
          <cell r="P533" t="str">
            <v>F</v>
          </cell>
          <cell r="Q533">
            <v>0</v>
          </cell>
        </row>
        <row r="534">
          <cell r="B534">
            <v>7022</v>
          </cell>
          <cell r="C534" t="e">
            <v>#REF!</v>
          </cell>
          <cell r="D534" t="e">
            <v>#REF!</v>
          </cell>
          <cell r="E534" t="str">
            <v>III</v>
          </cell>
          <cell r="F534" t="str">
            <v>Delayed</v>
          </cell>
          <cell r="H534" t="str">
            <v>Anderson</v>
          </cell>
          <cell r="I534" t="e">
            <v>#REF!</v>
          </cell>
          <cell r="J534" t="e">
            <v>#REF!</v>
          </cell>
          <cell r="L534" t="str">
            <v>VA-</v>
          </cell>
          <cell r="O534" t="str">
            <v>n/a</v>
          </cell>
          <cell r="P534" t="str">
            <v>F</v>
          </cell>
          <cell r="Q534">
            <v>0</v>
          </cell>
        </row>
        <row r="535">
          <cell r="B535">
            <v>7023</v>
          </cell>
          <cell r="C535" t="e">
            <v>#REF!</v>
          </cell>
          <cell r="D535" t="e">
            <v>#REF!</v>
          </cell>
          <cell r="E535" t="str">
            <v>IV</v>
          </cell>
          <cell r="F535" t="str">
            <v>Delayed</v>
          </cell>
          <cell r="H535" t="str">
            <v>Anderson</v>
          </cell>
          <cell r="I535" t="e">
            <v>#REF!</v>
          </cell>
          <cell r="J535" t="e">
            <v>#REF!</v>
          </cell>
          <cell r="L535" t="str">
            <v>VA-</v>
          </cell>
          <cell r="O535" t="str">
            <v>n/a</v>
          </cell>
          <cell r="P535" t="str">
            <v>F</v>
          </cell>
          <cell r="Q535">
            <v>0</v>
          </cell>
        </row>
        <row r="536">
          <cell r="B536">
            <v>6985</v>
          </cell>
          <cell r="C536" t="e">
            <v>#REF!</v>
          </cell>
          <cell r="D536" t="e">
            <v>#REF!</v>
          </cell>
          <cell r="E536" t="str">
            <v>8/II</v>
          </cell>
          <cell r="H536" t="str">
            <v>Boswell</v>
          </cell>
          <cell r="I536" t="e">
            <v>#REF!</v>
          </cell>
          <cell r="J536" t="e">
            <v>#REF!</v>
          </cell>
          <cell r="K536">
            <v>38261</v>
          </cell>
          <cell r="L536" t="str">
            <v>VA-</v>
          </cell>
          <cell r="O536" t="str">
            <v>n/a</v>
          </cell>
          <cell r="P536" t="str">
            <v>F</v>
          </cell>
          <cell r="Q536" t="str">
            <v>y</v>
          </cell>
        </row>
        <row r="537">
          <cell r="B537">
            <v>7025</v>
          </cell>
          <cell r="C537" t="e">
            <v>#REF!</v>
          </cell>
          <cell r="D537" t="e">
            <v>#REF!</v>
          </cell>
          <cell r="E537" t="str">
            <v>8/II</v>
          </cell>
          <cell r="G537" t="str">
            <v>Competing</v>
          </cell>
          <cell r="H537" t="str">
            <v>Boswell</v>
          </cell>
          <cell r="I537" t="e">
            <v>#REF!</v>
          </cell>
          <cell r="J537" t="e">
            <v>#REF!</v>
          </cell>
          <cell r="K537">
            <v>38264</v>
          </cell>
          <cell r="L537" t="str">
            <v>VA-</v>
          </cell>
          <cell r="O537" t="str">
            <v>n/a</v>
          </cell>
          <cell r="P537" t="str">
            <v>F</v>
          </cell>
          <cell r="Q537" t="str">
            <v>y</v>
          </cell>
        </row>
        <row r="538">
          <cell r="B538">
            <v>7024</v>
          </cell>
          <cell r="C538" t="e">
            <v>#REF!</v>
          </cell>
          <cell r="D538" t="e">
            <v>#REF!</v>
          </cell>
          <cell r="E538" t="str">
            <v>8/II</v>
          </cell>
          <cell r="H538" t="str">
            <v>Boswell</v>
          </cell>
          <cell r="I538" t="e">
            <v>#REF!</v>
          </cell>
          <cell r="J538" t="e">
            <v>#REF!</v>
          </cell>
          <cell r="K538">
            <v>38264</v>
          </cell>
          <cell r="L538" t="str">
            <v>VA-</v>
          </cell>
          <cell r="O538" t="str">
            <v>n/a</v>
          </cell>
          <cell r="P538" t="str">
            <v>F</v>
          </cell>
          <cell r="Q538" t="str">
            <v>y</v>
          </cell>
        </row>
        <row r="539">
          <cell r="B539">
            <v>7013</v>
          </cell>
          <cell r="C539" t="e">
            <v>#REF!</v>
          </cell>
          <cell r="D539" t="e">
            <v>#REF!</v>
          </cell>
          <cell r="E539" t="str">
            <v>6/I</v>
          </cell>
          <cell r="G539" t="str">
            <v>Competing ?</v>
          </cell>
          <cell r="H539" t="str">
            <v>Bartley</v>
          </cell>
          <cell r="I539" t="e">
            <v>#REF!</v>
          </cell>
          <cell r="J539" t="e">
            <v>#REF!</v>
          </cell>
          <cell r="L539" t="str">
            <v>VA-</v>
          </cell>
          <cell r="O539" t="str">
            <v>n/a</v>
          </cell>
          <cell r="P539" t="str">
            <v>F</v>
          </cell>
          <cell r="Q539" t="str">
            <v>y</v>
          </cell>
        </row>
        <row r="540">
          <cell r="B540">
            <v>7021</v>
          </cell>
          <cell r="C540" t="e">
            <v>#REF!</v>
          </cell>
          <cell r="D540" t="e">
            <v>#REF!</v>
          </cell>
          <cell r="E540" t="str">
            <v>I</v>
          </cell>
          <cell r="F540" t="str">
            <v>Delayed</v>
          </cell>
          <cell r="H540" t="str">
            <v>Bartley</v>
          </cell>
          <cell r="I540" t="e">
            <v>#REF!</v>
          </cell>
          <cell r="J540" t="e">
            <v>#REF!</v>
          </cell>
          <cell r="L540" t="str">
            <v>VA-</v>
          </cell>
          <cell r="O540" t="str">
            <v>n/a</v>
          </cell>
          <cell r="P540" t="str">
            <v>F</v>
          </cell>
          <cell r="Q540" t="str">
            <v>y</v>
          </cell>
        </row>
        <row r="541">
          <cell r="B541">
            <v>7018</v>
          </cell>
          <cell r="C541" t="e">
            <v>#REF!</v>
          </cell>
          <cell r="D541" t="e">
            <v>#REF!</v>
          </cell>
          <cell r="E541">
            <v>15</v>
          </cell>
          <cell r="H541" t="str">
            <v>Bartley</v>
          </cell>
          <cell r="I541" t="e">
            <v>#REF!</v>
          </cell>
          <cell r="J541" t="e">
            <v>#REF!</v>
          </cell>
          <cell r="K541">
            <v>38260</v>
          </cell>
          <cell r="L541" t="str">
            <v>VA-</v>
          </cell>
          <cell r="O541" t="str">
            <v>n/a</v>
          </cell>
          <cell r="P541" t="str">
            <v>F</v>
          </cell>
          <cell r="Q541" t="str">
            <v>y</v>
          </cell>
        </row>
        <row r="542">
          <cell r="B542">
            <v>7020</v>
          </cell>
          <cell r="C542" t="e">
            <v>#REF!</v>
          </cell>
          <cell r="D542" t="e">
            <v>#REF!</v>
          </cell>
          <cell r="E542">
            <v>21</v>
          </cell>
          <cell r="H542" t="str">
            <v>Bartley</v>
          </cell>
          <cell r="I542" t="e">
            <v>#REF!</v>
          </cell>
          <cell r="J542" t="e">
            <v>#REF!</v>
          </cell>
          <cell r="K542">
            <v>38259</v>
          </cell>
          <cell r="L542" t="str">
            <v>VA-</v>
          </cell>
          <cell r="O542" t="str">
            <v>n/a</v>
          </cell>
          <cell r="P542" t="str">
            <v>F</v>
          </cell>
          <cell r="Q542" t="str">
            <v>y</v>
          </cell>
        </row>
        <row r="544">
          <cell r="B544" t="str">
            <v>August 2004 Cycle</v>
          </cell>
          <cell r="D544" t="str">
            <v>Hospitals/Beds/NICUs/Ob/Capital Expenditures</v>
          </cell>
          <cell r="E544" t="str">
            <v>A</v>
          </cell>
          <cell r="F544" t="str">
            <v>Rpt Due</v>
          </cell>
          <cell r="G544">
            <v>38279</v>
          </cell>
          <cell r="I544" t="str">
            <v>Recommendation</v>
          </cell>
          <cell r="K544" t="str">
            <v>IFFC</v>
          </cell>
          <cell r="L544" t="str">
            <v>Commissioners</v>
          </cell>
          <cell r="M544" t="str">
            <v>IFFC</v>
          </cell>
          <cell r="N544" t="str">
            <v>IFFC</v>
          </cell>
          <cell r="O544" t="str">
            <v>Application</v>
          </cell>
          <cell r="Q544" t="str">
            <v>Check with</v>
          </cell>
          <cell r="S544" t="str">
            <v>Existing Conditions</v>
          </cell>
        </row>
        <row r="545">
          <cell r="C545" t="str">
            <v>Applicant</v>
          </cell>
          <cell r="D545" t="str">
            <v>Project</v>
          </cell>
          <cell r="E545" t="str">
            <v>PD</v>
          </cell>
          <cell r="G545">
            <v>38279</v>
          </cell>
          <cell r="H545" t="str">
            <v>Analyst</v>
          </cell>
          <cell r="I545" t="str">
            <v xml:space="preserve">HSA </v>
          </cell>
          <cell r="J545" t="str">
            <v>DCOPN</v>
          </cell>
          <cell r="K545" t="str">
            <v>Scheduled</v>
          </cell>
          <cell r="L545" t="str">
            <v>Decision</v>
          </cell>
          <cell r="M545" t="str">
            <v>Location</v>
          </cell>
          <cell r="N545" t="str">
            <v>Time</v>
          </cell>
          <cell r="O545" t="str">
            <v>Received</v>
          </cell>
          <cell r="P545" t="str">
            <v>LOI Date</v>
          </cell>
          <cell r="Q545" t="str">
            <v>Application</v>
          </cell>
        </row>
        <row r="546">
          <cell r="B546">
            <v>6993</v>
          </cell>
          <cell r="C546" t="e">
            <v>#REF!</v>
          </cell>
          <cell r="D546" t="e">
            <v>#REF!</v>
          </cell>
          <cell r="E546">
            <v>21</v>
          </cell>
          <cell r="H546" t="str">
            <v>Anderson</v>
          </cell>
          <cell r="I546" t="e">
            <v>#REF!</v>
          </cell>
          <cell r="J546" t="e">
            <v>#REF!</v>
          </cell>
          <cell r="K546">
            <v>38295</v>
          </cell>
          <cell r="L546" t="str">
            <v>VA-</v>
          </cell>
          <cell r="O546" t="str">
            <v>n/a</v>
          </cell>
          <cell r="P546" t="str">
            <v>A</v>
          </cell>
          <cell r="Q546" t="str">
            <v>y</v>
          </cell>
          <cell r="R546" t="str">
            <v/>
          </cell>
        </row>
        <row r="547">
          <cell r="B547">
            <v>7029</v>
          </cell>
          <cell r="C547" t="e">
            <v>#REF!</v>
          </cell>
          <cell r="D547" t="e">
            <v>#REF!</v>
          </cell>
          <cell r="E547">
            <v>10</v>
          </cell>
          <cell r="H547" t="str">
            <v>Anderson</v>
          </cell>
          <cell r="I547" t="e">
            <v>#REF!</v>
          </cell>
          <cell r="J547" t="e">
            <v>#REF!</v>
          </cell>
          <cell r="K547">
            <v>38293</v>
          </cell>
          <cell r="L547" t="str">
            <v>VA-</v>
          </cell>
          <cell r="O547" t="str">
            <v>n/a</v>
          </cell>
          <cell r="P547" t="str">
            <v>A</v>
          </cell>
          <cell r="Q547" t="str">
            <v>y</v>
          </cell>
          <cell r="R547" t="str">
            <v/>
          </cell>
        </row>
        <row r="548">
          <cell r="B548">
            <v>7031</v>
          </cell>
          <cell r="C548" t="e">
            <v>#REF!</v>
          </cell>
          <cell r="D548" t="e">
            <v>#REF!</v>
          </cell>
          <cell r="E548">
            <v>15</v>
          </cell>
          <cell r="H548" t="str">
            <v>Bartley</v>
          </cell>
          <cell r="I548" t="e">
            <v>#REF!</v>
          </cell>
          <cell r="J548" t="e">
            <v>#REF!</v>
          </cell>
          <cell r="K548">
            <v>38289</v>
          </cell>
          <cell r="L548" t="str">
            <v>VA-</v>
          </cell>
          <cell r="O548" t="str">
            <v>n/a</v>
          </cell>
          <cell r="P548" t="str">
            <v>A</v>
          </cell>
          <cell r="Q548" t="str">
            <v>y</v>
          </cell>
          <cell r="R548" t="str">
            <v/>
          </cell>
        </row>
        <row r="549">
          <cell r="B549">
            <v>7033</v>
          </cell>
          <cell r="C549" t="e">
            <v>#REF!</v>
          </cell>
          <cell r="D549" t="e">
            <v>#REF!</v>
          </cell>
          <cell r="E549">
            <v>15</v>
          </cell>
          <cell r="H549" t="str">
            <v>Bartley</v>
          </cell>
          <cell r="I549" t="e">
            <v>#REF!</v>
          </cell>
          <cell r="J549" t="e">
            <v>#REF!</v>
          </cell>
          <cell r="K549">
            <v>38289</v>
          </cell>
          <cell r="L549" t="str">
            <v>VA-</v>
          </cell>
          <cell r="O549" t="str">
            <v>n/a</v>
          </cell>
          <cell r="P549" t="str">
            <v>A</v>
          </cell>
          <cell r="Q549" t="str">
            <v>y</v>
          </cell>
          <cell r="R549" t="str">
            <v/>
          </cell>
        </row>
        <row r="550">
          <cell r="B550">
            <v>7032</v>
          </cell>
          <cell r="C550" t="e">
            <v>#REF!</v>
          </cell>
          <cell r="D550" t="e">
            <v>#REF!</v>
          </cell>
          <cell r="E550">
            <v>15</v>
          </cell>
          <cell r="H550" t="str">
            <v>Burcham</v>
          </cell>
          <cell r="I550" t="e">
            <v>#REF!</v>
          </cell>
          <cell r="J550" t="e">
            <v>#REF!</v>
          </cell>
          <cell r="K550">
            <v>38294</v>
          </cell>
          <cell r="L550" t="str">
            <v>VA-</v>
          </cell>
          <cell r="O550" t="str">
            <v>n/a</v>
          </cell>
          <cell r="P550" t="str">
            <v>A</v>
          </cell>
          <cell r="Q550" t="str">
            <v>y</v>
          </cell>
          <cell r="R550" t="str">
            <v/>
          </cell>
        </row>
        <row r="551">
          <cell r="B551">
            <v>7036</v>
          </cell>
          <cell r="C551" t="e">
            <v>#REF!</v>
          </cell>
          <cell r="D551" t="e">
            <v>#REF!</v>
          </cell>
          <cell r="E551">
            <v>15</v>
          </cell>
          <cell r="G551" t="str">
            <v>Competing</v>
          </cell>
          <cell r="H551" t="str">
            <v>Burcham</v>
          </cell>
          <cell r="I551" t="e">
            <v>#REF!</v>
          </cell>
          <cell r="J551" t="e">
            <v>#REF!</v>
          </cell>
          <cell r="K551">
            <v>38294</v>
          </cell>
          <cell r="L551" t="str">
            <v>VA-</v>
          </cell>
          <cell r="O551" t="str">
            <v>n/a</v>
          </cell>
          <cell r="P551" t="str">
            <v>A</v>
          </cell>
          <cell r="Q551" t="str">
            <v>y</v>
          </cell>
          <cell r="R551" t="str">
            <v/>
          </cell>
        </row>
        <row r="552">
          <cell r="B552">
            <v>7038</v>
          </cell>
          <cell r="C552" t="e">
            <v>#REF!</v>
          </cell>
          <cell r="D552" t="e">
            <v>#REF!</v>
          </cell>
          <cell r="E552">
            <v>15</v>
          </cell>
          <cell r="H552" t="str">
            <v>Burcham</v>
          </cell>
          <cell r="I552" t="e">
            <v>#REF!</v>
          </cell>
          <cell r="J552" t="e">
            <v>#REF!</v>
          </cell>
          <cell r="K552">
            <v>38294</v>
          </cell>
          <cell r="L552" t="str">
            <v>VA-</v>
          </cell>
          <cell r="O552" t="str">
            <v>n/a</v>
          </cell>
          <cell r="P552" t="str">
            <v>A</v>
          </cell>
          <cell r="Q552" t="str">
            <v>y</v>
          </cell>
          <cell r="R552" t="str">
            <v/>
          </cell>
        </row>
        <row r="554">
          <cell r="B554" t="str">
            <v>September 2004 Cycle</v>
          </cell>
          <cell r="D554" t="str">
            <v>OSHs/ORs/Cath Labs/Transplant/Nursing Facility</v>
          </cell>
          <cell r="E554" t="str">
            <v>B/G</v>
          </cell>
          <cell r="F554" t="str">
            <v>Rpt Due</v>
          </cell>
          <cell r="G554">
            <v>38310</v>
          </cell>
          <cell r="I554" t="str">
            <v>Recommendation</v>
          </cell>
          <cell r="K554" t="str">
            <v>IFFC</v>
          </cell>
          <cell r="L554" t="str">
            <v>Commissioners</v>
          </cell>
          <cell r="M554" t="str">
            <v>IFFC</v>
          </cell>
          <cell r="N554" t="str">
            <v>IFFC</v>
          </cell>
          <cell r="O554" t="str">
            <v>Application</v>
          </cell>
          <cell r="Q554" t="str">
            <v>Check with</v>
          </cell>
        </row>
        <row r="555">
          <cell r="C555" t="str">
            <v>Applicant</v>
          </cell>
          <cell r="D555" t="str">
            <v>Project</v>
          </cell>
          <cell r="E555" t="str">
            <v>PD</v>
          </cell>
          <cell r="G555">
            <v>38310</v>
          </cell>
          <cell r="H555" t="str">
            <v>Analyst</v>
          </cell>
          <cell r="I555" t="str">
            <v xml:space="preserve">HSA </v>
          </cell>
          <cell r="J555" t="str">
            <v>DCOPN</v>
          </cell>
          <cell r="K555" t="str">
            <v>Scheduled</v>
          </cell>
          <cell r="L555" t="str">
            <v>Decision</v>
          </cell>
          <cell r="M555" t="str">
            <v>Location</v>
          </cell>
          <cell r="N555" t="str">
            <v>Time</v>
          </cell>
          <cell r="O555" t="str">
            <v>Received</v>
          </cell>
          <cell r="P555" t="str">
            <v>LOI Date</v>
          </cell>
          <cell r="Q555" t="str">
            <v>Application</v>
          </cell>
        </row>
        <row r="556">
          <cell r="B556">
            <v>7045</v>
          </cell>
          <cell r="C556" t="e">
            <v>#REF!</v>
          </cell>
          <cell r="D556" t="e">
            <v>#REF!</v>
          </cell>
          <cell r="E556">
            <v>8</v>
          </cell>
          <cell r="H556" t="str">
            <v>Bartley</v>
          </cell>
          <cell r="I556" t="e">
            <v>#REF!</v>
          </cell>
          <cell r="J556" t="e">
            <v>#REF!</v>
          </cell>
          <cell r="L556" t="str">
            <v>VA-</v>
          </cell>
          <cell r="O556" t="str">
            <v>n/a</v>
          </cell>
          <cell r="P556" t="str">
            <v>B</v>
          </cell>
          <cell r="Q556" t="str">
            <v>y</v>
          </cell>
          <cell r="R556" t="str">
            <v/>
          </cell>
        </row>
        <row r="557">
          <cell r="B557">
            <v>7046</v>
          </cell>
          <cell r="C557" t="e">
            <v>#REF!</v>
          </cell>
          <cell r="D557" t="e">
            <v>#REF!</v>
          </cell>
          <cell r="E557">
            <v>8</v>
          </cell>
          <cell r="G557" t="str">
            <v>Competing</v>
          </cell>
          <cell r="H557" t="str">
            <v>Bartley</v>
          </cell>
          <cell r="I557" t="e">
            <v>#REF!</v>
          </cell>
          <cell r="J557" t="e">
            <v>#REF!</v>
          </cell>
          <cell r="L557" t="str">
            <v>VA-</v>
          </cell>
          <cell r="O557" t="str">
            <v>n/a</v>
          </cell>
          <cell r="P557" t="str">
            <v>B</v>
          </cell>
          <cell r="Q557" t="str">
            <v>y</v>
          </cell>
          <cell r="R557" t="str">
            <v/>
          </cell>
        </row>
        <row r="558">
          <cell r="B558">
            <v>7054</v>
          </cell>
          <cell r="C558" t="e">
            <v>#REF!</v>
          </cell>
          <cell r="D558" t="e">
            <v>#REF!</v>
          </cell>
          <cell r="E558">
            <v>8</v>
          </cell>
          <cell r="H558" t="str">
            <v>Bartley</v>
          </cell>
          <cell r="I558" t="e">
            <v>#REF!</v>
          </cell>
          <cell r="J558" t="e">
            <v>#REF!</v>
          </cell>
          <cell r="L558" t="str">
            <v>VA-</v>
          </cell>
          <cell r="O558" t="str">
            <v>n/a</v>
          </cell>
          <cell r="P558" t="str">
            <v>B</v>
          </cell>
          <cell r="Q558" t="str">
            <v>n</v>
          </cell>
          <cell r="R558" t="str">
            <v/>
          </cell>
        </row>
        <row r="559">
          <cell r="B559">
            <v>7055</v>
          </cell>
          <cell r="C559" t="e">
            <v>#REF!</v>
          </cell>
          <cell r="D559" t="e">
            <v>#REF!</v>
          </cell>
          <cell r="E559">
            <v>8</v>
          </cell>
          <cell r="H559" t="str">
            <v>Bartley</v>
          </cell>
          <cell r="I559" t="e">
            <v>#REF!</v>
          </cell>
          <cell r="J559" t="e">
            <v>#REF!</v>
          </cell>
          <cell r="L559" t="str">
            <v>VA-</v>
          </cell>
          <cell r="O559" t="str">
            <v>n/a</v>
          </cell>
          <cell r="P559" t="str">
            <v>B</v>
          </cell>
          <cell r="Q559" t="str">
            <v>n</v>
          </cell>
          <cell r="R559" t="str">
            <v/>
          </cell>
        </row>
        <row r="560">
          <cell r="B560">
            <v>7050</v>
          </cell>
          <cell r="C560" t="e">
            <v>#REF!</v>
          </cell>
          <cell r="D560" t="e">
            <v>#REF!</v>
          </cell>
          <cell r="E560">
            <v>10</v>
          </cell>
          <cell r="H560" t="str">
            <v>Boswell</v>
          </cell>
          <cell r="I560" t="e">
            <v>#REF!</v>
          </cell>
          <cell r="J560" t="e">
            <v>#REF!</v>
          </cell>
          <cell r="L560" t="str">
            <v>VA-</v>
          </cell>
          <cell r="O560" t="str">
            <v>n/a</v>
          </cell>
          <cell r="P560" t="str">
            <v>B</v>
          </cell>
          <cell r="Q560" t="str">
            <v>y</v>
          </cell>
          <cell r="R560" t="str">
            <v/>
          </cell>
        </row>
        <row r="561">
          <cell r="B561">
            <v>7037</v>
          </cell>
          <cell r="C561" t="e">
            <v>#REF!</v>
          </cell>
          <cell r="D561" t="e">
            <v>#REF!</v>
          </cell>
          <cell r="E561">
            <v>17</v>
          </cell>
          <cell r="F561" t="str">
            <v>Delayed on 9/1/04</v>
          </cell>
          <cell r="H561" t="str">
            <v>Boswell</v>
          </cell>
          <cell r="I561" t="e">
            <v>#REF!</v>
          </cell>
          <cell r="J561" t="e">
            <v>#REF!</v>
          </cell>
          <cell r="L561" t="str">
            <v>VA-</v>
          </cell>
          <cell r="O561" t="str">
            <v>n/a</v>
          </cell>
          <cell r="P561" t="str">
            <v>B</v>
          </cell>
          <cell r="Q561">
            <v>0</v>
          </cell>
          <cell r="R561" t="str">
            <v/>
          </cell>
        </row>
        <row r="562">
          <cell r="B562">
            <v>7030</v>
          </cell>
          <cell r="C562" t="e">
            <v>#REF!</v>
          </cell>
          <cell r="D562" t="e">
            <v>#REF!</v>
          </cell>
          <cell r="E562">
            <v>18</v>
          </cell>
          <cell r="H562" t="str">
            <v>Burcham</v>
          </cell>
          <cell r="I562" t="e">
            <v>#REF!</v>
          </cell>
          <cell r="J562" t="e">
            <v>#REF!</v>
          </cell>
          <cell r="L562" t="str">
            <v>VA-</v>
          </cell>
          <cell r="O562" t="str">
            <v>n/a</v>
          </cell>
          <cell r="P562" t="str">
            <v>B</v>
          </cell>
          <cell r="Q562" t="str">
            <v>y</v>
          </cell>
          <cell r="R562" t="str">
            <v/>
          </cell>
        </row>
        <row r="563">
          <cell r="B563">
            <v>7035</v>
          </cell>
          <cell r="C563" t="e">
            <v>#REF!</v>
          </cell>
          <cell r="D563" t="e">
            <v>#REF!</v>
          </cell>
          <cell r="E563">
            <v>19</v>
          </cell>
          <cell r="H563" t="str">
            <v>Anderson</v>
          </cell>
          <cell r="I563" t="e">
            <v>#REF!</v>
          </cell>
          <cell r="J563" t="e">
            <v>#REF!</v>
          </cell>
          <cell r="L563" t="str">
            <v>VA-</v>
          </cell>
          <cell r="O563" t="str">
            <v>n/a</v>
          </cell>
          <cell r="P563" t="str">
            <v>A</v>
          </cell>
          <cell r="Q563" t="str">
            <v>y</v>
          </cell>
          <cell r="R563" t="str">
            <v/>
          </cell>
        </row>
        <row r="564">
          <cell r="B564">
            <v>6919</v>
          </cell>
          <cell r="C564" t="e">
            <v>#REF!</v>
          </cell>
          <cell r="D564" t="e">
            <v>#REF!</v>
          </cell>
          <cell r="E564">
            <v>20</v>
          </cell>
          <cell r="H564" t="str">
            <v>Burcham</v>
          </cell>
          <cell r="I564" t="e">
            <v>#REF!</v>
          </cell>
          <cell r="J564" t="e">
            <v>#REF!</v>
          </cell>
          <cell r="L564" t="str">
            <v>VA-</v>
          </cell>
          <cell r="O564" t="str">
            <v>n/a</v>
          </cell>
          <cell r="P564" t="str">
            <v>B</v>
          </cell>
          <cell r="Q564" t="str">
            <v>y</v>
          </cell>
          <cell r="R564" t="str">
            <v/>
          </cell>
        </row>
        <row r="565">
          <cell r="B565">
            <v>7043</v>
          </cell>
          <cell r="C565" t="e">
            <v>#REF!</v>
          </cell>
          <cell r="D565" t="e">
            <v>#REF!</v>
          </cell>
          <cell r="E565">
            <v>20</v>
          </cell>
          <cell r="G565" t="str">
            <v>Competing</v>
          </cell>
          <cell r="H565" t="str">
            <v>Burcham</v>
          </cell>
          <cell r="I565" t="e">
            <v>#REF!</v>
          </cell>
          <cell r="J565" t="e">
            <v>#REF!</v>
          </cell>
          <cell r="L565" t="str">
            <v>VA-</v>
          </cell>
          <cell r="O565" t="str">
            <v>n/a</v>
          </cell>
          <cell r="P565" t="str">
            <v>B</v>
          </cell>
          <cell r="Q565" t="str">
            <v>y</v>
          </cell>
          <cell r="R565" t="str">
            <v>Superceeded</v>
          </cell>
        </row>
        <row r="566">
          <cell r="B566">
            <v>7052</v>
          </cell>
          <cell r="C566" t="e">
            <v>#REF!</v>
          </cell>
          <cell r="D566" t="e">
            <v>#REF!</v>
          </cell>
          <cell r="E566">
            <v>20</v>
          </cell>
          <cell r="H566" t="str">
            <v>Burcham</v>
          </cell>
          <cell r="I566" t="e">
            <v>#REF!</v>
          </cell>
          <cell r="J566" t="e">
            <v>#REF!</v>
          </cell>
          <cell r="L566" t="str">
            <v>VA-</v>
          </cell>
          <cell r="O566" t="str">
            <v>n/a</v>
          </cell>
          <cell r="P566" t="str">
            <v>B</v>
          </cell>
          <cell r="Q566" t="str">
            <v>y</v>
          </cell>
          <cell r="R566" t="str">
            <v/>
          </cell>
        </row>
        <row r="567">
          <cell r="B567">
            <v>7039</v>
          </cell>
          <cell r="C567" t="e">
            <v>#REF!</v>
          </cell>
          <cell r="D567" t="e">
            <v>#REF!</v>
          </cell>
          <cell r="E567">
            <v>21</v>
          </cell>
          <cell r="G567" t="str">
            <v>Competing</v>
          </cell>
          <cell r="H567" t="str">
            <v>Anderson</v>
          </cell>
          <cell r="I567" t="e">
            <v>#REF!</v>
          </cell>
          <cell r="J567" t="e">
            <v>#REF!</v>
          </cell>
          <cell r="L567" t="str">
            <v>VA-</v>
          </cell>
          <cell r="O567" t="str">
            <v>n/a</v>
          </cell>
          <cell r="P567" t="str">
            <v>B</v>
          </cell>
          <cell r="Q567" t="str">
            <v>y</v>
          </cell>
          <cell r="R567" t="str">
            <v/>
          </cell>
        </row>
        <row r="568">
          <cell r="B568">
            <v>7051</v>
          </cell>
          <cell r="C568" t="e">
            <v>#REF!</v>
          </cell>
          <cell r="D568" t="e">
            <v>#REF!</v>
          </cell>
          <cell r="E568">
            <v>21</v>
          </cell>
          <cell r="H568" t="str">
            <v>Anderson</v>
          </cell>
          <cell r="I568" t="e">
            <v>#REF!</v>
          </cell>
          <cell r="J568" t="e">
            <v>#REF!</v>
          </cell>
          <cell r="L568" t="str">
            <v>VA-</v>
          </cell>
          <cell r="O568" t="str">
            <v>n/a</v>
          </cell>
          <cell r="P568" t="str">
            <v>B</v>
          </cell>
          <cell r="Q568" t="str">
            <v>y</v>
          </cell>
          <cell r="R568" t="str">
            <v/>
          </cell>
        </row>
        <row r="569">
          <cell r="B569">
            <v>6894</v>
          </cell>
          <cell r="C569" t="e">
            <v>#REF!</v>
          </cell>
          <cell r="D569" t="e">
            <v>#REF!</v>
          </cell>
          <cell r="E569">
            <v>20</v>
          </cell>
          <cell r="F569" t="str">
            <v>To be reviewed in the 1/10/05 cycle</v>
          </cell>
          <cell r="H569" t="str">
            <v>Clement</v>
          </cell>
          <cell r="I569" t="e">
            <v>#REF!</v>
          </cell>
          <cell r="J569" t="e">
            <v>#REF!</v>
          </cell>
          <cell r="L569" t="str">
            <v>VA-</v>
          </cell>
          <cell r="O569" t="str">
            <v>n/a</v>
          </cell>
          <cell r="P569" t="str">
            <v>G</v>
          </cell>
          <cell r="Q569" t="str">
            <v>y</v>
          </cell>
          <cell r="R569" t="str">
            <v/>
          </cell>
        </row>
        <row r="570">
          <cell r="B570">
            <v>7016</v>
          </cell>
          <cell r="C570" t="e">
            <v>#REF!</v>
          </cell>
          <cell r="D570" t="e">
            <v>#REF!</v>
          </cell>
          <cell r="E570">
            <v>12</v>
          </cell>
          <cell r="H570" t="str">
            <v>Clement</v>
          </cell>
          <cell r="I570" t="e">
            <v>#REF!</v>
          </cell>
          <cell r="J570" t="e">
            <v>#REF!</v>
          </cell>
          <cell r="L570" t="str">
            <v>VA-</v>
          </cell>
          <cell r="O570" t="str">
            <v>n/a</v>
          </cell>
          <cell r="P570" t="str">
            <v>G</v>
          </cell>
          <cell r="Q570">
            <v>0</v>
          </cell>
          <cell r="R570" t="str">
            <v/>
          </cell>
        </row>
        <row r="571">
          <cell r="B571">
            <v>7040</v>
          </cell>
          <cell r="C571" t="e">
            <v>#REF!</v>
          </cell>
          <cell r="D571" t="e">
            <v>#REF!</v>
          </cell>
          <cell r="E571">
            <v>21</v>
          </cell>
          <cell r="H571" t="str">
            <v>Clement</v>
          </cell>
          <cell r="I571" t="e">
            <v>#REF!</v>
          </cell>
          <cell r="J571" t="e">
            <v>#REF!</v>
          </cell>
          <cell r="L571" t="str">
            <v>VA-</v>
          </cell>
          <cell r="O571" t="str">
            <v>n/a</v>
          </cell>
          <cell r="P571" t="str">
            <v>G</v>
          </cell>
          <cell r="Q571" t="str">
            <v>y</v>
          </cell>
          <cell r="R571">
            <v>41778</v>
          </cell>
        </row>
        <row r="573">
          <cell r="B573" t="str">
            <v>October 2004 Cycle</v>
          </cell>
          <cell r="D573" t="str">
            <v>Psych and Substance Abuse Services</v>
          </cell>
          <cell r="E573" t="str">
            <v>C</v>
          </cell>
          <cell r="F573" t="str">
            <v>Rtp Due</v>
          </cell>
          <cell r="G573">
            <v>38341</v>
          </cell>
          <cell r="I573" t="str">
            <v>Recommendation</v>
          </cell>
          <cell r="K573" t="str">
            <v>IFFC</v>
          </cell>
          <cell r="L573" t="str">
            <v>Commissioners</v>
          </cell>
          <cell r="M573" t="str">
            <v>IFFC</v>
          </cell>
          <cell r="O573" t="str">
            <v>Application</v>
          </cell>
          <cell r="Q573" t="str">
            <v>Check with</v>
          </cell>
        </row>
        <row r="574">
          <cell r="C574" t="str">
            <v>Applicant</v>
          </cell>
          <cell r="D574" t="str">
            <v>Project</v>
          </cell>
          <cell r="E574" t="str">
            <v>PD</v>
          </cell>
          <cell r="G574">
            <v>38341</v>
          </cell>
          <cell r="H574" t="str">
            <v>Analyst</v>
          </cell>
          <cell r="I574" t="str">
            <v xml:space="preserve">HSA </v>
          </cell>
          <cell r="J574" t="str">
            <v>DCOPN</v>
          </cell>
          <cell r="K574" t="str">
            <v>Scheduled</v>
          </cell>
          <cell r="L574" t="str">
            <v>Decision</v>
          </cell>
          <cell r="M574" t="str">
            <v>Location</v>
          </cell>
          <cell r="N574" t="str">
            <v>Time</v>
          </cell>
          <cell r="O574" t="str">
            <v>Received</v>
          </cell>
          <cell r="P574" t="str">
            <v>LOI Date</v>
          </cell>
          <cell r="Q574" t="str">
            <v>Application</v>
          </cell>
          <cell r="R574" t="str">
            <v/>
          </cell>
        </row>
        <row r="575">
          <cell r="B575">
            <v>7058</v>
          </cell>
          <cell r="C575" t="e">
            <v>#REF!</v>
          </cell>
          <cell r="D575" t="e">
            <v>#REF!</v>
          </cell>
          <cell r="E575">
            <v>20</v>
          </cell>
          <cell r="H575" t="str">
            <v>Bartley</v>
          </cell>
          <cell r="I575" t="e">
            <v>#REF!</v>
          </cell>
          <cell r="J575" t="e">
            <v>#REF!</v>
          </cell>
          <cell r="L575" t="str">
            <v>VA-</v>
          </cell>
          <cell r="O575" t="str">
            <v>n/a</v>
          </cell>
          <cell r="P575" t="str">
            <v>C</v>
          </cell>
          <cell r="Q575" t="str">
            <v>y</v>
          </cell>
          <cell r="R575">
            <v>39265</v>
          </cell>
        </row>
        <row r="576">
          <cell r="B576">
            <v>7057</v>
          </cell>
          <cell r="C576" t="e">
            <v>#REF!</v>
          </cell>
          <cell r="D576" t="e">
            <v>#REF!</v>
          </cell>
          <cell r="E576">
            <v>20</v>
          </cell>
          <cell r="H576" t="str">
            <v>Burcham</v>
          </cell>
          <cell r="I576" t="e">
            <v>#REF!</v>
          </cell>
          <cell r="J576" t="e">
            <v>#REF!</v>
          </cell>
          <cell r="L576" t="str">
            <v>VA-</v>
          </cell>
          <cell r="O576" t="str">
            <v>n/a</v>
          </cell>
          <cell r="P576" t="str">
            <v>C</v>
          </cell>
          <cell r="Q576" t="str">
            <v>y</v>
          </cell>
          <cell r="R576" t="str">
            <v/>
          </cell>
        </row>
        <row r="578">
          <cell r="B578" t="str">
            <v>November 2004 Cycle</v>
          </cell>
          <cell r="D578" t="str">
            <v>Diagnostic Imaging and Nursing Facilities</v>
          </cell>
          <cell r="E578" t="str">
            <v>D/G</v>
          </cell>
          <cell r="F578" t="str">
            <v>Rtp Due</v>
          </cell>
          <cell r="G578">
            <v>38371</v>
          </cell>
          <cell r="I578" t="str">
            <v>Recommendation</v>
          </cell>
          <cell r="K578" t="str">
            <v>IFFC</v>
          </cell>
          <cell r="L578" t="str">
            <v>Commissioners</v>
          </cell>
          <cell r="M578" t="str">
            <v>IFFC</v>
          </cell>
          <cell r="O578" t="str">
            <v>Application</v>
          </cell>
          <cell r="Q578" t="str">
            <v>Check with</v>
          </cell>
        </row>
        <row r="579">
          <cell r="B579" t="str">
            <v>#</v>
          </cell>
          <cell r="C579" t="str">
            <v>Applicant</v>
          </cell>
          <cell r="D579" t="str">
            <v>Project</v>
          </cell>
          <cell r="E579" t="str">
            <v>PD</v>
          </cell>
          <cell r="G579">
            <v>38371</v>
          </cell>
          <cell r="H579" t="str">
            <v>Analyst</v>
          </cell>
          <cell r="I579" t="str">
            <v xml:space="preserve">HSA </v>
          </cell>
          <cell r="J579" t="str">
            <v>DCOPN</v>
          </cell>
          <cell r="K579" t="str">
            <v>Scheduled</v>
          </cell>
          <cell r="L579" t="str">
            <v>Decision</v>
          </cell>
          <cell r="M579" t="str">
            <v>Location</v>
          </cell>
          <cell r="N579" t="str">
            <v>Time</v>
          </cell>
          <cell r="O579" t="str">
            <v>Received</v>
          </cell>
          <cell r="P579" t="str">
            <v>LOI Date</v>
          </cell>
          <cell r="Q579" t="str">
            <v>Application</v>
          </cell>
        </row>
        <row r="580">
          <cell r="B580">
            <v>7002</v>
          </cell>
          <cell r="C580" t="e">
            <v>#REF!</v>
          </cell>
          <cell r="D580" t="e">
            <v>#REF!</v>
          </cell>
          <cell r="E580">
            <v>5</v>
          </cell>
          <cell r="G580" t="str">
            <v>Competing</v>
          </cell>
          <cell r="H580" t="str">
            <v>Clement</v>
          </cell>
          <cell r="I580" t="e">
            <v>#REF!</v>
          </cell>
          <cell r="J580" t="e">
            <v>#REF!</v>
          </cell>
          <cell r="K580">
            <v>38387</v>
          </cell>
          <cell r="L580" t="str">
            <v>VA-</v>
          </cell>
          <cell r="O580" t="str">
            <v>n/a</v>
          </cell>
          <cell r="P580" t="str">
            <v>D</v>
          </cell>
          <cell r="Q580" t="str">
            <v>y</v>
          </cell>
          <cell r="R580" t="str">
            <v/>
          </cell>
        </row>
        <row r="581">
          <cell r="B581">
            <v>7065</v>
          </cell>
          <cell r="C581" t="e">
            <v>#REF!</v>
          </cell>
          <cell r="D581" t="e">
            <v>#REF!</v>
          </cell>
          <cell r="E581">
            <v>5</v>
          </cell>
          <cell r="H581" t="str">
            <v>Clement</v>
          </cell>
          <cell r="I581" t="e">
            <v>#REF!</v>
          </cell>
          <cell r="J581" t="e">
            <v>#REF!</v>
          </cell>
          <cell r="K581">
            <v>38387</v>
          </cell>
          <cell r="L581" t="str">
            <v>VA-</v>
          </cell>
          <cell r="O581" t="str">
            <v>n/a</v>
          </cell>
          <cell r="P581" t="str">
            <v>D</v>
          </cell>
          <cell r="Q581" t="str">
            <v>y</v>
          </cell>
          <cell r="R581" t="str">
            <v/>
          </cell>
        </row>
        <row r="582">
          <cell r="B582">
            <v>7056</v>
          </cell>
          <cell r="C582" t="e">
            <v>#REF!</v>
          </cell>
          <cell r="D582" t="e">
            <v>#REF!</v>
          </cell>
          <cell r="E582">
            <v>5</v>
          </cell>
          <cell r="G582" t="str">
            <v>Competing</v>
          </cell>
          <cell r="H582" t="str">
            <v>Clement</v>
          </cell>
          <cell r="I582" t="e">
            <v>#REF!</v>
          </cell>
          <cell r="J582" t="e">
            <v>#REF!</v>
          </cell>
          <cell r="K582">
            <v>38386</v>
          </cell>
          <cell r="L582" t="str">
            <v>VA-</v>
          </cell>
          <cell r="O582" t="str">
            <v>n/a</v>
          </cell>
          <cell r="P582" t="str">
            <v>D</v>
          </cell>
          <cell r="Q582" t="str">
            <v>y</v>
          </cell>
          <cell r="R582" t="str">
            <v/>
          </cell>
        </row>
        <row r="583">
          <cell r="B583">
            <v>7064</v>
          </cell>
          <cell r="C583" t="e">
            <v>#REF!</v>
          </cell>
          <cell r="D583" t="e">
            <v>#REF!</v>
          </cell>
          <cell r="E583">
            <v>5</v>
          </cell>
          <cell r="H583" t="str">
            <v>Clement</v>
          </cell>
          <cell r="I583" t="e">
            <v>#REF!</v>
          </cell>
          <cell r="J583" t="e">
            <v>#REF!</v>
          </cell>
          <cell r="K583">
            <v>38386</v>
          </cell>
          <cell r="L583" t="str">
            <v>VA-</v>
          </cell>
          <cell r="O583" t="str">
            <v>n/a</v>
          </cell>
          <cell r="P583" t="str">
            <v>D</v>
          </cell>
          <cell r="Q583" t="str">
            <v>y</v>
          </cell>
          <cell r="R583" t="str">
            <v/>
          </cell>
        </row>
        <row r="584">
          <cell r="B584">
            <v>7062</v>
          </cell>
          <cell r="C584" t="e">
            <v>#REF!</v>
          </cell>
          <cell r="D584" t="e">
            <v>#REF!</v>
          </cell>
          <cell r="E584">
            <v>5</v>
          </cell>
          <cell r="H584" t="str">
            <v>Clement</v>
          </cell>
          <cell r="I584" t="e">
            <v>#REF!</v>
          </cell>
          <cell r="J584" t="e">
            <v>#REF!</v>
          </cell>
          <cell r="K584">
            <v>38386</v>
          </cell>
          <cell r="L584" t="str">
            <v>VA-</v>
          </cell>
          <cell r="O584" t="str">
            <v>n/a</v>
          </cell>
          <cell r="P584" t="str">
            <v>D</v>
          </cell>
          <cell r="Q584" t="str">
            <v>y</v>
          </cell>
          <cell r="R584" t="str">
            <v/>
          </cell>
        </row>
        <row r="585">
          <cell r="B585">
            <v>7069</v>
          </cell>
          <cell r="C585" t="e">
            <v>#REF!</v>
          </cell>
          <cell r="D585" t="e">
            <v>#REF!</v>
          </cell>
          <cell r="E585">
            <v>8</v>
          </cell>
          <cell r="H585" t="str">
            <v>Burcham</v>
          </cell>
          <cell r="I585" t="e">
            <v>#REF!</v>
          </cell>
          <cell r="J585" t="e">
            <v>#REF!</v>
          </cell>
          <cell r="K585" t="str">
            <v>1/31-2/2</v>
          </cell>
          <cell r="L585" t="str">
            <v>VA-</v>
          </cell>
          <cell r="O585" t="str">
            <v>n/a</v>
          </cell>
          <cell r="P585" t="str">
            <v>D</v>
          </cell>
          <cell r="Q585" t="str">
            <v>y</v>
          </cell>
          <cell r="R585" t="str">
            <v/>
          </cell>
        </row>
        <row r="586">
          <cell r="B586">
            <v>7070</v>
          </cell>
          <cell r="C586" t="e">
            <v>#REF!</v>
          </cell>
          <cell r="D586" t="e">
            <v>#REF!</v>
          </cell>
          <cell r="E586">
            <v>8</v>
          </cell>
          <cell r="H586" t="str">
            <v>Burcham</v>
          </cell>
          <cell r="I586" t="e">
            <v>#REF!</v>
          </cell>
          <cell r="J586" t="e">
            <v>#REF!</v>
          </cell>
          <cell r="K586" t="str">
            <v>1/31-2/2</v>
          </cell>
          <cell r="L586" t="str">
            <v>VA-</v>
          </cell>
          <cell r="O586" t="str">
            <v>n/a</v>
          </cell>
          <cell r="P586" t="str">
            <v>D</v>
          </cell>
          <cell r="Q586" t="str">
            <v>y</v>
          </cell>
          <cell r="R586" t="str">
            <v/>
          </cell>
        </row>
        <row r="587">
          <cell r="B587">
            <v>7071</v>
          </cell>
          <cell r="C587" t="e">
            <v>#REF!</v>
          </cell>
          <cell r="D587" t="e">
            <v>#REF!</v>
          </cell>
          <cell r="E587">
            <v>8</v>
          </cell>
          <cell r="H587" t="str">
            <v>Burcham</v>
          </cell>
          <cell r="I587" t="e">
            <v>#REF!</v>
          </cell>
          <cell r="J587" t="e">
            <v>#REF!</v>
          </cell>
          <cell r="K587" t="str">
            <v>1/31-2/2</v>
          </cell>
          <cell r="L587" t="str">
            <v>VA-</v>
          </cell>
          <cell r="O587" t="str">
            <v>n/a</v>
          </cell>
          <cell r="P587" t="str">
            <v>D</v>
          </cell>
          <cell r="Q587" t="str">
            <v>y</v>
          </cell>
          <cell r="R587" t="str">
            <v/>
          </cell>
        </row>
        <row r="588">
          <cell r="B588">
            <v>7074</v>
          </cell>
          <cell r="C588" t="e">
            <v>#REF!</v>
          </cell>
          <cell r="D588" t="e">
            <v>#REF!</v>
          </cell>
          <cell r="E588">
            <v>8</v>
          </cell>
          <cell r="H588" t="str">
            <v>Burcham</v>
          </cell>
          <cell r="I588" t="e">
            <v>#REF!</v>
          </cell>
          <cell r="J588" t="e">
            <v>#REF!</v>
          </cell>
          <cell r="K588" t="str">
            <v>1/31-2/2</v>
          </cell>
          <cell r="L588" t="str">
            <v>VA-</v>
          </cell>
          <cell r="O588" t="str">
            <v>n/a</v>
          </cell>
          <cell r="P588" t="str">
            <v>D</v>
          </cell>
          <cell r="Q588">
            <v>0</v>
          </cell>
          <cell r="R588" t="str">
            <v/>
          </cell>
        </row>
        <row r="589">
          <cell r="B589">
            <v>7079</v>
          </cell>
          <cell r="C589" t="e">
            <v>#REF!</v>
          </cell>
          <cell r="D589" t="e">
            <v>#REF!</v>
          </cell>
          <cell r="E589">
            <v>8</v>
          </cell>
          <cell r="H589" t="str">
            <v>Burcham</v>
          </cell>
          <cell r="I589" t="e">
            <v>#REF!</v>
          </cell>
          <cell r="J589" t="e">
            <v>#REF!</v>
          </cell>
          <cell r="K589" t="str">
            <v>1/31-2/2</v>
          </cell>
          <cell r="L589" t="str">
            <v>VA-</v>
          </cell>
          <cell r="O589" t="str">
            <v>n/a</v>
          </cell>
          <cell r="P589" t="str">
            <v>D</v>
          </cell>
          <cell r="Q589" t="str">
            <v>y</v>
          </cell>
          <cell r="R589" t="str">
            <v/>
          </cell>
        </row>
        <row r="590">
          <cell r="B590">
            <v>7081</v>
          </cell>
          <cell r="C590" t="e">
            <v>#REF!</v>
          </cell>
          <cell r="D590" t="e">
            <v>#REF!</v>
          </cell>
          <cell r="E590">
            <v>8</v>
          </cell>
          <cell r="H590" t="str">
            <v>Burcham</v>
          </cell>
          <cell r="I590" t="e">
            <v>#REF!</v>
          </cell>
          <cell r="J590" t="e">
            <v>#REF!</v>
          </cell>
          <cell r="K590" t="str">
            <v>1/31-2/2</v>
          </cell>
          <cell r="L590" t="str">
            <v>VA-</v>
          </cell>
          <cell r="O590" t="str">
            <v>n/a</v>
          </cell>
          <cell r="P590" t="str">
            <v>D</v>
          </cell>
          <cell r="Q590" t="str">
            <v>y</v>
          </cell>
          <cell r="R590" t="str">
            <v/>
          </cell>
        </row>
        <row r="591">
          <cell r="B591">
            <v>7082</v>
          </cell>
          <cell r="C591" t="e">
            <v>#REF!</v>
          </cell>
          <cell r="D591" t="e">
            <v>#REF!</v>
          </cell>
          <cell r="E591">
            <v>8</v>
          </cell>
          <cell r="G591" t="str">
            <v>Competing</v>
          </cell>
          <cell r="H591" t="str">
            <v>Burcham</v>
          </cell>
          <cell r="I591" t="e">
            <v>#REF!</v>
          </cell>
          <cell r="J591" t="e">
            <v>#REF!</v>
          </cell>
          <cell r="K591" t="str">
            <v>1/31-2/2</v>
          </cell>
          <cell r="L591" t="str">
            <v>VA-</v>
          </cell>
          <cell r="O591" t="str">
            <v>n/a</v>
          </cell>
          <cell r="P591" t="str">
            <v>D</v>
          </cell>
          <cell r="Q591" t="str">
            <v>y</v>
          </cell>
          <cell r="R591" t="str">
            <v/>
          </cell>
        </row>
        <row r="592">
          <cell r="B592">
            <v>7090</v>
          </cell>
          <cell r="C592" t="e">
            <v>#REF!</v>
          </cell>
          <cell r="D592" t="e">
            <v>#REF!</v>
          </cell>
          <cell r="E592">
            <v>8</v>
          </cell>
          <cell r="H592" t="str">
            <v>Burcham</v>
          </cell>
          <cell r="I592" t="e">
            <v>#REF!</v>
          </cell>
          <cell r="J592" t="e">
            <v>#REF!</v>
          </cell>
          <cell r="K592" t="str">
            <v>1/31-2/2</v>
          </cell>
          <cell r="L592" t="str">
            <v>VA-</v>
          </cell>
          <cell r="O592" t="str">
            <v>n/a</v>
          </cell>
          <cell r="P592" t="str">
            <v>D</v>
          </cell>
          <cell r="Q592" t="str">
            <v>y</v>
          </cell>
          <cell r="R592" t="str">
            <v/>
          </cell>
        </row>
        <row r="593">
          <cell r="B593">
            <v>7091</v>
          </cell>
          <cell r="C593" t="e">
            <v>#REF!</v>
          </cell>
          <cell r="D593" t="e">
            <v>#REF!</v>
          </cell>
          <cell r="E593">
            <v>8</v>
          </cell>
          <cell r="H593" t="str">
            <v>Burcham</v>
          </cell>
          <cell r="I593" t="e">
            <v>#REF!</v>
          </cell>
          <cell r="J593" t="e">
            <v>#REF!</v>
          </cell>
          <cell r="K593" t="str">
            <v>1/31-2/2</v>
          </cell>
          <cell r="L593" t="str">
            <v>VA-</v>
          </cell>
          <cell r="O593" t="str">
            <v>n/a</v>
          </cell>
          <cell r="P593" t="str">
            <v>D</v>
          </cell>
          <cell r="Q593" t="str">
            <v>y</v>
          </cell>
          <cell r="R593" t="str">
            <v/>
          </cell>
        </row>
        <row r="594">
          <cell r="B594">
            <v>7092</v>
          </cell>
          <cell r="C594" t="e">
            <v>#REF!</v>
          </cell>
          <cell r="D594" t="e">
            <v>#REF!</v>
          </cell>
          <cell r="E594">
            <v>8</v>
          </cell>
          <cell r="H594" t="str">
            <v>Burcham</v>
          </cell>
          <cell r="I594" t="e">
            <v>#REF!</v>
          </cell>
          <cell r="J594" t="e">
            <v>#REF!</v>
          </cell>
          <cell r="K594" t="str">
            <v>1/31-2/2</v>
          </cell>
          <cell r="L594" t="str">
            <v>VA-</v>
          </cell>
          <cell r="O594" t="str">
            <v>n/a</v>
          </cell>
          <cell r="P594" t="str">
            <v>D</v>
          </cell>
          <cell r="Q594" t="str">
            <v>y</v>
          </cell>
          <cell r="R594" t="str">
            <v/>
          </cell>
        </row>
        <row r="595">
          <cell r="B595">
            <v>7093</v>
          </cell>
          <cell r="C595" t="e">
            <v>#REF!</v>
          </cell>
          <cell r="D595" t="e">
            <v>#REF!</v>
          </cell>
          <cell r="E595">
            <v>8</v>
          </cell>
          <cell r="H595" t="str">
            <v>Burcham</v>
          </cell>
          <cell r="I595" t="e">
            <v>#REF!</v>
          </cell>
          <cell r="J595" t="e">
            <v>#REF!</v>
          </cell>
          <cell r="K595" t="str">
            <v>1/31-2/2</v>
          </cell>
          <cell r="L595" t="str">
            <v>VA-</v>
          </cell>
          <cell r="O595" t="str">
            <v>n/a</v>
          </cell>
          <cell r="P595" t="str">
            <v>D</v>
          </cell>
          <cell r="Q595" t="str">
            <v>y</v>
          </cell>
          <cell r="R595" t="str">
            <v/>
          </cell>
        </row>
        <row r="596">
          <cell r="B596">
            <v>7094</v>
          </cell>
          <cell r="C596" t="e">
            <v>#REF!</v>
          </cell>
          <cell r="D596" t="e">
            <v>#REF!</v>
          </cell>
          <cell r="E596">
            <v>8</v>
          </cell>
          <cell r="H596" t="str">
            <v>Burcham</v>
          </cell>
          <cell r="I596" t="e">
            <v>#REF!</v>
          </cell>
          <cell r="J596" t="e">
            <v>#REF!</v>
          </cell>
          <cell r="K596" t="str">
            <v>1/31-2/2</v>
          </cell>
          <cell r="L596" t="str">
            <v>VA-</v>
          </cell>
          <cell r="O596" t="str">
            <v>n/a</v>
          </cell>
          <cell r="P596" t="str">
            <v>D</v>
          </cell>
          <cell r="Q596" t="str">
            <v>y</v>
          </cell>
          <cell r="R596" t="str">
            <v/>
          </cell>
        </row>
        <row r="597">
          <cell r="B597">
            <v>7099</v>
          </cell>
          <cell r="C597" t="e">
            <v>#REF!</v>
          </cell>
          <cell r="D597" t="e">
            <v>#REF!</v>
          </cell>
          <cell r="E597">
            <v>8</v>
          </cell>
          <cell r="H597" t="str">
            <v>Burcham</v>
          </cell>
          <cell r="I597" t="e">
            <v>#REF!</v>
          </cell>
          <cell r="J597" t="e">
            <v>#REF!</v>
          </cell>
          <cell r="K597" t="str">
            <v>1/31-2/2</v>
          </cell>
          <cell r="L597" t="str">
            <v>VA-</v>
          </cell>
          <cell r="O597" t="str">
            <v>n/a</v>
          </cell>
          <cell r="P597" t="str">
            <v>D</v>
          </cell>
          <cell r="Q597" t="str">
            <v>y</v>
          </cell>
          <cell r="R597" t="str">
            <v/>
          </cell>
        </row>
        <row r="598">
          <cell r="B598">
            <v>7107</v>
          </cell>
          <cell r="C598" t="e">
            <v>#REF!</v>
          </cell>
          <cell r="D598" t="e">
            <v>#REF!</v>
          </cell>
          <cell r="E598">
            <v>8</v>
          </cell>
          <cell r="H598" t="str">
            <v>Burcham</v>
          </cell>
          <cell r="I598" t="e">
            <v>#REF!</v>
          </cell>
          <cell r="J598" t="e">
            <v>#REF!</v>
          </cell>
          <cell r="K598" t="str">
            <v>1/31-2/2</v>
          </cell>
          <cell r="L598" t="str">
            <v>VA-</v>
          </cell>
          <cell r="O598" t="str">
            <v>n/a</v>
          </cell>
          <cell r="P598" t="str">
            <v>D</v>
          </cell>
          <cell r="Q598" t="str">
            <v>y</v>
          </cell>
          <cell r="R598" t="str">
            <v/>
          </cell>
        </row>
        <row r="599">
          <cell r="B599">
            <v>6982</v>
          </cell>
          <cell r="C599" t="e">
            <v>#REF!</v>
          </cell>
          <cell r="D599" t="e">
            <v>#REF!</v>
          </cell>
          <cell r="E599">
            <v>15</v>
          </cell>
          <cell r="H599" t="str">
            <v>Bartley</v>
          </cell>
          <cell r="I599" t="e">
            <v>#REF!</v>
          </cell>
          <cell r="J599" t="e">
            <v>#REF!</v>
          </cell>
          <cell r="K599">
            <v>38385</v>
          </cell>
          <cell r="L599" t="str">
            <v>VA-</v>
          </cell>
          <cell r="O599" t="str">
            <v>n/a</v>
          </cell>
          <cell r="P599" t="str">
            <v>D</v>
          </cell>
          <cell r="Q599" t="str">
            <v>y</v>
          </cell>
          <cell r="R599" t="str">
            <v/>
          </cell>
        </row>
        <row r="600">
          <cell r="B600">
            <v>7066</v>
          </cell>
          <cell r="C600" t="e">
            <v>#REF!</v>
          </cell>
          <cell r="D600" t="e">
            <v>#REF!</v>
          </cell>
          <cell r="E600">
            <v>15</v>
          </cell>
          <cell r="H600" t="str">
            <v>Bartley</v>
          </cell>
          <cell r="I600" t="e">
            <v>#REF!</v>
          </cell>
          <cell r="J600" t="e">
            <v>#REF!</v>
          </cell>
          <cell r="K600">
            <v>38385</v>
          </cell>
          <cell r="L600" t="str">
            <v>VA-</v>
          </cell>
          <cell r="O600" t="str">
            <v>n/a</v>
          </cell>
          <cell r="P600" t="str">
            <v>D</v>
          </cell>
          <cell r="Q600" t="str">
            <v>y</v>
          </cell>
          <cell r="R600" t="str">
            <v/>
          </cell>
        </row>
        <row r="601">
          <cell r="B601">
            <v>7067</v>
          </cell>
          <cell r="C601" t="e">
            <v>#REF!</v>
          </cell>
          <cell r="D601" t="e">
            <v>#REF!</v>
          </cell>
          <cell r="E601">
            <v>15</v>
          </cell>
          <cell r="H601" t="str">
            <v>Bartley</v>
          </cell>
          <cell r="I601" t="e">
            <v>#REF!</v>
          </cell>
          <cell r="J601" t="e">
            <v>#REF!</v>
          </cell>
          <cell r="K601">
            <v>38385</v>
          </cell>
          <cell r="L601" t="str">
            <v>VA-</v>
          </cell>
          <cell r="O601" t="str">
            <v>n/a</v>
          </cell>
          <cell r="P601" t="str">
            <v>D</v>
          </cell>
          <cell r="Q601" t="str">
            <v>y</v>
          </cell>
          <cell r="R601" t="str">
            <v/>
          </cell>
        </row>
        <row r="602">
          <cell r="B602">
            <v>7068</v>
          </cell>
          <cell r="C602" t="e">
            <v>#REF!</v>
          </cell>
          <cell r="D602" t="e">
            <v>#REF!</v>
          </cell>
          <cell r="E602">
            <v>15</v>
          </cell>
          <cell r="G602" t="str">
            <v>Competing</v>
          </cell>
          <cell r="H602" t="str">
            <v>Bartley</v>
          </cell>
          <cell r="I602" t="e">
            <v>#REF!</v>
          </cell>
          <cell r="J602" t="e">
            <v>#REF!</v>
          </cell>
          <cell r="K602">
            <v>38385</v>
          </cell>
          <cell r="L602" t="str">
            <v>VA-</v>
          </cell>
          <cell r="O602" t="str">
            <v>n/a</v>
          </cell>
          <cell r="P602" t="str">
            <v>D</v>
          </cell>
          <cell r="Q602" t="str">
            <v>y</v>
          </cell>
          <cell r="R602" t="str">
            <v/>
          </cell>
        </row>
        <row r="603">
          <cell r="B603">
            <v>7089</v>
          </cell>
          <cell r="C603" t="e">
            <v>#REF!</v>
          </cell>
          <cell r="D603" t="e">
            <v>#REF!</v>
          </cell>
          <cell r="E603">
            <v>15</v>
          </cell>
          <cell r="H603" t="str">
            <v>Bartley</v>
          </cell>
          <cell r="I603" t="e">
            <v>#REF!</v>
          </cell>
          <cell r="J603" t="e">
            <v>#REF!</v>
          </cell>
          <cell r="K603">
            <v>38385</v>
          </cell>
          <cell r="L603" t="str">
            <v>VA-</v>
          </cell>
          <cell r="O603" t="str">
            <v>n/a</v>
          </cell>
          <cell r="P603" t="str">
            <v>D</v>
          </cell>
          <cell r="Q603" t="str">
            <v>y</v>
          </cell>
          <cell r="R603" t="str">
            <v/>
          </cell>
        </row>
        <row r="604">
          <cell r="B604">
            <v>7098</v>
          </cell>
          <cell r="C604" t="e">
            <v>#REF!</v>
          </cell>
          <cell r="D604" t="e">
            <v>#REF!</v>
          </cell>
          <cell r="E604">
            <v>15</v>
          </cell>
          <cell r="H604" t="str">
            <v>Bartley</v>
          </cell>
          <cell r="I604" t="e">
            <v>#REF!</v>
          </cell>
          <cell r="J604" t="e">
            <v>#REF!</v>
          </cell>
          <cell r="K604">
            <v>38385</v>
          </cell>
          <cell r="L604" t="str">
            <v>VA-</v>
          </cell>
          <cell r="O604" t="str">
            <v>n/a</v>
          </cell>
          <cell r="P604" t="str">
            <v>D</v>
          </cell>
          <cell r="Q604" t="str">
            <v>y</v>
          </cell>
          <cell r="R604" t="str">
            <v/>
          </cell>
        </row>
        <row r="605">
          <cell r="B605">
            <v>7085</v>
          </cell>
          <cell r="C605" t="e">
            <v>#REF!</v>
          </cell>
          <cell r="D605" t="e">
            <v>#REF!</v>
          </cell>
          <cell r="E605">
            <v>20</v>
          </cell>
          <cell r="H605" t="str">
            <v>Anderson</v>
          </cell>
          <cell r="I605" t="e">
            <v>#REF!</v>
          </cell>
          <cell r="J605" t="e">
            <v>#REF!</v>
          </cell>
          <cell r="K605">
            <v>38390</v>
          </cell>
          <cell r="L605" t="str">
            <v>VA-</v>
          </cell>
          <cell r="O605" t="str">
            <v>n/a</v>
          </cell>
          <cell r="P605" t="str">
            <v>D</v>
          </cell>
          <cell r="Q605" t="str">
            <v>y</v>
          </cell>
          <cell r="R605" t="str">
            <v/>
          </cell>
        </row>
        <row r="606">
          <cell r="B606">
            <v>7086</v>
          </cell>
          <cell r="C606" t="e">
            <v>#REF!</v>
          </cell>
          <cell r="D606" t="e">
            <v>#REF!</v>
          </cell>
          <cell r="E606">
            <v>20</v>
          </cell>
          <cell r="G606" t="str">
            <v>Competing</v>
          </cell>
          <cell r="H606" t="str">
            <v>Anderson</v>
          </cell>
          <cell r="I606" t="e">
            <v>#REF!</v>
          </cell>
          <cell r="J606" t="e">
            <v>#REF!</v>
          </cell>
          <cell r="K606">
            <v>38390</v>
          </cell>
          <cell r="L606" t="str">
            <v>VA-</v>
          </cell>
          <cell r="O606" t="str">
            <v>n/a</v>
          </cell>
          <cell r="P606" t="str">
            <v>D</v>
          </cell>
          <cell r="Q606" t="str">
            <v>y</v>
          </cell>
          <cell r="R606" t="str">
            <v/>
          </cell>
        </row>
        <row r="607">
          <cell r="B607">
            <v>7101</v>
          </cell>
          <cell r="C607" t="e">
            <v>#REF!</v>
          </cell>
          <cell r="D607" t="e">
            <v>#REF!</v>
          </cell>
          <cell r="E607">
            <v>20</v>
          </cell>
          <cell r="H607" t="str">
            <v>Anderson</v>
          </cell>
          <cell r="I607" t="e">
            <v>#REF!</v>
          </cell>
          <cell r="J607" t="e">
            <v>#REF!</v>
          </cell>
          <cell r="K607">
            <v>38390</v>
          </cell>
          <cell r="L607" t="str">
            <v>VA-</v>
          </cell>
          <cell r="O607" t="str">
            <v>n/a</v>
          </cell>
          <cell r="P607" t="str">
            <v>D</v>
          </cell>
          <cell r="Q607" t="str">
            <v>y</v>
          </cell>
          <cell r="R607" t="str">
            <v/>
          </cell>
        </row>
        <row r="608">
          <cell r="B608">
            <v>7084</v>
          </cell>
          <cell r="C608" t="e">
            <v>#REF!</v>
          </cell>
          <cell r="D608" t="e">
            <v>#REF!</v>
          </cell>
          <cell r="E608">
            <v>20</v>
          </cell>
          <cell r="G608" t="str">
            <v>Competing</v>
          </cell>
          <cell r="H608" t="str">
            <v>Anderson</v>
          </cell>
          <cell r="I608" t="e">
            <v>#REF!</v>
          </cell>
          <cell r="J608" t="e">
            <v>#REF!</v>
          </cell>
          <cell r="K608">
            <v>38390</v>
          </cell>
          <cell r="L608" t="str">
            <v>VA-</v>
          </cell>
          <cell r="O608" t="str">
            <v>n/a</v>
          </cell>
          <cell r="P608" t="str">
            <v>D</v>
          </cell>
          <cell r="Q608" t="str">
            <v>y</v>
          </cell>
          <cell r="R608" t="str">
            <v/>
          </cell>
        </row>
        <row r="609">
          <cell r="B609">
            <v>7100</v>
          </cell>
          <cell r="C609" t="e">
            <v>#REF!</v>
          </cell>
          <cell r="D609" t="e">
            <v>#REF!</v>
          </cell>
          <cell r="E609">
            <v>20</v>
          </cell>
          <cell r="H609" t="str">
            <v>Anderson</v>
          </cell>
          <cell r="I609" t="e">
            <v>#REF!</v>
          </cell>
          <cell r="J609" t="e">
            <v>#REF!</v>
          </cell>
          <cell r="K609">
            <v>38390</v>
          </cell>
          <cell r="L609" t="str">
            <v>VA-</v>
          </cell>
          <cell r="O609" t="str">
            <v>n/a</v>
          </cell>
          <cell r="P609" t="str">
            <v>D</v>
          </cell>
          <cell r="Q609" t="str">
            <v>y</v>
          </cell>
          <cell r="R609" t="str">
            <v/>
          </cell>
        </row>
        <row r="610">
          <cell r="B610">
            <v>7087</v>
          </cell>
          <cell r="C610" t="e">
            <v>#REF!</v>
          </cell>
          <cell r="D610" t="e">
            <v>#REF!</v>
          </cell>
          <cell r="E610">
            <v>21</v>
          </cell>
          <cell r="H610" t="str">
            <v>Anderson</v>
          </cell>
          <cell r="I610" t="e">
            <v>#REF!</v>
          </cell>
          <cell r="J610" t="e">
            <v>#REF!</v>
          </cell>
          <cell r="K610">
            <v>38387</v>
          </cell>
          <cell r="L610" t="str">
            <v>VA-</v>
          </cell>
          <cell r="O610" t="str">
            <v>n/a</v>
          </cell>
          <cell r="P610" t="str">
            <v>D</v>
          </cell>
          <cell r="Q610" t="str">
            <v>y</v>
          </cell>
          <cell r="R610" t="str">
            <v/>
          </cell>
        </row>
        <row r="611">
          <cell r="B611">
            <v>7088</v>
          </cell>
          <cell r="C611" t="e">
            <v>#REF!</v>
          </cell>
          <cell r="D611" t="e">
            <v>#REF!</v>
          </cell>
          <cell r="E611" t="str">
            <v>III</v>
          </cell>
          <cell r="H611" t="str">
            <v>Boswell</v>
          </cell>
          <cell r="I611" t="e">
            <v>#REF!</v>
          </cell>
          <cell r="J611" t="e">
            <v>#REF!</v>
          </cell>
          <cell r="K611">
            <v>38391</v>
          </cell>
          <cell r="L611" t="str">
            <v>VA-</v>
          </cell>
          <cell r="M611">
            <v>3600</v>
          </cell>
          <cell r="N611" t="str">
            <v>10:00AM</v>
          </cell>
          <cell r="O611" t="str">
            <v>n/a</v>
          </cell>
          <cell r="P611" t="str">
            <v>D</v>
          </cell>
          <cell r="Q611" t="str">
            <v>y</v>
          </cell>
          <cell r="R611" t="str">
            <v/>
          </cell>
        </row>
        <row r="612">
          <cell r="B612">
            <v>7078</v>
          </cell>
          <cell r="C612" t="e">
            <v>#REF!</v>
          </cell>
          <cell r="D612" t="e">
            <v>#REF!</v>
          </cell>
          <cell r="E612">
            <v>6</v>
          </cell>
          <cell r="H612" t="str">
            <v>Boswell</v>
          </cell>
          <cell r="I612" t="e">
            <v>#REF!</v>
          </cell>
          <cell r="J612" t="e">
            <v>#REF!</v>
          </cell>
          <cell r="K612">
            <v>38385</v>
          </cell>
          <cell r="L612" t="str">
            <v>VA-</v>
          </cell>
          <cell r="O612" t="str">
            <v>n/a</v>
          </cell>
          <cell r="P612" t="str">
            <v>D</v>
          </cell>
          <cell r="Q612" t="str">
            <v>y</v>
          </cell>
          <cell r="R612" t="str">
            <v/>
          </cell>
        </row>
        <row r="613">
          <cell r="B613">
            <v>7083</v>
          </cell>
          <cell r="C613" t="e">
            <v>#REF!</v>
          </cell>
          <cell r="D613" t="e">
            <v>#REF!</v>
          </cell>
          <cell r="E613">
            <v>9</v>
          </cell>
          <cell r="H613" t="str">
            <v>Boswell</v>
          </cell>
          <cell r="I613" t="e">
            <v>#REF!</v>
          </cell>
          <cell r="J613" t="e">
            <v>#REF!</v>
          </cell>
          <cell r="K613">
            <v>38385</v>
          </cell>
          <cell r="L613" t="str">
            <v>VA-</v>
          </cell>
          <cell r="M613">
            <v>3600</v>
          </cell>
          <cell r="N613" t="str">
            <v>10:00AM</v>
          </cell>
          <cell r="O613" t="str">
            <v>n/a</v>
          </cell>
          <cell r="P613" t="str">
            <v>D</v>
          </cell>
          <cell r="Q613" t="str">
            <v>y</v>
          </cell>
          <cell r="R613" t="str">
            <v/>
          </cell>
        </row>
        <row r="614">
          <cell r="B614">
            <v>7076</v>
          </cell>
          <cell r="C614" t="e">
            <v>#REF!</v>
          </cell>
          <cell r="D614" t="e">
            <v>#REF!</v>
          </cell>
          <cell r="E614">
            <v>16</v>
          </cell>
          <cell r="H614" t="str">
            <v>Boswell</v>
          </cell>
          <cell r="I614" t="e">
            <v>#REF!</v>
          </cell>
          <cell r="J614" t="e">
            <v>#REF!</v>
          </cell>
          <cell r="K614">
            <v>38387</v>
          </cell>
          <cell r="L614" t="str">
            <v>VA-</v>
          </cell>
          <cell r="M614">
            <v>3600</v>
          </cell>
          <cell r="N614" t="str">
            <v>10:00AM</v>
          </cell>
          <cell r="O614" t="str">
            <v>n/a</v>
          </cell>
          <cell r="P614" t="str">
            <v>D</v>
          </cell>
          <cell r="Q614" t="str">
            <v>y</v>
          </cell>
          <cell r="R614" t="str">
            <v/>
          </cell>
        </row>
        <row r="616">
          <cell r="B616" t="str">
            <v>December 2004 Cycle</v>
          </cell>
          <cell r="D616" t="str">
            <v>Rehab Services</v>
          </cell>
          <cell r="E616" t="str">
            <v>E</v>
          </cell>
          <cell r="F616" t="str">
            <v>Rpt Due</v>
          </cell>
          <cell r="G616">
            <v>38401</v>
          </cell>
          <cell r="I616" t="str">
            <v>Recommendation</v>
          </cell>
          <cell r="K616" t="str">
            <v>IFFC</v>
          </cell>
          <cell r="L616" t="str">
            <v>Commissioners</v>
          </cell>
          <cell r="M616" t="str">
            <v>IFFC</v>
          </cell>
          <cell r="N616" t="str">
            <v>IFFC</v>
          </cell>
          <cell r="O616" t="str">
            <v>Application</v>
          </cell>
          <cell r="Q616" t="str">
            <v>Check with</v>
          </cell>
        </row>
        <row r="617">
          <cell r="C617" t="str">
            <v>Applicant</v>
          </cell>
          <cell r="D617" t="str">
            <v>Project</v>
          </cell>
          <cell r="E617" t="str">
            <v>PD</v>
          </cell>
          <cell r="G617">
            <v>38401</v>
          </cell>
          <cell r="H617" t="str">
            <v>Analyst</v>
          </cell>
          <cell r="I617" t="str">
            <v xml:space="preserve">HSA </v>
          </cell>
          <cell r="J617" t="str">
            <v>DCOPN</v>
          </cell>
          <cell r="K617" t="str">
            <v>Scheduled</v>
          </cell>
          <cell r="L617" t="str">
            <v>Decision</v>
          </cell>
          <cell r="M617" t="str">
            <v>Location</v>
          </cell>
          <cell r="N617" t="str">
            <v>Time</v>
          </cell>
          <cell r="O617" t="str">
            <v>Received</v>
          </cell>
          <cell r="P617" t="str">
            <v>LOI Date</v>
          </cell>
          <cell r="Q617" t="str">
            <v>Application</v>
          </cell>
        </row>
        <row r="618">
          <cell r="C618" t="str">
            <v>No applications</v>
          </cell>
          <cell r="D618" t="e">
            <v>#REF!</v>
          </cell>
          <cell r="E618" t="str">
            <v/>
          </cell>
          <cell r="I618" t="e">
            <v>#REF!</v>
          </cell>
          <cell r="J618" t="e">
            <v>#REF!</v>
          </cell>
          <cell r="L618" t="str">
            <v/>
          </cell>
          <cell r="O618">
            <v>0</v>
          </cell>
          <cell r="P618">
            <v>0</v>
          </cell>
          <cell r="Q618">
            <v>0</v>
          </cell>
          <cell r="R618" t="str">
            <v/>
          </cell>
        </row>
        <row r="620">
          <cell r="B620" t="str">
            <v>January 2005 Cycle</v>
          </cell>
          <cell r="D620" t="str">
            <v>Radiation/Gamma Knife/Cancer Care Center</v>
          </cell>
          <cell r="E620" t="str">
            <v>F/G</v>
          </cell>
          <cell r="F620" t="str">
            <v>Rpt Due</v>
          </cell>
          <cell r="G620">
            <v>38432</v>
          </cell>
          <cell r="I620" t="str">
            <v>Recommendation</v>
          </cell>
          <cell r="K620" t="str">
            <v>IFFC</v>
          </cell>
          <cell r="L620" t="str">
            <v>Commissioners</v>
          </cell>
          <cell r="M620" t="str">
            <v>IFFC</v>
          </cell>
          <cell r="N620" t="str">
            <v>IFFC</v>
          </cell>
          <cell r="O620" t="str">
            <v>Application</v>
          </cell>
          <cell r="Q620" t="str">
            <v>Check with</v>
          </cell>
        </row>
        <row r="621">
          <cell r="C621" t="str">
            <v>Applicant</v>
          </cell>
          <cell r="D621" t="str">
            <v>Lithotripsy/Nursing Facility</v>
          </cell>
          <cell r="E621" t="str">
            <v>PD</v>
          </cell>
          <cell r="G621">
            <v>38432</v>
          </cell>
          <cell r="H621" t="str">
            <v>Analyst</v>
          </cell>
          <cell r="I621" t="str">
            <v xml:space="preserve">HSA </v>
          </cell>
          <cell r="J621" t="str">
            <v>DCOPN</v>
          </cell>
          <cell r="K621" t="str">
            <v>Scheduled</v>
          </cell>
          <cell r="L621" t="str">
            <v>Decision</v>
          </cell>
          <cell r="M621" t="str">
            <v>Location</v>
          </cell>
          <cell r="N621" t="str">
            <v>Time</v>
          </cell>
          <cell r="O621" t="str">
            <v>Received</v>
          </cell>
          <cell r="P621" t="str">
            <v>LOI Date</v>
          </cell>
          <cell r="Q621" t="str">
            <v>Application</v>
          </cell>
        </row>
        <row r="622">
          <cell r="B622">
            <v>6894</v>
          </cell>
          <cell r="C622" t="e">
            <v>#REF!</v>
          </cell>
          <cell r="D622" t="e">
            <v>#REF!</v>
          </cell>
          <cell r="E622">
            <v>20</v>
          </cell>
          <cell r="F622" t="str">
            <v>Reactivated from 9/04 cycle</v>
          </cell>
          <cell r="H622" t="str">
            <v>Clement</v>
          </cell>
          <cell r="I622" t="e">
            <v>#REF!</v>
          </cell>
          <cell r="J622" t="e">
            <v>#REF!</v>
          </cell>
          <cell r="L622" t="str">
            <v>VA-</v>
          </cell>
          <cell r="O622" t="str">
            <v>n/a</v>
          </cell>
          <cell r="P622" t="str">
            <v>G</v>
          </cell>
          <cell r="Q622" t="str">
            <v>y</v>
          </cell>
          <cell r="R622" t="str">
            <v/>
          </cell>
        </row>
        <row r="623">
          <cell r="B623">
            <v>7108</v>
          </cell>
          <cell r="C623" t="e">
            <v>#REF!</v>
          </cell>
          <cell r="D623" t="e">
            <v>#REF!</v>
          </cell>
          <cell r="E623">
            <v>5</v>
          </cell>
          <cell r="H623" t="str">
            <v>Bartley</v>
          </cell>
          <cell r="I623" t="e">
            <v>#REF!</v>
          </cell>
          <cell r="J623" t="e">
            <v>#REF!</v>
          </cell>
          <cell r="K623">
            <v>38447</v>
          </cell>
          <cell r="L623" t="str">
            <v>VA-</v>
          </cell>
          <cell r="M623">
            <v>3600</v>
          </cell>
          <cell r="N623" t="str">
            <v>10:00AM</v>
          </cell>
          <cell r="O623" t="str">
            <v>n/a</v>
          </cell>
          <cell r="P623" t="str">
            <v>F</v>
          </cell>
          <cell r="Q623" t="str">
            <v>y</v>
          </cell>
        </row>
        <row r="624">
          <cell r="B624">
            <v>6857</v>
          </cell>
          <cell r="C624" t="e">
            <v>#REF!</v>
          </cell>
          <cell r="D624" t="e">
            <v>#REF!</v>
          </cell>
          <cell r="E624" t="str">
            <v>2/III</v>
          </cell>
          <cell r="I624" t="e">
            <v>#REF!</v>
          </cell>
          <cell r="J624" t="e">
            <v>#REF!</v>
          </cell>
          <cell r="L624" t="str">
            <v>VA-</v>
          </cell>
          <cell r="O624" t="str">
            <v>n/a</v>
          </cell>
          <cell r="P624" t="str">
            <v>F</v>
          </cell>
          <cell r="Q624">
            <v>0</v>
          </cell>
          <cell r="R624" t="str">
            <v/>
          </cell>
        </row>
        <row r="625">
          <cell r="B625">
            <v>7017</v>
          </cell>
          <cell r="C625" t="e">
            <v>#REF!</v>
          </cell>
          <cell r="D625" t="e">
            <v>#REF!</v>
          </cell>
          <cell r="E625" t="str">
            <v>2/III</v>
          </cell>
          <cell r="F625" t="str">
            <v>reactivate from 7/04 cycle</v>
          </cell>
          <cell r="G625" t="str">
            <v>Competing</v>
          </cell>
          <cell r="H625" t="str">
            <v>Burcham</v>
          </cell>
          <cell r="I625" t="e">
            <v>#REF!</v>
          </cell>
          <cell r="J625" t="e">
            <v>#REF!</v>
          </cell>
          <cell r="L625" t="str">
            <v>VA-</v>
          </cell>
          <cell r="O625" t="str">
            <v>n/a</v>
          </cell>
          <cell r="P625" t="str">
            <v>F</v>
          </cell>
          <cell r="Q625" t="str">
            <v>y</v>
          </cell>
          <cell r="R625" t="str">
            <v/>
          </cell>
        </row>
        <row r="626">
          <cell r="B626">
            <v>7019</v>
          </cell>
          <cell r="C626" t="e">
            <v>#REF!</v>
          </cell>
          <cell r="D626" t="e">
            <v>#REF!</v>
          </cell>
          <cell r="E626" t="str">
            <v>2/III</v>
          </cell>
          <cell r="I626" t="e">
            <v>#REF!</v>
          </cell>
          <cell r="J626" t="e">
            <v>#REF!</v>
          </cell>
          <cell r="L626" t="str">
            <v>VA-</v>
          </cell>
          <cell r="O626" t="str">
            <v>n/a</v>
          </cell>
          <cell r="P626" t="str">
            <v>F</v>
          </cell>
          <cell r="Q626">
            <v>0</v>
          </cell>
          <cell r="R626" t="str">
            <v/>
          </cell>
        </row>
        <row r="627">
          <cell r="B627">
            <v>7026</v>
          </cell>
          <cell r="C627" t="e">
            <v>#REF!</v>
          </cell>
          <cell r="D627" t="e">
            <v>#REF!</v>
          </cell>
          <cell r="E627" t="str">
            <v>2/III</v>
          </cell>
          <cell r="I627" t="e">
            <v>#REF!</v>
          </cell>
          <cell r="J627" t="e">
            <v>#REF!</v>
          </cell>
          <cell r="L627" t="str">
            <v>VA-</v>
          </cell>
          <cell r="O627" t="str">
            <v>n/a</v>
          </cell>
          <cell r="P627" t="str">
            <v>F</v>
          </cell>
          <cell r="Q627">
            <v>0</v>
          </cell>
          <cell r="R627" t="str">
            <v/>
          </cell>
        </row>
        <row r="629">
          <cell r="B629" t="str">
            <v>February 2005 Cycle</v>
          </cell>
          <cell r="D629" t="str">
            <v>Hospitals/Beds/NICUs/Ob/Capital Expenditures</v>
          </cell>
          <cell r="E629" t="str">
            <v>A</v>
          </cell>
          <cell r="F629" t="str">
            <v>Rpt Due</v>
          </cell>
          <cell r="G629">
            <v>38463</v>
          </cell>
          <cell r="I629" t="str">
            <v>Recommendation</v>
          </cell>
          <cell r="K629" t="str">
            <v>IFFC</v>
          </cell>
          <cell r="L629" t="str">
            <v>Commissioners</v>
          </cell>
          <cell r="M629" t="str">
            <v>IFFC</v>
          </cell>
          <cell r="N629" t="str">
            <v>IFFC</v>
          </cell>
          <cell r="O629" t="str">
            <v>Application</v>
          </cell>
          <cell r="Q629" t="str">
            <v>Check with</v>
          </cell>
        </row>
        <row r="630">
          <cell r="C630" t="str">
            <v>Applicant</v>
          </cell>
          <cell r="D630" t="str">
            <v>Project</v>
          </cell>
          <cell r="E630" t="str">
            <v>PD</v>
          </cell>
          <cell r="G630">
            <v>38463</v>
          </cell>
          <cell r="H630" t="str">
            <v>Analyst</v>
          </cell>
          <cell r="I630" t="str">
            <v xml:space="preserve">HSA </v>
          </cell>
          <cell r="J630" t="str">
            <v>DCOPN</v>
          </cell>
          <cell r="K630" t="str">
            <v>Scheduled</v>
          </cell>
          <cell r="L630" t="str">
            <v>Decision</v>
          </cell>
          <cell r="M630" t="str">
            <v>Location</v>
          </cell>
          <cell r="N630" t="str">
            <v>Time</v>
          </cell>
          <cell r="O630" t="str">
            <v>Received</v>
          </cell>
          <cell r="P630" t="str">
            <v>LOI Date</v>
          </cell>
          <cell r="Q630" t="str">
            <v>Application</v>
          </cell>
          <cell r="T630" t="str">
            <v>Previous Conditions</v>
          </cell>
        </row>
        <row r="631">
          <cell r="B631">
            <v>7113</v>
          </cell>
          <cell r="C631" t="e">
            <v>#REF!</v>
          </cell>
          <cell r="D631" t="e">
            <v>#REF!</v>
          </cell>
          <cell r="E631">
            <v>7</v>
          </cell>
          <cell r="G631" t="str">
            <v>Competing</v>
          </cell>
          <cell r="H631" t="str">
            <v>Bartley</v>
          </cell>
          <cell r="I631" t="e">
            <v>#REF!</v>
          </cell>
          <cell r="J631" t="e">
            <v>#REF!</v>
          </cell>
          <cell r="K631">
            <v>38476</v>
          </cell>
          <cell r="L631" t="str">
            <v>VA-</v>
          </cell>
          <cell r="O631" t="str">
            <v>n/a</v>
          </cell>
          <cell r="P631" t="str">
            <v>A</v>
          </cell>
          <cell r="Q631" t="str">
            <v>y</v>
          </cell>
          <cell r="R631" t="str">
            <v/>
          </cell>
          <cell r="S631">
            <v>3551</v>
          </cell>
          <cell r="T631">
            <v>3730</v>
          </cell>
          <cell r="U631">
            <v>3821</v>
          </cell>
        </row>
        <row r="632">
          <cell r="B632">
            <v>7119</v>
          </cell>
          <cell r="C632" t="e">
            <v>#REF!</v>
          </cell>
          <cell r="D632" t="e">
            <v>#REF!</v>
          </cell>
          <cell r="E632">
            <v>7</v>
          </cell>
          <cell r="H632" t="str">
            <v>Bartley</v>
          </cell>
          <cell r="I632" t="e">
            <v>#REF!</v>
          </cell>
          <cell r="J632" t="e">
            <v>#REF!</v>
          </cell>
          <cell r="K632">
            <v>38476</v>
          </cell>
          <cell r="L632" t="str">
            <v>VA-</v>
          </cell>
          <cell r="O632" t="str">
            <v>n/a</v>
          </cell>
          <cell r="P632" t="str">
            <v>A</v>
          </cell>
          <cell r="Q632" t="str">
            <v>y</v>
          </cell>
          <cell r="R632" t="str">
            <v/>
          </cell>
        </row>
        <row r="633">
          <cell r="B633">
            <v>7114</v>
          </cell>
          <cell r="C633" t="e">
            <v>#REF!</v>
          </cell>
          <cell r="D633" t="e">
            <v>#REF!</v>
          </cell>
          <cell r="E633">
            <v>6</v>
          </cell>
          <cell r="G633" t="str">
            <v>Competing</v>
          </cell>
          <cell r="H633" t="str">
            <v>Burcham</v>
          </cell>
          <cell r="I633" t="e">
            <v>#REF!</v>
          </cell>
          <cell r="J633" t="e">
            <v>#REF!</v>
          </cell>
          <cell r="K633">
            <v>38475</v>
          </cell>
          <cell r="L633" t="str">
            <v>VA-</v>
          </cell>
          <cell r="O633" t="str">
            <v>n/a</v>
          </cell>
          <cell r="P633" t="str">
            <v>A</v>
          </cell>
          <cell r="Q633" t="str">
            <v>y</v>
          </cell>
          <cell r="R633" t="str">
            <v/>
          </cell>
          <cell r="S633">
            <v>3502</v>
          </cell>
          <cell r="T633">
            <v>3613</v>
          </cell>
        </row>
        <row r="634">
          <cell r="B634">
            <v>7115</v>
          </cell>
          <cell r="C634" t="e">
            <v>#REF!</v>
          </cell>
          <cell r="D634" t="e">
            <v>#REF!</v>
          </cell>
          <cell r="E634">
            <v>6</v>
          </cell>
          <cell r="H634" t="str">
            <v>Burcham</v>
          </cell>
          <cell r="I634" t="e">
            <v>#REF!</v>
          </cell>
          <cell r="J634" t="e">
            <v>#REF!</v>
          </cell>
          <cell r="K634">
            <v>38475</v>
          </cell>
          <cell r="L634" t="str">
            <v>VA-</v>
          </cell>
          <cell r="O634" t="str">
            <v>n/a</v>
          </cell>
          <cell r="P634" t="str">
            <v>A</v>
          </cell>
          <cell r="Q634" t="str">
            <v>y</v>
          </cell>
          <cell r="R634" t="str">
            <v/>
          </cell>
          <cell r="S634">
            <v>3502</v>
          </cell>
          <cell r="T634">
            <v>3613</v>
          </cell>
        </row>
        <row r="635">
          <cell r="B635">
            <v>7116</v>
          </cell>
          <cell r="C635" t="e">
            <v>#REF!</v>
          </cell>
          <cell r="D635" t="e">
            <v>#REF!</v>
          </cell>
          <cell r="E635">
            <v>15</v>
          </cell>
          <cell r="H635" t="str">
            <v>Anderson</v>
          </cell>
          <cell r="I635" t="e">
            <v>#REF!</v>
          </cell>
          <cell r="J635" t="e">
            <v>#REF!</v>
          </cell>
          <cell r="K635">
            <v>38477</v>
          </cell>
          <cell r="L635" t="str">
            <v>VA-</v>
          </cell>
          <cell r="O635" t="str">
            <v>n/a</v>
          </cell>
          <cell r="P635" t="str">
            <v>A</v>
          </cell>
          <cell r="Q635" t="str">
            <v>y</v>
          </cell>
          <cell r="R635" t="str">
            <v/>
          </cell>
        </row>
        <row r="639">
          <cell r="B639" t="str">
            <v>March 2005 Cycle</v>
          </cell>
          <cell r="D639" t="str">
            <v>OSHs/ORs/Cath Labs/Transplant/Nursing Facility</v>
          </cell>
          <cell r="E639" t="str">
            <v>B/G</v>
          </cell>
          <cell r="F639" t="str">
            <v>Rpt Due</v>
          </cell>
          <cell r="G639">
            <v>38491</v>
          </cell>
          <cell r="I639" t="str">
            <v>Recommendation</v>
          </cell>
          <cell r="K639" t="str">
            <v>IFFC</v>
          </cell>
          <cell r="L639" t="str">
            <v>Commissioners</v>
          </cell>
          <cell r="M639" t="str">
            <v>IFFC</v>
          </cell>
          <cell r="N639" t="str">
            <v>IFFC</v>
          </cell>
          <cell r="O639" t="str">
            <v>Application</v>
          </cell>
          <cell r="Q639" t="str">
            <v>Check with</v>
          </cell>
        </row>
        <row r="640">
          <cell r="C640" t="str">
            <v>Applicant</v>
          </cell>
          <cell r="D640" t="str">
            <v>Project</v>
          </cell>
          <cell r="E640" t="str">
            <v>PD</v>
          </cell>
          <cell r="G640">
            <v>38491</v>
          </cell>
          <cell r="H640" t="str">
            <v>Analyst</v>
          </cell>
          <cell r="I640" t="str">
            <v xml:space="preserve">HSA </v>
          </cell>
          <cell r="J640" t="str">
            <v>DCOPN</v>
          </cell>
          <cell r="K640" t="str">
            <v>Scheduled</v>
          </cell>
          <cell r="L640" t="str">
            <v>Decision</v>
          </cell>
          <cell r="M640" t="str">
            <v>Location</v>
          </cell>
          <cell r="N640" t="str">
            <v>Time</v>
          </cell>
          <cell r="O640" t="str">
            <v>Received</v>
          </cell>
          <cell r="P640" t="str">
            <v>LOI Date</v>
          </cell>
          <cell r="Q640" t="str">
            <v>Application</v>
          </cell>
          <cell r="T640" t="str">
            <v>Previous Conditions</v>
          </cell>
        </row>
        <row r="641">
          <cell r="B641">
            <v>7123</v>
          </cell>
          <cell r="C641" t="e">
            <v>#REF!</v>
          </cell>
          <cell r="D641" t="e">
            <v>#REF!</v>
          </cell>
          <cell r="E641">
            <v>16</v>
          </cell>
          <cell r="G641" t="str">
            <v>Competing</v>
          </cell>
          <cell r="H641" t="str">
            <v>Anderson</v>
          </cell>
          <cell r="I641" t="e">
            <v>#REF!</v>
          </cell>
          <cell r="J641" t="e">
            <v>#REF!</v>
          </cell>
          <cell r="K641">
            <v>38505</v>
          </cell>
          <cell r="L641" t="str">
            <v>VA-</v>
          </cell>
          <cell r="M641">
            <v>3600</v>
          </cell>
          <cell r="N641" t="str">
            <v>10:00am</v>
          </cell>
          <cell r="O641" t="str">
            <v>n/a</v>
          </cell>
          <cell r="P641" t="str">
            <v>B</v>
          </cell>
          <cell r="Q641">
            <v>0</v>
          </cell>
          <cell r="R641" t="str">
            <v/>
          </cell>
          <cell r="S641">
            <v>3682</v>
          </cell>
          <cell r="T641">
            <v>3681</v>
          </cell>
          <cell r="U641">
            <v>3826</v>
          </cell>
          <cell r="V641">
            <v>3907</v>
          </cell>
        </row>
        <row r="642">
          <cell r="B642">
            <v>7124</v>
          </cell>
          <cell r="C642" t="e">
            <v>#REF!</v>
          </cell>
          <cell r="D642" t="e">
            <v>#REF!</v>
          </cell>
          <cell r="E642">
            <v>16</v>
          </cell>
          <cell r="H642" t="str">
            <v>Anderson</v>
          </cell>
          <cell r="I642" t="e">
            <v>#REF!</v>
          </cell>
          <cell r="J642" t="e">
            <v>#REF!</v>
          </cell>
          <cell r="K642">
            <v>38505</v>
          </cell>
          <cell r="L642" t="str">
            <v>VA-</v>
          </cell>
          <cell r="M642">
            <v>3600</v>
          </cell>
          <cell r="N642" t="str">
            <v>10:00am</v>
          </cell>
          <cell r="O642" t="str">
            <v>n/a</v>
          </cell>
          <cell r="P642" t="str">
            <v>B</v>
          </cell>
          <cell r="Q642">
            <v>0</v>
          </cell>
          <cell r="R642" t="str">
            <v/>
          </cell>
          <cell r="S642">
            <v>3682</v>
          </cell>
          <cell r="T642">
            <v>3681</v>
          </cell>
          <cell r="U642">
            <v>3826</v>
          </cell>
          <cell r="V642">
            <v>3907</v>
          </cell>
        </row>
        <row r="643">
          <cell r="B643">
            <v>7125</v>
          </cell>
          <cell r="C643" t="e">
            <v>#REF!</v>
          </cell>
          <cell r="D643" t="e">
            <v>#REF!</v>
          </cell>
          <cell r="E643">
            <v>16</v>
          </cell>
          <cell r="H643" t="str">
            <v>Anderson</v>
          </cell>
          <cell r="I643" t="e">
            <v>#REF!</v>
          </cell>
          <cell r="J643" t="e">
            <v>#REF!</v>
          </cell>
          <cell r="K643">
            <v>38506</v>
          </cell>
          <cell r="L643" t="str">
            <v>VA-</v>
          </cell>
          <cell r="M643">
            <v>3600</v>
          </cell>
          <cell r="N643" t="str">
            <v>10:00am</v>
          </cell>
          <cell r="O643" t="str">
            <v>n/a</v>
          </cell>
          <cell r="P643" t="str">
            <v>B</v>
          </cell>
          <cell r="Q643" t="str">
            <v>y</v>
          </cell>
          <cell r="R643" t="str">
            <v/>
          </cell>
          <cell r="S643">
            <v>3682</v>
          </cell>
          <cell r="T643">
            <v>3681</v>
          </cell>
          <cell r="U643">
            <v>3826</v>
          </cell>
          <cell r="V643">
            <v>3907</v>
          </cell>
        </row>
        <row r="644">
          <cell r="B644">
            <v>7126</v>
          </cell>
          <cell r="C644" t="e">
            <v>#REF!</v>
          </cell>
          <cell r="D644" t="e">
            <v>#REF!</v>
          </cell>
          <cell r="E644">
            <v>11</v>
          </cell>
          <cell r="H644" t="str">
            <v>Burcham</v>
          </cell>
          <cell r="I644" t="e">
            <v>#REF!</v>
          </cell>
          <cell r="J644" t="e">
            <v>#REF!</v>
          </cell>
          <cell r="K644" t="str">
            <v>Not accepted for review</v>
          </cell>
          <cell r="L644" t="str">
            <v>VA-</v>
          </cell>
          <cell r="O644" t="str">
            <v>n/a</v>
          </cell>
          <cell r="P644" t="str">
            <v>B</v>
          </cell>
          <cell r="Q644" t="str">
            <v>n</v>
          </cell>
          <cell r="R644" t="str">
            <v/>
          </cell>
          <cell r="S644">
            <v>3637</v>
          </cell>
          <cell r="T644">
            <v>3681</v>
          </cell>
          <cell r="U644">
            <v>3826</v>
          </cell>
          <cell r="V644">
            <v>3907</v>
          </cell>
        </row>
        <row r="645">
          <cell r="B645">
            <v>7127</v>
          </cell>
          <cell r="C645" t="e">
            <v>#REF!</v>
          </cell>
          <cell r="D645" t="e">
            <v>#REF!</v>
          </cell>
          <cell r="E645">
            <v>8</v>
          </cell>
          <cell r="H645" t="str">
            <v>Burcham</v>
          </cell>
          <cell r="I645" t="e">
            <v>#REF!</v>
          </cell>
          <cell r="J645" t="e">
            <v>#REF!</v>
          </cell>
          <cell r="K645">
            <v>38511</v>
          </cell>
          <cell r="L645" t="str">
            <v>VA-</v>
          </cell>
          <cell r="M645">
            <v>3600</v>
          </cell>
          <cell r="N645" t="str">
            <v>10:00am</v>
          </cell>
          <cell r="O645" t="str">
            <v>n/a</v>
          </cell>
          <cell r="P645" t="str">
            <v>B</v>
          </cell>
          <cell r="Q645">
            <v>0</v>
          </cell>
          <cell r="R645" t="str">
            <v/>
          </cell>
        </row>
        <row r="646">
          <cell r="B646">
            <v>7135</v>
          </cell>
          <cell r="C646" t="e">
            <v>#REF!</v>
          </cell>
          <cell r="D646" t="e">
            <v>#REF!</v>
          </cell>
          <cell r="E646">
            <v>8</v>
          </cell>
          <cell r="G646" t="str">
            <v>Competing</v>
          </cell>
          <cell r="H646" t="str">
            <v>Burcham</v>
          </cell>
          <cell r="I646" t="e">
            <v>#REF!</v>
          </cell>
          <cell r="J646" t="e">
            <v>#REF!</v>
          </cell>
          <cell r="K646">
            <v>38511</v>
          </cell>
          <cell r="L646" t="str">
            <v>VA-</v>
          </cell>
          <cell r="M646">
            <v>3600</v>
          </cell>
          <cell r="N646" t="str">
            <v>10:00am</v>
          </cell>
          <cell r="O646" t="str">
            <v>n/a</v>
          </cell>
          <cell r="P646" t="str">
            <v>B</v>
          </cell>
          <cell r="Q646">
            <v>0</v>
          </cell>
          <cell r="R646" t="str">
            <v/>
          </cell>
          <cell r="S646">
            <v>3497</v>
          </cell>
          <cell r="T646">
            <v>3657</v>
          </cell>
          <cell r="U646">
            <v>3684</v>
          </cell>
          <cell r="V646">
            <v>3783</v>
          </cell>
          <cell r="W646">
            <v>3847</v>
          </cell>
        </row>
        <row r="647">
          <cell r="B647">
            <v>7139</v>
          </cell>
          <cell r="C647" t="e">
            <v>#REF!</v>
          </cell>
          <cell r="D647" t="e">
            <v>#REF!</v>
          </cell>
          <cell r="E647">
            <v>8</v>
          </cell>
          <cell r="H647" t="str">
            <v>Burcham</v>
          </cell>
          <cell r="I647" t="e">
            <v>#REF!</v>
          </cell>
          <cell r="J647" t="e">
            <v>#REF!</v>
          </cell>
          <cell r="K647">
            <v>38511</v>
          </cell>
          <cell r="L647" t="str">
            <v>VA-</v>
          </cell>
          <cell r="M647">
            <v>3600</v>
          </cell>
          <cell r="N647" t="str">
            <v>10:00am</v>
          </cell>
          <cell r="O647" t="str">
            <v>n/a</v>
          </cell>
          <cell r="P647" t="str">
            <v>B</v>
          </cell>
          <cell r="Q647">
            <v>0</v>
          </cell>
          <cell r="R647" t="str">
            <v/>
          </cell>
        </row>
        <row r="648">
          <cell r="B648">
            <v>7132</v>
          </cell>
          <cell r="C648" t="e">
            <v>#REF!</v>
          </cell>
          <cell r="D648" t="e">
            <v>#REF!</v>
          </cell>
          <cell r="E648">
            <v>20</v>
          </cell>
          <cell r="G648" t="str">
            <v>Competing</v>
          </cell>
          <cell r="H648" t="str">
            <v>Burcham</v>
          </cell>
          <cell r="I648" t="e">
            <v>#REF!</v>
          </cell>
          <cell r="J648" t="e">
            <v>#REF!</v>
          </cell>
          <cell r="K648">
            <v>38509</v>
          </cell>
          <cell r="L648" t="str">
            <v>VA-</v>
          </cell>
          <cell r="M648">
            <v>3600</v>
          </cell>
          <cell r="N648" t="str">
            <v>10:00am</v>
          </cell>
          <cell r="O648" t="str">
            <v>n/a</v>
          </cell>
          <cell r="P648" t="str">
            <v>B</v>
          </cell>
          <cell r="Q648" t="str">
            <v>y</v>
          </cell>
          <cell r="R648" t="str">
            <v/>
          </cell>
          <cell r="S648">
            <v>3741</v>
          </cell>
          <cell r="T648">
            <v>3870</v>
          </cell>
          <cell r="U648">
            <v>3599</v>
          </cell>
          <cell r="V648">
            <v>3559</v>
          </cell>
          <cell r="W648">
            <v>3733</v>
          </cell>
        </row>
        <row r="649">
          <cell r="B649">
            <v>7133</v>
          </cell>
          <cell r="C649" t="e">
            <v>#REF!</v>
          </cell>
          <cell r="D649" t="e">
            <v>#REF!</v>
          </cell>
          <cell r="E649">
            <v>20</v>
          </cell>
          <cell r="H649" t="str">
            <v>Burcham</v>
          </cell>
          <cell r="I649" t="e">
            <v>#REF!</v>
          </cell>
          <cell r="J649" t="e">
            <v>#REF!</v>
          </cell>
          <cell r="K649">
            <v>38509</v>
          </cell>
          <cell r="L649" t="str">
            <v>VA-</v>
          </cell>
          <cell r="M649">
            <v>3600</v>
          </cell>
          <cell r="N649" t="str">
            <v>10:00am</v>
          </cell>
          <cell r="O649" t="str">
            <v>n/a</v>
          </cell>
          <cell r="P649" t="str">
            <v>B</v>
          </cell>
          <cell r="Q649" t="str">
            <v>y</v>
          </cell>
          <cell r="R649" t="str">
            <v/>
          </cell>
        </row>
        <row r="650">
          <cell r="B650">
            <v>7121</v>
          </cell>
          <cell r="C650" t="e">
            <v>#REF!</v>
          </cell>
          <cell r="D650" t="e">
            <v>#REF!</v>
          </cell>
          <cell r="E650">
            <v>20</v>
          </cell>
          <cell r="H650" t="str">
            <v>Clement</v>
          </cell>
          <cell r="I650" t="e">
            <v>#REF!</v>
          </cell>
          <cell r="J650" t="e">
            <v>#REF!</v>
          </cell>
          <cell r="K650">
            <v>38504</v>
          </cell>
          <cell r="L650" t="str">
            <v>VA-</v>
          </cell>
          <cell r="M650">
            <v>3600</v>
          </cell>
          <cell r="N650" t="str">
            <v>10:00am</v>
          </cell>
          <cell r="O650" t="str">
            <v>n/a</v>
          </cell>
          <cell r="P650" t="str">
            <v>G</v>
          </cell>
          <cell r="Q650" t="str">
            <v>y</v>
          </cell>
          <cell r="R650" t="str">
            <v/>
          </cell>
        </row>
        <row r="651">
          <cell r="B651">
            <v>7128</v>
          </cell>
          <cell r="C651" t="e">
            <v>#REF!</v>
          </cell>
          <cell r="D651" t="e">
            <v>#REF!</v>
          </cell>
          <cell r="E651">
            <v>12</v>
          </cell>
          <cell r="H651" t="str">
            <v>Clement</v>
          </cell>
          <cell r="I651" t="e">
            <v>#REF!</v>
          </cell>
          <cell r="J651" t="e">
            <v>#REF!</v>
          </cell>
          <cell r="K651">
            <v>38504</v>
          </cell>
          <cell r="L651" t="str">
            <v>VA-</v>
          </cell>
          <cell r="M651">
            <v>3600</v>
          </cell>
          <cell r="N651" t="str">
            <v>10:00am</v>
          </cell>
          <cell r="O651" t="str">
            <v>n/a</v>
          </cell>
          <cell r="P651" t="str">
            <v>B</v>
          </cell>
          <cell r="Q651" t="str">
            <v>y</v>
          </cell>
          <cell r="R651" t="str">
            <v/>
          </cell>
          <cell r="S651">
            <v>3727</v>
          </cell>
          <cell r="T651">
            <v>3825</v>
          </cell>
        </row>
        <row r="652">
          <cell r="B652">
            <v>7129</v>
          </cell>
          <cell r="C652" t="e">
            <v>#REF!</v>
          </cell>
          <cell r="D652" t="e">
            <v>#REF!</v>
          </cell>
          <cell r="E652">
            <v>15</v>
          </cell>
          <cell r="G652" t="str">
            <v>Competing</v>
          </cell>
          <cell r="H652" t="str">
            <v>Bartley</v>
          </cell>
          <cell r="I652" t="e">
            <v>#REF!</v>
          </cell>
          <cell r="J652" t="e">
            <v>#REF!</v>
          </cell>
          <cell r="K652">
            <v>38510</v>
          </cell>
          <cell r="L652" t="str">
            <v>VA-</v>
          </cell>
          <cell r="M652">
            <v>3600</v>
          </cell>
          <cell r="N652" t="str">
            <v>10:00am</v>
          </cell>
          <cell r="O652" t="str">
            <v>n/a</v>
          </cell>
          <cell r="P652" t="str">
            <v>B</v>
          </cell>
          <cell r="Q652" t="str">
            <v>y</v>
          </cell>
          <cell r="R652">
            <v>40064</v>
          </cell>
        </row>
        <row r="653">
          <cell r="B653">
            <v>7130</v>
          </cell>
          <cell r="C653" t="e">
            <v>#REF!</v>
          </cell>
          <cell r="D653" t="e">
            <v>#REF!</v>
          </cell>
          <cell r="E653">
            <v>15</v>
          </cell>
          <cell r="H653" t="str">
            <v>Bartley</v>
          </cell>
          <cell r="I653" t="e">
            <v>#REF!</v>
          </cell>
          <cell r="J653" t="e">
            <v>#REF!</v>
          </cell>
          <cell r="K653">
            <v>38510</v>
          </cell>
          <cell r="L653" t="str">
            <v>VA-</v>
          </cell>
          <cell r="M653">
            <v>3600</v>
          </cell>
          <cell r="N653" t="str">
            <v>10:00am</v>
          </cell>
          <cell r="O653" t="str">
            <v>n/a</v>
          </cell>
          <cell r="P653" t="str">
            <v>B</v>
          </cell>
          <cell r="Q653" t="str">
            <v>y</v>
          </cell>
          <cell r="R653" t="str">
            <v/>
          </cell>
        </row>
        <row r="655">
          <cell r="B655" t="str">
            <v>April 2005 Cycle</v>
          </cell>
          <cell r="D655" t="str">
            <v>Psych and Substance Abuse Services</v>
          </cell>
          <cell r="E655" t="str">
            <v>C</v>
          </cell>
          <cell r="F655" t="str">
            <v>Rtp Due</v>
          </cell>
          <cell r="G655">
            <v>38523</v>
          </cell>
          <cell r="I655" t="str">
            <v>Recommendation</v>
          </cell>
          <cell r="K655" t="str">
            <v>IFFC</v>
          </cell>
          <cell r="L655" t="str">
            <v>Commissioners</v>
          </cell>
          <cell r="M655" t="str">
            <v>IFFC</v>
          </cell>
          <cell r="O655" t="str">
            <v>Application</v>
          </cell>
          <cell r="Q655" t="str">
            <v>Check with</v>
          </cell>
        </row>
        <row r="656">
          <cell r="C656" t="str">
            <v>Applicant</v>
          </cell>
          <cell r="D656" t="str">
            <v>Project</v>
          </cell>
          <cell r="E656" t="str">
            <v>PD</v>
          </cell>
          <cell r="G656">
            <v>38523</v>
          </cell>
          <cell r="H656" t="str">
            <v>Analyst</v>
          </cell>
          <cell r="I656" t="str">
            <v xml:space="preserve">HSA </v>
          </cell>
          <cell r="J656" t="str">
            <v>DCOPN</v>
          </cell>
          <cell r="K656" t="str">
            <v>Scheduled</v>
          </cell>
          <cell r="L656" t="str">
            <v>Decision</v>
          </cell>
          <cell r="M656" t="str">
            <v>Location</v>
          </cell>
          <cell r="N656" t="str">
            <v>Time</v>
          </cell>
          <cell r="O656" t="str">
            <v>Received</v>
          </cell>
          <cell r="P656" t="str">
            <v>LOI Date</v>
          </cell>
          <cell r="Q656" t="str">
            <v>Application</v>
          </cell>
          <cell r="R656" t="str">
            <v/>
          </cell>
        </row>
        <row r="657">
          <cell r="C657" t="str">
            <v>No applications filed</v>
          </cell>
          <cell r="D657" t="e">
            <v>#REF!</v>
          </cell>
          <cell r="E657" t="str">
            <v/>
          </cell>
          <cell r="I657" t="e">
            <v>#REF!</v>
          </cell>
          <cell r="J657" t="e">
            <v>#REF!</v>
          </cell>
          <cell r="L657" t="str">
            <v/>
          </cell>
          <cell r="O657">
            <v>0</v>
          </cell>
          <cell r="P657">
            <v>0</v>
          </cell>
          <cell r="Q657">
            <v>0</v>
          </cell>
          <cell r="R657" t="str">
            <v/>
          </cell>
        </row>
        <row r="660">
          <cell r="B660" t="str">
            <v>May 2005 Cycle</v>
          </cell>
          <cell r="D660" t="str">
            <v>Diagnostic Imaging and Nursing Facilities</v>
          </cell>
          <cell r="E660" t="str">
            <v>D/G</v>
          </cell>
          <cell r="F660" t="str">
            <v>Rtp Due</v>
          </cell>
          <cell r="G660">
            <v>38552</v>
          </cell>
          <cell r="I660" t="str">
            <v>Recommendation</v>
          </cell>
          <cell r="K660" t="str">
            <v>IFFC</v>
          </cell>
          <cell r="L660" t="str">
            <v>Commissioners</v>
          </cell>
          <cell r="M660" t="str">
            <v>IFFC</v>
          </cell>
          <cell r="O660" t="str">
            <v>Application</v>
          </cell>
          <cell r="Q660" t="str">
            <v>Check with</v>
          </cell>
          <cell r="S660" t="str">
            <v>Previous</v>
          </cell>
        </row>
        <row r="661">
          <cell r="B661" t="str">
            <v>#</v>
          </cell>
          <cell r="C661" t="str">
            <v>Applicant</v>
          </cell>
          <cell r="D661" t="str">
            <v>Project</v>
          </cell>
          <cell r="E661" t="str">
            <v>PD</v>
          </cell>
          <cell r="G661">
            <v>38552</v>
          </cell>
          <cell r="H661" t="str">
            <v>Analyst</v>
          </cell>
          <cell r="I661" t="str">
            <v xml:space="preserve">HSA </v>
          </cell>
          <cell r="J661" t="str">
            <v>DCOPN</v>
          </cell>
          <cell r="K661" t="str">
            <v>Scheduled</v>
          </cell>
          <cell r="L661" t="str">
            <v>Decision</v>
          </cell>
          <cell r="M661" t="str">
            <v>Location</v>
          </cell>
          <cell r="N661" t="str">
            <v>Time</v>
          </cell>
          <cell r="O661" t="str">
            <v>Received</v>
          </cell>
          <cell r="P661" t="str">
            <v>LOI Date</v>
          </cell>
          <cell r="Q661" t="str">
            <v>Application</v>
          </cell>
          <cell r="S661" t="str">
            <v>Conditions</v>
          </cell>
          <cell r="T661" t="str">
            <v>old loi</v>
          </cell>
        </row>
        <row r="662">
          <cell r="B662">
            <v>7157</v>
          </cell>
          <cell r="C662" t="e">
            <v>#REF!</v>
          </cell>
          <cell r="D662" t="e">
            <v>#REF!</v>
          </cell>
          <cell r="E662">
            <v>20</v>
          </cell>
          <cell r="H662" t="str">
            <v>Anderson</v>
          </cell>
          <cell r="I662" t="e">
            <v>#REF!</v>
          </cell>
          <cell r="J662" t="e">
            <v>#REF!</v>
          </cell>
          <cell r="L662" t="str">
            <v>VA-</v>
          </cell>
          <cell r="O662" t="str">
            <v>n/a</v>
          </cell>
          <cell r="P662" t="str">
            <v>D</v>
          </cell>
          <cell r="Q662" t="str">
            <v>y</v>
          </cell>
          <cell r="R662" t="str">
            <v/>
          </cell>
          <cell r="S662" t="str">
            <v>yes</v>
          </cell>
          <cell r="U662">
            <v>38442</v>
          </cell>
        </row>
        <row r="663">
          <cell r="B663">
            <v>7158</v>
          </cell>
          <cell r="C663" t="e">
            <v>#REF!</v>
          </cell>
          <cell r="D663" t="e">
            <v>#REF!</v>
          </cell>
          <cell r="E663">
            <v>20</v>
          </cell>
          <cell r="H663" t="str">
            <v>Anderson</v>
          </cell>
          <cell r="I663" t="e">
            <v>#REF!</v>
          </cell>
          <cell r="J663" t="e">
            <v>#REF!</v>
          </cell>
          <cell r="L663" t="str">
            <v>VA-</v>
          </cell>
          <cell r="O663" t="str">
            <v>n/a</v>
          </cell>
          <cell r="P663" t="str">
            <v>D</v>
          </cell>
          <cell r="Q663" t="str">
            <v>y</v>
          </cell>
          <cell r="R663" t="str">
            <v/>
          </cell>
          <cell r="U663">
            <v>38442</v>
          </cell>
        </row>
        <row r="664">
          <cell r="B664">
            <v>7160</v>
          </cell>
          <cell r="C664" t="e">
            <v>#REF!</v>
          </cell>
          <cell r="D664" t="e">
            <v>#REF!</v>
          </cell>
          <cell r="E664">
            <v>20</v>
          </cell>
          <cell r="H664" t="str">
            <v>Anderson</v>
          </cell>
          <cell r="I664" t="e">
            <v>#REF!</v>
          </cell>
          <cell r="J664" t="e">
            <v>#REF!</v>
          </cell>
          <cell r="L664" t="str">
            <v>VA-</v>
          </cell>
          <cell r="O664" t="str">
            <v>n/a</v>
          </cell>
          <cell r="P664" t="str">
            <v>D</v>
          </cell>
          <cell r="Q664" t="str">
            <v>y</v>
          </cell>
          <cell r="R664" t="str">
            <v/>
          </cell>
          <cell r="S664" t="str">
            <v>yes</v>
          </cell>
          <cell r="U664">
            <v>38442</v>
          </cell>
        </row>
        <row r="665">
          <cell r="B665">
            <v>7168</v>
          </cell>
          <cell r="C665" t="e">
            <v>#REF!</v>
          </cell>
          <cell r="D665" t="e">
            <v>#REF!</v>
          </cell>
          <cell r="E665">
            <v>20</v>
          </cell>
          <cell r="H665" t="str">
            <v>Anderson</v>
          </cell>
          <cell r="I665" t="e">
            <v>#REF!</v>
          </cell>
          <cell r="J665" t="e">
            <v>#REF!</v>
          </cell>
          <cell r="L665" t="str">
            <v>VA-</v>
          </cell>
          <cell r="O665" t="str">
            <v>n/a</v>
          </cell>
          <cell r="P665" t="str">
            <v>D</v>
          </cell>
          <cell r="Q665" t="str">
            <v>y</v>
          </cell>
          <cell r="R665" t="str">
            <v/>
          </cell>
          <cell r="S665" t="str">
            <v>yes</v>
          </cell>
          <cell r="U665">
            <v>38442</v>
          </cell>
        </row>
        <row r="666">
          <cell r="B666">
            <v>7173</v>
          </cell>
          <cell r="C666" t="e">
            <v>#REF!</v>
          </cell>
          <cell r="D666" t="e">
            <v>#REF!</v>
          </cell>
          <cell r="E666">
            <v>20</v>
          </cell>
          <cell r="H666" t="str">
            <v>Anderson</v>
          </cell>
          <cell r="I666" t="e">
            <v>#REF!</v>
          </cell>
          <cell r="J666" t="e">
            <v>#REF!</v>
          </cell>
          <cell r="L666" t="str">
            <v>VA-</v>
          </cell>
          <cell r="O666" t="str">
            <v>n/a</v>
          </cell>
          <cell r="P666" t="str">
            <v>D</v>
          </cell>
          <cell r="Q666" t="str">
            <v>y</v>
          </cell>
          <cell r="R666" t="str">
            <v/>
          </cell>
          <cell r="S666" t="str">
            <v>yes</v>
          </cell>
          <cell r="U666">
            <v>38442</v>
          </cell>
        </row>
        <row r="667">
          <cell r="B667">
            <v>7141</v>
          </cell>
          <cell r="C667" t="e">
            <v>#REF!</v>
          </cell>
          <cell r="D667" t="e">
            <v>#REF!</v>
          </cell>
          <cell r="E667">
            <v>20</v>
          </cell>
          <cell r="H667" t="str">
            <v>Anderson</v>
          </cell>
          <cell r="I667" t="e">
            <v>#REF!</v>
          </cell>
          <cell r="J667" t="e">
            <v>#REF!</v>
          </cell>
          <cell r="K667">
            <v>38572</v>
          </cell>
          <cell r="L667" t="str">
            <v>VA-</v>
          </cell>
          <cell r="O667" t="str">
            <v>n/a</v>
          </cell>
          <cell r="P667" t="str">
            <v>D</v>
          </cell>
          <cell r="Q667" t="str">
            <v>y</v>
          </cell>
          <cell r="R667" t="str">
            <v/>
          </cell>
          <cell r="S667" t="str">
            <v>yes</v>
          </cell>
          <cell r="T667" t="str">
            <v>old loi</v>
          </cell>
          <cell r="U667">
            <v>38442</v>
          </cell>
        </row>
        <row r="668">
          <cell r="B668">
            <v>7167</v>
          </cell>
          <cell r="C668" t="e">
            <v>#REF!</v>
          </cell>
          <cell r="D668" t="e">
            <v>#REF!</v>
          </cell>
          <cell r="E668">
            <v>20</v>
          </cell>
          <cell r="H668" t="str">
            <v>Anderson</v>
          </cell>
          <cell r="I668" t="e">
            <v>#REF!</v>
          </cell>
          <cell r="J668" t="e">
            <v>#REF!</v>
          </cell>
          <cell r="L668" t="str">
            <v>VA-</v>
          </cell>
          <cell r="O668" t="str">
            <v>n/a</v>
          </cell>
          <cell r="P668" t="str">
            <v>D</v>
          </cell>
          <cell r="Q668" t="str">
            <v>y</v>
          </cell>
          <cell r="R668" t="str">
            <v/>
          </cell>
          <cell r="U668">
            <v>38442</v>
          </cell>
        </row>
        <row r="669">
          <cell r="B669">
            <v>7181</v>
          </cell>
          <cell r="C669" t="e">
            <v>#REF!</v>
          </cell>
          <cell r="D669" t="e">
            <v>#REF!</v>
          </cell>
          <cell r="E669">
            <v>20</v>
          </cell>
          <cell r="H669" t="str">
            <v>Anderson</v>
          </cell>
          <cell r="I669" t="e">
            <v>#REF!</v>
          </cell>
          <cell r="J669" t="e">
            <v>#REF!</v>
          </cell>
          <cell r="L669" t="str">
            <v>VA-</v>
          </cell>
          <cell r="O669" t="str">
            <v>n/a</v>
          </cell>
          <cell r="P669" t="str">
            <v>D</v>
          </cell>
          <cell r="Q669" t="str">
            <v>y</v>
          </cell>
          <cell r="R669" t="str">
            <v/>
          </cell>
          <cell r="U669">
            <v>38442</v>
          </cell>
        </row>
        <row r="670">
          <cell r="B670">
            <v>7159</v>
          </cell>
          <cell r="C670" t="e">
            <v>#REF!</v>
          </cell>
          <cell r="D670" t="e">
            <v>#REF!</v>
          </cell>
          <cell r="E670">
            <v>20</v>
          </cell>
          <cell r="H670" t="str">
            <v>Anderson</v>
          </cell>
          <cell r="I670" t="e">
            <v>#REF!</v>
          </cell>
          <cell r="J670" t="e">
            <v>#REF!</v>
          </cell>
          <cell r="L670" t="str">
            <v>VA-</v>
          </cell>
          <cell r="O670" t="str">
            <v>n/a</v>
          </cell>
          <cell r="P670" t="str">
            <v>D</v>
          </cell>
          <cell r="Q670" t="str">
            <v>y</v>
          </cell>
          <cell r="R670" t="str">
            <v/>
          </cell>
          <cell r="U670">
            <v>38442</v>
          </cell>
        </row>
        <row r="671">
          <cell r="B671">
            <v>7172</v>
          </cell>
          <cell r="C671" t="e">
            <v>#REF!</v>
          </cell>
          <cell r="D671" t="e">
            <v>#REF!</v>
          </cell>
          <cell r="E671">
            <v>20</v>
          </cell>
          <cell r="H671" t="str">
            <v>Anderson</v>
          </cell>
          <cell r="I671" t="e">
            <v>#REF!</v>
          </cell>
          <cell r="J671" t="e">
            <v>#REF!</v>
          </cell>
          <cell r="L671" t="str">
            <v>VA-</v>
          </cell>
          <cell r="O671" t="str">
            <v>n/a</v>
          </cell>
          <cell r="P671" t="str">
            <v>D</v>
          </cell>
          <cell r="Q671" t="str">
            <v>n</v>
          </cell>
          <cell r="R671" t="str">
            <v/>
          </cell>
          <cell r="U671">
            <v>38442</v>
          </cell>
        </row>
        <row r="672">
          <cell r="B672">
            <v>7200</v>
          </cell>
          <cell r="C672" t="e">
            <v>#REF!</v>
          </cell>
          <cell r="D672" t="e">
            <v>#REF!</v>
          </cell>
          <cell r="E672">
            <v>20</v>
          </cell>
          <cell r="H672" t="str">
            <v>Anderson</v>
          </cell>
          <cell r="I672" t="e">
            <v>#REF!</v>
          </cell>
          <cell r="J672" t="e">
            <v>#REF!</v>
          </cell>
          <cell r="L672" t="str">
            <v>VA-</v>
          </cell>
          <cell r="O672" t="str">
            <v>n/a</v>
          </cell>
          <cell r="P672" t="str">
            <v>D</v>
          </cell>
          <cell r="Q672" t="str">
            <v>y</v>
          </cell>
          <cell r="R672" t="str">
            <v/>
          </cell>
          <cell r="S672" t="str">
            <v>yes</v>
          </cell>
          <cell r="U672">
            <v>38442</v>
          </cell>
        </row>
        <row r="673">
          <cell r="B673">
            <v>7162</v>
          </cell>
          <cell r="C673" t="e">
            <v>#REF!</v>
          </cell>
          <cell r="D673" t="e">
            <v>#REF!</v>
          </cell>
          <cell r="E673">
            <v>18</v>
          </cell>
          <cell r="H673" t="str">
            <v>Anderson</v>
          </cell>
          <cell r="I673" t="e">
            <v>#REF!</v>
          </cell>
          <cell r="J673" t="e">
            <v>#REF!</v>
          </cell>
          <cell r="K673">
            <v>38568</v>
          </cell>
          <cell r="L673" t="str">
            <v>VA-</v>
          </cell>
          <cell r="O673" t="str">
            <v>n/a</v>
          </cell>
          <cell r="P673" t="str">
            <v>D</v>
          </cell>
          <cell r="Q673" t="str">
            <v>y</v>
          </cell>
          <cell r="R673" t="str">
            <v/>
          </cell>
          <cell r="S673" t="str">
            <v>yes</v>
          </cell>
          <cell r="T673" t="str">
            <v>old loi</v>
          </cell>
          <cell r="U673">
            <v>38442</v>
          </cell>
        </row>
        <row r="674">
          <cell r="B674">
            <v>7199</v>
          </cell>
          <cell r="C674" t="e">
            <v>#REF!</v>
          </cell>
          <cell r="D674" t="e">
            <v>#REF!</v>
          </cell>
          <cell r="E674">
            <v>21</v>
          </cell>
          <cell r="H674" t="str">
            <v>Anderson</v>
          </cell>
          <cell r="I674" t="e">
            <v>#REF!</v>
          </cell>
          <cell r="J674" t="e">
            <v>#REF!</v>
          </cell>
          <cell r="K674">
            <v>38569</v>
          </cell>
          <cell r="L674" t="str">
            <v>VA-</v>
          </cell>
          <cell r="O674" t="str">
            <v>n/a</v>
          </cell>
          <cell r="P674" t="str">
            <v>D</v>
          </cell>
          <cell r="Q674" t="str">
            <v>y</v>
          </cell>
          <cell r="R674" t="str">
            <v/>
          </cell>
          <cell r="S674" t="str">
            <v>yes</v>
          </cell>
          <cell r="U674">
            <v>38442</v>
          </cell>
        </row>
        <row r="675">
          <cell r="B675">
            <v>7148</v>
          </cell>
          <cell r="C675" t="e">
            <v>#REF!</v>
          </cell>
          <cell r="D675" t="e">
            <v>#REF!</v>
          </cell>
          <cell r="E675">
            <v>10</v>
          </cell>
          <cell r="H675" t="str">
            <v>Bartley</v>
          </cell>
          <cell r="I675" t="e">
            <v>#REF!</v>
          </cell>
          <cell r="J675" t="e">
            <v>#REF!</v>
          </cell>
          <cell r="K675">
            <v>38562</v>
          </cell>
          <cell r="L675" t="str">
            <v>VA-</v>
          </cell>
          <cell r="O675" t="str">
            <v>n/a</v>
          </cell>
          <cell r="P675" t="str">
            <v>D</v>
          </cell>
          <cell r="Q675" t="str">
            <v>y</v>
          </cell>
          <cell r="R675" t="str">
            <v/>
          </cell>
          <cell r="U675">
            <v>38441</v>
          </cell>
        </row>
        <row r="676">
          <cell r="B676">
            <v>7155</v>
          </cell>
          <cell r="C676" t="e">
            <v>#REF!</v>
          </cell>
          <cell r="D676" t="e">
            <v>#REF!</v>
          </cell>
          <cell r="E676">
            <v>10</v>
          </cell>
          <cell r="H676" t="str">
            <v>Bartley</v>
          </cell>
          <cell r="I676" t="e">
            <v>#REF!</v>
          </cell>
          <cell r="J676" t="e">
            <v>#REF!</v>
          </cell>
          <cell r="L676" t="str">
            <v>VA-</v>
          </cell>
          <cell r="O676" t="str">
            <v>n/a</v>
          </cell>
          <cell r="P676" t="str">
            <v>D</v>
          </cell>
          <cell r="Q676" t="str">
            <v>y</v>
          </cell>
          <cell r="R676" t="str">
            <v/>
          </cell>
          <cell r="U676">
            <v>38442</v>
          </cell>
        </row>
        <row r="677">
          <cell r="B677">
            <v>7201</v>
          </cell>
          <cell r="C677" t="e">
            <v>#REF!</v>
          </cell>
          <cell r="D677" t="e">
            <v>#REF!</v>
          </cell>
          <cell r="E677">
            <v>10</v>
          </cell>
          <cell r="H677" t="str">
            <v>Bartley</v>
          </cell>
          <cell r="I677" t="e">
            <v>#REF!</v>
          </cell>
          <cell r="J677" t="e">
            <v>#REF!</v>
          </cell>
          <cell r="K677">
            <v>38565</v>
          </cell>
          <cell r="L677" t="str">
            <v>VA-</v>
          </cell>
          <cell r="O677" t="str">
            <v>n/a</v>
          </cell>
          <cell r="P677" t="str">
            <v>D</v>
          </cell>
          <cell r="Q677" t="str">
            <v>y</v>
          </cell>
          <cell r="R677" t="str">
            <v/>
          </cell>
          <cell r="S677" t="str">
            <v>yes</v>
          </cell>
          <cell r="U677">
            <v>38442</v>
          </cell>
        </row>
        <row r="678">
          <cell r="B678">
            <v>7147</v>
          </cell>
          <cell r="C678" t="e">
            <v>#REF!</v>
          </cell>
          <cell r="D678" t="e">
            <v>#REF!</v>
          </cell>
          <cell r="E678">
            <v>15</v>
          </cell>
          <cell r="H678" t="str">
            <v>Bartley</v>
          </cell>
          <cell r="I678" t="e">
            <v>#REF!</v>
          </cell>
          <cell r="J678" t="e">
            <v>#REF!</v>
          </cell>
          <cell r="L678" t="str">
            <v>VA-</v>
          </cell>
          <cell r="O678" t="str">
            <v>n/a</v>
          </cell>
          <cell r="P678" t="str">
            <v>D</v>
          </cell>
          <cell r="Q678" t="str">
            <v>y</v>
          </cell>
          <cell r="R678" t="str">
            <v/>
          </cell>
          <cell r="T678" t="str">
            <v>old loi</v>
          </cell>
          <cell r="U678">
            <v>38442</v>
          </cell>
        </row>
        <row r="679">
          <cell r="B679">
            <v>7182</v>
          </cell>
          <cell r="C679" t="e">
            <v>#REF!</v>
          </cell>
          <cell r="D679" t="e">
            <v>#REF!</v>
          </cell>
          <cell r="E679">
            <v>15</v>
          </cell>
          <cell r="H679" t="str">
            <v>Bartley</v>
          </cell>
          <cell r="I679" t="e">
            <v>#REF!</v>
          </cell>
          <cell r="J679" t="e">
            <v>#REF!</v>
          </cell>
          <cell r="K679">
            <v>38566</v>
          </cell>
          <cell r="L679" t="str">
            <v>VA-</v>
          </cell>
          <cell r="O679" t="str">
            <v>n/a</v>
          </cell>
          <cell r="P679" t="str">
            <v>D</v>
          </cell>
          <cell r="Q679" t="str">
            <v>y</v>
          </cell>
          <cell r="R679" t="str">
            <v/>
          </cell>
          <cell r="T679" t="str">
            <v>old loi</v>
          </cell>
          <cell r="U679">
            <v>38442</v>
          </cell>
        </row>
        <row r="680">
          <cell r="B680">
            <v>7185</v>
          </cell>
          <cell r="C680" t="e">
            <v>#REF!</v>
          </cell>
          <cell r="D680" t="e">
            <v>#REF!</v>
          </cell>
          <cell r="E680">
            <v>15</v>
          </cell>
          <cell r="H680" t="str">
            <v>Bartley</v>
          </cell>
          <cell r="I680" t="e">
            <v>#REF!</v>
          </cell>
          <cell r="J680" t="e">
            <v>#REF!</v>
          </cell>
          <cell r="L680" t="str">
            <v>VA-</v>
          </cell>
          <cell r="O680" t="str">
            <v>n/a</v>
          </cell>
          <cell r="P680" t="str">
            <v>D</v>
          </cell>
          <cell r="Q680" t="str">
            <v>y</v>
          </cell>
          <cell r="R680" t="str">
            <v/>
          </cell>
          <cell r="S680" t="str">
            <v>yes</v>
          </cell>
          <cell r="U680">
            <v>38442</v>
          </cell>
        </row>
        <row r="681">
          <cell r="B681">
            <v>7202</v>
          </cell>
          <cell r="C681" t="e">
            <v>#REF!</v>
          </cell>
          <cell r="D681" t="e">
            <v>#REF!</v>
          </cell>
          <cell r="E681">
            <v>15</v>
          </cell>
          <cell r="H681" t="str">
            <v>Bartley</v>
          </cell>
          <cell r="I681" t="e">
            <v>#REF!</v>
          </cell>
          <cell r="J681" t="e">
            <v>#REF!</v>
          </cell>
          <cell r="L681" t="str">
            <v>VA-</v>
          </cell>
          <cell r="O681" t="str">
            <v>n/a</v>
          </cell>
          <cell r="P681" t="str">
            <v>D</v>
          </cell>
          <cell r="Q681" t="str">
            <v>y</v>
          </cell>
          <cell r="R681" t="str">
            <v/>
          </cell>
          <cell r="U681">
            <v>38442</v>
          </cell>
        </row>
        <row r="682">
          <cell r="B682">
            <v>7187</v>
          </cell>
          <cell r="C682" t="e">
            <v>#REF!</v>
          </cell>
          <cell r="D682" t="e">
            <v>#REF!</v>
          </cell>
          <cell r="E682">
            <v>19</v>
          </cell>
          <cell r="H682" t="str">
            <v>Bartley</v>
          </cell>
          <cell r="I682" t="e">
            <v>#REF!</v>
          </cell>
          <cell r="J682" t="e">
            <v>#REF!</v>
          </cell>
          <cell r="K682">
            <v>38565</v>
          </cell>
          <cell r="L682" t="str">
            <v>VA-</v>
          </cell>
          <cell r="O682" t="str">
            <v>n/a</v>
          </cell>
          <cell r="P682" t="str">
            <v>D</v>
          </cell>
          <cell r="Q682" t="str">
            <v>y</v>
          </cell>
          <cell r="R682" t="str">
            <v/>
          </cell>
          <cell r="U682">
            <v>38442</v>
          </cell>
        </row>
        <row r="683">
          <cell r="B683">
            <v>7143</v>
          </cell>
          <cell r="C683" t="e">
            <v>#REF!</v>
          </cell>
          <cell r="D683" t="e">
            <v>#REF!</v>
          </cell>
          <cell r="E683">
            <v>6</v>
          </cell>
          <cell r="H683" t="str">
            <v>Boswell</v>
          </cell>
          <cell r="I683" t="e">
            <v>#REF!</v>
          </cell>
          <cell r="J683" t="e">
            <v>#REF!</v>
          </cell>
          <cell r="K683">
            <v>38562</v>
          </cell>
          <cell r="L683" t="str">
            <v>VA-</v>
          </cell>
          <cell r="O683" t="str">
            <v>n/a</v>
          </cell>
          <cell r="P683" t="str">
            <v>D</v>
          </cell>
          <cell r="Q683" t="str">
            <v>y</v>
          </cell>
          <cell r="R683" t="str">
            <v/>
          </cell>
          <cell r="U683">
            <v>38441</v>
          </cell>
        </row>
        <row r="684">
          <cell r="B684">
            <v>7161</v>
          </cell>
          <cell r="C684" t="e">
            <v>#REF!</v>
          </cell>
          <cell r="D684" t="e">
            <v>#REF!</v>
          </cell>
          <cell r="E684">
            <v>16</v>
          </cell>
          <cell r="H684" t="str">
            <v>Boswell</v>
          </cell>
          <cell r="I684" t="e">
            <v>#REF!</v>
          </cell>
          <cell r="J684" t="e">
            <v>#REF!</v>
          </cell>
          <cell r="L684" t="str">
            <v>VA-</v>
          </cell>
          <cell r="O684" t="str">
            <v>n/a</v>
          </cell>
          <cell r="P684" t="str">
            <v>D</v>
          </cell>
          <cell r="Q684" t="str">
            <v>y</v>
          </cell>
          <cell r="R684" t="str">
            <v/>
          </cell>
          <cell r="U684">
            <v>38442</v>
          </cell>
        </row>
        <row r="685">
          <cell r="B685">
            <v>7211</v>
          </cell>
          <cell r="C685" t="e">
            <v>#REF!</v>
          </cell>
          <cell r="D685" t="e">
            <v>#REF!</v>
          </cell>
          <cell r="E685">
            <v>16</v>
          </cell>
          <cell r="H685" t="str">
            <v>Boswell</v>
          </cell>
          <cell r="I685" t="e">
            <v>#REF!</v>
          </cell>
          <cell r="J685" t="e">
            <v>#REF!</v>
          </cell>
          <cell r="K685">
            <v>38565</v>
          </cell>
          <cell r="L685" t="str">
            <v>VA-</v>
          </cell>
          <cell r="O685" t="str">
            <v>n/a</v>
          </cell>
          <cell r="P685" t="str">
            <v>D</v>
          </cell>
          <cell r="Q685" t="str">
            <v>y</v>
          </cell>
          <cell r="R685" t="str">
            <v/>
          </cell>
          <cell r="S685" t="str">
            <v>yes</v>
          </cell>
          <cell r="U685">
            <v>38442</v>
          </cell>
        </row>
        <row r="686">
          <cell r="B686">
            <v>7212</v>
          </cell>
          <cell r="C686" t="e">
            <v>#REF!</v>
          </cell>
          <cell r="D686" t="e">
            <v>#REF!</v>
          </cell>
          <cell r="E686">
            <v>16</v>
          </cell>
          <cell r="H686" t="str">
            <v>Boswell</v>
          </cell>
          <cell r="I686" t="e">
            <v>#REF!</v>
          </cell>
          <cell r="J686" t="e">
            <v>#REF!</v>
          </cell>
          <cell r="L686" t="str">
            <v>VA-</v>
          </cell>
          <cell r="O686" t="str">
            <v>n/a</v>
          </cell>
          <cell r="P686" t="str">
            <v>D</v>
          </cell>
          <cell r="Q686" t="str">
            <v>y</v>
          </cell>
          <cell r="R686" t="str">
            <v/>
          </cell>
          <cell r="U686">
            <v>38442</v>
          </cell>
        </row>
        <row r="687">
          <cell r="B687">
            <v>7176</v>
          </cell>
          <cell r="C687" t="e">
            <v>#REF!</v>
          </cell>
          <cell r="D687" t="e">
            <v>#REF!</v>
          </cell>
          <cell r="E687">
            <v>16</v>
          </cell>
          <cell r="H687" t="str">
            <v>Boswell</v>
          </cell>
          <cell r="I687" t="e">
            <v>#REF!</v>
          </cell>
          <cell r="J687" t="e">
            <v>#REF!</v>
          </cell>
          <cell r="K687">
            <v>38562</v>
          </cell>
          <cell r="L687" t="str">
            <v>VA-</v>
          </cell>
          <cell r="O687" t="str">
            <v>n/a</v>
          </cell>
          <cell r="P687" t="str">
            <v>D</v>
          </cell>
          <cell r="Q687" t="str">
            <v>y</v>
          </cell>
          <cell r="R687" t="str">
            <v/>
          </cell>
          <cell r="U687">
            <v>38442</v>
          </cell>
        </row>
        <row r="688">
          <cell r="B688">
            <v>7102</v>
          </cell>
          <cell r="C688" t="e">
            <v>#REF!</v>
          </cell>
          <cell r="D688" t="e">
            <v>#REF!</v>
          </cell>
          <cell r="E688" t="str">
            <v>I</v>
          </cell>
          <cell r="H688" t="str">
            <v>Boswell</v>
          </cell>
          <cell r="I688" t="e">
            <v>#REF!</v>
          </cell>
          <cell r="J688" t="e">
            <v>#REF!</v>
          </cell>
          <cell r="L688" t="str">
            <v>VA-</v>
          </cell>
          <cell r="O688" t="str">
            <v>n/a</v>
          </cell>
          <cell r="P688" t="str">
            <v>D</v>
          </cell>
          <cell r="Q688" t="str">
            <v>y</v>
          </cell>
          <cell r="R688" t="str">
            <v/>
          </cell>
          <cell r="T688" t="str">
            <v>old loi</v>
          </cell>
          <cell r="U688">
            <v>38442</v>
          </cell>
        </row>
        <row r="689">
          <cell r="B689">
            <v>7110</v>
          </cell>
          <cell r="C689" t="e">
            <v>#REF!</v>
          </cell>
          <cell r="D689" t="e">
            <v>#REF!</v>
          </cell>
          <cell r="E689">
            <v>5</v>
          </cell>
          <cell r="H689" t="str">
            <v>Boswell</v>
          </cell>
          <cell r="I689" t="e">
            <v>#REF!</v>
          </cell>
          <cell r="J689" t="e">
            <v>#REF!</v>
          </cell>
          <cell r="K689">
            <v>38569</v>
          </cell>
          <cell r="L689" t="str">
            <v>VA-</v>
          </cell>
          <cell r="O689" t="str">
            <v>n/a</v>
          </cell>
          <cell r="P689" t="str">
            <v>D</v>
          </cell>
          <cell r="Q689" t="str">
            <v>y</v>
          </cell>
          <cell r="R689" t="str">
            <v/>
          </cell>
          <cell r="U689">
            <v>38441</v>
          </cell>
        </row>
        <row r="690">
          <cell r="B690">
            <v>7153</v>
          </cell>
          <cell r="C690" t="e">
            <v>#REF!</v>
          </cell>
          <cell r="D690" t="e">
            <v>#REF!</v>
          </cell>
          <cell r="E690">
            <v>5</v>
          </cell>
          <cell r="H690" t="str">
            <v>Boswell</v>
          </cell>
          <cell r="I690" t="e">
            <v>#REF!</v>
          </cell>
          <cell r="J690" t="e">
            <v>#REF!</v>
          </cell>
          <cell r="L690" t="str">
            <v>VA-</v>
          </cell>
          <cell r="O690" t="str">
            <v>n/a</v>
          </cell>
          <cell r="P690" t="str">
            <v>D</v>
          </cell>
          <cell r="Q690" t="str">
            <v>y</v>
          </cell>
          <cell r="R690" t="str">
            <v/>
          </cell>
          <cell r="U690">
            <v>38442</v>
          </cell>
        </row>
        <row r="691">
          <cell r="B691">
            <v>7146</v>
          </cell>
          <cell r="C691" t="e">
            <v>#REF!</v>
          </cell>
          <cell r="D691" t="e">
            <v>#REF!</v>
          </cell>
          <cell r="E691">
            <v>8</v>
          </cell>
          <cell r="H691" t="str">
            <v>Burcham</v>
          </cell>
          <cell r="I691" t="str">
            <v>Delayed</v>
          </cell>
          <cell r="J691" t="e">
            <v>#REF!</v>
          </cell>
          <cell r="L691" t="str">
            <v>VA-</v>
          </cell>
          <cell r="O691" t="str">
            <v>n/a</v>
          </cell>
          <cell r="P691" t="str">
            <v>D</v>
          </cell>
          <cell r="Q691">
            <v>0</v>
          </cell>
          <cell r="R691" t="str">
            <v/>
          </cell>
          <cell r="T691" t="str">
            <v>old loi</v>
          </cell>
          <cell r="U691">
            <v>38436</v>
          </cell>
        </row>
        <row r="692">
          <cell r="B692">
            <v>7154</v>
          </cell>
          <cell r="C692" t="e">
            <v>#REF!</v>
          </cell>
          <cell r="D692" t="e">
            <v>#REF!</v>
          </cell>
          <cell r="E692">
            <v>8</v>
          </cell>
          <cell r="G692" t="str">
            <v>Delayed to Nov '05 Cycle</v>
          </cell>
          <cell r="H692" t="str">
            <v>Burcham</v>
          </cell>
          <cell r="I692" t="str">
            <v>Delayed to Nov '05</v>
          </cell>
          <cell r="L692" t="str">
            <v>VA-</v>
          </cell>
          <cell r="O692" t="str">
            <v>n/a</v>
          </cell>
          <cell r="P692" t="str">
            <v>D</v>
          </cell>
          <cell r="Q692">
            <v>0</v>
          </cell>
          <cell r="R692" t="str">
            <v/>
          </cell>
          <cell r="T692" t="str">
            <v>old loi</v>
          </cell>
          <cell r="U692">
            <v>38442</v>
          </cell>
        </row>
        <row r="693">
          <cell r="B693">
            <v>7059</v>
          </cell>
          <cell r="C693" t="e">
            <v>#REF!</v>
          </cell>
          <cell r="D693" t="e">
            <v>#REF!</v>
          </cell>
          <cell r="E693">
            <v>8</v>
          </cell>
          <cell r="H693" t="str">
            <v>Burcham</v>
          </cell>
          <cell r="I693" t="str">
            <v>Delayed to Nov '05</v>
          </cell>
          <cell r="L693" t="str">
            <v>VA-</v>
          </cell>
          <cell r="O693" t="str">
            <v>n/a</v>
          </cell>
          <cell r="P693" t="str">
            <v>D</v>
          </cell>
          <cell r="Q693" t="str">
            <v>y</v>
          </cell>
          <cell r="R693" t="str">
            <v/>
          </cell>
          <cell r="U693">
            <v>38442</v>
          </cell>
        </row>
        <row r="694">
          <cell r="B694">
            <v>7073</v>
          </cell>
          <cell r="C694" t="e">
            <v>#REF!</v>
          </cell>
          <cell r="D694" t="e">
            <v>#REF!</v>
          </cell>
          <cell r="E694">
            <v>8</v>
          </cell>
          <cell r="H694" t="str">
            <v>Burcham</v>
          </cell>
          <cell r="I694" t="e">
            <v>#REF!</v>
          </cell>
          <cell r="J694" t="e">
            <v>#REF!</v>
          </cell>
          <cell r="L694" t="str">
            <v>VA-</v>
          </cell>
          <cell r="O694" t="str">
            <v>n/a</v>
          </cell>
          <cell r="P694" t="str">
            <v>D</v>
          </cell>
          <cell r="Q694" t="str">
            <v>y</v>
          </cell>
          <cell r="R694" t="str">
            <v/>
          </cell>
          <cell r="T694" t="str">
            <v>old loi</v>
          </cell>
          <cell r="U694">
            <v>38442</v>
          </cell>
        </row>
        <row r="695">
          <cell r="B695">
            <v>7149</v>
          </cell>
          <cell r="C695" t="e">
            <v>#REF!</v>
          </cell>
          <cell r="D695" t="e">
            <v>#REF!</v>
          </cell>
          <cell r="E695">
            <v>8</v>
          </cell>
          <cell r="H695" t="str">
            <v>Burcham</v>
          </cell>
          <cell r="I695" t="e">
            <v>#REF!</v>
          </cell>
          <cell r="J695" t="e">
            <v>#REF!</v>
          </cell>
          <cell r="K695">
            <v>38574</v>
          </cell>
          <cell r="L695" t="str">
            <v>VA-</v>
          </cell>
          <cell r="O695" t="str">
            <v>n/a</v>
          </cell>
          <cell r="P695" t="str">
            <v>D</v>
          </cell>
          <cell r="Q695" t="str">
            <v>y</v>
          </cell>
          <cell r="R695" t="str">
            <v/>
          </cell>
          <cell r="U695">
            <v>38442</v>
          </cell>
        </row>
        <row r="696">
          <cell r="B696">
            <v>7150</v>
          </cell>
          <cell r="C696" t="e">
            <v>#REF!</v>
          </cell>
          <cell r="D696" t="e">
            <v>#REF!</v>
          </cell>
          <cell r="E696">
            <v>8</v>
          </cell>
          <cell r="H696" t="str">
            <v>Burcham</v>
          </cell>
          <cell r="I696" t="e">
            <v>#REF!</v>
          </cell>
          <cell r="J696" t="e">
            <v>#REF!</v>
          </cell>
          <cell r="L696" t="str">
            <v>VA-</v>
          </cell>
          <cell r="O696" t="str">
            <v>n/a</v>
          </cell>
          <cell r="P696" t="str">
            <v>D</v>
          </cell>
          <cell r="Q696" t="str">
            <v>y</v>
          </cell>
          <cell r="R696" t="str">
            <v/>
          </cell>
          <cell r="U696">
            <v>38442</v>
          </cell>
        </row>
        <row r="697">
          <cell r="B697">
            <v>7170</v>
          </cell>
          <cell r="C697" t="e">
            <v>#REF!</v>
          </cell>
          <cell r="D697" t="e">
            <v>#REF!</v>
          </cell>
          <cell r="E697">
            <v>8</v>
          </cell>
          <cell r="H697" t="str">
            <v>Burcham</v>
          </cell>
          <cell r="I697" t="e">
            <v>#REF!</v>
          </cell>
          <cell r="J697" t="e">
            <v>#REF!</v>
          </cell>
          <cell r="L697" t="str">
            <v>VA-</v>
          </cell>
          <cell r="O697" t="str">
            <v>n/a</v>
          </cell>
          <cell r="P697" t="str">
            <v>D</v>
          </cell>
          <cell r="Q697" t="str">
            <v>y</v>
          </cell>
          <cell r="R697" t="str">
            <v/>
          </cell>
          <cell r="U697">
            <v>38442</v>
          </cell>
        </row>
        <row r="698">
          <cell r="B698">
            <v>7171</v>
          </cell>
          <cell r="C698" t="e">
            <v>#REF!</v>
          </cell>
          <cell r="D698" t="e">
            <v>#REF!</v>
          </cell>
          <cell r="E698">
            <v>8</v>
          </cell>
          <cell r="H698" t="str">
            <v>Burcham</v>
          </cell>
          <cell r="I698" t="e">
            <v>#REF!</v>
          </cell>
          <cell r="J698" t="e">
            <v>#REF!</v>
          </cell>
          <cell r="L698" t="str">
            <v>VA-</v>
          </cell>
          <cell r="O698" t="str">
            <v>n/a</v>
          </cell>
          <cell r="P698" t="str">
            <v>D</v>
          </cell>
          <cell r="Q698" t="str">
            <v>y</v>
          </cell>
          <cell r="R698" t="str">
            <v/>
          </cell>
          <cell r="S698" t="str">
            <v>yes</v>
          </cell>
          <cell r="U698">
            <v>38442</v>
          </cell>
        </row>
        <row r="699">
          <cell r="B699">
            <v>7191</v>
          </cell>
          <cell r="C699" t="e">
            <v>#REF!</v>
          </cell>
          <cell r="D699" t="e">
            <v>#REF!</v>
          </cell>
          <cell r="E699">
            <v>8</v>
          </cell>
          <cell r="F699" t="str">
            <v>On Hold</v>
          </cell>
          <cell r="H699" t="str">
            <v>Burcham</v>
          </cell>
          <cell r="I699" t="str">
            <v>Delayed</v>
          </cell>
          <cell r="J699" t="e">
            <v>#REF!</v>
          </cell>
          <cell r="L699" t="str">
            <v>VA-</v>
          </cell>
          <cell r="O699" t="str">
            <v>n/a</v>
          </cell>
          <cell r="P699" t="str">
            <v>D</v>
          </cell>
          <cell r="Q699" t="str">
            <v>y</v>
          </cell>
          <cell r="R699" t="str">
            <v/>
          </cell>
          <cell r="U699">
            <v>38442</v>
          </cell>
        </row>
        <row r="700">
          <cell r="B700">
            <v>7152</v>
          </cell>
          <cell r="C700" t="e">
            <v>#REF!</v>
          </cell>
          <cell r="D700" t="e">
            <v>#REF!</v>
          </cell>
          <cell r="E700">
            <v>5</v>
          </cell>
          <cell r="H700" t="str">
            <v>Burcham</v>
          </cell>
          <cell r="I700" t="e">
            <v>#REF!</v>
          </cell>
          <cell r="J700" t="e">
            <v>#REF!</v>
          </cell>
          <cell r="K700">
            <v>38568</v>
          </cell>
          <cell r="L700" t="str">
            <v>VA-</v>
          </cell>
          <cell r="O700" t="str">
            <v>n/a</v>
          </cell>
          <cell r="P700" t="str">
            <v>D</v>
          </cell>
          <cell r="Q700" t="str">
            <v>y</v>
          </cell>
          <cell r="R700" t="str">
            <v/>
          </cell>
          <cell r="T700" t="str">
            <v>old loi</v>
          </cell>
          <cell r="U700">
            <v>38442</v>
          </cell>
        </row>
        <row r="701">
          <cell r="B701">
            <v>7142</v>
          </cell>
          <cell r="C701" t="e">
            <v>#REF!</v>
          </cell>
          <cell r="D701" t="e">
            <v>#REF!</v>
          </cell>
          <cell r="E701">
            <v>22</v>
          </cell>
          <cell r="H701" t="str">
            <v>Burcham</v>
          </cell>
          <cell r="I701" t="e">
            <v>#REF!</v>
          </cell>
          <cell r="J701" t="e">
            <v>#REF!</v>
          </cell>
          <cell r="K701">
            <v>38568</v>
          </cell>
          <cell r="L701" t="str">
            <v>VA-</v>
          </cell>
          <cell r="O701" t="str">
            <v>n/a</v>
          </cell>
          <cell r="P701" t="str">
            <v>D</v>
          </cell>
          <cell r="Q701" t="str">
            <v>y</v>
          </cell>
          <cell r="R701" t="str">
            <v/>
          </cell>
          <cell r="U701">
            <v>38441</v>
          </cell>
        </row>
        <row r="702">
          <cell r="B702">
            <v>7156</v>
          </cell>
          <cell r="C702" t="e">
            <v>#REF!</v>
          </cell>
          <cell r="D702" t="e">
            <v>#REF!</v>
          </cell>
          <cell r="E702">
            <v>11</v>
          </cell>
          <cell r="H702" t="str">
            <v>Clement</v>
          </cell>
          <cell r="I702" t="e">
            <v>#REF!</v>
          </cell>
          <cell r="J702" t="e">
            <v>#REF!</v>
          </cell>
          <cell r="L702" t="str">
            <v>VA-</v>
          </cell>
          <cell r="O702" t="str">
            <v>n/a</v>
          </cell>
          <cell r="P702" t="str">
            <v>D</v>
          </cell>
          <cell r="Q702" t="str">
            <v>y</v>
          </cell>
          <cell r="R702" t="str">
            <v/>
          </cell>
          <cell r="U702">
            <v>38441</v>
          </cell>
        </row>
        <row r="703">
          <cell r="B703">
            <v>7204</v>
          </cell>
          <cell r="C703" t="e">
            <v>#REF!</v>
          </cell>
          <cell r="D703" t="e">
            <v>#REF!</v>
          </cell>
          <cell r="E703">
            <v>11</v>
          </cell>
          <cell r="H703" t="str">
            <v>Clement</v>
          </cell>
          <cell r="I703" t="e">
            <v>#REF!</v>
          </cell>
          <cell r="J703" t="e">
            <v>#REF!</v>
          </cell>
          <cell r="L703" t="str">
            <v>VA-</v>
          </cell>
          <cell r="O703" t="str">
            <v>n/a</v>
          </cell>
          <cell r="P703" t="str">
            <v>D</v>
          </cell>
          <cell r="Q703" t="str">
            <v>y</v>
          </cell>
          <cell r="R703" t="str">
            <v/>
          </cell>
          <cell r="S703" t="str">
            <v>yes</v>
          </cell>
          <cell r="U703">
            <v>38442</v>
          </cell>
        </row>
        <row r="704">
          <cell r="B704">
            <v>7183</v>
          </cell>
          <cell r="C704" t="e">
            <v>#REF!</v>
          </cell>
          <cell r="D704" t="e">
            <v>#REF!</v>
          </cell>
          <cell r="E704">
            <v>12</v>
          </cell>
          <cell r="H704" t="str">
            <v>Clement</v>
          </cell>
          <cell r="I704" t="e">
            <v>#REF!</v>
          </cell>
          <cell r="J704" t="e">
            <v>#REF!</v>
          </cell>
          <cell r="L704" t="str">
            <v>VA-</v>
          </cell>
          <cell r="O704" t="str">
            <v>n/a</v>
          </cell>
          <cell r="P704" t="str">
            <v>D</v>
          </cell>
          <cell r="Q704" t="str">
            <v>y</v>
          </cell>
          <cell r="R704">
            <v>39784</v>
          </cell>
          <cell r="S704" t="str">
            <v>yes</v>
          </cell>
          <cell r="U704">
            <v>38442</v>
          </cell>
        </row>
        <row r="705">
          <cell r="B705">
            <v>7184</v>
          </cell>
          <cell r="C705" t="e">
            <v>#REF!</v>
          </cell>
          <cell r="D705" t="e">
            <v>#REF!</v>
          </cell>
          <cell r="E705">
            <v>12</v>
          </cell>
          <cell r="H705" t="str">
            <v>Clement</v>
          </cell>
          <cell r="I705" t="e">
            <v>#REF!</v>
          </cell>
          <cell r="J705" t="e">
            <v>#REF!</v>
          </cell>
          <cell r="L705" t="str">
            <v>VA-</v>
          </cell>
          <cell r="O705" t="str">
            <v>n/a</v>
          </cell>
          <cell r="P705" t="str">
            <v>D</v>
          </cell>
          <cell r="Q705" t="str">
            <v>y</v>
          </cell>
          <cell r="R705" t="str">
            <v/>
          </cell>
          <cell r="U705">
            <v>38442</v>
          </cell>
        </row>
        <row r="706">
          <cell r="B706">
            <v>7151</v>
          </cell>
          <cell r="C706" t="e">
            <v>#REF!</v>
          </cell>
          <cell r="D706" t="e">
            <v>#REF!</v>
          </cell>
          <cell r="E706">
            <v>9</v>
          </cell>
          <cell r="H706" t="str">
            <v>Clement</v>
          </cell>
          <cell r="I706" t="str">
            <v>Withdrawn</v>
          </cell>
          <cell r="J706" t="e">
            <v>#REF!</v>
          </cell>
          <cell r="L706" t="str">
            <v>VA-</v>
          </cell>
          <cell r="O706" t="str">
            <v>n/a</v>
          </cell>
          <cell r="P706" t="str">
            <v>G</v>
          </cell>
          <cell r="Q706" t="str">
            <v>n</v>
          </cell>
          <cell r="R706" t="str">
            <v/>
          </cell>
          <cell r="U706">
            <v>38442</v>
          </cell>
        </row>
        <row r="707">
          <cell r="B707">
            <v>7165</v>
          </cell>
          <cell r="C707" t="e">
            <v>#REF!</v>
          </cell>
          <cell r="D707" t="e">
            <v>#REF!</v>
          </cell>
          <cell r="E707">
            <v>21</v>
          </cell>
          <cell r="H707" t="str">
            <v>Clement</v>
          </cell>
          <cell r="I707" t="e">
            <v>#REF!</v>
          </cell>
          <cell r="J707" t="e">
            <v>#REF!</v>
          </cell>
          <cell r="L707" t="str">
            <v>VA-</v>
          </cell>
          <cell r="O707" t="str">
            <v>n/a</v>
          </cell>
          <cell r="P707" t="str">
            <v>G</v>
          </cell>
          <cell r="Q707" t="str">
            <v>y</v>
          </cell>
          <cell r="R707" t="str">
            <v/>
          </cell>
          <cell r="U707">
            <v>38442</v>
          </cell>
        </row>
        <row r="709">
          <cell r="B709" t="str">
            <v>June 2005 Cycle</v>
          </cell>
          <cell r="D709" t="str">
            <v>Rehab Services</v>
          </cell>
          <cell r="E709" t="str">
            <v>E</v>
          </cell>
          <cell r="F709" t="str">
            <v>Rpt Due</v>
          </cell>
          <cell r="G709" t="str">
            <v>NA</v>
          </cell>
          <cell r="I709" t="str">
            <v>Recommendation</v>
          </cell>
          <cell r="K709" t="str">
            <v>IFFC</v>
          </cell>
          <cell r="L709" t="str">
            <v>Commissioners</v>
          </cell>
          <cell r="M709" t="str">
            <v>IFFC</v>
          </cell>
          <cell r="N709" t="str">
            <v>IFFC</v>
          </cell>
          <cell r="O709" t="str">
            <v>Application</v>
          </cell>
          <cell r="Q709" t="str">
            <v>Check with</v>
          </cell>
        </row>
        <row r="710">
          <cell r="C710" t="str">
            <v>Applicant</v>
          </cell>
          <cell r="D710" t="str">
            <v>Project</v>
          </cell>
          <cell r="E710" t="str">
            <v>PD</v>
          </cell>
          <cell r="G710" t="str">
            <v>NA</v>
          </cell>
          <cell r="H710" t="str">
            <v>Analyst</v>
          </cell>
          <cell r="I710" t="str">
            <v xml:space="preserve">HSA </v>
          </cell>
          <cell r="J710" t="str">
            <v>DCOPN</v>
          </cell>
          <cell r="K710" t="str">
            <v>Scheduled</v>
          </cell>
          <cell r="L710" t="str">
            <v>Decision</v>
          </cell>
          <cell r="M710" t="str">
            <v>Location</v>
          </cell>
          <cell r="N710" t="str">
            <v>Time</v>
          </cell>
          <cell r="O710" t="str">
            <v>Received</v>
          </cell>
          <cell r="P710" t="str">
            <v>LOI Date</v>
          </cell>
          <cell r="Q710" t="str">
            <v>Application</v>
          </cell>
        </row>
        <row r="711">
          <cell r="C711" t="str">
            <v>No applications</v>
          </cell>
          <cell r="D711" t="e">
            <v>#REF!</v>
          </cell>
          <cell r="E711" t="str">
            <v/>
          </cell>
          <cell r="I711" t="e">
            <v>#REF!</v>
          </cell>
          <cell r="J711" t="e">
            <v>#REF!</v>
          </cell>
          <cell r="L711" t="str">
            <v/>
          </cell>
          <cell r="O711">
            <v>0</v>
          </cell>
          <cell r="P711">
            <v>0</v>
          </cell>
          <cell r="Q711">
            <v>0</v>
          </cell>
          <cell r="R711" t="str">
            <v/>
          </cell>
        </row>
        <row r="713">
          <cell r="B713" t="str">
            <v>July 2005 Cycle</v>
          </cell>
          <cell r="D713" t="str">
            <v>Radiation/Gamma Knife/Cancer Care Center</v>
          </cell>
          <cell r="E713" t="str">
            <v>F/G</v>
          </cell>
          <cell r="F713" t="str">
            <v>Rpt Due</v>
          </cell>
          <cell r="G713">
            <v>38614</v>
          </cell>
          <cell r="I713" t="str">
            <v>Recommendation</v>
          </cell>
          <cell r="K713" t="str">
            <v>IFFC</v>
          </cell>
          <cell r="L713" t="str">
            <v>Commissioners</v>
          </cell>
          <cell r="M713" t="str">
            <v>IFFC</v>
          </cell>
          <cell r="N713" t="str">
            <v>IFFC</v>
          </cell>
          <cell r="O713" t="str">
            <v>Application</v>
          </cell>
          <cell r="Q713" t="str">
            <v>Check with</v>
          </cell>
        </row>
        <row r="714">
          <cell r="C714" t="str">
            <v>Applicant</v>
          </cell>
          <cell r="D714" t="str">
            <v>Lithotripsy/Nursing Facility</v>
          </cell>
          <cell r="E714" t="str">
            <v>PD</v>
          </cell>
          <cell r="G714">
            <v>38614</v>
          </cell>
          <cell r="H714" t="str">
            <v>Analyst</v>
          </cell>
          <cell r="I714" t="str">
            <v xml:space="preserve">HSA </v>
          </cell>
          <cell r="J714" t="str">
            <v>DCOPN</v>
          </cell>
          <cell r="K714" t="str">
            <v>Scheduled</v>
          </cell>
          <cell r="L714" t="str">
            <v>Decision</v>
          </cell>
          <cell r="M714" t="str">
            <v>Location</v>
          </cell>
          <cell r="N714" t="str">
            <v>Time</v>
          </cell>
          <cell r="O714" t="str">
            <v>Received</v>
          </cell>
          <cell r="P714" t="str">
            <v>LOI Date</v>
          </cell>
          <cell r="Q714" t="str">
            <v>Application</v>
          </cell>
        </row>
        <row r="715">
          <cell r="B715">
            <v>7214</v>
          </cell>
          <cell r="C715" t="e">
            <v>#REF!</v>
          </cell>
          <cell r="D715" t="e">
            <v>#REF!</v>
          </cell>
          <cell r="E715" t="str">
            <v>I</v>
          </cell>
          <cell r="H715" t="str">
            <v>Bartley for Burcham</v>
          </cell>
          <cell r="I715" t="e">
            <v>#REF!</v>
          </cell>
          <cell r="J715" t="e">
            <v>#REF!</v>
          </cell>
          <cell r="K715">
            <v>38633</v>
          </cell>
          <cell r="L715" t="str">
            <v>VA-</v>
          </cell>
          <cell r="O715" t="str">
            <v>n/a</v>
          </cell>
          <cell r="P715" t="str">
            <v>F</v>
          </cell>
          <cell r="Q715" t="str">
            <v>y</v>
          </cell>
        </row>
        <row r="716">
          <cell r="B716">
            <v>7220</v>
          </cell>
          <cell r="C716" t="e">
            <v>#REF!</v>
          </cell>
          <cell r="D716" t="e">
            <v>#REF!</v>
          </cell>
          <cell r="E716" t="str">
            <v>I</v>
          </cell>
          <cell r="H716" t="str">
            <v>Bartley</v>
          </cell>
          <cell r="I716" t="e">
            <v>#REF!</v>
          </cell>
          <cell r="J716" t="e">
            <v>#REF!</v>
          </cell>
          <cell r="L716" t="str">
            <v>VA-</v>
          </cell>
          <cell r="O716" t="str">
            <v>n/a</v>
          </cell>
          <cell r="P716" t="str">
            <v>F</v>
          </cell>
          <cell r="Q716" t="str">
            <v>y</v>
          </cell>
        </row>
        <row r="717">
          <cell r="B717">
            <v>6842</v>
          </cell>
          <cell r="C717" t="e">
            <v>#REF!</v>
          </cell>
          <cell r="D717" t="e">
            <v>#REF!</v>
          </cell>
          <cell r="E717" t="str">
            <v>4/III</v>
          </cell>
          <cell r="F717" t="str">
            <v>Reactivated from 1/04 cycle</v>
          </cell>
          <cell r="H717" t="str">
            <v>Anderson</v>
          </cell>
          <cell r="I717" t="e">
            <v>#REF!</v>
          </cell>
          <cell r="J717" t="e">
            <v>#REF!</v>
          </cell>
          <cell r="K717">
            <v>38625</v>
          </cell>
          <cell r="L717" t="str">
            <v>VA-</v>
          </cell>
          <cell r="O717" t="str">
            <v>n/a</v>
          </cell>
          <cell r="P717" t="str">
            <v>F</v>
          </cell>
          <cell r="Q717" t="str">
            <v>y</v>
          </cell>
          <cell r="R717" t="str">
            <v/>
          </cell>
        </row>
        <row r="718">
          <cell r="B718">
            <v>6856</v>
          </cell>
          <cell r="C718" t="e">
            <v>#REF!</v>
          </cell>
          <cell r="D718" t="e">
            <v>#REF!</v>
          </cell>
          <cell r="E718" t="str">
            <v>4/III</v>
          </cell>
          <cell r="F718" t="str">
            <v>Reactivated from 1/04 cycle</v>
          </cell>
          <cell r="H718" t="str">
            <v>Anderson</v>
          </cell>
          <cell r="I718" t="e">
            <v>#REF!</v>
          </cell>
          <cell r="J718" t="e">
            <v>#REF!</v>
          </cell>
          <cell r="K718">
            <v>38625</v>
          </cell>
          <cell r="L718" t="str">
            <v>VA-</v>
          </cell>
          <cell r="O718" t="str">
            <v>n/a</v>
          </cell>
          <cell r="P718" t="str">
            <v>F</v>
          </cell>
          <cell r="Q718" t="str">
            <v>y</v>
          </cell>
        </row>
        <row r="719">
          <cell r="B719">
            <v>7207</v>
          </cell>
          <cell r="C719" t="e">
            <v>#REF!</v>
          </cell>
          <cell r="D719" t="e">
            <v>#REF!</v>
          </cell>
          <cell r="E719" t="str">
            <v>III</v>
          </cell>
          <cell r="H719" t="str">
            <v>Anderson</v>
          </cell>
          <cell r="I719" t="e">
            <v>#REF!</v>
          </cell>
          <cell r="J719" t="e">
            <v>#REF!</v>
          </cell>
          <cell r="K719">
            <v>38625</v>
          </cell>
          <cell r="L719" t="str">
            <v>VA-</v>
          </cell>
          <cell r="O719" t="str">
            <v>n/a</v>
          </cell>
          <cell r="P719" t="str">
            <v>F</v>
          </cell>
          <cell r="Q719" t="str">
            <v>y</v>
          </cell>
        </row>
        <row r="720">
          <cell r="B720">
            <v>7215</v>
          </cell>
          <cell r="C720" t="e">
            <v>#REF!</v>
          </cell>
          <cell r="D720" t="e">
            <v>#REF!</v>
          </cell>
          <cell r="E720" t="str">
            <v>IV</v>
          </cell>
          <cell r="H720" t="str">
            <v>Bartley</v>
          </cell>
          <cell r="I720" t="e">
            <v>#REF!</v>
          </cell>
          <cell r="J720" t="e">
            <v>#REF!</v>
          </cell>
          <cell r="L720" t="str">
            <v>VA-</v>
          </cell>
          <cell r="O720" t="str">
            <v>n/a</v>
          </cell>
          <cell r="P720" t="str">
            <v>F</v>
          </cell>
          <cell r="Q720" t="str">
            <v>y</v>
          </cell>
        </row>
        <row r="721">
          <cell r="B721">
            <v>7216</v>
          </cell>
          <cell r="C721" t="e">
            <v>#REF!</v>
          </cell>
          <cell r="D721" t="e">
            <v>#REF!</v>
          </cell>
          <cell r="E721">
            <v>15</v>
          </cell>
          <cell r="H721" t="str">
            <v>Bartley</v>
          </cell>
          <cell r="I721" t="str">
            <v>On Indef Hold</v>
          </cell>
          <cell r="J721" t="e">
            <v>#REF!</v>
          </cell>
          <cell r="L721" t="str">
            <v>VA-</v>
          </cell>
          <cell r="O721" t="str">
            <v>n/a</v>
          </cell>
          <cell r="P721" t="str">
            <v>F</v>
          </cell>
          <cell r="Q721">
            <v>0</v>
          </cell>
        </row>
        <row r="722">
          <cell r="B722">
            <v>7222</v>
          </cell>
          <cell r="C722" t="e">
            <v>#REF!</v>
          </cell>
          <cell r="D722" t="e">
            <v>#REF!</v>
          </cell>
          <cell r="E722" t="str">
            <v>IV</v>
          </cell>
          <cell r="H722" t="str">
            <v>Bartley</v>
          </cell>
          <cell r="I722" t="e">
            <v>#REF!</v>
          </cell>
          <cell r="J722" t="e">
            <v>#REF!</v>
          </cell>
          <cell r="L722" t="str">
            <v>VA-</v>
          </cell>
          <cell r="O722" t="str">
            <v>n/a</v>
          </cell>
          <cell r="P722" t="str">
            <v>F</v>
          </cell>
          <cell r="Q722" t="str">
            <v>n</v>
          </cell>
        </row>
        <row r="723">
          <cell r="B723">
            <v>7213</v>
          </cell>
          <cell r="C723" t="e">
            <v>#REF!</v>
          </cell>
          <cell r="D723" t="e">
            <v>#REF!</v>
          </cell>
          <cell r="E723" t="str">
            <v>V</v>
          </cell>
          <cell r="H723" t="str">
            <v>Burcham</v>
          </cell>
          <cell r="I723" t="e">
            <v>#REF!</v>
          </cell>
          <cell r="J723" t="e">
            <v>#REF!</v>
          </cell>
          <cell r="K723">
            <v>38632</v>
          </cell>
          <cell r="L723" t="str">
            <v>VA-</v>
          </cell>
          <cell r="O723" t="str">
            <v>n/a</v>
          </cell>
          <cell r="P723" t="str">
            <v>F</v>
          </cell>
          <cell r="Q723" t="str">
            <v>y</v>
          </cell>
        </row>
        <row r="724">
          <cell r="B724">
            <v>7218</v>
          </cell>
          <cell r="C724" t="e">
            <v>#REF!</v>
          </cell>
          <cell r="D724" t="e">
            <v>#REF!</v>
          </cell>
          <cell r="E724" t="str">
            <v>20, 21</v>
          </cell>
          <cell r="H724" t="str">
            <v>Burcham</v>
          </cell>
          <cell r="I724" t="e">
            <v>#REF!</v>
          </cell>
          <cell r="J724" t="e">
            <v>#REF!</v>
          </cell>
          <cell r="K724">
            <v>38631</v>
          </cell>
          <cell r="L724" t="str">
            <v>VA-</v>
          </cell>
          <cell r="O724" t="str">
            <v>n/a</v>
          </cell>
          <cell r="P724" t="str">
            <v>F</v>
          </cell>
          <cell r="Q724" t="str">
            <v>y</v>
          </cell>
        </row>
        <row r="725">
          <cell r="B725">
            <v>7217</v>
          </cell>
          <cell r="C725" t="e">
            <v>#REF!</v>
          </cell>
          <cell r="D725" t="e">
            <v>#REF!</v>
          </cell>
          <cell r="E725">
            <v>15</v>
          </cell>
          <cell r="H725" t="str">
            <v>Clement</v>
          </cell>
          <cell r="I725" t="e">
            <v>#REF!</v>
          </cell>
          <cell r="J725" t="e">
            <v>#REF!</v>
          </cell>
          <cell r="K725">
            <v>38630</v>
          </cell>
          <cell r="L725" t="str">
            <v>VA-</v>
          </cell>
          <cell r="O725" t="str">
            <v>n/a</v>
          </cell>
          <cell r="P725" t="str">
            <v>G</v>
          </cell>
          <cell r="Q725" t="str">
            <v>y</v>
          </cell>
        </row>
        <row r="728">
          <cell r="B728" t="str">
            <v>August 2005 Cycle</v>
          </cell>
          <cell r="D728" t="str">
            <v>Hospitals/Beds/NICUs/Ob/Capital Expenditures</v>
          </cell>
          <cell r="E728" t="str">
            <v>A</v>
          </cell>
          <cell r="F728" t="str">
            <v>Rpt Due</v>
          </cell>
          <cell r="G728">
            <v>38644</v>
          </cell>
          <cell r="I728" t="str">
            <v>Recommendation</v>
          </cell>
          <cell r="K728" t="str">
            <v>IFFC</v>
          </cell>
          <cell r="L728" t="str">
            <v>Commissioners</v>
          </cell>
          <cell r="M728" t="str">
            <v>IFFC</v>
          </cell>
          <cell r="N728" t="str">
            <v>IFFC</v>
          </cell>
          <cell r="O728" t="str">
            <v>Application</v>
          </cell>
          <cell r="Q728" t="str">
            <v>Check with</v>
          </cell>
        </row>
        <row r="729">
          <cell r="C729" t="str">
            <v>Applicant</v>
          </cell>
          <cell r="D729" t="str">
            <v>Project</v>
          </cell>
          <cell r="E729" t="str">
            <v>PD</v>
          </cell>
          <cell r="G729">
            <v>38644</v>
          </cell>
          <cell r="H729" t="str">
            <v>Analyst</v>
          </cell>
          <cell r="I729" t="str">
            <v xml:space="preserve">HSA </v>
          </cell>
          <cell r="J729" t="str">
            <v>DCOPN</v>
          </cell>
          <cell r="K729" t="str">
            <v>Scheduled</v>
          </cell>
          <cell r="L729" t="str">
            <v>Decision</v>
          </cell>
          <cell r="M729" t="str">
            <v>Location</v>
          </cell>
          <cell r="N729" t="str">
            <v>Time</v>
          </cell>
          <cell r="O729" t="str">
            <v>Received</v>
          </cell>
          <cell r="P729" t="str">
            <v>LOI Date</v>
          </cell>
          <cell r="Q729" t="str">
            <v>Application</v>
          </cell>
          <cell r="T729" t="str">
            <v>Previous Conditions</v>
          </cell>
        </row>
        <row r="730">
          <cell r="B730">
            <v>7227</v>
          </cell>
          <cell r="C730" t="e">
            <v>#REF!</v>
          </cell>
          <cell r="D730" t="e">
            <v>#REF!</v>
          </cell>
          <cell r="E730">
            <v>8</v>
          </cell>
          <cell r="G730" t="str">
            <v>Competing</v>
          </cell>
          <cell r="H730" t="str">
            <v>Clement</v>
          </cell>
          <cell r="I730" t="e">
            <v>#REF!</v>
          </cell>
          <cell r="J730" t="e">
            <v>#REF!</v>
          </cell>
          <cell r="K730">
            <v>38664</v>
          </cell>
          <cell r="L730" t="str">
            <v>VA-</v>
          </cell>
          <cell r="O730" t="str">
            <v>n/a</v>
          </cell>
          <cell r="P730" t="str">
            <v>A</v>
          </cell>
          <cell r="Q730" t="str">
            <v>y</v>
          </cell>
          <cell r="R730" t="str">
            <v/>
          </cell>
        </row>
        <row r="731">
          <cell r="B731">
            <v>7230</v>
          </cell>
          <cell r="C731" t="e">
            <v>#REF!</v>
          </cell>
          <cell r="D731" t="e">
            <v>#REF!</v>
          </cell>
          <cell r="E731">
            <v>8</v>
          </cell>
          <cell r="H731" t="str">
            <v>Clement</v>
          </cell>
          <cell r="I731" t="e">
            <v>#REF!</v>
          </cell>
          <cell r="J731" t="e">
            <v>#REF!</v>
          </cell>
          <cell r="K731">
            <v>38664</v>
          </cell>
          <cell r="L731" t="str">
            <v>VA-</v>
          </cell>
          <cell r="O731" t="str">
            <v>n/a</v>
          </cell>
          <cell r="P731" t="str">
            <v>A</v>
          </cell>
          <cell r="Q731" t="str">
            <v>y</v>
          </cell>
          <cell r="R731" t="str">
            <v/>
          </cell>
        </row>
        <row r="732">
          <cell r="B732">
            <v>7229</v>
          </cell>
          <cell r="C732" t="e">
            <v>#REF!</v>
          </cell>
          <cell r="D732" t="e">
            <v>#REF!</v>
          </cell>
          <cell r="E732">
            <v>11</v>
          </cell>
          <cell r="H732" t="str">
            <v>Bartley</v>
          </cell>
          <cell r="I732" t="e">
            <v>#REF!</v>
          </cell>
          <cell r="J732" t="e">
            <v>#REF!</v>
          </cell>
          <cell r="K732">
            <v>38657</v>
          </cell>
          <cell r="L732" t="str">
            <v>VA-</v>
          </cell>
          <cell r="O732" t="str">
            <v>n/a</v>
          </cell>
          <cell r="P732" t="str">
            <v>A</v>
          </cell>
          <cell r="Q732" t="str">
            <v>y</v>
          </cell>
          <cell r="R732" t="str">
            <v/>
          </cell>
        </row>
        <row r="733">
          <cell r="B733">
            <v>7118</v>
          </cell>
          <cell r="C733" t="e">
            <v>#REF!</v>
          </cell>
          <cell r="D733" t="e">
            <v>#REF!</v>
          </cell>
          <cell r="E733">
            <v>15</v>
          </cell>
          <cell r="G733" t="str">
            <v>Competing</v>
          </cell>
          <cell r="H733" t="str">
            <v>Anderson</v>
          </cell>
          <cell r="I733" t="e">
            <v>#REF!</v>
          </cell>
          <cell r="J733" t="e">
            <v>#REF!</v>
          </cell>
          <cell r="K733">
            <v>38659</v>
          </cell>
          <cell r="L733" t="str">
            <v>VA-</v>
          </cell>
          <cell r="M733">
            <v>3600</v>
          </cell>
          <cell r="N733" t="str">
            <v>10:00am</v>
          </cell>
          <cell r="O733" t="str">
            <v>n/a</v>
          </cell>
          <cell r="P733" t="str">
            <v>A</v>
          </cell>
          <cell r="Q733" t="str">
            <v>y</v>
          </cell>
          <cell r="R733" t="str">
            <v/>
          </cell>
        </row>
        <row r="734">
          <cell r="B734">
            <v>7226</v>
          </cell>
          <cell r="C734" t="e">
            <v>#REF!</v>
          </cell>
          <cell r="D734" t="e">
            <v>#REF!</v>
          </cell>
          <cell r="E734">
            <v>15</v>
          </cell>
          <cell r="H734" t="str">
            <v>Anderson</v>
          </cell>
          <cell r="I734" t="e">
            <v>#REF!</v>
          </cell>
          <cell r="J734" t="e">
            <v>#REF!</v>
          </cell>
          <cell r="K734">
            <v>38659</v>
          </cell>
          <cell r="L734" t="str">
            <v>VA-</v>
          </cell>
          <cell r="M734">
            <v>3600</v>
          </cell>
          <cell r="N734" t="str">
            <v>10:00am</v>
          </cell>
          <cell r="O734" t="str">
            <v>n/a</v>
          </cell>
          <cell r="P734" t="str">
            <v>A</v>
          </cell>
          <cell r="Q734" t="str">
            <v>y</v>
          </cell>
          <cell r="R734" t="str">
            <v/>
          </cell>
        </row>
        <row r="735">
          <cell r="B735">
            <v>7224</v>
          </cell>
          <cell r="C735" t="e">
            <v>#REF!</v>
          </cell>
          <cell r="D735" t="e">
            <v>#REF!</v>
          </cell>
          <cell r="E735">
            <v>21</v>
          </cell>
          <cell r="H735" t="str">
            <v>Burcham</v>
          </cell>
          <cell r="I735" t="e">
            <v>#REF!</v>
          </cell>
          <cell r="J735" t="e">
            <v>#REF!</v>
          </cell>
          <cell r="K735">
            <v>38658</v>
          </cell>
          <cell r="L735" t="str">
            <v>VA-</v>
          </cell>
          <cell r="O735" t="str">
            <v>n/a</v>
          </cell>
          <cell r="P735" t="str">
            <v>A</v>
          </cell>
          <cell r="Q735" t="str">
            <v>y</v>
          </cell>
          <cell r="R735" t="str">
            <v/>
          </cell>
        </row>
        <row r="736">
          <cell r="B736">
            <v>7225</v>
          </cell>
          <cell r="C736" t="e">
            <v>#REF!</v>
          </cell>
          <cell r="D736" t="e">
            <v>#REF!</v>
          </cell>
          <cell r="E736">
            <v>21</v>
          </cell>
          <cell r="G736" t="str">
            <v>Competing</v>
          </cell>
          <cell r="H736" t="str">
            <v>Burcham</v>
          </cell>
          <cell r="I736" t="e">
            <v>#REF!</v>
          </cell>
          <cell r="J736" t="e">
            <v>#REF!</v>
          </cell>
          <cell r="K736">
            <v>38658</v>
          </cell>
          <cell r="L736" t="str">
            <v>VA-</v>
          </cell>
          <cell r="O736" t="str">
            <v>n/a</v>
          </cell>
          <cell r="P736" t="str">
            <v>A</v>
          </cell>
          <cell r="Q736" t="str">
            <v>y</v>
          </cell>
          <cell r="R736" t="str">
            <v/>
          </cell>
        </row>
        <row r="737">
          <cell r="B737">
            <v>7232</v>
          </cell>
          <cell r="C737" t="e">
            <v>#REF!</v>
          </cell>
          <cell r="D737" t="e">
            <v>#REF!</v>
          </cell>
          <cell r="E737">
            <v>21</v>
          </cell>
          <cell r="H737" t="str">
            <v>Burcham</v>
          </cell>
          <cell r="I737" t="e">
            <v>#REF!</v>
          </cell>
          <cell r="J737" t="e">
            <v>#REF!</v>
          </cell>
          <cell r="K737">
            <v>38658</v>
          </cell>
          <cell r="L737" t="str">
            <v>VA-</v>
          </cell>
          <cell r="O737" t="str">
            <v>n/a</v>
          </cell>
          <cell r="P737" t="str">
            <v>A</v>
          </cell>
          <cell r="Q737" t="str">
            <v>y</v>
          </cell>
          <cell r="R737" t="str">
            <v/>
          </cell>
        </row>
        <row r="738">
          <cell r="B738">
            <v>7233</v>
          </cell>
          <cell r="C738" t="e">
            <v>#REF!</v>
          </cell>
          <cell r="D738" t="e">
            <v>#REF!</v>
          </cell>
          <cell r="E738">
            <v>21</v>
          </cell>
          <cell r="H738" t="str">
            <v>Burcham</v>
          </cell>
          <cell r="I738" t="e">
            <v>#REF!</v>
          </cell>
          <cell r="J738" t="e">
            <v>#REF!</v>
          </cell>
          <cell r="K738">
            <v>38658</v>
          </cell>
          <cell r="L738" t="str">
            <v>VA-</v>
          </cell>
          <cell r="O738" t="str">
            <v>n/a</v>
          </cell>
          <cell r="P738" t="str">
            <v>A</v>
          </cell>
          <cell r="Q738" t="str">
            <v>y</v>
          </cell>
          <cell r="R738" t="str">
            <v/>
          </cell>
        </row>
        <row r="740">
          <cell r="B740" t="str">
            <v>September 2005 Cycle</v>
          </cell>
          <cell r="D740" t="str">
            <v>OSHs/ORs/Cath Labs/Transplant/Nursing Facility</v>
          </cell>
          <cell r="E740" t="str">
            <v>B/G</v>
          </cell>
          <cell r="F740" t="str">
            <v>Rpt Due</v>
          </cell>
          <cell r="G740">
            <v>38677</v>
          </cell>
          <cell r="I740" t="str">
            <v>Recommendation</v>
          </cell>
          <cell r="K740" t="str">
            <v>IFFC</v>
          </cell>
          <cell r="L740" t="str">
            <v>Commissioners</v>
          </cell>
          <cell r="M740" t="str">
            <v>IFFC</v>
          </cell>
          <cell r="N740" t="str">
            <v>IFFC</v>
          </cell>
          <cell r="O740" t="str">
            <v>Application</v>
          </cell>
          <cell r="Q740" t="str">
            <v>Check with</v>
          </cell>
        </row>
        <row r="741">
          <cell r="C741" t="str">
            <v>Applicant</v>
          </cell>
          <cell r="D741" t="str">
            <v>Project</v>
          </cell>
          <cell r="E741" t="str">
            <v>PD</v>
          </cell>
          <cell r="G741">
            <v>38677</v>
          </cell>
          <cell r="H741" t="str">
            <v>Analyst</v>
          </cell>
          <cell r="I741" t="str">
            <v xml:space="preserve">HSA </v>
          </cell>
          <cell r="J741" t="str">
            <v>DCOPN</v>
          </cell>
          <cell r="K741" t="str">
            <v>Scheduled</v>
          </cell>
          <cell r="L741" t="str">
            <v>Decision</v>
          </cell>
          <cell r="M741" t="str">
            <v>Location</v>
          </cell>
          <cell r="N741" t="str">
            <v>Time</v>
          </cell>
          <cell r="O741" t="str">
            <v>Received</v>
          </cell>
          <cell r="P741" t="str">
            <v>LOI Date</v>
          </cell>
          <cell r="Q741" t="str">
            <v>Application</v>
          </cell>
        </row>
        <row r="742">
          <cell r="B742">
            <v>7248</v>
          </cell>
          <cell r="C742" t="e">
            <v>#REF!</v>
          </cell>
          <cell r="D742" t="e">
            <v>#REF!</v>
          </cell>
          <cell r="E742">
            <v>4</v>
          </cell>
          <cell r="H742" t="str">
            <v>Burcham</v>
          </cell>
          <cell r="I742" t="e">
            <v>#REF!</v>
          </cell>
          <cell r="J742" t="e">
            <v>#REF!</v>
          </cell>
          <cell r="L742" t="str">
            <v>VA-</v>
          </cell>
          <cell r="O742" t="str">
            <v>n/a</v>
          </cell>
          <cell r="P742" t="str">
            <v>B</v>
          </cell>
          <cell r="Q742" t="str">
            <v>y</v>
          </cell>
          <cell r="R742" t="str">
            <v/>
          </cell>
        </row>
        <row r="743">
          <cell r="B743">
            <v>7241</v>
          </cell>
          <cell r="C743" t="e">
            <v>#REF!</v>
          </cell>
          <cell r="D743" t="e">
            <v>#REF!</v>
          </cell>
          <cell r="E743">
            <v>5</v>
          </cell>
          <cell r="H743" t="str">
            <v>Burcham</v>
          </cell>
          <cell r="I743" t="e">
            <v>#REF!</v>
          </cell>
          <cell r="J743" t="e">
            <v>#REF!</v>
          </cell>
          <cell r="L743" t="str">
            <v>VA-</v>
          </cell>
          <cell r="O743" t="str">
            <v>n/a</v>
          </cell>
          <cell r="P743" t="str">
            <v>B</v>
          </cell>
          <cell r="Q743" t="str">
            <v>n</v>
          </cell>
          <cell r="R743" t="str">
            <v/>
          </cell>
        </row>
        <row r="744">
          <cell r="B744">
            <v>7237</v>
          </cell>
          <cell r="C744" t="e">
            <v>#REF!</v>
          </cell>
          <cell r="D744" t="e">
            <v>#REF!</v>
          </cell>
          <cell r="E744">
            <v>6</v>
          </cell>
          <cell r="H744" t="str">
            <v>Burcham</v>
          </cell>
          <cell r="I744" t="e">
            <v>#REF!</v>
          </cell>
          <cell r="J744" t="e">
            <v>#REF!</v>
          </cell>
          <cell r="L744" t="str">
            <v>VA-</v>
          </cell>
          <cell r="O744" t="str">
            <v>n/a</v>
          </cell>
          <cell r="P744" t="str">
            <v>B</v>
          </cell>
          <cell r="Q744" t="str">
            <v>y</v>
          </cell>
          <cell r="R744" t="str">
            <v/>
          </cell>
        </row>
        <row r="745">
          <cell r="B745">
            <v>7239</v>
          </cell>
          <cell r="C745" t="e">
            <v>#REF!</v>
          </cell>
          <cell r="D745" t="e">
            <v>#REF!</v>
          </cell>
          <cell r="E745">
            <v>7</v>
          </cell>
          <cell r="H745" t="str">
            <v>Bartley</v>
          </cell>
          <cell r="I745" t="e">
            <v>#REF!</v>
          </cell>
          <cell r="J745" t="e">
            <v>#REF!</v>
          </cell>
          <cell r="L745" t="str">
            <v>VA-</v>
          </cell>
          <cell r="O745" t="str">
            <v>n/a</v>
          </cell>
          <cell r="P745" t="str">
            <v>B</v>
          </cell>
          <cell r="Q745" t="str">
            <v>y</v>
          </cell>
          <cell r="R745" t="str">
            <v/>
          </cell>
        </row>
        <row r="746">
          <cell r="B746">
            <v>7244</v>
          </cell>
          <cell r="C746" t="e">
            <v>#REF!</v>
          </cell>
          <cell r="D746" t="e">
            <v>#REF!</v>
          </cell>
          <cell r="E746">
            <v>8</v>
          </cell>
          <cell r="H746" t="str">
            <v>Bartley</v>
          </cell>
          <cell r="I746" t="e">
            <v>#REF!</v>
          </cell>
          <cell r="J746" t="e">
            <v>#REF!</v>
          </cell>
          <cell r="L746" t="str">
            <v>VA-</v>
          </cell>
          <cell r="O746" t="str">
            <v>n/a</v>
          </cell>
          <cell r="P746" t="str">
            <v>B</v>
          </cell>
          <cell r="Q746" t="str">
            <v>y</v>
          </cell>
          <cell r="R746" t="str">
            <v/>
          </cell>
        </row>
        <row r="747">
          <cell r="B747">
            <v>7245</v>
          </cell>
          <cell r="C747" t="e">
            <v>#REF!</v>
          </cell>
          <cell r="D747" t="e">
            <v>#REF!</v>
          </cell>
          <cell r="E747">
            <v>8</v>
          </cell>
          <cell r="G747" t="str">
            <v>Competing</v>
          </cell>
          <cell r="H747" t="str">
            <v>Bartley</v>
          </cell>
          <cell r="I747" t="e">
            <v>#REF!</v>
          </cell>
          <cell r="J747" t="e">
            <v>#REF!</v>
          </cell>
          <cell r="L747" t="str">
            <v>VA-</v>
          </cell>
          <cell r="O747" t="str">
            <v>n/a</v>
          </cell>
          <cell r="P747" t="str">
            <v>B</v>
          </cell>
          <cell r="Q747" t="str">
            <v>y</v>
          </cell>
          <cell r="R747" t="str">
            <v/>
          </cell>
        </row>
        <row r="748">
          <cell r="B748">
            <v>7251</v>
          </cell>
          <cell r="C748" t="e">
            <v>#REF!</v>
          </cell>
          <cell r="D748" t="e">
            <v>#REF!</v>
          </cell>
          <cell r="E748">
            <v>8</v>
          </cell>
          <cell r="H748" t="str">
            <v>Bartley</v>
          </cell>
          <cell r="I748" t="e">
            <v>#REF!</v>
          </cell>
          <cell r="J748" t="e">
            <v>#REF!</v>
          </cell>
          <cell r="L748" t="str">
            <v>VA-</v>
          </cell>
          <cell r="O748" t="str">
            <v>n/a</v>
          </cell>
          <cell r="P748" t="str">
            <v>B</v>
          </cell>
          <cell r="Q748" t="str">
            <v>y</v>
          </cell>
          <cell r="R748" t="str">
            <v/>
          </cell>
        </row>
        <row r="749">
          <cell r="B749">
            <v>7252</v>
          </cell>
          <cell r="C749" t="e">
            <v>#REF!</v>
          </cell>
          <cell r="D749" t="e">
            <v>#REF!</v>
          </cell>
          <cell r="E749">
            <v>8</v>
          </cell>
          <cell r="H749" t="str">
            <v>Bartley</v>
          </cell>
          <cell r="I749" t="e">
            <v>#REF!</v>
          </cell>
          <cell r="J749" t="e">
            <v>#REF!</v>
          </cell>
          <cell r="L749" t="str">
            <v>VA-</v>
          </cell>
          <cell r="O749" t="str">
            <v>n/a</v>
          </cell>
          <cell r="P749" t="str">
            <v>B</v>
          </cell>
          <cell r="Q749">
            <v>0</v>
          </cell>
          <cell r="R749" t="str">
            <v/>
          </cell>
        </row>
        <row r="750">
          <cell r="B750">
            <v>7236</v>
          </cell>
          <cell r="C750" t="e">
            <v>#REF!</v>
          </cell>
          <cell r="D750" t="e">
            <v>#REF!</v>
          </cell>
          <cell r="E750">
            <v>16</v>
          </cell>
          <cell r="H750" t="str">
            <v>Anderson</v>
          </cell>
          <cell r="I750" t="e">
            <v>#REF!</v>
          </cell>
          <cell r="J750" t="e">
            <v>#REF!</v>
          </cell>
          <cell r="L750" t="str">
            <v>VA-</v>
          </cell>
          <cell r="O750" t="str">
            <v>n/a</v>
          </cell>
          <cell r="P750" t="str">
            <v>B</v>
          </cell>
          <cell r="Q750" t="str">
            <v>n</v>
          </cell>
          <cell r="R750" t="str">
            <v/>
          </cell>
        </row>
        <row r="751">
          <cell r="B751">
            <v>7235</v>
          </cell>
          <cell r="C751" t="e">
            <v>#REF!</v>
          </cell>
          <cell r="D751" t="e">
            <v>#REF!</v>
          </cell>
          <cell r="E751">
            <v>20</v>
          </cell>
          <cell r="G751" t="str">
            <v>Competing</v>
          </cell>
          <cell r="H751" t="str">
            <v>Anderson</v>
          </cell>
          <cell r="I751" t="e">
            <v>#REF!</v>
          </cell>
          <cell r="J751" t="e">
            <v>#REF!</v>
          </cell>
          <cell r="L751" t="str">
            <v>VA-</v>
          </cell>
          <cell r="O751" t="str">
            <v>n/a</v>
          </cell>
          <cell r="P751" t="str">
            <v>B</v>
          </cell>
          <cell r="Q751" t="str">
            <v>y</v>
          </cell>
          <cell r="R751" t="str">
            <v/>
          </cell>
        </row>
        <row r="752">
          <cell r="B752">
            <v>7240</v>
          </cell>
          <cell r="C752" t="e">
            <v>#REF!</v>
          </cell>
          <cell r="D752" t="e">
            <v>#REF!</v>
          </cell>
          <cell r="E752">
            <v>20</v>
          </cell>
          <cell r="H752" t="str">
            <v>Anderson</v>
          </cell>
          <cell r="I752" t="e">
            <v>#REF!</v>
          </cell>
          <cell r="J752" t="e">
            <v>#REF!</v>
          </cell>
          <cell r="L752" t="str">
            <v>VA-</v>
          </cell>
          <cell r="O752" t="str">
            <v>n/a</v>
          </cell>
          <cell r="P752" t="str">
            <v>B</v>
          </cell>
          <cell r="Q752" t="str">
            <v>y</v>
          </cell>
          <cell r="R752" t="str">
            <v/>
          </cell>
        </row>
        <row r="753">
          <cell r="B753">
            <v>7249</v>
          </cell>
          <cell r="C753" t="e">
            <v>#REF!</v>
          </cell>
          <cell r="D753" t="e">
            <v>#REF!</v>
          </cell>
          <cell r="E753">
            <v>4</v>
          </cell>
          <cell r="H753" t="str">
            <v>Clement</v>
          </cell>
          <cell r="I753" t="e">
            <v>#REF!</v>
          </cell>
          <cell r="J753" t="e">
            <v>#REF!</v>
          </cell>
          <cell r="L753" t="str">
            <v>VA-</v>
          </cell>
          <cell r="O753" t="str">
            <v>n/a</v>
          </cell>
          <cell r="P753" t="str">
            <v>G</v>
          </cell>
          <cell r="Q753" t="str">
            <v>n</v>
          </cell>
          <cell r="R753" t="str">
            <v/>
          </cell>
        </row>
        <row r="754">
          <cell r="B754">
            <v>7250</v>
          </cell>
          <cell r="C754" t="e">
            <v>#REF!</v>
          </cell>
          <cell r="D754" t="e">
            <v>#REF!</v>
          </cell>
          <cell r="E754">
            <v>21</v>
          </cell>
          <cell r="H754" t="str">
            <v>Clement</v>
          </cell>
          <cell r="I754" t="e">
            <v>#REF!</v>
          </cell>
          <cell r="J754" t="e">
            <v>#REF!</v>
          </cell>
          <cell r="L754" t="str">
            <v>VA-</v>
          </cell>
          <cell r="O754" t="str">
            <v>n/a</v>
          </cell>
          <cell r="P754" t="str">
            <v>B</v>
          </cell>
          <cell r="Q754" t="str">
            <v>y</v>
          </cell>
          <cell r="R754" t="str">
            <v/>
          </cell>
        </row>
        <row r="756">
          <cell r="B756" t="str">
            <v>October 2005 Cycle</v>
          </cell>
          <cell r="D756" t="str">
            <v>Psych and Substance Abuse Services</v>
          </cell>
          <cell r="E756" t="str">
            <v>C</v>
          </cell>
          <cell r="F756" t="str">
            <v>Rtp Due</v>
          </cell>
          <cell r="G756">
            <v>38705</v>
          </cell>
          <cell r="I756" t="str">
            <v>Recommendation</v>
          </cell>
          <cell r="K756" t="str">
            <v>IFFC</v>
          </cell>
          <cell r="L756" t="str">
            <v>Commissioners</v>
          </cell>
          <cell r="M756" t="str">
            <v>IFFC</v>
          </cell>
          <cell r="O756" t="str">
            <v>Application</v>
          </cell>
          <cell r="Q756" t="str">
            <v>Check with</v>
          </cell>
        </row>
        <row r="757">
          <cell r="C757" t="str">
            <v>Applicant</v>
          </cell>
          <cell r="D757" t="str">
            <v>Project</v>
          </cell>
          <cell r="E757" t="str">
            <v>PD</v>
          </cell>
          <cell r="G757">
            <v>38705</v>
          </cell>
          <cell r="H757" t="str">
            <v>Analyst</v>
          </cell>
          <cell r="I757" t="str">
            <v xml:space="preserve">HSA </v>
          </cell>
          <cell r="J757" t="str">
            <v>DCOPN</v>
          </cell>
          <cell r="K757" t="str">
            <v>Scheduled</v>
          </cell>
          <cell r="L757" t="str">
            <v>Decision</v>
          </cell>
          <cell r="M757" t="str">
            <v>Location</v>
          </cell>
          <cell r="N757" t="str">
            <v>Time</v>
          </cell>
          <cell r="O757" t="str">
            <v>Received</v>
          </cell>
          <cell r="P757" t="str">
            <v>LOI Date</v>
          </cell>
          <cell r="Q757" t="str">
            <v>Application</v>
          </cell>
          <cell r="R757" t="str">
            <v/>
          </cell>
        </row>
        <row r="758">
          <cell r="B758">
            <v>7255</v>
          </cell>
          <cell r="C758" t="e">
            <v>#REF!</v>
          </cell>
          <cell r="D758" t="e">
            <v>#REF!</v>
          </cell>
          <cell r="E758">
            <v>19</v>
          </cell>
          <cell r="H758" t="str">
            <v>Anderson</v>
          </cell>
          <cell r="I758" t="e">
            <v>#REF!</v>
          </cell>
          <cell r="J758" t="e">
            <v>#REF!</v>
          </cell>
          <cell r="L758" t="str">
            <v>VA-</v>
          </cell>
          <cell r="O758" t="str">
            <v>n/a</v>
          </cell>
          <cell r="P758" t="str">
            <v>C</v>
          </cell>
          <cell r="Q758" t="str">
            <v>y</v>
          </cell>
          <cell r="R758" t="str">
            <v/>
          </cell>
        </row>
        <row r="760">
          <cell r="B760" t="str">
            <v>November 2005 Cycle</v>
          </cell>
          <cell r="D760" t="str">
            <v>Diagnostic Imaging and Nursing Facilities</v>
          </cell>
          <cell r="E760" t="str">
            <v>D/G</v>
          </cell>
          <cell r="F760" t="str">
            <v>Rtp Due</v>
          </cell>
          <cell r="G760">
            <v>38736</v>
          </cell>
          <cell r="I760" t="str">
            <v>Recommendation</v>
          </cell>
          <cell r="K760" t="str">
            <v>IFFC</v>
          </cell>
          <cell r="L760" t="str">
            <v>Commissioners</v>
          </cell>
          <cell r="M760" t="str">
            <v>IFFC</v>
          </cell>
          <cell r="O760" t="str">
            <v>Application</v>
          </cell>
          <cell r="Q760" t="str">
            <v>Check with</v>
          </cell>
        </row>
        <row r="761">
          <cell r="B761" t="str">
            <v>#</v>
          </cell>
          <cell r="C761" t="str">
            <v>Applicant</v>
          </cell>
          <cell r="D761" t="str">
            <v>Project</v>
          </cell>
          <cell r="E761" t="str">
            <v>PD</v>
          </cell>
          <cell r="G761">
            <v>38736</v>
          </cell>
          <cell r="H761" t="str">
            <v>Analyst</v>
          </cell>
          <cell r="I761" t="str">
            <v xml:space="preserve">HSA </v>
          </cell>
          <cell r="J761" t="str">
            <v>DCOPN</v>
          </cell>
          <cell r="K761" t="str">
            <v>Scheduled</v>
          </cell>
          <cell r="L761" t="str">
            <v>Decision</v>
          </cell>
          <cell r="M761" t="str">
            <v>Location</v>
          </cell>
          <cell r="N761" t="str">
            <v>Time</v>
          </cell>
          <cell r="O761" t="str">
            <v>Received</v>
          </cell>
          <cell r="P761" t="str">
            <v>LOI Date</v>
          </cell>
          <cell r="Q761" t="str">
            <v>Application</v>
          </cell>
        </row>
        <row r="762">
          <cell r="B762">
            <v>7279</v>
          </cell>
          <cell r="C762" t="e">
            <v>#REF!</v>
          </cell>
          <cell r="D762" t="e">
            <v>#REF!</v>
          </cell>
          <cell r="E762">
            <v>14</v>
          </cell>
          <cell r="H762" t="str">
            <v>Anderson</v>
          </cell>
          <cell r="I762" t="e">
            <v>#REF!</v>
          </cell>
          <cell r="J762" t="e">
            <v>#REF!</v>
          </cell>
          <cell r="L762" t="str">
            <v>VA-</v>
          </cell>
          <cell r="O762" t="str">
            <v>n/a</v>
          </cell>
          <cell r="P762" t="str">
            <v>D</v>
          </cell>
          <cell r="Q762" t="str">
            <v>n</v>
          </cell>
          <cell r="R762" t="str">
            <v/>
          </cell>
        </row>
        <row r="763">
          <cell r="B763">
            <v>7178</v>
          </cell>
          <cell r="C763" t="e">
            <v>#REF!</v>
          </cell>
          <cell r="D763" t="e">
            <v>#REF!</v>
          </cell>
          <cell r="E763">
            <v>20</v>
          </cell>
          <cell r="H763" t="str">
            <v>Anderson</v>
          </cell>
          <cell r="I763" t="e">
            <v>#REF!</v>
          </cell>
          <cell r="J763" t="e">
            <v>#REF!</v>
          </cell>
          <cell r="L763" t="str">
            <v>VA-</v>
          </cell>
          <cell r="O763" t="str">
            <v>n/a</v>
          </cell>
          <cell r="P763" t="str">
            <v>D</v>
          </cell>
          <cell r="Q763" t="str">
            <v>y</v>
          </cell>
          <cell r="R763" t="str">
            <v/>
          </cell>
        </row>
        <row r="764">
          <cell r="B764">
            <v>7265</v>
          </cell>
          <cell r="C764" t="e">
            <v>#REF!</v>
          </cell>
          <cell r="D764" t="e">
            <v>#REF!</v>
          </cell>
          <cell r="E764">
            <v>20</v>
          </cell>
          <cell r="G764" t="str">
            <v>Competing</v>
          </cell>
          <cell r="H764" t="str">
            <v>Anderson</v>
          </cell>
          <cell r="I764" t="e">
            <v>#REF!</v>
          </cell>
          <cell r="J764" t="e">
            <v>#REF!</v>
          </cell>
          <cell r="L764" t="str">
            <v>VA-</v>
          </cell>
          <cell r="O764" t="str">
            <v>n/a</v>
          </cell>
          <cell r="P764" t="str">
            <v>D</v>
          </cell>
          <cell r="Q764" t="str">
            <v>y</v>
          </cell>
          <cell r="R764" t="str">
            <v/>
          </cell>
        </row>
        <row r="765">
          <cell r="B765">
            <v>7276</v>
          </cell>
          <cell r="C765" t="e">
            <v>#REF!</v>
          </cell>
          <cell r="D765" t="e">
            <v>#REF!</v>
          </cell>
          <cell r="E765">
            <v>20</v>
          </cell>
          <cell r="H765" t="str">
            <v>Anderson</v>
          </cell>
          <cell r="I765" t="e">
            <v>#REF!</v>
          </cell>
          <cell r="J765" t="e">
            <v>#REF!</v>
          </cell>
          <cell r="L765" t="str">
            <v>VA-</v>
          </cell>
          <cell r="O765" t="str">
            <v>n/a</v>
          </cell>
          <cell r="P765" t="str">
            <v>D</v>
          </cell>
          <cell r="Q765" t="str">
            <v>y</v>
          </cell>
          <cell r="R765" t="str">
            <v/>
          </cell>
        </row>
        <row r="766">
          <cell r="B766">
            <v>7179</v>
          </cell>
          <cell r="C766" t="e">
            <v>#REF!</v>
          </cell>
          <cell r="D766" t="e">
            <v>#REF!</v>
          </cell>
          <cell r="E766">
            <v>21</v>
          </cell>
          <cell r="G766" t="str">
            <v>Competing</v>
          </cell>
          <cell r="H766" t="str">
            <v>Anderson</v>
          </cell>
          <cell r="I766" t="e">
            <v>#REF!</v>
          </cell>
          <cell r="J766" t="e">
            <v>#REF!</v>
          </cell>
          <cell r="L766" t="str">
            <v>VA-</v>
          </cell>
          <cell r="O766" t="str">
            <v>n/a</v>
          </cell>
          <cell r="P766" t="str">
            <v>D</v>
          </cell>
          <cell r="Q766" t="str">
            <v>y</v>
          </cell>
          <cell r="R766" t="str">
            <v/>
          </cell>
        </row>
        <row r="767">
          <cell r="B767">
            <v>7259</v>
          </cell>
          <cell r="C767" t="e">
            <v>#REF!</v>
          </cell>
          <cell r="D767" t="e">
            <v>#REF!</v>
          </cell>
          <cell r="E767">
            <v>21</v>
          </cell>
          <cell r="H767" t="str">
            <v>Anderson</v>
          </cell>
          <cell r="I767" t="e">
            <v>#REF!</v>
          </cell>
          <cell r="J767" t="e">
            <v>#REF!</v>
          </cell>
          <cell r="L767" t="str">
            <v>VA-</v>
          </cell>
          <cell r="O767" t="str">
            <v>n/a</v>
          </cell>
          <cell r="P767" t="str">
            <v>D</v>
          </cell>
          <cell r="Q767" t="str">
            <v>y</v>
          </cell>
          <cell r="R767" t="str">
            <v/>
          </cell>
        </row>
        <row r="768">
          <cell r="B768">
            <v>7059</v>
          </cell>
          <cell r="C768" t="e">
            <v>#REF!</v>
          </cell>
          <cell r="D768" t="e">
            <v>#REF!</v>
          </cell>
          <cell r="E768">
            <v>8</v>
          </cell>
          <cell r="H768" t="str">
            <v>Bartley</v>
          </cell>
          <cell r="I768" t="e">
            <v>#REF!</v>
          </cell>
          <cell r="J768" t="e">
            <v>#REF!</v>
          </cell>
          <cell r="K768" t="str">
            <v>From 5/05 Cycle</v>
          </cell>
          <cell r="L768" t="str">
            <v>VA-</v>
          </cell>
          <cell r="O768" t="str">
            <v>n/a</v>
          </cell>
          <cell r="P768" t="str">
            <v>D</v>
          </cell>
          <cell r="Q768" t="str">
            <v>y</v>
          </cell>
          <cell r="R768" t="str">
            <v/>
          </cell>
        </row>
        <row r="769">
          <cell r="B769">
            <v>7261</v>
          </cell>
          <cell r="C769" t="e">
            <v>#REF!</v>
          </cell>
          <cell r="D769" t="e">
            <v>#REF!</v>
          </cell>
          <cell r="E769">
            <v>8</v>
          </cell>
          <cell r="G769" t="str">
            <v>Competing</v>
          </cell>
          <cell r="H769" t="str">
            <v>Bartley</v>
          </cell>
          <cell r="I769" t="e">
            <v>#REF!</v>
          </cell>
          <cell r="J769" t="e">
            <v>#REF!</v>
          </cell>
          <cell r="L769" t="str">
            <v>VA-</v>
          </cell>
          <cell r="O769" t="str">
            <v>n/a</v>
          </cell>
          <cell r="P769" t="str">
            <v>D</v>
          </cell>
          <cell r="Q769" t="str">
            <v>y</v>
          </cell>
          <cell r="R769" t="str">
            <v/>
          </cell>
        </row>
        <row r="770">
          <cell r="B770">
            <v>7272</v>
          </cell>
          <cell r="C770" t="e">
            <v>#REF!</v>
          </cell>
          <cell r="D770" t="e">
            <v>#REF!</v>
          </cell>
          <cell r="E770">
            <v>8</v>
          </cell>
          <cell r="H770" t="str">
            <v>Bartley</v>
          </cell>
          <cell r="I770" t="e">
            <v>#REF!</v>
          </cell>
          <cell r="J770" t="e">
            <v>#REF!</v>
          </cell>
          <cell r="L770" t="str">
            <v>VA-</v>
          </cell>
          <cell r="O770" t="str">
            <v>n/a</v>
          </cell>
          <cell r="P770" t="str">
            <v>D</v>
          </cell>
          <cell r="Q770" t="str">
            <v>y</v>
          </cell>
          <cell r="R770" t="str">
            <v/>
          </cell>
        </row>
        <row r="771">
          <cell r="B771">
            <v>7273</v>
          </cell>
          <cell r="C771" t="e">
            <v>#REF!</v>
          </cell>
          <cell r="D771" t="e">
            <v>#REF!</v>
          </cell>
          <cell r="E771">
            <v>8</v>
          </cell>
          <cell r="G771" t="str">
            <v>Competing</v>
          </cell>
          <cell r="H771" t="str">
            <v>Bartley</v>
          </cell>
          <cell r="I771" t="e">
            <v>#REF!</v>
          </cell>
          <cell r="J771" t="e">
            <v>#REF!</v>
          </cell>
          <cell r="L771" t="str">
            <v>VA-</v>
          </cell>
          <cell r="O771" t="str">
            <v>n/a</v>
          </cell>
          <cell r="P771" t="str">
            <v>D</v>
          </cell>
          <cell r="Q771" t="str">
            <v>y</v>
          </cell>
          <cell r="R771" t="str">
            <v/>
          </cell>
        </row>
        <row r="772">
          <cell r="B772">
            <v>7274</v>
          </cell>
          <cell r="C772" t="e">
            <v>#REF!</v>
          </cell>
          <cell r="D772" t="e">
            <v>#REF!</v>
          </cell>
          <cell r="E772">
            <v>8</v>
          </cell>
          <cell r="H772" t="str">
            <v>Bartley</v>
          </cell>
          <cell r="I772" t="e">
            <v>#REF!</v>
          </cell>
          <cell r="J772" t="e">
            <v>#REF!</v>
          </cell>
          <cell r="L772" t="str">
            <v>VA-</v>
          </cell>
          <cell r="O772" t="str">
            <v>n/a</v>
          </cell>
          <cell r="P772" t="str">
            <v>D</v>
          </cell>
          <cell r="Q772" t="str">
            <v>y</v>
          </cell>
          <cell r="R772" t="str">
            <v/>
          </cell>
        </row>
        <row r="773">
          <cell r="B773">
            <v>7267</v>
          </cell>
          <cell r="C773" t="e">
            <v>#REF!</v>
          </cell>
          <cell r="D773" t="e">
            <v>#REF!</v>
          </cell>
          <cell r="E773">
            <v>10</v>
          </cell>
          <cell r="H773" t="str">
            <v>Bartley</v>
          </cell>
          <cell r="I773" t="e">
            <v>#REF!</v>
          </cell>
          <cell r="J773" t="e">
            <v>#REF!</v>
          </cell>
          <cell r="L773" t="str">
            <v>VA-</v>
          </cell>
          <cell r="O773" t="str">
            <v>n/a</v>
          </cell>
          <cell r="P773" t="str">
            <v>D</v>
          </cell>
          <cell r="Q773" t="str">
            <v>y</v>
          </cell>
          <cell r="R773" t="str">
            <v/>
          </cell>
        </row>
        <row r="774">
          <cell r="B774">
            <v>7284</v>
          </cell>
          <cell r="C774" t="e">
            <v>#REF!</v>
          </cell>
          <cell r="D774" t="e">
            <v>#REF!</v>
          </cell>
          <cell r="E774">
            <v>3</v>
          </cell>
          <cell r="G774" t="str">
            <v>Competing</v>
          </cell>
          <cell r="H774" t="str">
            <v>Boswell</v>
          </cell>
          <cell r="I774" t="e">
            <v>#REF!</v>
          </cell>
          <cell r="J774" t="e">
            <v>#REF!</v>
          </cell>
          <cell r="L774" t="str">
            <v>VA-</v>
          </cell>
          <cell r="O774" t="str">
            <v>n/a</v>
          </cell>
          <cell r="P774" t="str">
            <v>D</v>
          </cell>
          <cell r="Q774" t="str">
            <v>y</v>
          </cell>
          <cell r="R774" t="str">
            <v/>
          </cell>
        </row>
        <row r="775">
          <cell r="B775">
            <v>7278</v>
          </cell>
          <cell r="C775" t="e">
            <v>#REF!</v>
          </cell>
          <cell r="D775" t="e">
            <v>#REF!</v>
          </cell>
          <cell r="E775" t="str">
            <v>III</v>
          </cell>
          <cell r="H775" t="str">
            <v>Boswell</v>
          </cell>
          <cell r="I775" t="e">
            <v>#REF!</v>
          </cell>
          <cell r="J775" t="e">
            <v>#REF!</v>
          </cell>
          <cell r="L775" t="str">
            <v>VA-</v>
          </cell>
          <cell r="O775" t="str">
            <v>n/a</v>
          </cell>
          <cell r="P775" t="str">
            <v>D</v>
          </cell>
          <cell r="Q775" t="str">
            <v>y</v>
          </cell>
          <cell r="R775" t="str">
            <v/>
          </cell>
        </row>
        <row r="776">
          <cell r="B776">
            <v>7258</v>
          </cell>
          <cell r="C776" t="e">
            <v>#REF!</v>
          </cell>
          <cell r="D776" t="e">
            <v>#REF!</v>
          </cell>
          <cell r="E776">
            <v>4</v>
          </cell>
          <cell r="H776" t="str">
            <v>Boswell</v>
          </cell>
          <cell r="I776" t="e">
            <v>#REF!</v>
          </cell>
          <cell r="J776" t="e">
            <v>#REF!</v>
          </cell>
          <cell r="L776" t="str">
            <v>VA-</v>
          </cell>
          <cell r="O776" t="str">
            <v>n/a</v>
          </cell>
          <cell r="P776" t="str">
            <v>D</v>
          </cell>
          <cell r="Q776">
            <v>0</v>
          </cell>
          <cell r="R776" t="str">
            <v/>
          </cell>
        </row>
        <row r="777">
          <cell r="B777">
            <v>7208</v>
          </cell>
          <cell r="C777" t="e">
            <v>#REF!</v>
          </cell>
          <cell r="D777" t="e">
            <v>#REF!</v>
          </cell>
          <cell r="E777">
            <v>19</v>
          </cell>
          <cell r="H777" t="str">
            <v>Boswell</v>
          </cell>
          <cell r="I777" t="e">
            <v>#REF!</v>
          </cell>
          <cell r="J777" t="e">
            <v>#REF!</v>
          </cell>
          <cell r="L777" t="str">
            <v>VA-</v>
          </cell>
          <cell r="O777" t="str">
            <v>n/a</v>
          </cell>
          <cell r="P777" t="str">
            <v>D</v>
          </cell>
          <cell r="Q777" t="str">
            <v>y</v>
          </cell>
          <cell r="R777" t="str">
            <v/>
          </cell>
        </row>
        <row r="778">
          <cell r="B778">
            <v>7269</v>
          </cell>
          <cell r="C778" t="e">
            <v>#REF!</v>
          </cell>
          <cell r="D778" t="e">
            <v>#REF!</v>
          </cell>
          <cell r="E778">
            <v>5</v>
          </cell>
          <cell r="H778" t="str">
            <v>Burcham</v>
          </cell>
          <cell r="I778" t="e">
            <v>#REF!</v>
          </cell>
          <cell r="J778" t="e">
            <v>#REF!</v>
          </cell>
          <cell r="L778" t="str">
            <v>VA-</v>
          </cell>
          <cell r="O778" t="str">
            <v>n/a</v>
          </cell>
          <cell r="P778" t="str">
            <v>D</v>
          </cell>
          <cell r="Q778" t="str">
            <v>y</v>
          </cell>
          <cell r="R778" t="str">
            <v/>
          </cell>
        </row>
        <row r="779">
          <cell r="B779">
            <v>7262</v>
          </cell>
          <cell r="C779" t="e">
            <v>#REF!</v>
          </cell>
          <cell r="D779" t="e">
            <v>#REF!</v>
          </cell>
          <cell r="E779">
            <v>6</v>
          </cell>
          <cell r="H779" t="str">
            <v>Burcham</v>
          </cell>
          <cell r="I779" t="e">
            <v>#REF!</v>
          </cell>
          <cell r="J779" t="e">
            <v>#REF!</v>
          </cell>
          <cell r="L779" t="str">
            <v>VA-</v>
          </cell>
          <cell r="O779" t="str">
            <v>n/a</v>
          </cell>
          <cell r="P779" t="str">
            <v>D</v>
          </cell>
          <cell r="Q779" t="str">
            <v>y</v>
          </cell>
          <cell r="R779" t="str">
            <v/>
          </cell>
        </row>
        <row r="780">
          <cell r="B780">
            <v>7263</v>
          </cell>
          <cell r="C780" t="e">
            <v>#REF!</v>
          </cell>
          <cell r="D780" t="e">
            <v>#REF!</v>
          </cell>
          <cell r="E780">
            <v>7</v>
          </cell>
          <cell r="H780" t="str">
            <v>Burcham</v>
          </cell>
          <cell r="I780" t="e">
            <v>#REF!</v>
          </cell>
          <cell r="J780" t="e">
            <v>#REF!</v>
          </cell>
          <cell r="L780" t="str">
            <v>VA-</v>
          </cell>
          <cell r="O780" t="str">
            <v>n/a</v>
          </cell>
          <cell r="P780" t="str">
            <v>D</v>
          </cell>
          <cell r="Q780">
            <v>0</v>
          </cell>
          <cell r="R780" t="str">
            <v/>
          </cell>
        </row>
        <row r="781">
          <cell r="B781">
            <v>7264</v>
          </cell>
          <cell r="C781" t="e">
            <v>#REF!</v>
          </cell>
          <cell r="D781" t="e">
            <v>#REF!</v>
          </cell>
          <cell r="E781">
            <v>7</v>
          </cell>
          <cell r="G781" t="str">
            <v>Competing</v>
          </cell>
          <cell r="H781" t="str">
            <v>Burcham</v>
          </cell>
          <cell r="I781" t="e">
            <v>#REF!</v>
          </cell>
          <cell r="J781" t="e">
            <v>#REF!</v>
          </cell>
          <cell r="L781" t="str">
            <v>VA-</v>
          </cell>
          <cell r="O781" t="str">
            <v>n/a</v>
          </cell>
          <cell r="P781" t="str">
            <v>D</v>
          </cell>
          <cell r="Q781" t="str">
            <v>y</v>
          </cell>
          <cell r="R781" t="str">
            <v/>
          </cell>
        </row>
        <row r="782">
          <cell r="B782">
            <v>7268</v>
          </cell>
          <cell r="C782" t="e">
            <v>#REF!</v>
          </cell>
          <cell r="D782" t="e">
            <v>#REF!</v>
          </cell>
          <cell r="E782">
            <v>7</v>
          </cell>
          <cell r="H782" t="str">
            <v>Burcham</v>
          </cell>
          <cell r="I782" t="e">
            <v>#REF!</v>
          </cell>
          <cell r="J782" t="e">
            <v>#REF!</v>
          </cell>
          <cell r="L782" t="str">
            <v>VA-</v>
          </cell>
          <cell r="O782" t="str">
            <v>n/a</v>
          </cell>
          <cell r="P782" t="str">
            <v>D</v>
          </cell>
          <cell r="Q782" t="str">
            <v>y</v>
          </cell>
          <cell r="R782" t="str">
            <v/>
          </cell>
        </row>
        <row r="783">
          <cell r="B783">
            <v>7266</v>
          </cell>
          <cell r="C783" t="e">
            <v>#REF!</v>
          </cell>
          <cell r="D783" t="e">
            <v>#REF!</v>
          </cell>
          <cell r="E783">
            <v>10</v>
          </cell>
          <cell r="H783" t="str">
            <v>Burcham</v>
          </cell>
          <cell r="I783" t="e">
            <v>#REF!</v>
          </cell>
          <cell r="J783" t="e">
            <v>#REF!</v>
          </cell>
          <cell r="L783" t="str">
            <v>VA-</v>
          </cell>
          <cell r="O783" t="str">
            <v>n/a</v>
          </cell>
          <cell r="P783" t="str">
            <v>D</v>
          </cell>
          <cell r="Q783" t="str">
            <v>y</v>
          </cell>
          <cell r="R783" t="str">
            <v/>
          </cell>
        </row>
        <row r="784">
          <cell r="B784">
            <v>7210</v>
          </cell>
          <cell r="C784" t="e">
            <v>#REF!</v>
          </cell>
          <cell r="D784" t="e">
            <v>#REF!</v>
          </cell>
          <cell r="E784">
            <v>15</v>
          </cell>
          <cell r="H784" t="str">
            <v>Clement</v>
          </cell>
          <cell r="I784" t="e">
            <v>#REF!</v>
          </cell>
          <cell r="J784" t="e">
            <v>#REF!</v>
          </cell>
          <cell r="L784" t="str">
            <v>VA-</v>
          </cell>
          <cell r="O784" t="str">
            <v>n/a</v>
          </cell>
          <cell r="P784" t="str">
            <v>D</v>
          </cell>
          <cell r="Q784" t="str">
            <v>y</v>
          </cell>
          <cell r="R784" t="str">
            <v/>
          </cell>
        </row>
        <row r="785">
          <cell r="B785">
            <v>7271</v>
          </cell>
          <cell r="C785" t="e">
            <v>#REF!</v>
          </cell>
          <cell r="D785" t="e">
            <v>#REF!</v>
          </cell>
          <cell r="E785">
            <v>15</v>
          </cell>
          <cell r="G785" t="str">
            <v>Competing</v>
          </cell>
          <cell r="H785" t="str">
            <v>Clement</v>
          </cell>
          <cell r="I785" t="e">
            <v>#REF!</v>
          </cell>
          <cell r="J785" t="e">
            <v>#REF!</v>
          </cell>
          <cell r="L785" t="str">
            <v>VA-</v>
          </cell>
          <cell r="O785" t="str">
            <v>n/a</v>
          </cell>
          <cell r="P785" t="str">
            <v>D</v>
          </cell>
          <cell r="Q785" t="str">
            <v>y</v>
          </cell>
          <cell r="R785" t="str">
            <v/>
          </cell>
        </row>
        <row r="786">
          <cell r="B786">
            <v>7281</v>
          </cell>
          <cell r="C786" t="e">
            <v>#REF!</v>
          </cell>
          <cell r="D786" t="e">
            <v>#REF!</v>
          </cell>
          <cell r="E786">
            <v>15</v>
          </cell>
          <cell r="H786" t="str">
            <v>Clement</v>
          </cell>
          <cell r="I786" t="e">
            <v>#REF!</v>
          </cell>
          <cell r="J786" t="e">
            <v>#REF!</v>
          </cell>
          <cell r="L786" t="str">
            <v>VA-</v>
          </cell>
          <cell r="O786" t="str">
            <v>n/a</v>
          </cell>
          <cell r="P786" t="str">
            <v>D</v>
          </cell>
          <cell r="Q786" t="str">
            <v>y</v>
          </cell>
          <cell r="R786">
            <v>2009</v>
          </cell>
        </row>
        <row r="787">
          <cell r="B787">
            <v>7285</v>
          </cell>
          <cell r="C787" t="e">
            <v>#REF!</v>
          </cell>
          <cell r="D787" t="e">
            <v>#REF!</v>
          </cell>
          <cell r="E787">
            <v>15</v>
          </cell>
          <cell r="H787" t="str">
            <v>Clement</v>
          </cell>
          <cell r="I787" t="e">
            <v>#REF!</v>
          </cell>
          <cell r="J787" t="e">
            <v>#REF!</v>
          </cell>
          <cell r="L787" t="str">
            <v>VA-</v>
          </cell>
          <cell r="O787" t="str">
            <v>n/a</v>
          </cell>
          <cell r="P787" t="str">
            <v>D</v>
          </cell>
          <cell r="Q787" t="str">
            <v>y</v>
          </cell>
          <cell r="R787" t="str">
            <v/>
          </cell>
        </row>
        <row r="788">
          <cell r="B788">
            <v>7256</v>
          </cell>
          <cell r="C788" t="e">
            <v>#REF!</v>
          </cell>
          <cell r="D788" t="e">
            <v>#REF!</v>
          </cell>
          <cell r="E788">
            <v>15</v>
          </cell>
          <cell r="H788" t="str">
            <v>Clement</v>
          </cell>
          <cell r="I788" t="e">
            <v>#REF!</v>
          </cell>
          <cell r="J788" t="e">
            <v>#REF!</v>
          </cell>
          <cell r="L788" t="str">
            <v>VA-</v>
          </cell>
          <cell r="O788" t="str">
            <v>n/a</v>
          </cell>
          <cell r="P788" t="str">
            <v>G</v>
          </cell>
          <cell r="Q788" t="str">
            <v>y</v>
          </cell>
          <cell r="R788" t="str">
            <v/>
          </cell>
        </row>
        <row r="790">
          <cell r="B790" t="str">
            <v>December 2005 Cycle</v>
          </cell>
          <cell r="D790" t="str">
            <v>Rehab Services</v>
          </cell>
          <cell r="E790" t="str">
            <v>E</v>
          </cell>
          <cell r="F790" t="str">
            <v>Rpt Due</v>
          </cell>
          <cell r="G790" t="str">
            <v>NA</v>
          </cell>
          <cell r="I790" t="str">
            <v>Recommendation</v>
          </cell>
          <cell r="K790" t="str">
            <v>IFFC</v>
          </cell>
          <cell r="L790" t="str">
            <v>Commissioners</v>
          </cell>
          <cell r="M790" t="str">
            <v>IFFC</v>
          </cell>
          <cell r="N790" t="str">
            <v>IFFC</v>
          </cell>
          <cell r="O790" t="str">
            <v>Application</v>
          </cell>
          <cell r="Q790" t="str">
            <v>Check with</v>
          </cell>
        </row>
        <row r="791">
          <cell r="C791" t="str">
            <v>Applicant</v>
          </cell>
          <cell r="D791" t="str">
            <v>Project</v>
          </cell>
          <cell r="E791" t="str">
            <v>PD</v>
          </cell>
          <cell r="G791" t="str">
            <v>NA</v>
          </cell>
          <cell r="H791" t="str">
            <v>Analyst</v>
          </cell>
          <cell r="I791" t="str">
            <v xml:space="preserve">HSA </v>
          </cell>
          <cell r="J791" t="str">
            <v>DCOPN</v>
          </cell>
          <cell r="K791" t="str">
            <v>Scheduled</v>
          </cell>
          <cell r="L791" t="str">
            <v>Decision</v>
          </cell>
          <cell r="M791" t="str">
            <v>Location</v>
          </cell>
          <cell r="N791" t="str">
            <v>Time</v>
          </cell>
          <cell r="O791" t="str">
            <v>Received</v>
          </cell>
          <cell r="P791" t="str">
            <v>LOI Date</v>
          </cell>
          <cell r="Q791" t="str">
            <v>Application</v>
          </cell>
        </row>
        <row r="792">
          <cell r="C792" t="str">
            <v>No applications</v>
          </cell>
          <cell r="D792" t="e">
            <v>#REF!</v>
          </cell>
          <cell r="E792" t="str">
            <v/>
          </cell>
          <cell r="I792" t="e">
            <v>#REF!</v>
          </cell>
          <cell r="J792" t="e">
            <v>#REF!</v>
          </cell>
          <cell r="L792" t="str">
            <v/>
          </cell>
          <cell r="O792">
            <v>0</v>
          </cell>
          <cell r="P792">
            <v>0</v>
          </cell>
          <cell r="Q792">
            <v>0</v>
          </cell>
          <cell r="R792" t="str">
            <v/>
          </cell>
        </row>
        <row r="794">
          <cell r="B794" t="str">
            <v>January 2006 Cycle</v>
          </cell>
          <cell r="D794" t="str">
            <v>Radiation/Gamma Knife/Cancer Care Center</v>
          </cell>
          <cell r="E794" t="str">
            <v>F/G</v>
          </cell>
          <cell r="F794" t="str">
            <v>Rpt Due</v>
          </cell>
          <cell r="G794">
            <v>38797</v>
          </cell>
          <cell r="I794" t="str">
            <v>Recommendation</v>
          </cell>
          <cell r="K794" t="str">
            <v>IFFC</v>
          </cell>
          <cell r="L794" t="str">
            <v>Commissioners</v>
          </cell>
          <cell r="M794" t="str">
            <v>IFFC</v>
          </cell>
          <cell r="N794" t="str">
            <v>IFFC</v>
          </cell>
          <cell r="O794" t="str">
            <v>Application</v>
          </cell>
          <cell r="Q794" t="str">
            <v>Check with</v>
          </cell>
        </row>
        <row r="795">
          <cell r="C795" t="str">
            <v>Applicant</v>
          </cell>
          <cell r="D795" t="str">
            <v>Lithotripsy/Nursing Facility</v>
          </cell>
          <cell r="E795" t="str">
            <v>PD</v>
          </cell>
          <cell r="G795">
            <v>38797</v>
          </cell>
          <cell r="H795" t="str">
            <v>Analyst</v>
          </cell>
          <cell r="I795" t="str">
            <v xml:space="preserve">HSA </v>
          </cell>
          <cell r="J795" t="str">
            <v>DCOPN</v>
          </cell>
          <cell r="K795" t="str">
            <v>Scheduled</v>
          </cell>
          <cell r="L795" t="str">
            <v>Decision</v>
          </cell>
          <cell r="M795" t="str">
            <v>Location</v>
          </cell>
          <cell r="N795" t="str">
            <v>Time</v>
          </cell>
          <cell r="O795" t="str">
            <v>Received</v>
          </cell>
          <cell r="P795" t="str">
            <v>LOI Date</v>
          </cell>
          <cell r="Q795" t="str">
            <v>Application</v>
          </cell>
        </row>
        <row r="796">
          <cell r="B796">
            <v>7291</v>
          </cell>
          <cell r="C796" t="e">
            <v>#REF!</v>
          </cell>
          <cell r="D796" t="e">
            <v>#REF!</v>
          </cell>
          <cell r="E796">
            <v>20</v>
          </cell>
          <cell r="H796" t="str">
            <v>Burcham</v>
          </cell>
          <cell r="I796" t="e">
            <v>#REF!</v>
          </cell>
          <cell r="J796" t="e">
            <v>#REF!</v>
          </cell>
          <cell r="L796" t="str">
            <v>VA-</v>
          </cell>
          <cell r="O796" t="str">
            <v>n/a</v>
          </cell>
          <cell r="P796" t="str">
            <v>F</v>
          </cell>
          <cell r="Q796" t="str">
            <v>y</v>
          </cell>
          <cell r="R796" t="str">
            <v/>
          </cell>
        </row>
        <row r="797">
          <cell r="B797">
            <v>7293</v>
          </cell>
          <cell r="C797" t="e">
            <v>#REF!</v>
          </cell>
          <cell r="D797" t="e">
            <v>#REF!</v>
          </cell>
          <cell r="E797" t="str">
            <v>V</v>
          </cell>
          <cell r="H797" t="str">
            <v>Burcham</v>
          </cell>
          <cell r="I797" t="e">
            <v>#REF!</v>
          </cell>
          <cell r="J797" t="e">
            <v>#REF!</v>
          </cell>
          <cell r="K797">
            <v>38813</v>
          </cell>
          <cell r="L797" t="str">
            <v>VA-</v>
          </cell>
          <cell r="O797" t="str">
            <v>n/a</v>
          </cell>
          <cell r="P797" t="str">
            <v>F</v>
          </cell>
          <cell r="Q797" t="str">
            <v>y</v>
          </cell>
          <cell r="R797" t="str">
            <v/>
          </cell>
        </row>
        <row r="798">
          <cell r="B798">
            <v>7296</v>
          </cell>
          <cell r="C798" t="e">
            <v>#REF!</v>
          </cell>
          <cell r="D798" t="e">
            <v>#REF!</v>
          </cell>
          <cell r="E798">
            <v>21</v>
          </cell>
          <cell r="H798" t="str">
            <v>Burcham</v>
          </cell>
          <cell r="I798" t="e">
            <v>#REF!</v>
          </cell>
          <cell r="J798" t="e">
            <v>#REF!</v>
          </cell>
          <cell r="L798" t="str">
            <v>VA-</v>
          </cell>
          <cell r="O798" t="str">
            <v>n/a</v>
          </cell>
          <cell r="P798" t="str">
            <v>F</v>
          </cell>
          <cell r="Q798" t="str">
            <v>y</v>
          </cell>
          <cell r="R798" t="str">
            <v/>
          </cell>
        </row>
        <row r="799">
          <cell r="B799">
            <v>7223</v>
          </cell>
          <cell r="C799" t="e">
            <v>#REF!</v>
          </cell>
          <cell r="D799" t="e">
            <v>#REF!</v>
          </cell>
          <cell r="E799" t="str">
            <v>II</v>
          </cell>
          <cell r="H799" t="str">
            <v>Bartley</v>
          </cell>
          <cell r="I799" t="e">
            <v>#REF!</v>
          </cell>
          <cell r="J799" t="e">
            <v>#REF!</v>
          </cell>
          <cell r="L799" t="str">
            <v>VA-</v>
          </cell>
          <cell r="O799" t="str">
            <v>n/a</v>
          </cell>
          <cell r="P799" t="str">
            <v>F</v>
          </cell>
          <cell r="Q799" t="str">
            <v>y</v>
          </cell>
          <cell r="R799" t="str">
            <v/>
          </cell>
        </row>
        <row r="800">
          <cell r="B800">
            <v>7290</v>
          </cell>
          <cell r="C800" t="e">
            <v>#REF!</v>
          </cell>
          <cell r="D800" t="e">
            <v>#REF!</v>
          </cell>
          <cell r="E800" t="str">
            <v>II</v>
          </cell>
          <cell r="H800" t="str">
            <v>Bartley</v>
          </cell>
          <cell r="I800" t="e">
            <v>#REF!</v>
          </cell>
          <cell r="J800" t="e">
            <v>#REF!</v>
          </cell>
          <cell r="K800">
            <v>38814</v>
          </cell>
          <cell r="L800" t="str">
            <v>VA-</v>
          </cell>
          <cell r="O800" t="str">
            <v>n/a</v>
          </cell>
          <cell r="P800" t="str">
            <v>F</v>
          </cell>
          <cell r="Q800" t="str">
            <v>y</v>
          </cell>
          <cell r="R800" t="str">
            <v/>
          </cell>
        </row>
        <row r="801">
          <cell r="B801">
            <v>7292</v>
          </cell>
          <cell r="C801" t="e">
            <v>#REF!</v>
          </cell>
          <cell r="D801" t="e">
            <v>#REF!</v>
          </cell>
          <cell r="E801" t="str">
            <v>II</v>
          </cell>
          <cell r="H801" t="str">
            <v>Bartley</v>
          </cell>
          <cell r="I801" t="e">
            <v>#REF!</v>
          </cell>
          <cell r="J801" t="e">
            <v>#REF!</v>
          </cell>
          <cell r="L801" t="str">
            <v>VA-</v>
          </cell>
          <cell r="O801" t="str">
            <v>n/a</v>
          </cell>
          <cell r="P801" t="str">
            <v>F</v>
          </cell>
          <cell r="Q801" t="str">
            <v>y</v>
          </cell>
          <cell r="R801" t="str">
            <v/>
          </cell>
        </row>
        <row r="802">
          <cell r="B802">
            <v>7286</v>
          </cell>
          <cell r="C802" t="e">
            <v>#REF!</v>
          </cell>
          <cell r="D802" t="e">
            <v>#REF!</v>
          </cell>
          <cell r="E802">
            <v>15</v>
          </cell>
          <cell r="H802" t="str">
            <v>Clement</v>
          </cell>
          <cell r="I802" t="e">
            <v>#REF!</v>
          </cell>
          <cell r="J802" t="e">
            <v>#REF!</v>
          </cell>
          <cell r="K802">
            <v>38811</v>
          </cell>
          <cell r="L802" t="str">
            <v>VA-</v>
          </cell>
          <cell r="O802" t="str">
            <v>n/a</v>
          </cell>
          <cell r="P802" t="str">
            <v>G</v>
          </cell>
          <cell r="Q802" t="str">
            <v>y</v>
          </cell>
          <cell r="R802" t="str">
            <v/>
          </cell>
        </row>
        <row r="804">
          <cell r="B804" t="str">
            <v>February 2006 Cycle</v>
          </cell>
          <cell r="D804" t="str">
            <v>Hospitals/Beds/NICUs/Ob/Capital Expenditures</v>
          </cell>
          <cell r="E804" t="str">
            <v>A</v>
          </cell>
          <cell r="F804" t="str">
            <v>Rpt Due</v>
          </cell>
          <cell r="G804">
            <v>38828</v>
          </cell>
          <cell r="I804" t="str">
            <v>Recommendation</v>
          </cell>
          <cell r="K804" t="str">
            <v>IFFC</v>
          </cell>
          <cell r="L804" t="str">
            <v>Commissioners</v>
          </cell>
          <cell r="M804" t="str">
            <v>IFFC</v>
          </cell>
          <cell r="N804" t="str">
            <v>IFFC</v>
          </cell>
          <cell r="O804" t="str">
            <v>Application</v>
          </cell>
          <cell r="Q804" t="str">
            <v>Check with</v>
          </cell>
        </row>
        <row r="805">
          <cell r="C805" t="str">
            <v>Applicant</v>
          </cell>
          <cell r="D805" t="str">
            <v>Project</v>
          </cell>
          <cell r="E805" t="str">
            <v>PD</v>
          </cell>
          <cell r="G805">
            <v>38828</v>
          </cell>
          <cell r="H805" t="str">
            <v>Analyst</v>
          </cell>
          <cell r="I805" t="str">
            <v xml:space="preserve">HSA </v>
          </cell>
          <cell r="J805" t="str">
            <v>DCOPN</v>
          </cell>
          <cell r="K805" t="str">
            <v>Scheduled</v>
          </cell>
          <cell r="L805" t="str">
            <v>Decision</v>
          </cell>
          <cell r="M805" t="str">
            <v>Location</v>
          </cell>
          <cell r="N805" t="str">
            <v>Time</v>
          </cell>
          <cell r="O805" t="str">
            <v>Received</v>
          </cell>
          <cell r="P805" t="str">
            <v>LOI Date</v>
          </cell>
          <cell r="Q805" t="str">
            <v>Application</v>
          </cell>
        </row>
        <row r="806">
          <cell r="B806">
            <v>7289</v>
          </cell>
          <cell r="C806" t="e">
            <v>#REF!</v>
          </cell>
          <cell r="D806" t="e">
            <v>#REF!</v>
          </cell>
          <cell r="E806">
            <v>7</v>
          </cell>
          <cell r="H806" t="str">
            <v>Boswell</v>
          </cell>
          <cell r="I806" t="e">
            <v>#REF!</v>
          </cell>
          <cell r="J806" t="e">
            <v>#REF!</v>
          </cell>
          <cell r="K806">
            <v>38846</v>
          </cell>
          <cell r="L806" t="str">
            <v xml:space="preserve">                                                                                                                                                                                       </v>
          </cell>
          <cell r="O806" t="str">
            <v>n/a</v>
          </cell>
          <cell r="P806" t="str">
            <v>A</v>
          </cell>
          <cell r="Q806" t="str">
            <v>y</v>
          </cell>
          <cell r="R806" t="str">
            <v/>
          </cell>
        </row>
        <row r="807">
          <cell r="B807">
            <v>7298</v>
          </cell>
          <cell r="C807" t="e">
            <v>#REF!</v>
          </cell>
          <cell r="D807" t="e">
            <v>#REF!</v>
          </cell>
          <cell r="E807">
            <v>8</v>
          </cell>
          <cell r="H807" t="str">
            <v>Burcham</v>
          </cell>
          <cell r="I807" t="e">
            <v>#REF!</v>
          </cell>
          <cell r="J807" t="e">
            <v>#REF!</v>
          </cell>
          <cell r="K807">
            <v>38910</v>
          </cell>
          <cell r="L807" t="str">
            <v>VA-</v>
          </cell>
          <cell r="O807" t="str">
            <v>n/a</v>
          </cell>
          <cell r="P807" t="str">
            <v>A</v>
          </cell>
          <cell r="Q807" t="str">
            <v>y</v>
          </cell>
          <cell r="R807" t="str">
            <v/>
          </cell>
        </row>
        <row r="808">
          <cell r="B808">
            <v>7300</v>
          </cell>
          <cell r="C808" t="e">
            <v>#REF!</v>
          </cell>
          <cell r="D808" t="e">
            <v>#REF!</v>
          </cell>
          <cell r="E808">
            <v>8</v>
          </cell>
          <cell r="H808" t="str">
            <v>Burcham</v>
          </cell>
          <cell r="I808" t="e">
            <v>#REF!</v>
          </cell>
          <cell r="J808" t="e">
            <v>#REF!</v>
          </cell>
          <cell r="K808">
            <v>38838</v>
          </cell>
          <cell r="L808" t="str">
            <v>VA-</v>
          </cell>
          <cell r="O808" t="str">
            <v>n/a</v>
          </cell>
          <cell r="P808" t="str">
            <v>A</v>
          </cell>
          <cell r="Q808" t="str">
            <v>y</v>
          </cell>
          <cell r="R808" t="str">
            <v/>
          </cell>
        </row>
        <row r="809">
          <cell r="B809">
            <v>7301</v>
          </cell>
          <cell r="C809" t="e">
            <v>#REF!</v>
          </cell>
          <cell r="D809" t="e">
            <v>#REF!</v>
          </cell>
          <cell r="E809">
            <v>8</v>
          </cell>
          <cell r="G809" t="str">
            <v>Competing</v>
          </cell>
          <cell r="H809" t="str">
            <v>Burcham</v>
          </cell>
          <cell r="I809" t="e">
            <v>#REF!</v>
          </cell>
          <cell r="J809" t="e">
            <v>#REF!</v>
          </cell>
          <cell r="K809">
            <v>38838</v>
          </cell>
          <cell r="L809" t="str">
            <v>VA-</v>
          </cell>
          <cell r="O809" t="str">
            <v>n/a</v>
          </cell>
          <cell r="P809" t="str">
            <v>A</v>
          </cell>
          <cell r="Q809" t="str">
            <v>y</v>
          </cell>
          <cell r="R809" t="str">
            <v/>
          </cell>
        </row>
        <row r="810">
          <cell r="B810">
            <v>7302</v>
          </cell>
          <cell r="C810" t="e">
            <v>#REF!</v>
          </cell>
          <cell r="D810" t="e">
            <v>#REF!</v>
          </cell>
          <cell r="E810">
            <v>8</v>
          </cell>
          <cell r="H810" t="str">
            <v>Burcham</v>
          </cell>
          <cell r="I810" t="e">
            <v>#REF!</v>
          </cell>
          <cell r="J810" t="e">
            <v>#REF!</v>
          </cell>
          <cell r="K810">
            <v>38838</v>
          </cell>
          <cell r="L810" t="str">
            <v>VA-</v>
          </cell>
          <cell r="O810" t="str">
            <v>n/a</v>
          </cell>
          <cell r="P810" t="str">
            <v>A</v>
          </cell>
          <cell r="Q810" t="str">
            <v>y</v>
          </cell>
          <cell r="R810" t="str">
            <v/>
          </cell>
        </row>
        <row r="811">
          <cell r="B811">
            <v>7283</v>
          </cell>
          <cell r="C811" t="e">
            <v>#REF!</v>
          </cell>
          <cell r="D811" t="e">
            <v>#REF!</v>
          </cell>
          <cell r="E811">
            <v>15</v>
          </cell>
          <cell r="H811" t="str">
            <v>Anderson</v>
          </cell>
          <cell r="I811" t="e">
            <v>#REF!</v>
          </cell>
          <cell r="J811" t="e">
            <v>#REF!</v>
          </cell>
          <cell r="K811">
            <v>38839</v>
          </cell>
          <cell r="L811" t="str">
            <v>VA-</v>
          </cell>
          <cell r="O811" t="str">
            <v>n/a</v>
          </cell>
          <cell r="P811" t="str">
            <v>A</v>
          </cell>
          <cell r="Q811" t="str">
            <v>y</v>
          </cell>
          <cell r="R811" t="str">
            <v/>
          </cell>
        </row>
        <row r="812">
          <cell r="B812">
            <v>7297</v>
          </cell>
          <cell r="C812" t="e">
            <v>#REF!</v>
          </cell>
          <cell r="D812" t="e">
            <v>#REF!</v>
          </cell>
          <cell r="E812">
            <v>15</v>
          </cell>
          <cell r="H812" t="str">
            <v>Anderson</v>
          </cell>
          <cell r="I812" t="e">
            <v>#REF!</v>
          </cell>
          <cell r="J812" t="e">
            <v>#REF!</v>
          </cell>
          <cell r="K812">
            <v>38845</v>
          </cell>
          <cell r="L812" t="str">
            <v>VA-</v>
          </cell>
          <cell r="O812" t="str">
            <v>n/a</v>
          </cell>
          <cell r="P812" t="str">
            <v>A</v>
          </cell>
          <cell r="Q812" t="str">
            <v>y</v>
          </cell>
          <cell r="R812" t="str">
            <v/>
          </cell>
        </row>
        <row r="813">
          <cell r="B813">
            <v>7305</v>
          </cell>
          <cell r="C813" t="e">
            <v>#REF!</v>
          </cell>
          <cell r="D813" t="e">
            <v>#REF!</v>
          </cell>
          <cell r="E813">
            <v>15</v>
          </cell>
          <cell r="G813" t="str">
            <v>Competing</v>
          </cell>
          <cell r="H813" t="str">
            <v>Anderson</v>
          </cell>
          <cell r="I813" t="e">
            <v>#REF!</v>
          </cell>
          <cell r="J813" t="e">
            <v>#REF!</v>
          </cell>
          <cell r="K813">
            <v>38845</v>
          </cell>
          <cell r="L813" t="str">
            <v>VA-</v>
          </cell>
          <cell r="O813" t="str">
            <v>n/a</v>
          </cell>
          <cell r="P813" t="str">
            <v>A</v>
          </cell>
          <cell r="Q813" t="str">
            <v>y</v>
          </cell>
          <cell r="R813">
            <v>40829</v>
          </cell>
        </row>
        <row r="814">
          <cell r="B814">
            <v>7309</v>
          </cell>
          <cell r="C814" t="e">
            <v>#REF!</v>
          </cell>
          <cell r="D814" t="e">
            <v>#REF!</v>
          </cell>
          <cell r="E814">
            <v>15</v>
          </cell>
          <cell r="H814" t="str">
            <v>Anderson</v>
          </cell>
          <cell r="I814" t="e">
            <v>#REF!</v>
          </cell>
          <cell r="J814" t="e">
            <v>#REF!</v>
          </cell>
          <cell r="K814">
            <v>38845</v>
          </cell>
          <cell r="L814" t="str">
            <v>VA-</v>
          </cell>
          <cell r="O814" t="str">
            <v>n/a</v>
          </cell>
          <cell r="P814" t="str">
            <v>A</v>
          </cell>
          <cell r="Q814" t="str">
            <v>y</v>
          </cell>
          <cell r="R814">
            <v>40473</v>
          </cell>
        </row>
        <row r="815">
          <cell r="B815">
            <v>7304</v>
          </cell>
          <cell r="C815" t="e">
            <v>#REF!</v>
          </cell>
          <cell r="D815" t="e">
            <v>#REF!</v>
          </cell>
          <cell r="E815">
            <v>16</v>
          </cell>
          <cell r="G815" t="str">
            <v>Competing</v>
          </cell>
          <cell r="H815" t="str">
            <v>Bartley</v>
          </cell>
          <cell r="I815" t="e">
            <v>#REF!</v>
          </cell>
          <cell r="J815" t="e">
            <v>#REF!</v>
          </cell>
          <cell r="K815">
            <v>38846</v>
          </cell>
          <cell r="L815" t="str">
            <v>VA-</v>
          </cell>
          <cell r="O815" t="str">
            <v>n/a</v>
          </cell>
          <cell r="P815" t="str">
            <v>A</v>
          </cell>
          <cell r="Q815" t="str">
            <v>y</v>
          </cell>
          <cell r="R815" t="str">
            <v/>
          </cell>
        </row>
        <row r="816">
          <cell r="B816">
            <v>7308</v>
          </cell>
          <cell r="C816" t="e">
            <v>#REF!</v>
          </cell>
          <cell r="D816" t="e">
            <v>#REF!</v>
          </cell>
          <cell r="E816">
            <v>16</v>
          </cell>
          <cell r="H816" t="str">
            <v>Bartley</v>
          </cell>
          <cell r="I816" t="e">
            <v>#REF!</v>
          </cell>
          <cell r="J816" t="e">
            <v>#REF!</v>
          </cell>
          <cell r="K816">
            <v>38846</v>
          </cell>
          <cell r="L816" t="str">
            <v>VA-</v>
          </cell>
          <cell r="O816" t="str">
            <v>n/a</v>
          </cell>
          <cell r="P816" t="str">
            <v>A</v>
          </cell>
          <cell r="Q816" t="str">
            <v>y</v>
          </cell>
          <cell r="R816" t="str">
            <v/>
          </cell>
        </row>
        <row r="817">
          <cell r="B817">
            <v>7287</v>
          </cell>
          <cell r="C817" t="e">
            <v>#REF!</v>
          </cell>
          <cell r="D817" t="e">
            <v>#REF!</v>
          </cell>
          <cell r="E817">
            <v>9</v>
          </cell>
          <cell r="H817" t="str">
            <v>Clement</v>
          </cell>
          <cell r="I817" t="e">
            <v>#REF!</v>
          </cell>
          <cell r="J817" t="e">
            <v>#REF!</v>
          </cell>
          <cell r="K817">
            <v>38841</v>
          </cell>
          <cell r="L817" t="str">
            <v>VA-</v>
          </cell>
          <cell r="O817" t="str">
            <v>n/a</v>
          </cell>
          <cell r="P817" t="str">
            <v>A</v>
          </cell>
          <cell r="Q817" t="str">
            <v>y</v>
          </cell>
          <cell r="R817" t="str">
            <v/>
          </cell>
        </row>
        <row r="818">
          <cell r="B818">
            <v>7306</v>
          </cell>
          <cell r="C818" t="e">
            <v>#REF!</v>
          </cell>
          <cell r="D818" t="e">
            <v>#REF!</v>
          </cell>
          <cell r="E818">
            <v>20</v>
          </cell>
          <cell r="H818" t="str">
            <v>Clement</v>
          </cell>
          <cell r="I818" t="e">
            <v>#REF!</v>
          </cell>
          <cell r="J818" t="e">
            <v>#REF!</v>
          </cell>
          <cell r="K818">
            <v>38847</v>
          </cell>
          <cell r="L818" t="str">
            <v>VA-</v>
          </cell>
          <cell r="O818" t="str">
            <v>n/a</v>
          </cell>
          <cell r="P818" t="str">
            <v>A</v>
          </cell>
          <cell r="Q818" t="str">
            <v>y</v>
          </cell>
          <cell r="R818" t="str">
            <v/>
          </cell>
        </row>
        <row r="820">
          <cell r="B820" t="str">
            <v>March 2006 Cycle</v>
          </cell>
          <cell r="D820" t="str">
            <v>OSHs/ORs/Cath Labs/Transplant/Nursing Facility</v>
          </cell>
          <cell r="E820" t="str">
            <v>B/G</v>
          </cell>
          <cell r="F820" t="str">
            <v>Rpt Due</v>
          </cell>
          <cell r="G820">
            <v>38856</v>
          </cell>
          <cell r="I820" t="str">
            <v>Recommendation</v>
          </cell>
          <cell r="K820" t="str">
            <v>IFFC</v>
          </cell>
          <cell r="L820" t="str">
            <v>Commissioners</v>
          </cell>
          <cell r="M820" t="str">
            <v>IFFC</v>
          </cell>
          <cell r="N820" t="str">
            <v>IFFC</v>
          </cell>
          <cell r="O820" t="str">
            <v>Application</v>
          </cell>
          <cell r="Q820" t="str">
            <v>Check with</v>
          </cell>
        </row>
        <row r="821">
          <cell r="C821" t="str">
            <v>Applicant</v>
          </cell>
          <cell r="D821" t="str">
            <v>Project</v>
          </cell>
          <cell r="E821" t="str">
            <v>PD</v>
          </cell>
          <cell r="G821">
            <v>38856</v>
          </cell>
          <cell r="H821" t="str">
            <v>Analyst</v>
          </cell>
          <cell r="I821" t="str">
            <v xml:space="preserve">HSA </v>
          </cell>
          <cell r="J821" t="str">
            <v>DCOPN</v>
          </cell>
          <cell r="K821" t="str">
            <v>Scheduled</v>
          </cell>
          <cell r="L821" t="str">
            <v>Decision</v>
          </cell>
          <cell r="M821" t="str">
            <v>Location</v>
          </cell>
          <cell r="N821" t="str">
            <v>Time</v>
          </cell>
          <cell r="O821" t="str">
            <v>Received</v>
          </cell>
          <cell r="P821" t="str">
            <v>LOI Date</v>
          </cell>
          <cell r="Q821" t="str">
            <v>Application</v>
          </cell>
        </row>
        <row r="822">
          <cell r="B822">
            <v>7310</v>
          </cell>
          <cell r="C822" t="e">
            <v>#REF!</v>
          </cell>
          <cell r="D822" t="e">
            <v>#REF!</v>
          </cell>
          <cell r="E822">
            <v>20</v>
          </cell>
          <cell r="G822" t="str">
            <v/>
          </cell>
          <cell r="H822" t="str">
            <v>Burcham</v>
          </cell>
          <cell r="I822" t="e">
            <v>#REF!</v>
          </cell>
          <cell r="J822" t="e">
            <v>#REF!</v>
          </cell>
          <cell r="K822">
            <v>38873</v>
          </cell>
          <cell r="L822" t="str">
            <v>VA-</v>
          </cell>
          <cell r="O822" t="str">
            <v>n/a</v>
          </cell>
          <cell r="P822" t="str">
            <v>B</v>
          </cell>
          <cell r="Q822" t="str">
            <v>y</v>
          </cell>
          <cell r="R822" t="str">
            <v/>
          </cell>
        </row>
        <row r="823">
          <cell r="B823">
            <v>7317</v>
          </cell>
          <cell r="C823" t="e">
            <v>#REF!</v>
          </cell>
          <cell r="D823" t="e">
            <v>#REF!</v>
          </cell>
          <cell r="E823">
            <v>20</v>
          </cell>
          <cell r="G823" t="str">
            <v>Competing</v>
          </cell>
          <cell r="H823" t="str">
            <v>Burcham</v>
          </cell>
          <cell r="I823" t="e">
            <v>#REF!</v>
          </cell>
          <cell r="J823" t="e">
            <v>#REF!</v>
          </cell>
          <cell r="K823">
            <v>38873</v>
          </cell>
          <cell r="L823" t="str">
            <v>VA-</v>
          </cell>
          <cell r="O823" t="str">
            <v>n/a</v>
          </cell>
          <cell r="P823" t="str">
            <v>B</v>
          </cell>
          <cell r="Q823" t="str">
            <v>y</v>
          </cell>
          <cell r="R823" t="str">
            <v/>
          </cell>
        </row>
        <row r="824">
          <cell r="B824">
            <v>7318</v>
          </cell>
          <cell r="C824" t="e">
            <v>#REF!</v>
          </cell>
          <cell r="D824" t="e">
            <v>#REF!</v>
          </cell>
          <cell r="E824">
            <v>20</v>
          </cell>
          <cell r="G824" t="str">
            <v/>
          </cell>
          <cell r="H824" t="str">
            <v>Burcham</v>
          </cell>
          <cell r="I824" t="e">
            <v>#REF!</v>
          </cell>
          <cell r="J824" t="e">
            <v>#REF!</v>
          </cell>
          <cell r="K824">
            <v>38873</v>
          </cell>
          <cell r="L824" t="str">
            <v>VA-</v>
          </cell>
          <cell r="O824" t="str">
            <v>n/a</v>
          </cell>
          <cell r="P824" t="str">
            <v>B</v>
          </cell>
          <cell r="Q824" t="str">
            <v>y</v>
          </cell>
          <cell r="R824" t="str">
            <v/>
          </cell>
        </row>
        <row r="825">
          <cell r="B825">
            <v>7314</v>
          </cell>
          <cell r="C825" t="e">
            <v>#REF!</v>
          </cell>
          <cell r="D825" t="e">
            <v>#REF!</v>
          </cell>
          <cell r="E825">
            <v>19</v>
          </cell>
          <cell r="G825" t="str">
            <v>Competing</v>
          </cell>
          <cell r="H825" t="str">
            <v>Bartley</v>
          </cell>
          <cell r="I825" t="e">
            <v>#REF!</v>
          </cell>
          <cell r="J825" t="e">
            <v>#REF!</v>
          </cell>
          <cell r="K825">
            <v>38875</v>
          </cell>
          <cell r="L825" t="str">
            <v>VA-</v>
          </cell>
          <cell r="O825" t="str">
            <v>n/a</v>
          </cell>
          <cell r="P825" t="str">
            <v>B</v>
          </cell>
          <cell r="Q825" t="str">
            <v>y</v>
          </cell>
          <cell r="R825">
            <v>40833</v>
          </cell>
        </row>
        <row r="826">
          <cell r="B826">
            <v>7322</v>
          </cell>
          <cell r="C826" t="e">
            <v>#REF!</v>
          </cell>
          <cell r="D826" t="e">
            <v>#REF!</v>
          </cell>
          <cell r="E826">
            <v>19</v>
          </cell>
          <cell r="G826" t="str">
            <v/>
          </cell>
          <cell r="H826" t="str">
            <v>Bartley</v>
          </cell>
          <cell r="I826" t="e">
            <v>#REF!</v>
          </cell>
          <cell r="J826" t="e">
            <v>#REF!</v>
          </cell>
          <cell r="K826">
            <v>38875</v>
          </cell>
          <cell r="L826" t="str">
            <v>VA-</v>
          </cell>
          <cell r="O826" t="str">
            <v>n/a</v>
          </cell>
          <cell r="P826" t="str">
            <v>B</v>
          </cell>
          <cell r="Q826" t="str">
            <v>y</v>
          </cell>
          <cell r="R826" t="str">
            <v/>
          </cell>
        </row>
        <row r="827">
          <cell r="B827">
            <v>7319</v>
          </cell>
          <cell r="C827" t="e">
            <v>#REF!</v>
          </cell>
          <cell r="D827" t="e">
            <v>#REF!</v>
          </cell>
          <cell r="E827">
            <v>8</v>
          </cell>
          <cell r="G827" t="str">
            <v/>
          </cell>
          <cell r="H827" t="str">
            <v>Boswell</v>
          </cell>
          <cell r="I827" t="e">
            <v>#REF!</v>
          </cell>
          <cell r="J827" t="e">
            <v>#REF!</v>
          </cell>
          <cell r="K827">
            <v>38869</v>
          </cell>
          <cell r="L827" t="str">
            <v>VA-</v>
          </cell>
          <cell r="O827" t="str">
            <v>n/a</v>
          </cell>
          <cell r="P827" t="str">
            <v>B</v>
          </cell>
          <cell r="Q827" t="str">
            <v>y</v>
          </cell>
          <cell r="R827" t="str">
            <v/>
          </cell>
        </row>
        <row r="828">
          <cell r="B828">
            <v>7320</v>
          </cell>
          <cell r="C828" t="e">
            <v>#REF!</v>
          </cell>
          <cell r="D828" t="e">
            <v>#REF!</v>
          </cell>
          <cell r="E828">
            <v>8</v>
          </cell>
          <cell r="G828" t="str">
            <v>Competing</v>
          </cell>
          <cell r="H828" t="str">
            <v>Anderson</v>
          </cell>
          <cell r="I828" t="e">
            <v>#REF!</v>
          </cell>
          <cell r="J828" t="e">
            <v>#REF!</v>
          </cell>
          <cell r="K828">
            <v>38874</v>
          </cell>
          <cell r="L828" t="str">
            <v>VA-</v>
          </cell>
          <cell r="O828" t="str">
            <v>n/a</v>
          </cell>
          <cell r="P828" t="str">
            <v>B</v>
          </cell>
          <cell r="Q828" t="str">
            <v>y</v>
          </cell>
          <cell r="R828" t="str">
            <v/>
          </cell>
        </row>
        <row r="829">
          <cell r="B829">
            <v>7321</v>
          </cell>
          <cell r="C829" t="e">
            <v>#REF!</v>
          </cell>
          <cell r="D829" t="e">
            <v>#REF!</v>
          </cell>
          <cell r="E829">
            <v>8</v>
          </cell>
          <cell r="G829" t="str">
            <v/>
          </cell>
          <cell r="H829" t="str">
            <v>Anderson</v>
          </cell>
          <cell r="I829" t="e">
            <v>#REF!</v>
          </cell>
          <cell r="J829" t="e">
            <v>#REF!</v>
          </cell>
          <cell r="K829">
            <v>38874</v>
          </cell>
          <cell r="L829" t="str">
            <v>VA-</v>
          </cell>
          <cell r="O829" t="str">
            <v>n/a</v>
          </cell>
          <cell r="P829" t="str">
            <v>B</v>
          </cell>
          <cell r="Q829" t="str">
            <v>y</v>
          </cell>
          <cell r="R829" t="str">
            <v/>
          </cell>
        </row>
        <row r="830">
          <cell r="B830">
            <v>7313</v>
          </cell>
          <cell r="C830" t="e">
            <v>#REF!</v>
          </cell>
          <cell r="D830" t="e">
            <v>#REF!</v>
          </cell>
          <cell r="E830">
            <v>7</v>
          </cell>
          <cell r="G830" t="str">
            <v/>
          </cell>
          <cell r="H830" t="str">
            <v>Bartley</v>
          </cell>
          <cell r="I830" t="e">
            <v>#REF!</v>
          </cell>
          <cell r="J830" t="e">
            <v>#REF!</v>
          </cell>
          <cell r="K830">
            <v>38868</v>
          </cell>
          <cell r="L830" t="str">
            <v>VA-</v>
          </cell>
          <cell r="O830" t="str">
            <v>n/a</v>
          </cell>
          <cell r="P830" t="str">
            <v>B</v>
          </cell>
          <cell r="Q830" t="str">
            <v>y</v>
          </cell>
          <cell r="R830" t="str">
            <v/>
          </cell>
        </row>
        <row r="831">
          <cell r="B831">
            <v>7288</v>
          </cell>
          <cell r="C831" t="e">
            <v>#REF!</v>
          </cell>
          <cell r="D831" t="e">
            <v>#REF!</v>
          </cell>
          <cell r="E831">
            <v>8</v>
          </cell>
          <cell r="G831" t="str">
            <v/>
          </cell>
          <cell r="H831" t="str">
            <v>Clement</v>
          </cell>
          <cell r="I831" t="e">
            <v>#REF!</v>
          </cell>
          <cell r="J831" t="e">
            <v>#REF!</v>
          </cell>
          <cell r="K831">
            <v>38867</v>
          </cell>
          <cell r="L831">
            <v>4080</v>
          </cell>
          <cell r="O831" t="str">
            <v>n/a</v>
          </cell>
          <cell r="P831" t="str">
            <v>G</v>
          </cell>
          <cell r="Q831" t="str">
            <v>y</v>
          </cell>
          <cell r="R831" t="str">
            <v/>
          </cell>
        </row>
        <row r="832">
          <cell r="B832">
            <v>7283</v>
          </cell>
          <cell r="C832" t="e">
            <v>#REF!</v>
          </cell>
          <cell r="D832" t="e">
            <v>#REF!</v>
          </cell>
          <cell r="E832">
            <v>15</v>
          </cell>
          <cell r="G832" t="str">
            <v/>
          </cell>
          <cell r="H832" t="str">
            <v>Anderson</v>
          </cell>
          <cell r="I832" t="e">
            <v>#REF!</v>
          </cell>
          <cell r="J832" t="e">
            <v>#REF!</v>
          </cell>
          <cell r="K832">
            <v>38876</v>
          </cell>
          <cell r="L832" t="str">
            <v>VA-</v>
          </cell>
          <cell r="M832" t="str">
            <v>3600 W. Broad</v>
          </cell>
          <cell r="N832">
            <v>0.41666666666666669</v>
          </cell>
          <cell r="O832" t="str">
            <v>n/a</v>
          </cell>
          <cell r="P832" t="str">
            <v>A</v>
          </cell>
          <cell r="Q832" t="str">
            <v>y</v>
          </cell>
          <cell r="R832" t="str">
            <v/>
          </cell>
        </row>
        <row r="833">
          <cell r="B833">
            <v>7264</v>
          </cell>
          <cell r="C833" t="e">
            <v>#REF!</v>
          </cell>
          <cell r="D833" t="e">
            <v>#REF!</v>
          </cell>
          <cell r="E833">
            <v>7</v>
          </cell>
          <cell r="G833" t="str">
            <v>Competing</v>
          </cell>
          <cell r="H833" t="str">
            <v>Boswell</v>
          </cell>
          <cell r="I833" t="e">
            <v>#REF!</v>
          </cell>
          <cell r="J833" t="e">
            <v>#REF!</v>
          </cell>
          <cell r="K833">
            <v>38870</v>
          </cell>
          <cell r="L833" t="str">
            <v>VA-</v>
          </cell>
          <cell r="O833" t="str">
            <v>n/a</v>
          </cell>
          <cell r="P833" t="str">
            <v>D</v>
          </cell>
          <cell r="Q833" t="str">
            <v>y</v>
          </cell>
          <cell r="R833" t="str">
            <v/>
          </cell>
        </row>
        <row r="834">
          <cell r="B834">
            <v>7268</v>
          </cell>
          <cell r="C834" t="e">
            <v>#REF!</v>
          </cell>
          <cell r="D834" t="e">
            <v>#REF!</v>
          </cell>
          <cell r="E834">
            <v>7</v>
          </cell>
          <cell r="G834" t="str">
            <v/>
          </cell>
          <cell r="H834" t="str">
            <v>Boswell</v>
          </cell>
          <cell r="I834" t="e">
            <v>#REF!</v>
          </cell>
          <cell r="J834" t="e">
            <v>#REF!</v>
          </cell>
          <cell r="K834">
            <v>38870</v>
          </cell>
          <cell r="L834" t="str">
            <v>VA-</v>
          </cell>
          <cell r="O834" t="str">
            <v>n/a</v>
          </cell>
          <cell r="P834" t="str">
            <v>D</v>
          </cell>
          <cell r="Q834" t="str">
            <v>y</v>
          </cell>
          <cell r="R834" t="str">
            <v/>
          </cell>
        </row>
        <row r="835">
          <cell r="B835">
            <v>7298</v>
          </cell>
          <cell r="C835" t="e">
            <v>#REF!</v>
          </cell>
          <cell r="D835" t="e">
            <v>#REF!</v>
          </cell>
          <cell r="E835">
            <v>8</v>
          </cell>
          <cell r="G835" t="str">
            <v/>
          </cell>
          <cell r="H835" t="str">
            <v>Burcham</v>
          </cell>
          <cell r="I835" t="e">
            <v>#REF!</v>
          </cell>
          <cell r="J835" t="e">
            <v>#REF!</v>
          </cell>
          <cell r="K835">
            <v>38910</v>
          </cell>
          <cell r="L835" t="str">
            <v>VA-</v>
          </cell>
          <cell r="M835" t="str">
            <v>Madison</v>
          </cell>
          <cell r="N835">
            <v>0.39583333333333331</v>
          </cell>
          <cell r="O835" t="str">
            <v>n/a</v>
          </cell>
          <cell r="P835" t="str">
            <v>A</v>
          </cell>
          <cell r="Q835" t="str">
            <v>y</v>
          </cell>
          <cell r="R835" t="str">
            <v/>
          </cell>
        </row>
        <row r="837">
          <cell r="B837" t="str">
            <v>April 2006 Cycle</v>
          </cell>
          <cell r="D837" t="str">
            <v>Psych and Substance Abuse Services</v>
          </cell>
          <cell r="E837" t="str">
            <v>C</v>
          </cell>
          <cell r="F837" t="str">
            <v>Rtp Due</v>
          </cell>
          <cell r="G837">
            <v>38887</v>
          </cell>
          <cell r="I837" t="str">
            <v>Recommendation</v>
          </cell>
          <cell r="K837" t="str">
            <v>IFFC</v>
          </cell>
          <cell r="L837" t="str">
            <v>Commissioners</v>
          </cell>
          <cell r="M837" t="str">
            <v>IFFC</v>
          </cell>
          <cell r="O837" t="str">
            <v>Application</v>
          </cell>
          <cell r="Q837" t="str">
            <v>Check with</v>
          </cell>
        </row>
        <row r="838">
          <cell r="C838" t="str">
            <v>Applicant</v>
          </cell>
          <cell r="D838" t="str">
            <v>Project</v>
          </cell>
          <cell r="E838" t="str">
            <v>PD</v>
          </cell>
          <cell r="G838">
            <v>38887</v>
          </cell>
          <cell r="H838" t="str">
            <v>Analyst</v>
          </cell>
          <cell r="I838" t="str">
            <v xml:space="preserve">HSA </v>
          </cell>
          <cell r="J838" t="str">
            <v>DCOPN</v>
          </cell>
          <cell r="K838" t="str">
            <v>Scheduled</v>
          </cell>
          <cell r="L838" t="str">
            <v>Decision</v>
          </cell>
          <cell r="M838" t="str">
            <v>Location</v>
          </cell>
          <cell r="N838" t="str">
            <v>Time</v>
          </cell>
          <cell r="O838" t="str">
            <v>Received</v>
          </cell>
          <cell r="P838" t="str">
            <v>LOI Date</v>
          </cell>
          <cell r="Q838" t="str">
            <v>Application</v>
          </cell>
          <cell r="R838" t="str">
            <v/>
          </cell>
        </row>
        <row r="839">
          <cell r="B839">
            <v>7320</v>
          </cell>
          <cell r="C839" t="e">
            <v>#REF!</v>
          </cell>
          <cell r="D839" t="e">
            <v>#REF!</v>
          </cell>
          <cell r="E839">
            <v>8</v>
          </cell>
          <cell r="G839" t="str">
            <v>Competing</v>
          </cell>
          <cell r="H839" t="str">
            <v>Anderson</v>
          </cell>
          <cell r="I839" t="e">
            <v>#REF!</v>
          </cell>
          <cell r="J839" t="e">
            <v>#REF!</v>
          </cell>
          <cell r="L839" t="str">
            <v>Delayed from Apr. '06 A Cycle</v>
          </cell>
        </row>
        <row r="840">
          <cell r="B840">
            <v>7321</v>
          </cell>
          <cell r="C840" t="e">
            <v>#REF!</v>
          </cell>
          <cell r="D840" t="e">
            <v>#REF!</v>
          </cell>
          <cell r="E840">
            <v>8</v>
          </cell>
          <cell r="H840" t="str">
            <v>Anderson</v>
          </cell>
          <cell r="I840" t="e">
            <v>#REF!</v>
          </cell>
          <cell r="J840" t="e">
            <v>#REF!</v>
          </cell>
          <cell r="L840" t="str">
            <v>Delayed from Apr. '06 A Cycle</v>
          </cell>
        </row>
        <row r="842">
          <cell r="B842" t="str">
            <v>May 2006 Cycle</v>
          </cell>
          <cell r="D842" t="str">
            <v>Diagnostic Imaging and Nursing Facilities</v>
          </cell>
          <cell r="E842" t="str">
            <v>D/G</v>
          </cell>
          <cell r="F842" t="str">
            <v>Rtp Due</v>
          </cell>
          <cell r="G842">
            <v>38917</v>
          </cell>
          <cell r="I842" t="str">
            <v>Recommendation</v>
          </cell>
          <cell r="K842" t="str">
            <v>IFFC</v>
          </cell>
          <cell r="L842" t="str">
            <v>Commissioners</v>
          </cell>
          <cell r="M842" t="str">
            <v>IFFC</v>
          </cell>
          <cell r="O842" t="str">
            <v>Application</v>
          </cell>
          <cell r="Q842" t="str">
            <v>Check with</v>
          </cell>
          <cell r="S842" t="str">
            <v>Previous</v>
          </cell>
        </row>
        <row r="843">
          <cell r="B843" t="str">
            <v>#</v>
          </cell>
          <cell r="C843" t="str">
            <v>Applicant</v>
          </cell>
          <cell r="D843" t="str">
            <v>Project</v>
          </cell>
          <cell r="E843" t="str">
            <v>PD</v>
          </cell>
          <cell r="G843">
            <v>38917</v>
          </cell>
          <cell r="H843" t="str">
            <v>Analyst</v>
          </cell>
          <cell r="I843" t="str">
            <v xml:space="preserve">HSA </v>
          </cell>
          <cell r="J843" t="str">
            <v>DCOPN</v>
          </cell>
          <cell r="K843" t="str">
            <v>Scheduled</v>
          </cell>
          <cell r="L843" t="str">
            <v>Decision</v>
          </cell>
          <cell r="M843" t="str">
            <v>Location</v>
          </cell>
          <cell r="N843" t="str">
            <v>Time</v>
          </cell>
          <cell r="O843" t="str">
            <v>Received</v>
          </cell>
          <cell r="P843" t="str">
            <v>LOI Date</v>
          </cell>
          <cell r="Q843" t="str">
            <v>Application</v>
          </cell>
          <cell r="S843" t="str">
            <v>Conditions</v>
          </cell>
          <cell r="T843" t="str">
            <v>old loi</v>
          </cell>
        </row>
        <row r="844">
          <cell r="B844">
            <v>7348</v>
          </cell>
          <cell r="C844" t="e">
            <v>#REF!</v>
          </cell>
          <cell r="D844" t="e">
            <v>#REF!</v>
          </cell>
          <cell r="E844">
            <v>15</v>
          </cell>
          <cell r="H844" t="str">
            <v>Burcham</v>
          </cell>
          <cell r="I844" t="e">
            <v>#REF!</v>
          </cell>
          <cell r="J844" t="e">
            <v>#REF!</v>
          </cell>
          <cell r="K844">
            <v>38929</v>
          </cell>
          <cell r="L844" t="str">
            <v>VA-</v>
          </cell>
          <cell r="O844" t="str">
            <v>n/a</v>
          </cell>
          <cell r="P844" t="str">
            <v>D</v>
          </cell>
          <cell r="Q844" t="str">
            <v>y</v>
          </cell>
          <cell r="R844" t="str">
            <v/>
          </cell>
          <cell r="S844" t="str">
            <v>yes</v>
          </cell>
          <cell r="U844">
            <v>38807</v>
          </cell>
        </row>
        <row r="845">
          <cell r="B845">
            <v>7340</v>
          </cell>
          <cell r="C845" t="e">
            <v>#REF!</v>
          </cell>
          <cell r="D845" t="e">
            <v>#REF!</v>
          </cell>
          <cell r="E845">
            <v>20</v>
          </cell>
          <cell r="H845" t="str">
            <v>Anderson</v>
          </cell>
          <cell r="I845" t="e">
            <v>#REF!</v>
          </cell>
          <cell r="J845" t="e">
            <v>#REF!</v>
          </cell>
          <cell r="K845">
            <v>38931</v>
          </cell>
          <cell r="L845" t="str">
            <v>VA-</v>
          </cell>
          <cell r="O845" t="str">
            <v>n/a</v>
          </cell>
          <cell r="P845" t="str">
            <v>D</v>
          </cell>
          <cell r="Q845" t="str">
            <v>y</v>
          </cell>
          <cell r="R845" t="str">
            <v/>
          </cell>
          <cell r="S845" t="str">
            <v>yes</v>
          </cell>
          <cell r="U845">
            <v>38807</v>
          </cell>
        </row>
        <row r="846">
          <cell r="B846">
            <v>7354</v>
          </cell>
          <cell r="C846" t="e">
            <v>#REF!</v>
          </cell>
          <cell r="D846" t="e">
            <v>#REF!</v>
          </cell>
          <cell r="E846">
            <v>20</v>
          </cell>
          <cell r="H846" t="str">
            <v>Anderson</v>
          </cell>
          <cell r="I846" t="e">
            <v>#REF!</v>
          </cell>
          <cell r="J846" t="e">
            <v>#REF!</v>
          </cell>
          <cell r="K846">
            <v>38931</v>
          </cell>
          <cell r="L846" t="str">
            <v>VA-</v>
          </cell>
          <cell r="O846" t="str">
            <v>n/a</v>
          </cell>
          <cell r="P846" t="str">
            <v>D</v>
          </cell>
          <cell r="Q846" t="str">
            <v>y</v>
          </cell>
          <cell r="R846" t="str">
            <v/>
          </cell>
          <cell r="S846" t="str">
            <v>yes</v>
          </cell>
          <cell r="U846">
            <v>38807</v>
          </cell>
        </row>
        <row r="847">
          <cell r="B847">
            <v>7334</v>
          </cell>
          <cell r="C847" t="e">
            <v>#REF!</v>
          </cell>
          <cell r="D847" t="e">
            <v>#REF!</v>
          </cell>
          <cell r="E847">
            <v>20</v>
          </cell>
          <cell r="G847" t="str">
            <v>Competing</v>
          </cell>
          <cell r="H847" t="str">
            <v>Anderson</v>
          </cell>
          <cell r="I847" t="e">
            <v>#REF!</v>
          </cell>
          <cell r="J847" t="e">
            <v>#REF!</v>
          </cell>
          <cell r="K847">
            <v>38931</v>
          </cell>
          <cell r="L847" t="str">
            <v>VA-</v>
          </cell>
          <cell r="O847" t="str">
            <v>n/a</v>
          </cell>
          <cell r="P847" t="str">
            <v>D</v>
          </cell>
          <cell r="Q847" t="str">
            <v>y</v>
          </cell>
          <cell r="R847" t="str">
            <v/>
          </cell>
          <cell r="S847" t="str">
            <v>yes</v>
          </cell>
          <cell r="U847">
            <v>38807</v>
          </cell>
        </row>
        <row r="848">
          <cell r="B848">
            <v>7345</v>
          </cell>
          <cell r="C848" t="e">
            <v>#REF!</v>
          </cell>
          <cell r="D848" t="e">
            <v>#REF!</v>
          </cell>
          <cell r="E848">
            <v>20</v>
          </cell>
          <cell r="H848" t="str">
            <v>Anderson</v>
          </cell>
          <cell r="I848" t="e">
            <v>#REF!</v>
          </cell>
          <cell r="J848" t="e">
            <v>#REF!</v>
          </cell>
          <cell r="K848">
            <v>38931</v>
          </cell>
          <cell r="L848" t="str">
            <v>VA-</v>
          </cell>
          <cell r="O848" t="str">
            <v>n/a</v>
          </cell>
          <cell r="P848" t="str">
            <v>D</v>
          </cell>
          <cell r="Q848" t="str">
            <v>y</v>
          </cell>
          <cell r="R848" t="str">
            <v/>
          </cell>
          <cell r="S848" t="str">
            <v>yes</v>
          </cell>
          <cell r="U848">
            <v>38807</v>
          </cell>
        </row>
        <row r="849">
          <cell r="B849">
            <v>7352</v>
          </cell>
          <cell r="C849" t="e">
            <v>#REF!</v>
          </cell>
          <cell r="D849" t="e">
            <v>#REF!</v>
          </cell>
          <cell r="E849">
            <v>20</v>
          </cell>
          <cell r="H849" t="str">
            <v>Anderson</v>
          </cell>
          <cell r="I849" t="e">
            <v>#REF!</v>
          </cell>
          <cell r="J849" t="e">
            <v>#REF!</v>
          </cell>
          <cell r="K849">
            <v>38931</v>
          </cell>
          <cell r="L849" t="str">
            <v>VA-</v>
          </cell>
          <cell r="O849" t="str">
            <v>n/a</v>
          </cell>
          <cell r="P849" t="str">
            <v>D</v>
          </cell>
          <cell r="Q849" t="str">
            <v>y</v>
          </cell>
          <cell r="R849" t="str">
            <v/>
          </cell>
          <cell r="S849" t="str">
            <v>yes</v>
          </cell>
          <cell r="U849">
            <v>38807</v>
          </cell>
        </row>
        <row r="850">
          <cell r="B850">
            <v>7353</v>
          </cell>
          <cell r="C850" t="e">
            <v>#REF!</v>
          </cell>
          <cell r="D850" t="e">
            <v>#REF!</v>
          </cell>
          <cell r="E850">
            <v>20</v>
          </cell>
          <cell r="H850" t="str">
            <v>Anderson</v>
          </cell>
          <cell r="I850" t="e">
            <v>#REF!</v>
          </cell>
          <cell r="J850" t="e">
            <v>#REF!</v>
          </cell>
          <cell r="K850">
            <v>38931</v>
          </cell>
          <cell r="L850" t="str">
            <v>VA-</v>
          </cell>
          <cell r="O850" t="str">
            <v>n/a</v>
          </cell>
          <cell r="P850" t="str">
            <v>D</v>
          </cell>
          <cell r="Q850" t="str">
            <v>y</v>
          </cell>
          <cell r="R850" t="str">
            <v/>
          </cell>
          <cell r="S850" t="str">
            <v>yes</v>
          </cell>
          <cell r="U850">
            <v>38807</v>
          </cell>
        </row>
        <row r="851">
          <cell r="B851">
            <v>7332</v>
          </cell>
          <cell r="C851" t="e">
            <v>#REF!</v>
          </cell>
          <cell r="D851" t="e">
            <v>#REF!</v>
          </cell>
          <cell r="E851">
            <v>21</v>
          </cell>
          <cell r="H851" t="str">
            <v>Anderson</v>
          </cell>
          <cell r="I851" t="e">
            <v>#REF!</v>
          </cell>
          <cell r="J851" t="e">
            <v>#REF!</v>
          </cell>
          <cell r="K851">
            <v>38937</v>
          </cell>
          <cell r="L851" t="str">
            <v>VA-</v>
          </cell>
          <cell r="O851" t="str">
            <v>n/a</v>
          </cell>
          <cell r="P851" t="str">
            <v>D</v>
          </cell>
          <cell r="Q851" t="str">
            <v>y</v>
          </cell>
          <cell r="R851" t="str">
            <v/>
          </cell>
          <cell r="S851" t="str">
            <v>yes</v>
          </cell>
          <cell r="U851">
            <v>38806</v>
          </cell>
        </row>
        <row r="852">
          <cell r="B852">
            <v>7333</v>
          </cell>
          <cell r="C852" t="e">
            <v>#REF!</v>
          </cell>
          <cell r="D852" t="e">
            <v>#REF!</v>
          </cell>
          <cell r="E852">
            <v>21</v>
          </cell>
          <cell r="G852" t="str">
            <v>Competing</v>
          </cell>
          <cell r="H852" t="str">
            <v>Anderson</v>
          </cell>
          <cell r="I852" t="e">
            <v>#REF!</v>
          </cell>
          <cell r="J852" t="e">
            <v>#REF!</v>
          </cell>
          <cell r="K852">
            <v>38937</v>
          </cell>
          <cell r="L852" t="str">
            <v>VA-</v>
          </cell>
          <cell r="O852" t="str">
            <v>n/a</v>
          </cell>
          <cell r="P852" t="str">
            <v>D</v>
          </cell>
          <cell r="Q852" t="str">
            <v>y</v>
          </cell>
          <cell r="R852" t="str">
            <v/>
          </cell>
          <cell r="S852" t="str">
            <v>yes</v>
          </cell>
          <cell r="U852">
            <v>38806</v>
          </cell>
        </row>
        <row r="853">
          <cell r="B853">
            <v>7338</v>
          </cell>
          <cell r="C853" t="e">
            <v>#REF!</v>
          </cell>
          <cell r="D853" t="e">
            <v>#REF!</v>
          </cell>
          <cell r="E853">
            <v>21</v>
          </cell>
          <cell r="H853" t="str">
            <v>Anderson</v>
          </cell>
          <cell r="I853" t="e">
            <v>#REF!</v>
          </cell>
          <cell r="J853" t="e">
            <v>#REF!</v>
          </cell>
          <cell r="K853">
            <v>38937</v>
          </cell>
          <cell r="L853" t="str">
            <v>VA-</v>
          </cell>
          <cell r="O853" t="str">
            <v>n/a</v>
          </cell>
          <cell r="P853" t="str">
            <v>D</v>
          </cell>
          <cell r="Q853" t="str">
            <v>y</v>
          </cell>
          <cell r="R853" t="str">
            <v/>
          </cell>
          <cell r="S853" t="str">
            <v>yes</v>
          </cell>
          <cell r="U853">
            <v>38807</v>
          </cell>
        </row>
        <row r="854">
          <cell r="B854">
            <v>7344</v>
          </cell>
          <cell r="C854" t="e">
            <v>#REF!</v>
          </cell>
          <cell r="D854" t="e">
            <v>#REF!</v>
          </cell>
          <cell r="E854">
            <v>21</v>
          </cell>
          <cell r="H854" t="str">
            <v>Anderson</v>
          </cell>
          <cell r="I854" t="e">
            <v>#REF!</v>
          </cell>
          <cell r="J854" t="e">
            <v>#REF!</v>
          </cell>
          <cell r="K854">
            <v>38937</v>
          </cell>
          <cell r="L854" t="str">
            <v>VA-</v>
          </cell>
          <cell r="O854" t="str">
            <v>n/a</v>
          </cell>
          <cell r="P854" t="str">
            <v>D</v>
          </cell>
          <cell r="Q854" t="str">
            <v>y</v>
          </cell>
          <cell r="R854">
            <v>40032</v>
          </cell>
          <cell r="S854" t="str">
            <v>yes</v>
          </cell>
          <cell r="U854">
            <v>38807</v>
          </cell>
        </row>
        <row r="855">
          <cell r="B855">
            <v>7288</v>
          </cell>
          <cell r="C855" t="e">
            <v>#REF!</v>
          </cell>
          <cell r="D855" t="e">
            <v>#REF!</v>
          </cell>
          <cell r="E855">
            <v>8</v>
          </cell>
          <cell r="H855" t="str">
            <v>Clement</v>
          </cell>
          <cell r="I855" t="e">
            <v>#REF!</v>
          </cell>
          <cell r="J855" t="e">
            <v>#REF!</v>
          </cell>
          <cell r="L855" t="str">
            <v>VA-</v>
          </cell>
        </row>
        <row r="856">
          <cell r="B856">
            <v>7257</v>
          </cell>
          <cell r="C856" t="e">
            <v>#REF!</v>
          </cell>
          <cell r="D856" t="e">
            <v>#REF!</v>
          </cell>
          <cell r="E856">
            <v>1</v>
          </cell>
          <cell r="H856" t="str">
            <v>Clement</v>
          </cell>
          <cell r="I856" t="e">
            <v>#REF!</v>
          </cell>
          <cell r="J856" t="e">
            <v>#REF!</v>
          </cell>
          <cell r="K856">
            <v>38932</v>
          </cell>
          <cell r="L856" t="str">
            <v>VA-</v>
          </cell>
          <cell r="O856" t="str">
            <v>n/a</v>
          </cell>
          <cell r="P856" t="str">
            <v>D</v>
          </cell>
          <cell r="Q856">
            <v>0</v>
          </cell>
          <cell r="R856" t="str">
            <v/>
          </cell>
          <cell r="S856" t="str">
            <v>yes</v>
          </cell>
          <cell r="U856">
            <v>38807</v>
          </cell>
        </row>
        <row r="857">
          <cell r="B857">
            <v>7351</v>
          </cell>
          <cell r="C857" t="e">
            <v>#REF!</v>
          </cell>
          <cell r="D857" t="e">
            <v>#REF!</v>
          </cell>
          <cell r="E857">
            <v>5</v>
          </cell>
          <cell r="H857" t="str">
            <v>Clement</v>
          </cell>
          <cell r="I857" t="e">
            <v>#REF!</v>
          </cell>
          <cell r="J857" t="e">
            <v>#REF!</v>
          </cell>
          <cell r="K857">
            <v>38936</v>
          </cell>
          <cell r="L857" t="str">
            <v>VA-</v>
          </cell>
          <cell r="O857" t="str">
            <v>n/a</v>
          </cell>
          <cell r="P857" t="str">
            <v>D</v>
          </cell>
          <cell r="Q857" t="str">
            <v>n</v>
          </cell>
          <cell r="R857" t="str">
            <v/>
          </cell>
          <cell r="S857" t="str">
            <v>yes</v>
          </cell>
          <cell r="U857">
            <v>38807</v>
          </cell>
        </row>
        <row r="858">
          <cell r="B858">
            <v>7355</v>
          </cell>
          <cell r="C858" t="e">
            <v>#REF!</v>
          </cell>
          <cell r="D858" t="e">
            <v>#REF!</v>
          </cell>
          <cell r="E858">
            <v>5</v>
          </cell>
          <cell r="G858" t="str">
            <v>Competing</v>
          </cell>
          <cell r="H858" t="str">
            <v>Clement</v>
          </cell>
          <cell r="I858" t="e">
            <v>#REF!</v>
          </cell>
          <cell r="J858" t="e">
            <v>#REF!</v>
          </cell>
          <cell r="K858">
            <v>38936</v>
          </cell>
          <cell r="L858" t="str">
            <v>VA-</v>
          </cell>
          <cell r="O858" t="str">
            <v>n/a</v>
          </cell>
          <cell r="P858" t="str">
            <v>D</v>
          </cell>
          <cell r="Q858" t="str">
            <v>y</v>
          </cell>
          <cell r="R858" t="str">
            <v/>
          </cell>
          <cell r="S858" t="str">
            <v>yes</v>
          </cell>
          <cell r="U858">
            <v>38807</v>
          </cell>
        </row>
        <row r="859">
          <cell r="B859">
            <v>7356</v>
          </cell>
          <cell r="C859" t="e">
            <v>#REF!</v>
          </cell>
          <cell r="D859" t="e">
            <v>#REF!</v>
          </cell>
          <cell r="E859">
            <v>5</v>
          </cell>
          <cell r="H859" t="str">
            <v>Clement</v>
          </cell>
          <cell r="I859" t="e">
            <v>#REF!</v>
          </cell>
          <cell r="J859" t="e">
            <v>#REF!</v>
          </cell>
          <cell r="K859">
            <v>38936</v>
          </cell>
          <cell r="L859" t="str">
            <v>VA-</v>
          </cell>
          <cell r="O859" t="str">
            <v>n/a</v>
          </cell>
          <cell r="P859" t="str">
            <v>D</v>
          </cell>
          <cell r="Q859" t="str">
            <v>y</v>
          </cell>
          <cell r="R859" t="str">
            <v/>
          </cell>
          <cell r="S859" t="str">
            <v>yes</v>
          </cell>
          <cell r="U859">
            <v>38805</v>
          </cell>
        </row>
        <row r="860">
          <cell r="B860">
            <v>7357</v>
          </cell>
          <cell r="C860" t="e">
            <v>#REF!</v>
          </cell>
          <cell r="D860" t="e">
            <v>#REF!</v>
          </cell>
          <cell r="E860">
            <v>5</v>
          </cell>
          <cell r="H860" t="str">
            <v>Clement</v>
          </cell>
          <cell r="I860" t="e">
            <v>#REF!</v>
          </cell>
          <cell r="J860" t="e">
            <v>#REF!</v>
          </cell>
          <cell r="K860">
            <v>38936</v>
          </cell>
          <cell r="L860" t="str">
            <v>VA-</v>
          </cell>
          <cell r="O860" t="str">
            <v>n/a</v>
          </cell>
          <cell r="P860" t="str">
            <v>D</v>
          </cell>
          <cell r="Q860" t="str">
            <v>n</v>
          </cell>
          <cell r="R860" t="str">
            <v/>
          </cell>
          <cell r="S860" t="str">
            <v>yes</v>
          </cell>
          <cell r="U860">
            <v>38807</v>
          </cell>
        </row>
        <row r="861">
          <cell r="B861">
            <v>7327</v>
          </cell>
          <cell r="C861" t="e">
            <v>#REF!</v>
          </cell>
          <cell r="D861" t="e">
            <v>#REF!</v>
          </cell>
          <cell r="E861">
            <v>8</v>
          </cell>
          <cell r="H861" t="str">
            <v>Bartley</v>
          </cell>
          <cell r="I861" t="e">
            <v>#REF!</v>
          </cell>
          <cell r="J861" t="e">
            <v>#REF!</v>
          </cell>
          <cell r="K861">
            <v>38929</v>
          </cell>
          <cell r="L861" t="str">
            <v>VA-</v>
          </cell>
          <cell r="O861" t="str">
            <v>n/a</v>
          </cell>
          <cell r="P861" t="str">
            <v>D</v>
          </cell>
          <cell r="Q861" t="str">
            <v>y</v>
          </cell>
          <cell r="R861" t="str">
            <v/>
          </cell>
          <cell r="S861" t="str">
            <v>yes</v>
          </cell>
          <cell r="U861">
            <v>38806</v>
          </cell>
        </row>
        <row r="862">
          <cell r="B862">
            <v>7328</v>
          </cell>
          <cell r="C862" t="e">
            <v>#REF!</v>
          </cell>
          <cell r="D862" t="e">
            <v>#REF!</v>
          </cell>
          <cell r="E862">
            <v>8</v>
          </cell>
          <cell r="H862" t="str">
            <v>Bartley</v>
          </cell>
          <cell r="I862" t="e">
            <v>#REF!</v>
          </cell>
          <cell r="J862" t="e">
            <v>#REF!</v>
          </cell>
          <cell r="K862">
            <v>38929</v>
          </cell>
          <cell r="L862" t="str">
            <v>VA-</v>
          </cell>
          <cell r="O862" t="str">
            <v>n/a</v>
          </cell>
          <cell r="P862" t="str">
            <v>D</v>
          </cell>
          <cell r="Q862" t="str">
            <v>y</v>
          </cell>
          <cell r="R862" t="str">
            <v/>
          </cell>
          <cell r="S862" t="str">
            <v>yes</v>
          </cell>
          <cell r="U862">
            <v>38807</v>
          </cell>
        </row>
        <row r="863">
          <cell r="B863">
            <v>7341</v>
          </cell>
          <cell r="C863" t="e">
            <v>#REF!</v>
          </cell>
          <cell r="D863" t="e">
            <v>#REF!</v>
          </cell>
          <cell r="E863">
            <v>8</v>
          </cell>
          <cell r="H863" t="str">
            <v>Bartley</v>
          </cell>
          <cell r="I863" t="e">
            <v>#REF!</v>
          </cell>
          <cell r="J863" t="e">
            <v>#REF!</v>
          </cell>
          <cell r="K863">
            <v>38929</v>
          </cell>
          <cell r="L863" t="str">
            <v>VA-</v>
          </cell>
          <cell r="O863" t="str">
            <v>n/a</v>
          </cell>
          <cell r="P863" t="str">
            <v>D</v>
          </cell>
          <cell r="Q863" t="str">
            <v>y</v>
          </cell>
          <cell r="R863" t="str">
            <v/>
          </cell>
          <cell r="S863" t="str">
            <v>yes</v>
          </cell>
          <cell r="U863">
            <v>38807</v>
          </cell>
        </row>
        <row r="864">
          <cell r="B864">
            <v>7343</v>
          </cell>
          <cell r="C864" t="e">
            <v>#REF!</v>
          </cell>
          <cell r="D864" t="e">
            <v>#REF!</v>
          </cell>
          <cell r="E864">
            <v>8</v>
          </cell>
          <cell r="G864" t="str">
            <v>Competing</v>
          </cell>
          <cell r="H864" t="str">
            <v>Bartley</v>
          </cell>
          <cell r="I864" t="e">
            <v>#REF!</v>
          </cell>
          <cell r="J864" t="e">
            <v>#REF!</v>
          </cell>
          <cell r="K864">
            <v>38929</v>
          </cell>
          <cell r="L864" t="str">
            <v>VA-</v>
          </cell>
          <cell r="O864" t="str">
            <v>n/a</v>
          </cell>
          <cell r="P864" t="str">
            <v>D</v>
          </cell>
          <cell r="Q864" t="str">
            <v>y</v>
          </cell>
          <cell r="R864">
            <v>40132</v>
          </cell>
          <cell r="S864" t="str">
            <v>yes</v>
          </cell>
          <cell r="U864">
            <v>38807</v>
          </cell>
        </row>
        <row r="865">
          <cell r="B865">
            <v>7342</v>
          </cell>
          <cell r="C865" t="e">
            <v>#REF!</v>
          </cell>
          <cell r="D865" t="e">
            <v>#REF!</v>
          </cell>
          <cell r="E865">
            <v>8</v>
          </cell>
          <cell r="H865" t="str">
            <v>Bartley</v>
          </cell>
          <cell r="I865" t="e">
            <v>#REF!</v>
          </cell>
          <cell r="J865" t="e">
            <v>#REF!</v>
          </cell>
          <cell r="K865">
            <v>38929</v>
          </cell>
          <cell r="L865" t="str">
            <v>VA-</v>
          </cell>
          <cell r="O865" t="str">
            <v>n/a</v>
          </cell>
          <cell r="P865" t="str">
            <v>D</v>
          </cell>
          <cell r="Q865" t="str">
            <v>y</v>
          </cell>
          <cell r="R865" t="str">
            <v/>
          </cell>
          <cell r="S865" t="str">
            <v>yes</v>
          </cell>
          <cell r="U865">
            <v>38806</v>
          </cell>
        </row>
        <row r="866">
          <cell r="B866">
            <v>7346</v>
          </cell>
          <cell r="C866" t="e">
            <v>#REF!</v>
          </cell>
          <cell r="D866" t="e">
            <v>#REF!</v>
          </cell>
          <cell r="E866">
            <v>8</v>
          </cell>
          <cell r="H866" t="str">
            <v>Bartley</v>
          </cell>
          <cell r="I866" t="e">
            <v>#REF!</v>
          </cell>
          <cell r="J866" t="e">
            <v>#REF!</v>
          </cell>
          <cell r="K866">
            <v>38929</v>
          </cell>
          <cell r="L866" t="str">
            <v>VA-</v>
          </cell>
          <cell r="O866" t="str">
            <v>n/a</v>
          </cell>
          <cell r="P866" t="str">
            <v>D</v>
          </cell>
          <cell r="Q866" t="str">
            <v>y</v>
          </cell>
          <cell r="R866" t="str">
            <v/>
          </cell>
          <cell r="S866" t="str">
            <v>yes</v>
          </cell>
          <cell r="U866">
            <v>38807</v>
          </cell>
        </row>
        <row r="867">
          <cell r="B867">
            <v>7347</v>
          </cell>
          <cell r="C867" t="e">
            <v>#REF!</v>
          </cell>
          <cell r="D867" t="e">
            <v>#REF!</v>
          </cell>
          <cell r="E867">
            <v>8</v>
          </cell>
          <cell r="G867" t="str">
            <v>Reactivated</v>
          </cell>
          <cell r="H867" t="str">
            <v>Bartley</v>
          </cell>
          <cell r="I867" t="e">
            <v>#REF!</v>
          </cell>
          <cell r="J867" t="e">
            <v>#REF!</v>
          </cell>
          <cell r="K867">
            <v>38929</v>
          </cell>
          <cell r="L867" t="str">
            <v>VA-</v>
          </cell>
          <cell r="O867" t="str">
            <v>n/a</v>
          </cell>
          <cell r="P867" t="str">
            <v>D</v>
          </cell>
          <cell r="Q867" t="str">
            <v>y</v>
          </cell>
          <cell r="R867" t="str">
            <v/>
          </cell>
          <cell r="S867" t="str">
            <v>yes</v>
          </cell>
          <cell r="U867">
            <v>38807</v>
          </cell>
        </row>
        <row r="868">
          <cell r="B868">
            <v>7261</v>
          </cell>
          <cell r="C868" t="e">
            <v>#REF!</v>
          </cell>
          <cell r="D868" t="e">
            <v>#REF!</v>
          </cell>
          <cell r="E868">
            <v>8</v>
          </cell>
          <cell r="G868" t="str">
            <v>Reactivated</v>
          </cell>
          <cell r="H868" t="str">
            <v>Bartley</v>
          </cell>
          <cell r="I868" t="e">
            <v>#REF!</v>
          </cell>
          <cell r="J868" t="e">
            <v>#REF!</v>
          </cell>
          <cell r="K868">
            <v>38929</v>
          </cell>
          <cell r="L868" t="str">
            <v>VA-</v>
          </cell>
          <cell r="O868" t="str">
            <v>n/a</v>
          </cell>
          <cell r="P868" t="str">
            <v>D</v>
          </cell>
          <cell r="Q868" t="str">
            <v>y</v>
          </cell>
          <cell r="R868" t="str">
            <v/>
          </cell>
          <cell r="S868" t="str">
            <v>yes</v>
          </cell>
          <cell r="U868">
            <v>38625</v>
          </cell>
        </row>
        <row r="869">
          <cell r="B869">
            <v>7272</v>
          </cell>
          <cell r="C869" t="e">
            <v>#REF!</v>
          </cell>
          <cell r="D869" t="e">
            <v>#REF!</v>
          </cell>
          <cell r="E869">
            <v>8</v>
          </cell>
          <cell r="G869" t="str">
            <v>Reactivated</v>
          </cell>
          <cell r="H869" t="str">
            <v>Bartley</v>
          </cell>
          <cell r="I869" t="e">
            <v>#REF!</v>
          </cell>
          <cell r="J869" t="e">
            <v>#REF!</v>
          </cell>
          <cell r="K869">
            <v>38929</v>
          </cell>
          <cell r="L869" t="str">
            <v>VA-</v>
          </cell>
          <cell r="O869" t="str">
            <v>n/a</v>
          </cell>
          <cell r="P869" t="str">
            <v>D</v>
          </cell>
          <cell r="Q869" t="str">
            <v>y</v>
          </cell>
          <cell r="R869" t="str">
            <v/>
          </cell>
          <cell r="S869" t="str">
            <v>yes</v>
          </cell>
          <cell r="U869">
            <v>38628</v>
          </cell>
        </row>
        <row r="870">
          <cell r="B870">
            <v>7326</v>
          </cell>
          <cell r="C870" t="e">
            <v>#REF!</v>
          </cell>
          <cell r="D870" t="e">
            <v>#REF!</v>
          </cell>
          <cell r="E870">
            <v>6</v>
          </cell>
          <cell r="H870" t="str">
            <v>Burcham</v>
          </cell>
          <cell r="I870" t="e">
            <v>#REF!</v>
          </cell>
          <cell r="J870" t="e">
            <v>#REF!</v>
          </cell>
          <cell r="L870" t="str">
            <v>VA-</v>
          </cell>
          <cell r="O870" t="str">
            <v>n/a</v>
          </cell>
          <cell r="P870" t="str">
            <v>D</v>
          </cell>
          <cell r="Q870">
            <v>0</v>
          </cell>
          <cell r="R870" t="str">
            <v/>
          </cell>
          <cell r="S870" t="str">
            <v>yes</v>
          </cell>
          <cell r="U870">
            <v>38807</v>
          </cell>
        </row>
        <row r="871">
          <cell r="B871">
            <v>7330</v>
          </cell>
          <cell r="C871" t="e">
            <v>#REF!</v>
          </cell>
          <cell r="D871" t="e">
            <v>#REF!</v>
          </cell>
          <cell r="E871">
            <v>6</v>
          </cell>
          <cell r="G871" t="str">
            <v>Competing</v>
          </cell>
          <cell r="H871" t="str">
            <v>Burcham</v>
          </cell>
          <cell r="I871" t="e">
            <v>#REF!</v>
          </cell>
          <cell r="J871" t="e">
            <v>#REF!</v>
          </cell>
          <cell r="L871" t="str">
            <v>VA-</v>
          </cell>
          <cell r="O871" t="str">
            <v>n/a</v>
          </cell>
          <cell r="P871" t="str">
            <v>D</v>
          </cell>
          <cell r="Q871">
            <v>0</v>
          </cell>
          <cell r="R871" t="str">
            <v/>
          </cell>
          <cell r="S871" t="str">
            <v>yes</v>
          </cell>
          <cell r="U871">
            <v>38807</v>
          </cell>
        </row>
        <row r="872">
          <cell r="B872">
            <v>7331</v>
          </cell>
          <cell r="C872" t="e">
            <v>#REF!</v>
          </cell>
          <cell r="D872" t="e">
            <v>#REF!</v>
          </cell>
          <cell r="E872">
            <v>6</v>
          </cell>
          <cell r="H872" t="str">
            <v>Burcham</v>
          </cell>
          <cell r="I872" t="e">
            <v>#REF!</v>
          </cell>
          <cell r="J872" t="e">
            <v>#REF!</v>
          </cell>
          <cell r="L872" t="str">
            <v>VA-</v>
          </cell>
          <cell r="O872" t="str">
            <v>n/a</v>
          </cell>
          <cell r="P872" t="str">
            <v>D</v>
          </cell>
          <cell r="Q872">
            <v>0</v>
          </cell>
          <cell r="R872" t="str">
            <v/>
          </cell>
          <cell r="S872" t="str">
            <v>yes</v>
          </cell>
          <cell r="U872">
            <v>38807</v>
          </cell>
        </row>
        <row r="873">
          <cell r="B873">
            <v>7337</v>
          </cell>
          <cell r="C873" t="e">
            <v>#REF!</v>
          </cell>
          <cell r="D873" t="e">
            <v>#REF!</v>
          </cell>
          <cell r="E873">
            <v>6</v>
          </cell>
          <cell r="H873" t="str">
            <v>Burcham</v>
          </cell>
          <cell r="I873" t="e">
            <v>#REF!</v>
          </cell>
          <cell r="J873" t="e">
            <v>#REF!</v>
          </cell>
          <cell r="L873" t="str">
            <v>VA-</v>
          </cell>
          <cell r="O873" t="str">
            <v>n/a</v>
          </cell>
          <cell r="P873" t="str">
            <v>D</v>
          </cell>
          <cell r="Q873">
            <v>0</v>
          </cell>
          <cell r="R873" t="str">
            <v/>
          </cell>
          <cell r="S873" t="str">
            <v>yes</v>
          </cell>
          <cell r="U873">
            <v>38807</v>
          </cell>
        </row>
        <row r="874">
          <cell r="B874">
            <v>7349</v>
          </cell>
          <cell r="C874" t="e">
            <v>#REF!</v>
          </cell>
          <cell r="D874" t="e">
            <v>#REF!</v>
          </cell>
          <cell r="E874">
            <v>7</v>
          </cell>
          <cell r="G874" t="str">
            <v>Competing</v>
          </cell>
          <cell r="H874" t="str">
            <v>Burcham</v>
          </cell>
          <cell r="I874" t="e">
            <v>#REF!</v>
          </cell>
          <cell r="J874" t="e">
            <v>#REF!</v>
          </cell>
          <cell r="K874">
            <v>38930</v>
          </cell>
          <cell r="L874" t="str">
            <v>VA-</v>
          </cell>
          <cell r="O874" t="str">
            <v>n/a</v>
          </cell>
          <cell r="P874" t="str">
            <v>D</v>
          </cell>
          <cell r="Q874" t="str">
            <v>y</v>
          </cell>
          <cell r="R874" t="str">
            <v/>
          </cell>
          <cell r="S874" t="str">
            <v>yes</v>
          </cell>
          <cell r="U874">
            <v>38807</v>
          </cell>
        </row>
        <row r="875">
          <cell r="B875">
            <v>7350</v>
          </cell>
          <cell r="C875" t="e">
            <v>#REF!</v>
          </cell>
          <cell r="D875" t="e">
            <v>#REF!</v>
          </cell>
          <cell r="E875">
            <v>7</v>
          </cell>
          <cell r="H875" t="str">
            <v>Burcham</v>
          </cell>
          <cell r="I875" t="e">
            <v>#REF!</v>
          </cell>
          <cell r="J875" t="e">
            <v>#REF!</v>
          </cell>
          <cell r="K875">
            <v>38930</v>
          </cell>
          <cell r="L875" t="str">
            <v>VA-</v>
          </cell>
          <cell r="O875" t="str">
            <v>n/a</v>
          </cell>
          <cell r="P875" t="str">
            <v>D</v>
          </cell>
          <cell r="Q875" t="str">
            <v>y</v>
          </cell>
          <cell r="R875" t="str">
            <v/>
          </cell>
          <cell r="S875" t="str">
            <v>yes</v>
          </cell>
          <cell r="U875">
            <v>38807</v>
          </cell>
        </row>
        <row r="876">
          <cell r="B876">
            <v>7339</v>
          </cell>
          <cell r="C876" t="e">
            <v>#REF!</v>
          </cell>
          <cell r="D876" t="e">
            <v>#REF!</v>
          </cell>
          <cell r="E876">
            <v>10</v>
          </cell>
          <cell r="H876" t="str">
            <v>Burcham</v>
          </cell>
          <cell r="I876" t="e">
            <v>#REF!</v>
          </cell>
          <cell r="J876" t="e">
            <v>#REF!</v>
          </cell>
          <cell r="K876">
            <v>38929</v>
          </cell>
          <cell r="L876" t="str">
            <v>VA-</v>
          </cell>
          <cell r="O876" t="str">
            <v>n/a</v>
          </cell>
          <cell r="P876" t="str">
            <v>D</v>
          </cell>
          <cell r="Q876" t="str">
            <v>y</v>
          </cell>
          <cell r="R876" t="str">
            <v/>
          </cell>
          <cell r="S876" t="str">
            <v>yes</v>
          </cell>
          <cell r="U876">
            <v>38805</v>
          </cell>
        </row>
        <row r="878">
          <cell r="B878" t="str">
            <v>June 2006 Cycle</v>
          </cell>
          <cell r="D878" t="str">
            <v>Rehab Services</v>
          </cell>
          <cell r="E878" t="str">
            <v>E</v>
          </cell>
          <cell r="F878" t="str">
            <v>Rpt Due</v>
          </cell>
          <cell r="G878">
            <v>38950</v>
          </cell>
          <cell r="I878" t="str">
            <v>Recommendation</v>
          </cell>
          <cell r="K878" t="str">
            <v>IFFC</v>
          </cell>
          <cell r="L878" t="str">
            <v>Commissioners</v>
          </cell>
          <cell r="M878" t="str">
            <v>IFFC</v>
          </cell>
          <cell r="N878" t="str">
            <v>IFFC</v>
          </cell>
          <cell r="O878" t="str">
            <v>Application</v>
          </cell>
          <cell r="Q878" t="str">
            <v>Check with</v>
          </cell>
        </row>
        <row r="879">
          <cell r="C879" t="str">
            <v>Applicant</v>
          </cell>
          <cell r="D879" t="str">
            <v>Project</v>
          </cell>
          <cell r="E879" t="str">
            <v>PD</v>
          </cell>
          <cell r="G879">
            <v>38950</v>
          </cell>
          <cell r="H879" t="str">
            <v>Analyst</v>
          </cell>
          <cell r="I879" t="str">
            <v xml:space="preserve">HSA </v>
          </cell>
          <cell r="J879" t="str">
            <v>DCOPN</v>
          </cell>
          <cell r="K879" t="str">
            <v>Scheduled</v>
          </cell>
          <cell r="L879" t="str">
            <v>Decision</v>
          </cell>
          <cell r="M879" t="str">
            <v>Location</v>
          </cell>
          <cell r="N879" t="str">
            <v>Time</v>
          </cell>
          <cell r="O879" t="str">
            <v>Received</v>
          </cell>
          <cell r="P879" t="str">
            <v>LOI Date</v>
          </cell>
          <cell r="Q879" t="str">
            <v>Application</v>
          </cell>
        </row>
        <row r="880">
          <cell r="B880">
            <v>7361</v>
          </cell>
          <cell r="C880" t="e">
            <v>#REF!</v>
          </cell>
          <cell r="D880" t="e">
            <v>#REF!</v>
          </cell>
          <cell r="E880">
            <v>16</v>
          </cell>
          <cell r="H880" t="str">
            <v>Clement</v>
          </cell>
          <cell r="I880" t="e">
            <v>#REF!</v>
          </cell>
          <cell r="J880" t="e">
            <v>#REF!</v>
          </cell>
          <cell r="K880">
            <v>38967</v>
          </cell>
          <cell r="L880" t="str">
            <v>VA-</v>
          </cell>
          <cell r="O880" t="str">
            <v>n/a</v>
          </cell>
          <cell r="P880" t="str">
            <v>G</v>
          </cell>
          <cell r="Q880" t="str">
            <v>y</v>
          </cell>
          <cell r="R880" t="str">
            <v/>
          </cell>
          <cell r="S880" t="str">
            <v>yes</v>
          </cell>
          <cell r="U880">
            <v>38838</v>
          </cell>
        </row>
        <row r="881">
          <cell r="B881">
            <v>7362</v>
          </cell>
          <cell r="C881" t="e">
            <v>#REF!</v>
          </cell>
          <cell r="D881" t="e">
            <v>#REF!</v>
          </cell>
          <cell r="E881" t="str">
            <v>V</v>
          </cell>
          <cell r="H881" t="str">
            <v>Anderson</v>
          </cell>
          <cell r="I881" t="e">
            <v>#REF!</v>
          </cell>
          <cell r="J881" t="e">
            <v>#REF!</v>
          </cell>
          <cell r="K881">
            <v>38966</v>
          </cell>
          <cell r="L881" t="str">
            <v>VA-</v>
          </cell>
          <cell r="O881" t="str">
            <v>n/a</v>
          </cell>
          <cell r="P881" t="str">
            <v>E</v>
          </cell>
          <cell r="Q881" t="str">
            <v>y</v>
          </cell>
          <cell r="R881" t="str">
            <v/>
          </cell>
          <cell r="S881" t="str">
            <v>yes</v>
          </cell>
          <cell r="U881">
            <v>38838</v>
          </cell>
        </row>
        <row r="883">
          <cell r="B883" t="str">
            <v>July 2006 Cycle</v>
          </cell>
          <cell r="D883" t="str">
            <v>Radiation/Gamma Knife/Cancer Care Center</v>
          </cell>
          <cell r="E883" t="str">
            <v>F/G</v>
          </cell>
          <cell r="F883" t="str">
            <v>Rpt Due</v>
          </cell>
          <cell r="G883">
            <v>38979</v>
          </cell>
          <cell r="I883" t="str">
            <v>Recommendation</v>
          </cell>
          <cell r="K883" t="str">
            <v>IFFC</v>
          </cell>
          <cell r="L883" t="str">
            <v>Commissioners</v>
          </cell>
          <cell r="M883" t="str">
            <v>IFFC</v>
          </cell>
          <cell r="N883" t="str">
            <v>IFFC</v>
          </cell>
          <cell r="O883" t="str">
            <v>Application</v>
          </cell>
          <cell r="Q883" t="str">
            <v>Check with</v>
          </cell>
        </row>
        <row r="884">
          <cell r="C884" t="str">
            <v>Applicant</v>
          </cell>
          <cell r="D884" t="str">
            <v>Lithotripsy/Nursing Facility</v>
          </cell>
          <cell r="E884" t="str">
            <v>PD</v>
          </cell>
          <cell r="G884">
            <v>38979</v>
          </cell>
          <cell r="H884" t="str">
            <v>Analyst</v>
          </cell>
          <cell r="I884" t="str">
            <v xml:space="preserve">HSA </v>
          </cell>
          <cell r="J884" t="str">
            <v>DCOPN</v>
          </cell>
          <cell r="K884" t="str">
            <v>Scheduled</v>
          </cell>
          <cell r="L884" t="str">
            <v>Decision</v>
          </cell>
          <cell r="M884" t="str">
            <v>Location</v>
          </cell>
          <cell r="N884" t="str">
            <v>Time</v>
          </cell>
          <cell r="O884" t="str">
            <v>Received</v>
          </cell>
          <cell r="P884" t="str">
            <v>LOI Date</v>
          </cell>
          <cell r="Q884" t="str">
            <v>Application</v>
          </cell>
        </row>
        <row r="885">
          <cell r="B885">
            <v>7253</v>
          </cell>
          <cell r="C885" t="e">
            <v>#REF!</v>
          </cell>
          <cell r="D885" t="e">
            <v>#REF!</v>
          </cell>
          <cell r="E885" t="str">
            <v>II</v>
          </cell>
          <cell r="H885" t="str">
            <v>Burcham</v>
          </cell>
          <cell r="I885" t="e">
            <v>#REF!</v>
          </cell>
          <cell r="J885" t="e">
            <v>#REF!</v>
          </cell>
          <cell r="K885">
            <v>38989</v>
          </cell>
          <cell r="L885" t="str">
            <v>VA-</v>
          </cell>
          <cell r="O885" t="str">
            <v>n/a</v>
          </cell>
          <cell r="P885" t="str">
            <v>F</v>
          </cell>
          <cell r="Q885" t="str">
            <v>y</v>
          </cell>
          <cell r="R885" t="str">
            <v/>
          </cell>
          <cell r="S885" t="str">
            <v>yes</v>
          </cell>
          <cell r="U885">
            <v>38860</v>
          </cell>
        </row>
        <row r="886">
          <cell r="B886">
            <v>7363</v>
          </cell>
          <cell r="C886" t="e">
            <v>#REF!</v>
          </cell>
          <cell r="D886" t="e">
            <v>#REF!</v>
          </cell>
          <cell r="E886" t="str">
            <v>III</v>
          </cell>
          <cell r="H886" t="str">
            <v>McKann</v>
          </cell>
          <cell r="I886" t="e">
            <v>#REF!</v>
          </cell>
          <cell r="J886" t="e">
            <v>#REF!</v>
          </cell>
          <cell r="K886">
            <v>38992</v>
          </cell>
          <cell r="L886" t="str">
            <v>VA-</v>
          </cell>
          <cell r="O886" t="str">
            <v>n/a</v>
          </cell>
          <cell r="P886" t="str">
            <v>F</v>
          </cell>
          <cell r="Q886" t="str">
            <v>y</v>
          </cell>
          <cell r="R886" t="str">
            <v/>
          </cell>
          <cell r="S886" t="str">
            <v>yes</v>
          </cell>
          <cell r="U886">
            <v>38868</v>
          </cell>
        </row>
        <row r="887">
          <cell r="B887">
            <v>7364</v>
          </cell>
          <cell r="C887" t="e">
            <v>#REF!</v>
          </cell>
          <cell r="D887" t="e">
            <v>#REF!</v>
          </cell>
          <cell r="E887">
            <v>11</v>
          </cell>
          <cell r="H887" t="str">
            <v>Bartley</v>
          </cell>
          <cell r="I887" t="e">
            <v>#REF!</v>
          </cell>
          <cell r="J887" t="e">
            <v>#REF!</v>
          </cell>
          <cell r="K887">
            <v>38988</v>
          </cell>
          <cell r="L887" t="str">
            <v>VA-</v>
          </cell>
          <cell r="O887" t="str">
            <v>n/a</v>
          </cell>
          <cell r="P887" t="str">
            <v>F</v>
          </cell>
          <cell r="Q887" t="str">
            <v>y</v>
          </cell>
          <cell r="R887" t="str">
            <v/>
          </cell>
          <cell r="S887" t="str">
            <v>yes</v>
          </cell>
          <cell r="U887">
            <v>38868</v>
          </cell>
        </row>
        <row r="888">
          <cell r="B888">
            <v>7365</v>
          </cell>
          <cell r="C888" t="e">
            <v>#REF!</v>
          </cell>
          <cell r="D888" t="e">
            <v>#REF!</v>
          </cell>
          <cell r="E888">
            <v>15</v>
          </cell>
          <cell r="H888" t="str">
            <v>Clement</v>
          </cell>
          <cell r="I888" t="e">
            <v>#REF!</v>
          </cell>
          <cell r="J888" t="e">
            <v>#REF!</v>
          </cell>
          <cell r="K888">
            <v>38995</v>
          </cell>
          <cell r="L888" t="str">
            <v>VA-</v>
          </cell>
          <cell r="O888" t="str">
            <v>n/a</v>
          </cell>
          <cell r="P888" t="str">
            <v>G</v>
          </cell>
          <cell r="Q888" t="str">
            <v>y</v>
          </cell>
          <cell r="R888" t="str">
            <v/>
          </cell>
          <cell r="S888" t="str">
            <v>yes</v>
          </cell>
          <cell r="U888">
            <v>38868</v>
          </cell>
        </row>
        <row r="889">
          <cell r="B889">
            <v>7367</v>
          </cell>
          <cell r="C889" t="e">
            <v>#REF!</v>
          </cell>
          <cell r="D889" t="e">
            <v>#REF!</v>
          </cell>
          <cell r="E889">
            <v>8</v>
          </cell>
          <cell r="H889" t="str">
            <v>McKann</v>
          </cell>
          <cell r="I889" t="e">
            <v>#REF!</v>
          </cell>
          <cell r="J889" t="e">
            <v>#REF!</v>
          </cell>
          <cell r="K889">
            <v>38994</v>
          </cell>
          <cell r="L889" t="str">
            <v>VA-</v>
          </cell>
          <cell r="O889" t="str">
            <v>n/a</v>
          </cell>
          <cell r="P889" t="str">
            <v>F</v>
          </cell>
          <cell r="Q889" t="str">
            <v>y</v>
          </cell>
          <cell r="R889" t="str">
            <v/>
          </cell>
          <cell r="S889" t="str">
            <v>yes</v>
          </cell>
          <cell r="U889">
            <v>38868</v>
          </cell>
        </row>
        <row r="891">
          <cell r="B891" t="str">
            <v>August 2006 Cycle</v>
          </cell>
          <cell r="D891" t="str">
            <v>Hospitals/Beds/NICUs/Ob/Capital Expenditures</v>
          </cell>
          <cell r="E891" t="str">
            <v>A</v>
          </cell>
          <cell r="F891" t="str">
            <v>Rpt Due</v>
          </cell>
          <cell r="G891">
            <v>39009</v>
          </cell>
          <cell r="I891" t="str">
            <v>Recommendation</v>
          </cell>
          <cell r="K891" t="str">
            <v>IFFC</v>
          </cell>
          <cell r="L891" t="str">
            <v>Commissioners</v>
          </cell>
          <cell r="M891" t="str">
            <v>IFFC</v>
          </cell>
          <cell r="N891" t="str">
            <v>IFFC</v>
          </cell>
          <cell r="O891" t="str">
            <v>Application</v>
          </cell>
          <cell r="Q891" t="str">
            <v>Check with</v>
          </cell>
        </row>
        <row r="892">
          <cell r="C892" t="str">
            <v>Applicant</v>
          </cell>
          <cell r="D892" t="str">
            <v>Project</v>
          </cell>
          <cell r="E892" t="str">
            <v>PD</v>
          </cell>
          <cell r="G892">
            <v>39009</v>
          </cell>
          <cell r="H892" t="str">
            <v>Analyst</v>
          </cell>
          <cell r="I892" t="str">
            <v xml:space="preserve">HSA </v>
          </cell>
          <cell r="J892" t="str">
            <v>DCOPN</v>
          </cell>
          <cell r="K892" t="str">
            <v>Scheduled</v>
          </cell>
          <cell r="L892" t="str">
            <v>Decision</v>
          </cell>
          <cell r="M892" t="str">
            <v>Location</v>
          </cell>
          <cell r="N892" t="str">
            <v>Time</v>
          </cell>
          <cell r="O892" t="str">
            <v>Received</v>
          </cell>
          <cell r="P892" t="str">
            <v>LOI Date</v>
          </cell>
          <cell r="Q892" t="str">
            <v>Application</v>
          </cell>
          <cell r="T892" t="str">
            <v>Previous Conditions</v>
          </cell>
        </row>
        <row r="893">
          <cell r="B893">
            <v>7371</v>
          </cell>
          <cell r="C893" t="e">
            <v>#REF!</v>
          </cell>
          <cell r="D893" t="e">
            <v>#REF!</v>
          </cell>
          <cell r="E893">
            <v>6</v>
          </cell>
          <cell r="H893" t="str">
            <v>Boswell</v>
          </cell>
          <cell r="I893" t="e">
            <v>#REF!</v>
          </cell>
          <cell r="J893" t="e">
            <v>#REF!</v>
          </cell>
          <cell r="K893">
            <v>39021</v>
          </cell>
          <cell r="L893" t="str">
            <v>VA-</v>
          </cell>
          <cell r="O893" t="str">
            <v>n/a</v>
          </cell>
          <cell r="P893" t="str">
            <v>A</v>
          </cell>
          <cell r="Q893" t="str">
            <v>y</v>
          </cell>
          <cell r="R893" t="str">
            <v/>
          </cell>
          <cell r="U893">
            <v>38903</v>
          </cell>
        </row>
        <row r="894">
          <cell r="B894">
            <v>7372</v>
          </cell>
          <cell r="C894" t="e">
            <v>#REF!</v>
          </cell>
          <cell r="D894" t="e">
            <v>#REF!</v>
          </cell>
          <cell r="E894">
            <v>7</v>
          </cell>
          <cell r="H894" t="str">
            <v>Bartley</v>
          </cell>
          <cell r="I894" t="e">
            <v>#REF!</v>
          </cell>
          <cell r="J894" t="e">
            <v>#REF!</v>
          </cell>
          <cell r="K894">
            <v>39022</v>
          </cell>
          <cell r="L894" t="str">
            <v>VA-</v>
          </cell>
          <cell r="O894" t="str">
            <v>n/a</v>
          </cell>
          <cell r="P894" t="str">
            <v>A</v>
          </cell>
          <cell r="Q894" t="str">
            <v>y</v>
          </cell>
          <cell r="R894" t="str">
            <v/>
          </cell>
          <cell r="U894">
            <v>38898</v>
          </cell>
        </row>
        <row r="895">
          <cell r="B895">
            <v>7373</v>
          </cell>
          <cell r="C895" t="e">
            <v>#REF!</v>
          </cell>
          <cell r="D895" t="e">
            <v>#REF!</v>
          </cell>
          <cell r="E895">
            <v>7</v>
          </cell>
          <cell r="G895" t="str">
            <v>Competing</v>
          </cell>
          <cell r="H895" t="str">
            <v>Bartley</v>
          </cell>
          <cell r="I895" t="e">
            <v>#REF!</v>
          </cell>
          <cell r="J895" t="e">
            <v>#REF!</v>
          </cell>
          <cell r="K895">
            <v>39022</v>
          </cell>
          <cell r="L895" t="str">
            <v>VA-</v>
          </cell>
          <cell r="O895" t="str">
            <v>n/a</v>
          </cell>
          <cell r="P895" t="str">
            <v>A</v>
          </cell>
          <cell r="Q895" t="str">
            <v>y</v>
          </cell>
          <cell r="R895" t="str">
            <v/>
          </cell>
          <cell r="U895">
            <v>38898</v>
          </cell>
        </row>
        <row r="896">
          <cell r="B896">
            <v>7375</v>
          </cell>
          <cell r="C896" t="e">
            <v>#REF!</v>
          </cell>
          <cell r="D896" t="e">
            <v>#REF!</v>
          </cell>
          <cell r="E896">
            <v>7</v>
          </cell>
          <cell r="H896" t="str">
            <v>Bartley</v>
          </cell>
          <cell r="I896" t="e">
            <v>#REF!</v>
          </cell>
          <cell r="J896" t="e">
            <v>#REF!</v>
          </cell>
          <cell r="K896">
            <v>39022</v>
          </cell>
          <cell r="L896" t="str">
            <v>VA-</v>
          </cell>
          <cell r="O896" t="str">
            <v>n/a</v>
          </cell>
          <cell r="P896" t="str">
            <v>A</v>
          </cell>
          <cell r="Q896" t="str">
            <v>y</v>
          </cell>
          <cell r="R896" t="str">
            <v/>
          </cell>
          <cell r="U896">
            <v>38898</v>
          </cell>
        </row>
        <row r="897">
          <cell r="B897">
            <v>7378</v>
          </cell>
          <cell r="C897" t="e">
            <v>#REF!</v>
          </cell>
          <cell r="D897" t="e">
            <v>#REF!</v>
          </cell>
          <cell r="E897">
            <v>8</v>
          </cell>
          <cell r="G897" t="str">
            <v>Competing</v>
          </cell>
          <cell r="H897" t="str">
            <v>Clement</v>
          </cell>
          <cell r="I897" t="e">
            <v>#REF!</v>
          </cell>
          <cell r="J897" t="e">
            <v>#REF!</v>
          </cell>
          <cell r="K897">
            <v>39027</v>
          </cell>
          <cell r="L897" t="str">
            <v>VA-</v>
          </cell>
          <cell r="O897" t="str">
            <v>n/a</v>
          </cell>
          <cell r="P897" t="str">
            <v>A</v>
          </cell>
          <cell r="Q897" t="str">
            <v>y</v>
          </cell>
          <cell r="R897" t="str">
            <v/>
          </cell>
          <cell r="U897">
            <v>38903</v>
          </cell>
        </row>
        <row r="898">
          <cell r="B898">
            <v>7381</v>
          </cell>
          <cell r="C898" t="e">
            <v>#REF!</v>
          </cell>
          <cell r="D898" t="e">
            <v>#REF!</v>
          </cell>
          <cell r="E898">
            <v>8</v>
          </cell>
          <cell r="H898" t="str">
            <v>Clement</v>
          </cell>
          <cell r="I898" t="e">
            <v>#REF!</v>
          </cell>
          <cell r="J898" t="e">
            <v>#REF!</v>
          </cell>
          <cell r="K898">
            <v>39024</v>
          </cell>
          <cell r="L898" t="str">
            <v>VA-</v>
          </cell>
          <cell r="O898" t="str">
            <v>n/a</v>
          </cell>
          <cell r="P898" t="str">
            <v>A</v>
          </cell>
          <cell r="Q898" t="str">
            <v>y</v>
          </cell>
          <cell r="R898" t="str">
            <v/>
          </cell>
          <cell r="U898">
            <v>38903</v>
          </cell>
        </row>
        <row r="899">
          <cell r="B899">
            <v>7379</v>
          </cell>
          <cell r="C899" t="e">
            <v>#REF!</v>
          </cell>
          <cell r="D899" t="e">
            <v>#REF!</v>
          </cell>
          <cell r="E899">
            <v>10</v>
          </cell>
          <cell r="H899" t="str">
            <v>Bartley</v>
          </cell>
          <cell r="I899" t="e">
            <v>#REF!</v>
          </cell>
          <cell r="J899" t="e">
            <v>#REF!</v>
          </cell>
          <cell r="K899">
            <v>39028</v>
          </cell>
          <cell r="L899" t="str">
            <v>VA-</v>
          </cell>
          <cell r="O899" t="str">
            <v>n/a</v>
          </cell>
          <cell r="P899" t="str">
            <v>A</v>
          </cell>
          <cell r="Q899" t="str">
            <v>y</v>
          </cell>
          <cell r="R899" t="str">
            <v/>
          </cell>
          <cell r="U899">
            <v>38903</v>
          </cell>
        </row>
        <row r="900">
          <cell r="B900">
            <v>7383</v>
          </cell>
          <cell r="C900" t="e">
            <v>#REF!</v>
          </cell>
          <cell r="D900" t="e">
            <v>#REF!</v>
          </cell>
          <cell r="E900">
            <v>15</v>
          </cell>
          <cell r="G900" t="str">
            <v>Competing</v>
          </cell>
          <cell r="H900" t="str">
            <v>McKann</v>
          </cell>
          <cell r="I900" t="e">
            <v>#REF!</v>
          </cell>
          <cell r="J900" t="e">
            <v>#REF!</v>
          </cell>
          <cell r="K900">
            <v>39029</v>
          </cell>
          <cell r="L900" t="str">
            <v>VA-</v>
          </cell>
          <cell r="O900" t="str">
            <v>n/a</v>
          </cell>
          <cell r="P900" t="str">
            <v>A</v>
          </cell>
          <cell r="Q900" t="str">
            <v>y</v>
          </cell>
          <cell r="R900">
            <v>40129</v>
          </cell>
          <cell r="U900">
            <v>38903</v>
          </cell>
        </row>
        <row r="901">
          <cell r="B901">
            <v>7384</v>
          </cell>
          <cell r="C901" t="e">
            <v>#REF!</v>
          </cell>
          <cell r="D901" t="e">
            <v>#REF!</v>
          </cell>
          <cell r="E901">
            <v>15</v>
          </cell>
          <cell r="H901" t="str">
            <v>McKann</v>
          </cell>
          <cell r="I901" t="e">
            <v>#REF!</v>
          </cell>
          <cell r="J901" t="e">
            <v>#REF!</v>
          </cell>
          <cell r="K901">
            <v>39029</v>
          </cell>
          <cell r="L901" t="str">
            <v>VA-</v>
          </cell>
          <cell r="O901" t="str">
            <v>n/a</v>
          </cell>
          <cell r="P901" t="str">
            <v>A</v>
          </cell>
          <cell r="Q901" t="str">
            <v>y</v>
          </cell>
          <cell r="R901" t="str">
            <v/>
          </cell>
          <cell r="U901">
            <v>38903</v>
          </cell>
        </row>
        <row r="902">
          <cell r="B902">
            <v>7376</v>
          </cell>
          <cell r="C902" t="e">
            <v>#REF!</v>
          </cell>
          <cell r="D902" t="e">
            <v>#REF!</v>
          </cell>
          <cell r="E902">
            <v>20</v>
          </cell>
          <cell r="H902" t="str">
            <v>McKann</v>
          </cell>
          <cell r="I902" t="e">
            <v>#REF!</v>
          </cell>
          <cell r="J902" t="e">
            <v>#REF!</v>
          </cell>
          <cell r="K902">
            <v>39052</v>
          </cell>
          <cell r="L902" t="str">
            <v>VA-</v>
          </cell>
          <cell r="O902" t="str">
            <v>n/a</v>
          </cell>
          <cell r="P902" t="str">
            <v>A</v>
          </cell>
          <cell r="Q902" t="str">
            <v>y</v>
          </cell>
          <cell r="R902" t="str">
            <v/>
          </cell>
          <cell r="U902">
            <v>38903</v>
          </cell>
        </row>
        <row r="903">
          <cell r="B903" t="str">
            <v>7382</v>
          </cell>
          <cell r="C903" t="str">
            <v>Bon Secours Maryview Medical Center (BSMMC) (and a to-be-formed LLC)</v>
          </cell>
          <cell r="D903" t="str">
            <v>Establish a LTACH and Relocate the Acute Rehabilitation Unit from BSMMC to the Bon Secours Maryview Nursing Care Center Campus</v>
          </cell>
          <cell r="E903">
            <v>20</v>
          </cell>
          <cell r="H903" t="str">
            <v>Boswell</v>
          </cell>
          <cell r="I903" t="str">
            <v/>
          </cell>
          <cell r="J903" t="str">
            <v/>
          </cell>
          <cell r="L903" t="str">
            <v>dalay to rehab cycle</v>
          </cell>
          <cell r="O903">
            <v>38903</v>
          </cell>
          <cell r="P903">
            <v>38869</v>
          </cell>
          <cell r="Q903" t="e">
            <v>#N/A</v>
          </cell>
          <cell r="R903" t="str">
            <v/>
          </cell>
          <cell r="U903">
            <v>0</v>
          </cell>
        </row>
        <row r="904">
          <cell r="B904">
            <v>7374</v>
          </cell>
          <cell r="C904" t="e">
            <v>#REF!</v>
          </cell>
          <cell r="D904" t="e">
            <v>#REF!</v>
          </cell>
          <cell r="E904">
            <v>21</v>
          </cell>
          <cell r="H904" t="str">
            <v>Boswell</v>
          </cell>
          <cell r="I904" t="e">
            <v>#REF!</v>
          </cell>
          <cell r="J904" t="e">
            <v>#REF!</v>
          </cell>
          <cell r="K904">
            <v>39030</v>
          </cell>
          <cell r="L904" t="str">
            <v>VA-</v>
          </cell>
          <cell r="M904" t="str">
            <v>SCC</v>
          </cell>
          <cell r="N904">
            <v>0.41666666666666669</v>
          </cell>
          <cell r="O904" t="str">
            <v>n/a</v>
          </cell>
          <cell r="P904" t="str">
            <v>A</v>
          </cell>
          <cell r="Q904" t="str">
            <v>y</v>
          </cell>
          <cell r="R904" t="str">
            <v/>
          </cell>
          <cell r="U904">
            <v>38903</v>
          </cell>
        </row>
        <row r="905">
          <cell r="B905">
            <v>7377</v>
          </cell>
          <cell r="C905" t="e">
            <v>#REF!</v>
          </cell>
          <cell r="D905" t="e">
            <v>#REF!</v>
          </cell>
          <cell r="E905">
            <v>21</v>
          </cell>
          <cell r="G905" t="str">
            <v>Competing</v>
          </cell>
          <cell r="H905" t="str">
            <v>Boswell</v>
          </cell>
          <cell r="I905" t="e">
            <v>#REF!</v>
          </cell>
          <cell r="J905" t="e">
            <v>#REF!</v>
          </cell>
          <cell r="K905">
            <v>39030</v>
          </cell>
          <cell r="L905" t="str">
            <v>VA-</v>
          </cell>
          <cell r="M905" t="str">
            <v>SCC</v>
          </cell>
          <cell r="N905">
            <v>0.41666666666666669</v>
          </cell>
          <cell r="O905" t="str">
            <v>n/a</v>
          </cell>
          <cell r="P905" t="str">
            <v>A</v>
          </cell>
          <cell r="Q905" t="str">
            <v>y</v>
          </cell>
          <cell r="R905" t="str">
            <v/>
          </cell>
          <cell r="U905">
            <v>38903</v>
          </cell>
        </row>
        <row r="906">
          <cell r="B906">
            <v>7385</v>
          </cell>
          <cell r="C906" t="e">
            <v>#REF!</v>
          </cell>
          <cell r="D906" t="e">
            <v>#REF!</v>
          </cell>
          <cell r="E906">
            <v>21</v>
          </cell>
          <cell r="H906" t="str">
            <v>Boswell</v>
          </cell>
          <cell r="I906" t="e">
            <v>#REF!</v>
          </cell>
          <cell r="J906" t="e">
            <v>#REF!</v>
          </cell>
          <cell r="K906">
            <v>39030</v>
          </cell>
          <cell r="L906" t="str">
            <v>VA-</v>
          </cell>
          <cell r="M906" t="str">
            <v>SCC</v>
          </cell>
          <cell r="N906">
            <v>0.41666666666666669</v>
          </cell>
          <cell r="O906" t="str">
            <v>n/a</v>
          </cell>
          <cell r="P906" t="str">
            <v>A</v>
          </cell>
          <cell r="Q906" t="str">
            <v>y</v>
          </cell>
          <cell r="R906" t="str">
            <v/>
          </cell>
          <cell r="U906">
            <v>38903</v>
          </cell>
        </row>
        <row r="908">
          <cell r="B908" t="str">
            <v>September 2006 Cycle</v>
          </cell>
          <cell r="D908" t="str">
            <v>OSHs/ORs/Cath Labs/Transplant/Nursing Facility</v>
          </cell>
          <cell r="E908" t="str">
            <v>B/G</v>
          </cell>
          <cell r="F908" t="str">
            <v>Rpt Due</v>
          </cell>
          <cell r="G908">
            <v>39041</v>
          </cell>
          <cell r="I908" t="str">
            <v>Recommendation</v>
          </cell>
          <cell r="K908" t="str">
            <v>IFFC</v>
          </cell>
          <cell r="L908" t="str">
            <v>Commissioners</v>
          </cell>
          <cell r="M908" t="str">
            <v>IFFC</v>
          </cell>
          <cell r="N908" t="str">
            <v>IFFC</v>
          </cell>
          <cell r="O908" t="str">
            <v>Application</v>
          </cell>
          <cell r="Q908" t="str">
            <v>Check with</v>
          </cell>
        </row>
        <row r="909">
          <cell r="C909" t="str">
            <v>Applicant</v>
          </cell>
          <cell r="D909" t="str">
            <v>Project</v>
          </cell>
          <cell r="E909" t="str">
            <v>PD</v>
          </cell>
          <cell r="G909">
            <v>39041</v>
          </cell>
          <cell r="H909" t="str">
            <v>Analyst</v>
          </cell>
          <cell r="I909" t="str">
            <v xml:space="preserve">HSA </v>
          </cell>
          <cell r="J909" t="str">
            <v>DCOPN</v>
          </cell>
          <cell r="K909" t="str">
            <v>Scheduled</v>
          </cell>
          <cell r="L909" t="str">
            <v>Decision</v>
          </cell>
          <cell r="M909" t="str">
            <v>Location</v>
          </cell>
          <cell r="N909" t="str">
            <v>Time</v>
          </cell>
          <cell r="O909" t="str">
            <v>Received</v>
          </cell>
          <cell r="P909" t="str">
            <v>LOI Date</v>
          </cell>
          <cell r="Q909" t="str">
            <v>Application</v>
          </cell>
        </row>
        <row r="910">
          <cell r="B910">
            <v>7319</v>
          </cell>
          <cell r="C910" t="e">
            <v>#REF!</v>
          </cell>
          <cell r="D910" t="e">
            <v>#REF!</v>
          </cell>
          <cell r="E910">
            <v>8</v>
          </cell>
          <cell r="H910" t="str">
            <v>Boswell</v>
          </cell>
          <cell r="I910" t="e">
            <v>#REF!</v>
          </cell>
          <cell r="J910" t="e">
            <v>#REF!</v>
          </cell>
          <cell r="K910">
            <v>39055</v>
          </cell>
          <cell r="L910" t="str">
            <v>VA-</v>
          </cell>
          <cell r="O910" t="str">
            <v>n/a</v>
          </cell>
          <cell r="P910" t="str">
            <v>B</v>
          </cell>
          <cell r="Q910" t="str">
            <v>y</v>
          </cell>
          <cell r="R910" t="str">
            <v/>
          </cell>
        </row>
        <row r="911">
          <cell r="B911">
            <v>7388</v>
          </cell>
          <cell r="C911" t="e">
            <v>#REF!</v>
          </cell>
          <cell r="D911" t="e">
            <v>#REF!</v>
          </cell>
          <cell r="E911">
            <v>8</v>
          </cell>
          <cell r="H911" t="str">
            <v>Boswell</v>
          </cell>
          <cell r="I911" t="e">
            <v>#REF!</v>
          </cell>
          <cell r="J911" t="e">
            <v>#REF!</v>
          </cell>
          <cell r="K911">
            <v>39057</v>
          </cell>
          <cell r="L911" t="str">
            <v>VA-</v>
          </cell>
          <cell r="O911" t="str">
            <v>n/a</v>
          </cell>
          <cell r="P911" t="str">
            <v>B</v>
          </cell>
          <cell r="Q911" t="str">
            <v>y</v>
          </cell>
          <cell r="R911" t="str">
            <v/>
          </cell>
        </row>
        <row r="912">
          <cell r="B912">
            <v>7394</v>
          </cell>
          <cell r="C912" t="e">
            <v>#REF!</v>
          </cell>
          <cell r="D912" t="e">
            <v>#REF!</v>
          </cell>
          <cell r="E912">
            <v>16</v>
          </cell>
          <cell r="H912" t="str">
            <v>Bartley</v>
          </cell>
          <cell r="I912" t="e">
            <v>#REF!</v>
          </cell>
          <cell r="J912" t="e">
            <v>#REF!</v>
          </cell>
          <cell r="K912">
            <v>39058</v>
          </cell>
          <cell r="L912" t="str">
            <v>VA-</v>
          </cell>
          <cell r="O912" t="str">
            <v>n/a</v>
          </cell>
          <cell r="P912" t="str">
            <v>B</v>
          </cell>
          <cell r="Q912">
            <v>0</v>
          </cell>
          <cell r="R912" t="str">
            <v/>
          </cell>
        </row>
        <row r="913">
          <cell r="B913">
            <v>7386</v>
          </cell>
          <cell r="C913" t="e">
            <v>#REF!</v>
          </cell>
          <cell r="D913" t="e">
            <v>#REF!</v>
          </cell>
          <cell r="E913">
            <v>19</v>
          </cell>
          <cell r="H913" t="str">
            <v>Bartley</v>
          </cell>
          <cell r="I913" t="e">
            <v>#REF!</v>
          </cell>
          <cell r="J913" t="e">
            <v>#REF!</v>
          </cell>
          <cell r="K913">
            <v>39050</v>
          </cell>
          <cell r="L913" t="str">
            <v>VA-</v>
          </cell>
          <cell r="M913">
            <v>3600</v>
          </cell>
          <cell r="O913" t="str">
            <v>n/a</v>
          </cell>
          <cell r="P913" t="str">
            <v>B</v>
          </cell>
          <cell r="Q913" t="str">
            <v>y</v>
          </cell>
          <cell r="R913" t="str">
            <v/>
          </cell>
        </row>
        <row r="914">
          <cell r="B914">
            <v>7387</v>
          </cell>
          <cell r="C914" t="e">
            <v>#REF!</v>
          </cell>
          <cell r="D914" t="e">
            <v>#REF!</v>
          </cell>
          <cell r="E914">
            <v>4</v>
          </cell>
          <cell r="H914" t="str">
            <v>Bartley</v>
          </cell>
          <cell r="I914" t="e">
            <v>#REF!</v>
          </cell>
          <cell r="J914" t="e">
            <v>#REF!</v>
          </cell>
          <cell r="K914">
            <v>39056</v>
          </cell>
          <cell r="L914" t="str">
            <v>VA-</v>
          </cell>
          <cell r="M914">
            <v>3600</v>
          </cell>
          <cell r="O914" t="str">
            <v>n/a</v>
          </cell>
          <cell r="P914" t="str">
            <v>B</v>
          </cell>
          <cell r="Q914" t="str">
            <v>y</v>
          </cell>
          <cell r="R914" t="str">
            <v/>
          </cell>
        </row>
        <row r="915">
          <cell r="B915">
            <v>7390</v>
          </cell>
          <cell r="C915" t="e">
            <v>#REF!</v>
          </cell>
          <cell r="D915" t="e">
            <v>#REF!</v>
          </cell>
          <cell r="E915">
            <v>20</v>
          </cell>
          <cell r="G915" t="str">
            <v>Competing</v>
          </cell>
          <cell r="H915" t="str">
            <v>Boswell</v>
          </cell>
          <cell r="I915" t="e">
            <v>#REF!</v>
          </cell>
          <cell r="J915" t="e">
            <v>#REF!</v>
          </cell>
          <cell r="K915">
            <v>39056</v>
          </cell>
          <cell r="L915" t="str">
            <v>VA-</v>
          </cell>
          <cell r="O915" t="str">
            <v>n/a</v>
          </cell>
          <cell r="P915" t="str">
            <v>B</v>
          </cell>
          <cell r="Q915" t="str">
            <v>y</v>
          </cell>
          <cell r="R915" t="str">
            <v/>
          </cell>
        </row>
        <row r="916">
          <cell r="B916">
            <v>7393</v>
          </cell>
          <cell r="C916" t="e">
            <v>#REF!</v>
          </cell>
          <cell r="D916" t="e">
            <v>#REF!</v>
          </cell>
          <cell r="E916">
            <v>20</v>
          </cell>
          <cell r="H916" t="str">
            <v>Boswell</v>
          </cell>
          <cell r="I916" t="e">
            <v>#REF!</v>
          </cell>
          <cell r="J916" t="e">
            <v>#REF!</v>
          </cell>
          <cell r="K916">
            <v>39056</v>
          </cell>
          <cell r="L916" t="str">
            <v>Delayed to Dec 07 Cycle</v>
          </cell>
          <cell r="O916" t="str">
            <v>n/a</v>
          </cell>
          <cell r="P916" t="str">
            <v>B</v>
          </cell>
          <cell r="Q916" t="str">
            <v>y</v>
          </cell>
          <cell r="R916" t="str">
            <v/>
          </cell>
        </row>
        <row r="917">
          <cell r="B917">
            <v>7366</v>
          </cell>
          <cell r="C917" t="e">
            <v>#REF!</v>
          </cell>
          <cell r="D917" t="e">
            <v>#REF!</v>
          </cell>
          <cell r="E917">
            <v>15</v>
          </cell>
          <cell r="H917" t="str">
            <v>Clement</v>
          </cell>
          <cell r="I917" t="e">
            <v>#REF!</v>
          </cell>
          <cell r="J917" t="e">
            <v>#REF!</v>
          </cell>
          <cell r="K917">
            <v>39051</v>
          </cell>
          <cell r="L917" t="str">
            <v>VA-</v>
          </cell>
          <cell r="O917" t="str">
            <v>n/a</v>
          </cell>
          <cell r="P917" t="str">
            <v>G</v>
          </cell>
          <cell r="Q917" t="str">
            <v>y</v>
          </cell>
          <cell r="R917" t="str">
            <v/>
          </cell>
        </row>
        <row r="918">
          <cell r="B918">
            <v>7271</v>
          </cell>
          <cell r="C918" t="e">
            <v>#REF!</v>
          </cell>
          <cell r="D918" t="e">
            <v>#REF!</v>
          </cell>
          <cell r="E918">
            <v>15</v>
          </cell>
          <cell r="H918" t="str">
            <v>Clement</v>
          </cell>
          <cell r="I918" t="e">
            <v>#REF!</v>
          </cell>
          <cell r="J918" t="e">
            <v>#REF!</v>
          </cell>
          <cell r="L918" t="str">
            <v>VA-</v>
          </cell>
          <cell r="O918" t="str">
            <v>n/a</v>
          </cell>
          <cell r="P918" t="str">
            <v>D</v>
          </cell>
          <cell r="Q918" t="str">
            <v>y</v>
          </cell>
          <cell r="R918" t="str">
            <v/>
          </cell>
        </row>
        <row r="920">
          <cell r="B920" t="str">
            <v>October 2006 Cycle</v>
          </cell>
          <cell r="D920" t="str">
            <v>Psych and Substance Abuse Services</v>
          </cell>
          <cell r="E920" t="str">
            <v>C</v>
          </cell>
          <cell r="F920" t="str">
            <v>Rtp Due</v>
          </cell>
          <cell r="G920">
            <v>39070</v>
          </cell>
          <cell r="I920" t="str">
            <v>Recommendation</v>
          </cell>
          <cell r="K920" t="str">
            <v>IFFC</v>
          </cell>
          <cell r="L920" t="str">
            <v>Commissioners</v>
          </cell>
          <cell r="M920" t="str">
            <v>IFFC</v>
          </cell>
          <cell r="O920" t="str">
            <v>Application</v>
          </cell>
          <cell r="Q920" t="str">
            <v>Check with</v>
          </cell>
        </row>
        <row r="921">
          <cell r="C921" t="str">
            <v>Applicant</v>
          </cell>
          <cell r="D921" t="str">
            <v>Project</v>
          </cell>
          <cell r="E921" t="str">
            <v>PD</v>
          </cell>
          <cell r="G921">
            <v>39070</v>
          </cell>
          <cell r="H921" t="str">
            <v>Analyst</v>
          </cell>
          <cell r="I921" t="str">
            <v xml:space="preserve">HSA </v>
          </cell>
          <cell r="J921" t="str">
            <v>DCOPN</v>
          </cell>
          <cell r="K921" t="str">
            <v>Scheduled</v>
          </cell>
          <cell r="L921" t="str">
            <v>Decision</v>
          </cell>
          <cell r="M921" t="str">
            <v>Location</v>
          </cell>
          <cell r="N921" t="str">
            <v>Time</v>
          </cell>
          <cell r="O921" t="str">
            <v>Received</v>
          </cell>
          <cell r="P921" t="str">
            <v>LOI Date</v>
          </cell>
          <cell r="Q921" t="str">
            <v>Application</v>
          </cell>
          <cell r="R921" t="str">
            <v/>
          </cell>
        </row>
        <row r="922">
          <cell r="C922" t="str">
            <v>No New Applications Filed - Merry Christmas</v>
          </cell>
          <cell r="D922" t="e">
            <v>#REF!</v>
          </cell>
          <cell r="E922" t="str">
            <v/>
          </cell>
          <cell r="I922" t="e">
            <v>#REF!</v>
          </cell>
          <cell r="J922" t="e">
            <v>#REF!</v>
          </cell>
          <cell r="L922" t="str">
            <v/>
          </cell>
          <cell r="O922">
            <v>0</v>
          </cell>
          <cell r="P922">
            <v>0</v>
          </cell>
          <cell r="Q922">
            <v>0</v>
          </cell>
          <cell r="R922" t="str">
            <v/>
          </cell>
        </row>
        <row r="923">
          <cell r="B923">
            <v>7393</v>
          </cell>
          <cell r="C923" t="e">
            <v>#REF!</v>
          </cell>
          <cell r="D923" t="e">
            <v>#REF!</v>
          </cell>
          <cell r="E923">
            <v>20</v>
          </cell>
          <cell r="H923" t="str">
            <v>Boswell</v>
          </cell>
          <cell r="I923" t="e">
            <v>#REF!</v>
          </cell>
          <cell r="J923" t="e">
            <v>#REF!</v>
          </cell>
          <cell r="K923">
            <v>39090</v>
          </cell>
          <cell r="L923" t="str">
            <v>VA-</v>
          </cell>
          <cell r="O923" t="str">
            <v>n/a</v>
          </cell>
          <cell r="P923" t="str">
            <v>B</v>
          </cell>
          <cell r="Q923" t="str">
            <v>y</v>
          </cell>
          <cell r="R923" t="str">
            <v/>
          </cell>
        </row>
        <row r="924">
          <cell r="B924">
            <v>7394</v>
          </cell>
          <cell r="C924" t="e">
            <v>#REF!</v>
          </cell>
          <cell r="D924" t="e">
            <v>#REF!</v>
          </cell>
          <cell r="E924">
            <v>16</v>
          </cell>
          <cell r="H924" t="str">
            <v>Bartley</v>
          </cell>
          <cell r="I924" t="e">
            <v>#REF!</v>
          </cell>
          <cell r="J924" t="e">
            <v>#REF!</v>
          </cell>
          <cell r="K924">
            <v>39086</v>
          </cell>
          <cell r="L924" t="str">
            <v>Delay</v>
          </cell>
          <cell r="O924" t="str">
            <v>n/a</v>
          </cell>
          <cell r="P924" t="str">
            <v>B</v>
          </cell>
          <cell r="Q924">
            <v>0</v>
          </cell>
          <cell r="R924" t="str">
            <v/>
          </cell>
        </row>
        <row r="926">
          <cell r="B926" t="str">
            <v>November 2006 Cycle</v>
          </cell>
          <cell r="D926" t="str">
            <v>Diagnostic Imaging and Nursing Facilities</v>
          </cell>
          <cell r="E926" t="str">
            <v>D/G</v>
          </cell>
          <cell r="F926" t="str">
            <v>Rtp Due</v>
          </cell>
          <cell r="G926">
            <v>39101</v>
          </cell>
          <cell r="I926" t="str">
            <v>Recommendation</v>
          </cell>
          <cell r="K926" t="str">
            <v>IFFC</v>
          </cell>
          <cell r="L926" t="str">
            <v>Commissioners</v>
          </cell>
          <cell r="M926" t="str">
            <v>IFFC</v>
          </cell>
          <cell r="O926" t="str">
            <v>Application</v>
          </cell>
          <cell r="Q926" t="str">
            <v>Check with</v>
          </cell>
          <cell r="S926" t="str">
            <v>Previous</v>
          </cell>
        </row>
        <row r="927">
          <cell r="B927" t="str">
            <v>#</v>
          </cell>
          <cell r="C927" t="str">
            <v>Applicant</v>
          </cell>
          <cell r="D927" t="str">
            <v>Project</v>
          </cell>
          <cell r="E927" t="str">
            <v>PD</v>
          </cell>
          <cell r="G927">
            <v>39101</v>
          </cell>
          <cell r="H927" t="str">
            <v>Analyst</v>
          </cell>
          <cell r="I927" t="str">
            <v xml:space="preserve">HSA </v>
          </cell>
          <cell r="J927" t="str">
            <v>DCOPN</v>
          </cell>
          <cell r="K927" t="str">
            <v>Scheduled</v>
          </cell>
          <cell r="L927" t="str">
            <v>Decision</v>
          </cell>
          <cell r="M927" t="str">
            <v>Location</v>
          </cell>
          <cell r="N927" t="str">
            <v>Time</v>
          </cell>
          <cell r="O927" t="str">
            <v>Received</v>
          </cell>
          <cell r="P927" t="str">
            <v>LOI Date</v>
          </cell>
          <cell r="Q927" t="str">
            <v>Application</v>
          </cell>
          <cell r="S927" t="str">
            <v>Conditions</v>
          </cell>
          <cell r="T927" t="str">
            <v>old loi</v>
          </cell>
        </row>
        <row r="928">
          <cell r="B928">
            <v>7388</v>
          </cell>
          <cell r="C928" t="e">
            <v>#REF!</v>
          </cell>
          <cell r="D928" t="e">
            <v>#REF!</v>
          </cell>
          <cell r="E928">
            <v>8</v>
          </cell>
          <cell r="H928" t="str">
            <v>Boswell</v>
          </cell>
          <cell r="I928" t="e">
            <v>#REF!</v>
          </cell>
          <cell r="J928" t="e">
            <v>#REF!</v>
          </cell>
          <cell r="L928" t="str">
            <v xml:space="preserve">delayed </v>
          </cell>
          <cell r="O928" t="str">
            <v>n/a</v>
          </cell>
          <cell r="P928" t="str">
            <v>B</v>
          </cell>
          <cell r="Q928" t="str">
            <v>y</v>
          </cell>
          <cell r="R928" t="str">
            <v/>
          </cell>
        </row>
        <row r="929">
          <cell r="B929">
            <v>7406</v>
          </cell>
          <cell r="C929" t="e">
            <v>#REF!</v>
          </cell>
          <cell r="D929" t="e">
            <v>#REF!</v>
          </cell>
          <cell r="E929">
            <v>5</v>
          </cell>
          <cell r="H929" t="str">
            <v>Boswell</v>
          </cell>
          <cell r="I929" t="e">
            <v>#REF!</v>
          </cell>
          <cell r="J929" t="e">
            <v>#REF!</v>
          </cell>
          <cell r="K929">
            <v>39118</v>
          </cell>
          <cell r="L929" t="str">
            <v>VA-</v>
          </cell>
          <cell r="O929" t="str">
            <v>n/a</v>
          </cell>
          <cell r="P929" t="str">
            <v>D</v>
          </cell>
          <cell r="Q929" t="str">
            <v>y</v>
          </cell>
          <cell r="R929" t="str">
            <v/>
          </cell>
          <cell r="U929">
            <v>38992</v>
          </cell>
        </row>
        <row r="930">
          <cell r="B930">
            <v>7408</v>
          </cell>
          <cell r="C930" t="e">
            <v>#REF!</v>
          </cell>
          <cell r="D930" t="e">
            <v>#REF!</v>
          </cell>
          <cell r="E930">
            <v>12</v>
          </cell>
          <cell r="G930" t="str">
            <v>Competing</v>
          </cell>
          <cell r="H930" t="str">
            <v>Clement</v>
          </cell>
          <cell r="I930" t="e">
            <v>#REF!</v>
          </cell>
          <cell r="J930" t="e">
            <v>#REF!</v>
          </cell>
          <cell r="K930">
            <v>39119</v>
          </cell>
          <cell r="L930" t="str">
            <v>VA-</v>
          </cell>
          <cell r="O930" t="str">
            <v>n/a</v>
          </cell>
          <cell r="P930" t="str">
            <v>D</v>
          </cell>
          <cell r="Q930" t="str">
            <v>y</v>
          </cell>
          <cell r="R930" t="str">
            <v/>
          </cell>
          <cell r="U930">
            <v>38992</v>
          </cell>
        </row>
        <row r="931">
          <cell r="B931">
            <v>7414</v>
          </cell>
          <cell r="C931" t="e">
            <v>#REF!</v>
          </cell>
          <cell r="D931" t="e">
            <v>#REF!</v>
          </cell>
          <cell r="E931">
            <v>12</v>
          </cell>
          <cell r="H931" t="str">
            <v>Clement</v>
          </cell>
          <cell r="I931" t="e">
            <v>#REF!</v>
          </cell>
          <cell r="J931" t="e">
            <v>#REF!</v>
          </cell>
          <cell r="K931">
            <v>39119</v>
          </cell>
          <cell r="L931" t="str">
            <v>VA-</v>
          </cell>
          <cell r="O931" t="str">
            <v>n/a</v>
          </cell>
          <cell r="P931" t="str">
            <v>D</v>
          </cell>
          <cell r="Q931" t="str">
            <v>y</v>
          </cell>
          <cell r="R931" t="str">
            <v/>
          </cell>
          <cell r="U931">
            <v>38992</v>
          </cell>
        </row>
        <row r="932">
          <cell r="B932">
            <v>7401</v>
          </cell>
          <cell r="C932" t="e">
            <v>#REF!</v>
          </cell>
          <cell r="D932" t="e">
            <v>#REF!</v>
          </cell>
          <cell r="E932">
            <v>6</v>
          </cell>
          <cell r="H932" t="str">
            <v>Bartley</v>
          </cell>
          <cell r="I932" t="e">
            <v>#REF!</v>
          </cell>
          <cell r="J932" t="e">
            <v>#REF!</v>
          </cell>
          <cell r="K932">
            <v>39111</v>
          </cell>
          <cell r="L932" t="str">
            <v>VA-</v>
          </cell>
          <cell r="O932" t="str">
            <v>n/a</v>
          </cell>
          <cell r="P932" t="str">
            <v>D</v>
          </cell>
          <cell r="Q932" t="str">
            <v>y</v>
          </cell>
          <cell r="R932" t="str">
            <v/>
          </cell>
          <cell r="U932">
            <v>38992</v>
          </cell>
        </row>
        <row r="933">
          <cell r="B933">
            <v>7410</v>
          </cell>
          <cell r="C933" t="e">
            <v>#REF!</v>
          </cell>
          <cell r="D933" t="e">
            <v>#REF!</v>
          </cell>
          <cell r="E933">
            <v>6</v>
          </cell>
          <cell r="H933" t="str">
            <v>Boswell</v>
          </cell>
          <cell r="I933" t="e">
            <v>#REF!</v>
          </cell>
          <cell r="J933" t="e">
            <v>#REF!</v>
          </cell>
          <cell r="K933">
            <v>39113</v>
          </cell>
          <cell r="L933" t="str">
            <v>VA-</v>
          </cell>
          <cell r="O933" t="str">
            <v>n/a</v>
          </cell>
          <cell r="P933" t="str">
            <v>D</v>
          </cell>
          <cell r="Q933" t="str">
            <v>y</v>
          </cell>
          <cell r="R933" t="str">
            <v/>
          </cell>
          <cell r="U933">
            <v>38992</v>
          </cell>
        </row>
        <row r="934">
          <cell r="B934">
            <v>7336</v>
          </cell>
          <cell r="C934" t="e">
            <v>#REF!</v>
          </cell>
          <cell r="D934" t="e">
            <v>#REF!</v>
          </cell>
          <cell r="E934">
            <v>7</v>
          </cell>
          <cell r="H934" t="str">
            <v>Boswell</v>
          </cell>
          <cell r="I934" t="e">
            <v>#REF!</v>
          </cell>
          <cell r="J934" t="e">
            <v>#REF!</v>
          </cell>
          <cell r="K934">
            <v>39118</v>
          </cell>
          <cell r="L934" t="str">
            <v>VA-</v>
          </cell>
          <cell r="O934" t="str">
            <v>n/a</v>
          </cell>
          <cell r="P934" t="str">
            <v>D</v>
          </cell>
          <cell r="Q934" t="str">
            <v>y</v>
          </cell>
          <cell r="R934" t="str">
            <v/>
          </cell>
          <cell r="U934">
            <v>38989</v>
          </cell>
        </row>
        <row r="935">
          <cell r="B935">
            <v>7398</v>
          </cell>
          <cell r="C935" t="e">
            <v>#REF!</v>
          </cell>
          <cell r="D935" t="e">
            <v>#REF!</v>
          </cell>
          <cell r="E935">
            <v>7</v>
          </cell>
          <cell r="G935" t="str">
            <v>Competing</v>
          </cell>
          <cell r="H935" t="str">
            <v>Boswell</v>
          </cell>
          <cell r="I935" t="e">
            <v>#REF!</v>
          </cell>
          <cell r="J935" t="e">
            <v>#REF!</v>
          </cell>
          <cell r="K935">
            <v>39118</v>
          </cell>
          <cell r="L935" t="str">
            <v>VA-</v>
          </cell>
          <cell r="O935" t="str">
            <v>n/a</v>
          </cell>
          <cell r="P935" t="str">
            <v>D</v>
          </cell>
          <cell r="Q935" t="str">
            <v>y</v>
          </cell>
          <cell r="R935" t="str">
            <v/>
          </cell>
          <cell r="U935">
            <v>38988</v>
          </cell>
        </row>
        <row r="936">
          <cell r="B936">
            <v>7350</v>
          </cell>
          <cell r="C936" t="e">
            <v>#REF!</v>
          </cell>
          <cell r="D936" t="e">
            <v>#REF!</v>
          </cell>
          <cell r="E936">
            <v>7</v>
          </cell>
          <cell r="H936" t="str">
            <v>Boswell</v>
          </cell>
          <cell r="I936" t="e">
            <v>#REF!</v>
          </cell>
          <cell r="J936" t="e">
            <v>#REF!</v>
          </cell>
          <cell r="K936">
            <v>39118</v>
          </cell>
          <cell r="L936" t="str">
            <v>VA-</v>
          </cell>
          <cell r="O936" t="str">
            <v>n/a</v>
          </cell>
          <cell r="P936" t="str">
            <v>D</v>
          </cell>
          <cell r="Q936" t="str">
            <v>y</v>
          </cell>
          <cell r="R936" t="str">
            <v/>
          </cell>
          <cell r="U936">
            <v>38807</v>
          </cell>
        </row>
        <row r="937">
          <cell r="B937">
            <v>7261</v>
          </cell>
          <cell r="C937" t="e">
            <v>#REF!</v>
          </cell>
          <cell r="D937" t="e">
            <v>#REF!</v>
          </cell>
          <cell r="E937">
            <v>8</v>
          </cell>
          <cell r="H937" t="str">
            <v>Bartley</v>
          </cell>
          <cell r="I937" t="e">
            <v>#REF!</v>
          </cell>
          <cell r="J937" t="e">
            <v>#REF!</v>
          </cell>
          <cell r="K937">
            <v>39114</v>
          </cell>
          <cell r="L937" t="str">
            <v>VA-</v>
          </cell>
          <cell r="O937" t="str">
            <v>n/a</v>
          </cell>
          <cell r="P937" t="str">
            <v>D</v>
          </cell>
          <cell r="Q937" t="str">
            <v>y</v>
          </cell>
          <cell r="R937" t="str">
            <v/>
          </cell>
          <cell r="U937">
            <v>38625</v>
          </cell>
        </row>
        <row r="938">
          <cell r="B938">
            <v>7272</v>
          </cell>
          <cell r="C938" t="e">
            <v>#REF!</v>
          </cell>
          <cell r="D938" t="e">
            <v>#REF!</v>
          </cell>
          <cell r="E938">
            <v>8</v>
          </cell>
          <cell r="G938" t="str">
            <v>Competing</v>
          </cell>
          <cell r="H938" t="str">
            <v>Bartley</v>
          </cell>
          <cell r="I938" t="e">
            <v>#REF!</v>
          </cell>
          <cell r="J938" t="e">
            <v>#REF!</v>
          </cell>
          <cell r="K938">
            <v>39114</v>
          </cell>
          <cell r="L938" t="str">
            <v>VA-</v>
          </cell>
          <cell r="O938" t="str">
            <v>n/a</v>
          </cell>
          <cell r="P938" t="str">
            <v>D</v>
          </cell>
          <cell r="Q938" t="str">
            <v>y</v>
          </cell>
          <cell r="R938" t="str">
            <v/>
          </cell>
          <cell r="U938">
            <v>38628</v>
          </cell>
        </row>
        <row r="939">
          <cell r="B939">
            <v>7347</v>
          </cell>
          <cell r="C939" t="e">
            <v>#REF!</v>
          </cell>
          <cell r="D939" t="e">
            <v>#REF!</v>
          </cell>
          <cell r="E939">
            <v>8</v>
          </cell>
          <cell r="H939" t="str">
            <v>Bartley</v>
          </cell>
          <cell r="I939" t="e">
            <v>#REF!</v>
          </cell>
          <cell r="J939" t="e">
            <v>#REF!</v>
          </cell>
          <cell r="K939">
            <v>39114</v>
          </cell>
          <cell r="L939" t="str">
            <v>VA-</v>
          </cell>
          <cell r="O939" t="str">
            <v>n/a</v>
          </cell>
          <cell r="P939" t="str">
            <v>D</v>
          </cell>
          <cell r="Q939" t="str">
            <v>y</v>
          </cell>
          <cell r="R939" t="str">
            <v/>
          </cell>
          <cell r="U939">
            <v>38807</v>
          </cell>
        </row>
        <row r="940">
          <cell r="B940">
            <v>7409</v>
          </cell>
          <cell r="C940" t="e">
            <v>#REF!</v>
          </cell>
          <cell r="D940" t="e">
            <v>#REF!</v>
          </cell>
          <cell r="E940">
            <v>8</v>
          </cell>
          <cell r="H940" t="str">
            <v>Bartley</v>
          </cell>
          <cell r="I940" t="e">
            <v>#REF!</v>
          </cell>
          <cell r="J940" t="e">
            <v>#REF!</v>
          </cell>
          <cell r="K940">
            <v>39114</v>
          </cell>
          <cell r="L940" t="str">
            <v>VA-</v>
          </cell>
          <cell r="O940" t="str">
            <v>n/a</v>
          </cell>
          <cell r="P940" t="str">
            <v>D</v>
          </cell>
          <cell r="Q940" t="str">
            <v>y</v>
          </cell>
          <cell r="R940" t="str">
            <v/>
          </cell>
          <cell r="U940">
            <v>38992</v>
          </cell>
        </row>
        <row r="941">
          <cell r="B941">
            <v>7400</v>
          </cell>
          <cell r="C941" t="e">
            <v>#REF!</v>
          </cell>
          <cell r="D941" t="e">
            <v>#REF!</v>
          </cell>
          <cell r="E941">
            <v>8</v>
          </cell>
          <cell r="G941" t="str">
            <v>Competing</v>
          </cell>
          <cell r="H941" t="str">
            <v>Bartley</v>
          </cell>
          <cell r="I941" t="e">
            <v>#REF!</v>
          </cell>
          <cell r="J941" t="e">
            <v>#REF!</v>
          </cell>
          <cell r="K941">
            <v>39121</v>
          </cell>
          <cell r="L941" t="str">
            <v>VA-</v>
          </cell>
          <cell r="O941" t="str">
            <v>n/a</v>
          </cell>
          <cell r="P941" t="str">
            <v>D</v>
          </cell>
          <cell r="Q941" t="str">
            <v>y</v>
          </cell>
          <cell r="R941" t="str">
            <v/>
          </cell>
          <cell r="U941">
            <v>38989</v>
          </cell>
        </row>
        <row r="942">
          <cell r="B942">
            <v>7403</v>
          </cell>
          <cell r="C942" t="e">
            <v>#REF!</v>
          </cell>
          <cell r="D942" t="e">
            <v>#REF!</v>
          </cell>
          <cell r="E942">
            <v>8</v>
          </cell>
          <cell r="H942" t="str">
            <v>Bartley</v>
          </cell>
          <cell r="I942" t="e">
            <v>#REF!</v>
          </cell>
          <cell r="J942" t="e">
            <v>#REF!</v>
          </cell>
          <cell r="K942">
            <v>39121</v>
          </cell>
          <cell r="L942" t="str">
            <v>Withdrawn</v>
          </cell>
          <cell r="O942" t="str">
            <v>n/a</v>
          </cell>
          <cell r="P942" t="str">
            <v>D</v>
          </cell>
          <cell r="Q942" t="str">
            <v>y</v>
          </cell>
          <cell r="R942" t="str">
            <v/>
          </cell>
          <cell r="U942">
            <v>38992</v>
          </cell>
        </row>
        <row r="943">
          <cell r="B943">
            <v>7271</v>
          </cell>
          <cell r="C943" t="e">
            <v>#REF!</v>
          </cell>
          <cell r="D943" t="e">
            <v>#REF!</v>
          </cell>
          <cell r="E943">
            <v>15</v>
          </cell>
          <cell r="G943" t="str">
            <v>Competing</v>
          </cell>
          <cell r="H943" t="str">
            <v>Clement</v>
          </cell>
          <cell r="I943" t="e">
            <v>#REF!</v>
          </cell>
          <cell r="J943" t="e">
            <v>#REF!</v>
          </cell>
          <cell r="K943" t="str">
            <v>na</v>
          </cell>
          <cell r="L943" t="str">
            <v>VA-</v>
          </cell>
          <cell r="O943" t="str">
            <v>n/a</v>
          </cell>
          <cell r="P943" t="str">
            <v>D</v>
          </cell>
          <cell r="Q943" t="str">
            <v>y</v>
          </cell>
          <cell r="R943" t="str">
            <v/>
          </cell>
          <cell r="U943">
            <v>38628</v>
          </cell>
        </row>
        <row r="944">
          <cell r="B944">
            <v>7396</v>
          </cell>
          <cell r="C944" t="e">
            <v>#REF!</v>
          </cell>
          <cell r="D944" t="e">
            <v>#REF!</v>
          </cell>
          <cell r="E944">
            <v>15</v>
          </cell>
          <cell r="H944" t="str">
            <v>Clement</v>
          </cell>
          <cell r="I944" t="e">
            <v>#REF!</v>
          </cell>
          <cell r="J944" t="e">
            <v>#REF!</v>
          </cell>
          <cell r="K944">
            <v>39127</v>
          </cell>
          <cell r="L944" t="str">
            <v>VA-</v>
          </cell>
          <cell r="O944" t="str">
            <v>n/a</v>
          </cell>
          <cell r="P944" t="str">
            <v>D</v>
          </cell>
          <cell r="Q944" t="str">
            <v>y</v>
          </cell>
          <cell r="R944" t="str">
            <v/>
          </cell>
          <cell r="U944">
            <v>38981</v>
          </cell>
        </row>
        <row r="945">
          <cell r="B945">
            <v>7405</v>
          </cell>
          <cell r="C945" t="e">
            <v>#REF!</v>
          </cell>
          <cell r="D945" t="e">
            <v>#REF!</v>
          </cell>
          <cell r="E945">
            <v>15</v>
          </cell>
          <cell r="H945" t="str">
            <v>Clement</v>
          </cell>
          <cell r="I945" t="e">
            <v>#REF!</v>
          </cell>
          <cell r="J945" t="e">
            <v>#REF!</v>
          </cell>
          <cell r="K945">
            <v>39111</v>
          </cell>
          <cell r="L945" t="str">
            <v>VA-</v>
          </cell>
          <cell r="O945" t="str">
            <v>n/a</v>
          </cell>
          <cell r="P945" t="str">
            <v>D</v>
          </cell>
          <cell r="Q945" t="str">
            <v>y</v>
          </cell>
          <cell r="R945" t="str">
            <v/>
          </cell>
          <cell r="U945">
            <v>38992</v>
          </cell>
        </row>
        <row r="946">
          <cell r="B946">
            <v>7402</v>
          </cell>
          <cell r="C946" t="e">
            <v>#REF!</v>
          </cell>
          <cell r="D946" t="e">
            <v>#REF!</v>
          </cell>
          <cell r="E946">
            <v>20</v>
          </cell>
          <cell r="H946" t="str">
            <v>Bodin</v>
          </cell>
          <cell r="I946" t="e">
            <v>#REF!</v>
          </cell>
          <cell r="J946" t="e">
            <v>#REF!</v>
          </cell>
          <cell r="K946">
            <v>39120</v>
          </cell>
          <cell r="L946" t="str">
            <v>VA-</v>
          </cell>
          <cell r="O946" t="str">
            <v>n/a</v>
          </cell>
          <cell r="P946" t="str">
            <v>D</v>
          </cell>
          <cell r="Q946" t="str">
            <v>y</v>
          </cell>
          <cell r="R946" t="str">
            <v/>
          </cell>
          <cell r="U946">
            <v>38992</v>
          </cell>
        </row>
        <row r="947">
          <cell r="B947">
            <v>7404</v>
          </cell>
          <cell r="C947" t="e">
            <v>#REF!</v>
          </cell>
          <cell r="D947" t="e">
            <v>#REF!</v>
          </cell>
          <cell r="E947">
            <v>20</v>
          </cell>
          <cell r="G947" t="str">
            <v>Competing</v>
          </cell>
          <cell r="H947" t="str">
            <v>Bodin</v>
          </cell>
          <cell r="I947" t="e">
            <v>#REF!</v>
          </cell>
          <cell r="J947" t="e">
            <v>#REF!</v>
          </cell>
          <cell r="K947">
            <v>39120</v>
          </cell>
          <cell r="L947" t="str">
            <v>VA-</v>
          </cell>
          <cell r="O947" t="str">
            <v>n/a</v>
          </cell>
          <cell r="P947" t="str">
            <v>D</v>
          </cell>
          <cell r="Q947" t="str">
            <v>y</v>
          </cell>
          <cell r="R947" t="str">
            <v/>
          </cell>
          <cell r="U947">
            <v>38992</v>
          </cell>
        </row>
        <row r="948">
          <cell r="B948">
            <v>7411</v>
          </cell>
          <cell r="C948" t="e">
            <v>#REF!</v>
          </cell>
          <cell r="D948" t="e">
            <v>#REF!</v>
          </cell>
          <cell r="E948">
            <v>20</v>
          </cell>
          <cell r="H948" t="str">
            <v>Bodin</v>
          </cell>
          <cell r="I948" t="e">
            <v>#REF!</v>
          </cell>
          <cell r="J948" t="e">
            <v>#REF!</v>
          </cell>
          <cell r="K948">
            <v>39120</v>
          </cell>
          <cell r="L948" t="str">
            <v>VA-</v>
          </cell>
          <cell r="O948" t="str">
            <v>n/a</v>
          </cell>
          <cell r="P948" t="str">
            <v>D</v>
          </cell>
          <cell r="Q948" t="str">
            <v>y</v>
          </cell>
          <cell r="R948" t="str">
            <v/>
          </cell>
          <cell r="U948">
            <v>38989</v>
          </cell>
        </row>
        <row r="949">
          <cell r="B949">
            <v>7413</v>
          </cell>
          <cell r="C949" t="e">
            <v>#REF!</v>
          </cell>
          <cell r="D949" t="e">
            <v>#REF!</v>
          </cell>
          <cell r="E949">
            <v>20</v>
          </cell>
          <cell r="H949" t="str">
            <v>Bodin</v>
          </cell>
          <cell r="I949" t="e">
            <v>#REF!</v>
          </cell>
          <cell r="J949" t="e">
            <v>#REF!</v>
          </cell>
          <cell r="K949">
            <v>39120</v>
          </cell>
          <cell r="L949" t="str">
            <v>VA-</v>
          </cell>
          <cell r="O949" t="str">
            <v>n/a</v>
          </cell>
          <cell r="P949" t="str">
            <v>D</v>
          </cell>
          <cell r="Q949" t="str">
            <v>y</v>
          </cell>
          <cell r="R949" t="str">
            <v/>
          </cell>
          <cell r="U949">
            <v>38989</v>
          </cell>
        </row>
        <row r="950">
          <cell r="B950">
            <v>7395</v>
          </cell>
          <cell r="C950" t="e">
            <v>#REF!</v>
          </cell>
          <cell r="D950" t="e">
            <v>#REF!</v>
          </cell>
          <cell r="E950">
            <v>21</v>
          </cell>
          <cell r="G950" t="str">
            <v>Competing</v>
          </cell>
          <cell r="H950" t="str">
            <v>Bodin</v>
          </cell>
          <cell r="I950" t="e">
            <v>#REF!</v>
          </cell>
          <cell r="J950" t="e">
            <v>#REF!</v>
          </cell>
          <cell r="K950">
            <v>39120</v>
          </cell>
          <cell r="L950" t="str">
            <v>VA-</v>
          </cell>
          <cell r="O950" t="str">
            <v>n/a</v>
          </cell>
          <cell r="P950" t="str">
            <v>D</v>
          </cell>
          <cell r="Q950" t="str">
            <v>y</v>
          </cell>
          <cell r="R950" t="str">
            <v/>
          </cell>
          <cell r="U950">
            <v>38992</v>
          </cell>
        </row>
        <row r="951">
          <cell r="B951">
            <v>7399</v>
          </cell>
          <cell r="C951" t="e">
            <v>#REF!</v>
          </cell>
          <cell r="D951" t="e">
            <v>#REF!</v>
          </cell>
          <cell r="E951">
            <v>21</v>
          </cell>
          <cell r="H951" t="str">
            <v>Bodin</v>
          </cell>
          <cell r="I951" t="e">
            <v>#REF!</v>
          </cell>
          <cell r="J951" t="e">
            <v>#REF!</v>
          </cell>
          <cell r="K951">
            <v>39120</v>
          </cell>
          <cell r="L951" t="str">
            <v>VA-</v>
          </cell>
          <cell r="O951" t="str">
            <v>n/a</v>
          </cell>
          <cell r="P951" t="str">
            <v>D</v>
          </cell>
          <cell r="Q951" t="str">
            <v>y</v>
          </cell>
          <cell r="R951" t="str">
            <v/>
          </cell>
          <cell r="U951">
            <v>38992</v>
          </cell>
        </row>
        <row r="953">
          <cell r="B953" t="str">
            <v>December 2006 Cycle</v>
          </cell>
          <cell r="D953" t="str">
            <v>Rehab Services</v>
          </cell>
          <cell r="E953" t="str">
            <v>E</v>
          </cell>
          <cell r="F953" t="str">
            <v>Rpt Due</v>
          </cell>
          <cell r="G953">
            <v>39133</v>
          </cell>
          <cell r="I953" t="str">
            <v>Recommendation</v>
          </cell>
          <cell r="K953" t="str">
            <v>IFFC</v>
          </cell>
          <cell r="L953" t="str">
            <v>Commissioners</v>
          </cell>
          <cell r="M953" t="str">
            <v>IFFC</v>
          </cell>
          <cell r="N953" t="str">
            <v>IFFC</v>
          </cell>
          <cell r="O953" t="str">
            <v>Application</v>
          </cell>
          <cell r="Q953" t="str">
            <v>Check with</v>
          </cell>
        </row>
        <row r="954">
          <cell r="C954" t="str">
            <v>Applicant</v>
          </cell>
          <cell r="D954" t="str">
            <v>Project</v>
          </cell>
          <cell r="E954" t="str">
            <v>PD</v>
          </cell>
          <cell r="G954">
            <v>39133</v>
          </cell>
          <cell r="H954" t="str">
            <v>Analyst</v>
          </cell>
          <cell r="I954" t="str">
            <v xml:space="preserve">HSA </v>
          </cell>
          <cell r="J954" t="str">
            <v>DCOPN</v>
          </cell>
          <cell r="K954" t="str">
            <v>Scheduled</v>
          </cell>
          <cell r="L954" t="str">
            <v>Decision</v>
          </cell>
          <cell r="M954" t="str">
            <v>Location</v>
          </cell>
          <cell r="N954" t="str">
            <v>Time</v>
          </cell>
          <cell r="O954" t="str">
            <v>Received</v>
          </cell>
          <cell r="P954" t="str">
            <v>LOI Date</v>
          </cell>
          <cell r="Q954" t="str">
            <v>Application</v>
          </cell>
        </row>
        <row r="955">
          <cell r="B955">
            <v>7418</v>
          </cell>
          <cell r="C955" t="e">
            <v>#REF!</v>
          </cell>
          <cell r="D955" t="e">
            <v>#REF!</v>
          </cell>
          <cell r="E955">
            <v>20</v>
          </cell>
          <cell r="G955" t="str">
            <v>Competing</v>
          </cell>
          <cell r="H955" t="str">
            <v>Bartley</v>
          </cell>
          <cell r="I955" t="e">
            <v>#REF!</v>
          </cell>
          <cell r="J955" t="e">
            <v>#REF!</v>
          </cell>
          <cell r="K955">
            <v>39148</v>
          </cell>
          <cell r="L955" t="str">
            <v>VA-</v>
          </cell>
          <cell r="O955" t="str">
            <v>n/a</v>
          </cell>
          <cell r="P955" t="str">
            <v>E</v>
          </cell>
          <cell r="Q955" t="str">
            <v>y</v>
          </cell>
          <cell r="R955" t="str">
            <v/>
          </cell>
          <cell r="S955" t="str">
            <v>yes</v>
          </cell>
          <cell r="U955">
            <v>39020</v>
          </cell>
        </row>
        <row r="956">
          <cell r="B956">
            <v>7382</v>
          </cell>
          <cell r="C956" t="e">
            <v>#REF!</v>
          </cell>
          <cell r="D956" t="e">
            <v>#REF!</v>
          </cell>
          <cell r="E956">
            <v>20</v>
          </cell>
          <cell r="H956" t="str">
            <v>Bartley</v>
          </cell>
          <cell r="I956" t="e">
            <v>#REF!</v>
          </cell>
          <cell r="J956" t="e">
            <v>#REF!</v>
          </cell>
          <cell r="K956">
            <v>39148</v>
          </cell>
          <cell r="L956" t="str">
            <v>VA-</v>
          </cell>
          <cell r="O956" t="str">
            <v>n/a</v>
          </cell>
          <cell r="P956" t="str">
            <v>E</v>
          </cell>
          <cell r="Q956" t="str">
            <v>y</v>
          </cell>
          <cell r="R956" t="str">
            <v/>
          </cell>
          <cell r="S956" t="str">
            <v>yes</v>
          </cell>
          <cell r="U956">
            <v>38903</v>
          </cell>
        </row>
        <row r="958">
          <cell r="B958" t="str">
            <v>January 2007 Cycle</v>
          </cell>
          <cell r="D958" t="str">
            <v>Radiation/Gamma Knife/Cancer Care Center</v>
          </cell>
          <cell r="E958" t="str">
            <v>F/G</v>
          </cell>
          <cell r="F958" t="str">
            <v>Rpt Due</v>
          </cell>
          <cell r="G958">
            <v>39162</v>
          </cell>
          <cell r="I958" t="str">
            <v>Recommendation</v>
          </cell>
          <cell r="K958" t="str">
            <v>IFFC</v>
          </cell>
          <cell r="L958" t="str">
            <v>Commissioners</v>
          </cell>
          <cell r="M958" t="str">
            <v>IFFC</v>
          </cell>
          <cell r="N958" t="str">
            <v>IFFC</v>
          </cell>
          <cell r="O958" t="str">
            <v>Application</v>
          </cell>
          <cell r="Q958" t="str">
            <v>Check with</v>
          </cell>
        </row>
        <row r="959">
          <cell r="C959" t="str">
            <v>Applicant</v>
          </cell>
          <cell r="D959" t="str">
            <v>Lithotripsy/Nursing Facility</v>
          </cell>
          <cell r="E959" t="str">
            <v>PD</v>
          </cell>
          <cell r="G959">
            <v>39162</v>
          </cell>
          <cell r="H959" t="str">
            <v>Analyst</v>
          </cell>
          <cell r="I959" t="str">
            <v xml:space="preserve">HSA </v>
          </cell>
          <cell r="J959" t="str">
            <v>DCOPN</v>
          </cell>
          <cell r="K959" t="str">
            <v>Scheduled</v>
          </cell>
          <cell r="L959" t="str">
            <v>Decision</v>
          </cell>
          <cell r="M959" t="str">
            <v>Location</v>
          </cell>
          <cell r="N959" t="str">
            <v>Time</v>
          </cell>
          <cell r="O959" t="str">
            <v>Received</v>
          </cell>
          <cell r="P959" t="str">
            <v>LOI Date</v>
          </cell>
          <cell r="Q959" t="str">
            <v>Application</v>
          </cell>
        </row>
        <row r="960">
          <cell r="B960">
            <v>7419</v>
          </cell>
          <cell r="C960" t="e">
            <v>#REF!</v>
          </cell>
          <cell r="D960" t="e">
            <v>#REF!</v>
          </cell>
          <cell r="E960">
            <v>2</v>
          </cell>
          <cell r="H960" t="str">
            <v>Clement</v>
          </cell>
          <cell r="I960" t="e">
            <v>#REF!</v>
          </cell>
          <cell r="J960" t="e">
            <v>#REF!</v>
          </cell>
          <cell r="L960" t="str">
            <v>VA-</v>
          </cell>
          <cell r="O960" t="str">
            <v>n/a</v>
          </cell>
          <cell r="P960" t="str">
            <v>F</v>
          </cell>
          <cell r="Q960" t="str">
            <v>y</v>
          </cell>
          <cell r="R960" t="str">
            <v>Service discontinued 8/10/2011</v>
          </cell>
        </row>
        <row r="961">
          <cell r="B961">
            <v>7420</v>
          </cell>
          <cell r="C961" t="e">
            <v>#REF!</v>
          </cell>
          <cell r="D961" t="e">
            <v>#REF!</v>
          </cell>
          <cell r="E961">
            <v>10</v>
          </cell>
          <cell r="G961" t="str">
            <v>Competing</v>
          </cell>
          <cell r="H961" t="str">
            <v>Bartley</v>
          </cell>
          <cell r="I961" t="e">
            <v>#REF!</v>
          </cell>
          <cell r="J961" t="e">
            <v>#REF!</v>
          </cell>
          <cell r="K961">
            <v>39175</v>
          </cell>
          <cell r="L961" t="str">
            <v>VA-</v>
          </cell>
          <cell r="O961" t="str">
            <v>n/a</v>
          </cell>
          <cell r="P961" t="str">
            <v>F</v>
          </cell>
          <cell r="Q961" t="str">
            <v>y</v>
          </cell>
          <cell r="R961" t="str">
            <v/>
          </cell>
        </row>
        <row r="962">
          <cell r="B962">
            <v>7421</v>
          </cell>
          <cell r="C962" t="e">
            <v>#REF!</v>
          </cell>
          <cell r="D962" t="e">
            <v>#REF!</v>
          </cell>
          <cell r="E962">
            <v>6</v>
          </cell>
          <cell r="H962" t="str">
            <v>Bartley</v>
          </cell>
          <cell r="I962" t="e">
            <v>#REF!</v>
          </cell>
          <cell r="J962" t="e">
            <v>#REF!</v>
          </cell>
          <cell r="K962">
            <v>39175</v>
          </cell>
          <cell r="L962" t="str">
            <v>VA-</v>
          </cell>
          <cell r="O962" t="str">
            <v>n/a</v>
          </cell>
          <cell r="P962" t="str">
            <v>F</v>
          </cell>
          <cell r="Q962" t="str">
            <v>y</v>
          </cell>
          <cell r="R962" t="str">
            <v/>
          </cell>
        </row>
        <row r="963">
          <cell r="B963">
            <v>7422</v>
          </cell>
          <cell r="C963" t="e">
            <v>#REF!</v>
          </cell>
          <cell r="D963" t="e">
            <v>#REF!</v>
          </cell>
          <cell r="E963">
            <v>15</v>
          </cell>
          <cell r="H963" t="str">
            <v>Clement</v>
          </cell>
          <cell r="I963" t="e">
            <v>#REF!</v>
          </cell>
          <cell r="J963" t="e">
            <v>#REF!</v>
          </cell>
          <cell r="L963" t="str">
            <v>VA-</v>
          </cell>
          <cell r="O963" t="str">
            <v>n/a</v>
          </cell>
          <cell r="P963" t="str">
            <v>F</v>
          </cell>
          <cell r="Q963" t="str">
            <v>y</v>
          </cell>
          <cell r="R963" t="str">
            <v/>
          </cell>
        </row>
        <row r="964">
          <cell r="B964">
            <v>7423</v>
          </cell>
          <cell r="C964" t="e">
            <v>#REF!</v>
          </cell>
          <cell r="D964" t="e">
            <v>#REF!</v>
          </cell>
          <cell r="E964">
            <v>21</v>
          </cell>
          <cell r="H964" t="str">
            <v>Bartley</v>
          </cell>
          <cell r="I964" t="e">
            <v>#REF!</v>
          </cell>
          <cell r="J964" t="e">
            <v>#REF!</v>
          </cell>
          <cell r="K964">
            <v>39177</v>
          </cell>
          <cell r="L964" t="str">
            <v>VA-</v>
          </cell>
          <cell r="O964" t="str">
            <v>n/a</v>
          </cell>
          <cell r="P964" t="str">
            <v>F</v>
          </cell>
          <cell r="Q964" t="str">
            <v>y</v>
          </cell>
          <cell r="R964" t="str">
            <v/>
          </cell>
        </row>
        <row r="966">
          <cell r="B966" t="str">
            <v>February 2007 Cycle</v>
          </cell>
          <cell r="D966" t="str">
            <v>Hospitals/Beds/NICUs/Ob/Capital Expenditures</v>
          </cell>
          <cell r="E966" t="str">
            <v>A</v>
          </cell>
          <cell r="F966" t="str">
            <v>Rpt Due</v>
          </cell>
          <cell r="G966">
            <v>39195</v>
          </cell>
          <cell r="I966" t="str">
            <v>Recommendation</v>
          </cell>
          <cell r="K966" t="str">
            <v>IFFC</v>
          </cell>
          <cell r="L966" t="str">
            <v>Commissioners</v>
          </cell>
          <cell r="M966" t="str">
            <v>IFFC</v>
          </cell>
          <cell r="N966" t="str">
            <v>IFFC</v>
          </cell>
          <cell r="O966" t="str">
            <v>Application</v>
          </cell>
          <cell r="Q966" t="str">
            <v>Check with</v>
          </cell>
        </row>
        <row r="967">
          <cell r="C967" t="str">
            <v>Applicant</v>
          </cell>
          <cell r="D967" t="str">
            <v>Project</v>
          </cell>
          <cell r="E967" t="str">
            <v>PD</v>
          </cell>
          <cell r="G967">
            <v>39195</v>
          </cell>
          <cell r="H967" t="str">
            <v>Analyst</v>
          </cell>
          <cell r="I967" t="str">
            <v xml:space="preserve">HSA </v>
          </cell>
          <cell r="J967" t="str">
            <v>DCOPN</v>
          </cell>
          <cell r="K967" t="str">
            <v>Scheduled</v>
          </cell>
          <cell r="L967" t="str">
            <v>Decision</v>
          </cell>
          <cell r="M967" t="str">
            <v>Location</v>
          </cell>
          <cell r="N967" t="str">
            <v>Time</v>
          </cell>
          <cell r="O967" t="str">
            <v>Received</v>
          </cell>
          <cell r="P967" t="str">
            <v>LOI Date</v>
          </cell>
          <cell r="Q967" t="str">
            <v>Application</v>
          </cell>
          <cell r="T967" t="str">
            <v>Previous Conditions</v>
          </cell>
        </row>
        <row r="968">
          <cell r="B968">
            <v>7424</v>
          </cell>
          <cell r="C968" t="e">
            <v>#REF!</v>
          </cell>
          <cell r="D968" t="e">
            <v>#REF!</v>
          </cell>
          <cell r="E968">
            <v>20</v>
          </cell>
          <cell r="H968" t="str">
            <v>Burcham</v>
          </cell>
          <cell r="I968" t="e">
            <v>#REF!</v>
          </cell>
          <cell r="J968" t="e">
            <v>#REF!</v>
          </cell>
          <cell r="K968">
            <v>39210</v>
          </cell>
          <cell r="L968" t="str">
            <v>VA-</v>
          </cell>
          <cell r="O968" t="str">
            <v>n/a</v>
          </cell>
          <cell r="P968" t="str">
            <v>A</v>
          </cell>
          <cell r="Q968" t="str">
            <v>y</v>
          </cell>
          <cell r="R968" t="str">
            <v/>
          </cell>
          <cell r="U968">
            <v>39085</v>
          </cell>
        </row>
        <row r="969">
          <cell r="B969">
            <v>7426</v>
          </cell>
          <cell r="C969" t="e">
            <v>#REF!</v>
          </cell>
          <cell r="D969" t="e">
            <v>#REF!</v>
          </cell>
          <cell r="E969">
            <v>12</v>
          </cell>
          <cell r="H969" t="str">
            <v>Clement</v>
          </cell>
          <cell r="I969" t="e">
            <v>#REF!</v>
          </cell>
          <cell r="J969" t="e">
            <v>#REF!</v>
          </cell>
          <cell r="K969">
            <v>39203</v>
          </cell>
          <cell r="L969" t="str">
            <v>VA-</v>
          </cell>
          <cell r="O969" t="str">
            <v>n/a</v>
          </cell>
          <cell r="P969" t="str">
            <v>A</v>
          </cell>
          <cell r="Q969" t="str">
            <v>y</v>
          </cell>
          <cell r="R969" t="str">
            <v/>
          </cell>
          <cell r="U969">
            <v>39080</v>
          </cell>
        </row>
        <row r="970">
          <cell r="B970">
            <v>7427</v>
          </cell>
          <cell r="C970" t="e">
            <v>#REF!</v>
          </cell>
          <cell r="D970" t="e">
            <v>#REF!</v>
          </cell>
          <cell r="E970">
            <v>4</v>
          </cell>
          <cell r="H970" t="str">
            <v>Clement</v>
          </cell>
          <cell r="I970" t="e">
            <v>#REF!</v>
          </cell>
          <cell r="J970" t="e">
            <v>#REF!</v>
          </cell>
          <cell r="K970">
            <v>39211</v>
          </cell>
          <cell r="L970" t="str">
            <v>VA-</v>
          </cell>
          <cell r="O970" t="str">
            <v>n/a</v>
          </cell>
          <cell r="P970" t="str">
            <v>B</v>
          </cell>
          <cell r="Q970" t="str">
            <v>y</v>
          </cell>
          <cell r="R970" t="str">
            <v/>
          </cell>
          <cell r="U970">
            <v>39080</v>
          </cell>
        </row>
        <row r="971">
          <cell r="B971">
            <v>7429</v>
          </cell>
          <cell r="C971" t="e">
            <v>#REF!</v>
          </cell>
          <cell r="D971" t="e">
            <v>#REF!</v>
          </cell>
          <cell r="E971">
            <v>10</v>
          </cell>
          <cell r="H971" t="str">
            <v>Bartley</v>
          </cell>
          <cell r="I971" t="e">
            <v>#REF!</v>
          </cell>
          <cell r="J971" t="e">
            <v>#REF!</v>
          </cell>
          <cell r="K971">
            <v>39204</v>
          </cell>
          <cell r="L971" t="str">
            <v>VA-</v>
          </cell>
          <cell r="O971" t="str">
            <v>n/a</v>
          </cell>
          <cell r="P971" t="str">
            <v>A</v>
          </cell>
          <cell r="Q971" t="str">
            <v>y</v>
          </cell>
          <cell r="R971" t="str">
            <v/>
          </cell>
          <cell r="U971">
            <v>39080</v>
          </cell>
        </row>
        <row r="972">
          <cell r="B972">
            <v>7431</v>
          </cell>
          <cell r="C972" t="e">
            <v>#REF!</v>
          </cell>
          <cell r="D972" t="e">
            <v>#REF!</v>
          </cell>
          <cell r="E972">
            <v>3</v>
          </cell>
          <cell r="H972" t="str">
            <v>Burcham</v>
          </cell>
          <cell r="I972" t="e">
            <v>#REF!</v>
          </cell>
          <cell r="J972" t="e">
            <v>#REF!</v>
          </cell>
          <cell r="K972">
            <v>39205</v>
          </cell>
          <cell r="L972" t="str">
            <v>VA-</v>
          </cell>
          <cell r="O972" t="str">
            <v>n/a</v>
          </cell>
          <cell r="P972" t="str">
            <v>A</v>
          </cell>
          <cell r="Q972" t="str">
            <v>y</v>
          </cell>
          <cell r="R972" t="str">
            <v/>
          </cell>
          <cell r="U972">
            <v>39085</v>
          </cell>
        </row>
        <row r="974">
          <cell r="B974" t="str">
            <v>March 2007 Cycle</v>
          </cell>
          <cell r="D974" t="str">
            <v>OSHs/ORs/Cath Labs/Transplant/Nursing Facility</v>
          </cell>
          <cell r="E974" t="str">
            <v>B/G</v>
          </cell>
          <cell r="F974" t="str">
            <v>Rpt Due</v>
          </cell>
          <cell r="G974">
            <v>39223</v>
          </cell>
          <cell r="I974" t="str">
            <v>Recommendation</v>
          </cell>
          <cell r="K974" t="str">
            <v>IFFC</v>
          </cell>
          <cell r="L974" t="str">
            <v>Commissioners</v>
          </cell>
          <cell r="M974" t="str">
            <v>IFFC</v>
          </cell>
          <cell r="N974" t="str">
            <v>IFFC</v>
          </cell>
          <cell r="O974" t="str">
            <v>Application</v>
          </cell>
          <cell r="Q974" t="str">
            <v>Check with</v>
          </cell>
        </row>
        <row r="975">
          <cell r="C975" t="str">
            <v>Applicant</v>
          </cell>
          <cell r="D975" t="str">
            <v>Project</v>
          </cell>
          <cell r="E975" t="str">
            <v>PD</v>
          </cell>
          <cell r="G975">
            <v>39223</v>
          </cell>
          <cell r="H975" t="str">
            <v>Analyst</v>
          </cell>
          <cell r="I975" t="str">
            <v xml:space="preserve">HSA </v>
          </cell>
          <cell r="J975" t="str">
            <v>DCOPN</v>
          </cell>
          <cell r="K975" t="str">
            <v>Scheduled</v>
          </cell>
          <cell r="L975" t="str">
            <v>Decision</v>
          </cell>
          <cell r="M975" t="str">
            <v>Location</v>
          </cell>
          <cell r="N975" t="str">
            <v>Time</v>
          </cell>
          <cell r="O975" t="str">
            <v>Received</v>
          </cell>
          <cell r="P975" t="str">
            <v>LOI Date</v>
          </cell>
          <cell r="Q975" t="str">
            <v>Application</v>
          </cell>
        </row>
        <row r="976">
          <cell r="B976">
            <v>7434</v>
          </cell>
          <cell r="C976" t="e">
            <v>#REF!</v>
          </cell>
          <cell r="D976" t="e">
            <v>#REF!</v>
          </cell>
          <cell r="E976">
            <v>6</v>
          </cell>
          <cell r="H976" t="str">
            <v>Burcham</v>
          </cell>
          <cell r="I976" t="e">
            <v>#REF!</v>
          </cell>
          <cell r="J976" t="e">
            <v>#REF!</v>
          </cell>
          <cell r="K976">
            <v>39268</v>
          </cell>
          <cell r="L976" t="str">
            <v>VA-</v>
          </cell>
          <cell r="O976" t="str">
            <v>n/a</v>
          </cell>
          <cell r="P976" t="str">
            <v>B</v>
          </cell>
          <cell r="Q976" t="str">
            <v>y</v>
          </cell>
          <cell r="R976" t="str">
            <v/>
          </cell>
          <cell r="U976">
            <v>39111</v>
          </cell>
        </row>
        <row r="977">
          <cell r="B977">
            <v>7433</v>
          </cell>
          <cell r="C977" t="e">
            <v>#REF!</v>
          </cell>
          <cell r="D977" t="e">
            <v>#REF!</v>
          </cell>
          <cell r="E977">
            <v>3</v>
          </cell>
          <cell r="H977" t="str">
            <v>Bartley</v>
          </cell>
          <cell r="I977" t="e">
            <v>#REF!</v>
          </cell>
          <cell r="J977" t="e">
            <v>#REF!</v>
          </cell>
          <cell r="K977">
            <v>39303</v>
          </cell>
          <cell r="L977" t="str">
            <v>VA-</v>
          </cell>
          <cell r="O977" t="str">
            <v>n/a</v>
          </cell>
          <cell r="P977" t="str">
            <v>B</v>
          </cell>
          <cell r="Q977" t="str">
            <v>y</v>
          </cell>
          <cell r="R977" t="str">
            <v/>
          </cell>
          <cell r="U977">
            <v>39111</v>
          </cell>
        </row>
        <row r="978">
          <cell r="B978">
            <v>7436</v>
          </cell>
          <cell r="C978" t="e">
            <v>#REF!</v>
          </cell>
          <cell r="D978" t="e">
            <v>#REF!</v>
          </cell>
          <cell r="E978">
            <v>5</v>
          </cell>
          <cell r="G978" t="str">
            <v>competing</v>
          </cell>
          <cell r="H978" t="str">
            <v>Bartley</v>
          </cell>
          <cell r="I978" t="e">
            <v>#REF!</v>
          </cell>
          <cell r="J978" t="e">
            <v>#REF!</v>
          </cell>
          <cell r="K978">
            <v>39279</v>
          </cell>
          <cell r="L978" t="str">
            <v>VA-</v>
          </cell>
          <cell r="M978" t="str">
            <v>3rd Floor 3600</v>
          </cell>
          <cell r="N978">
            <v>0.45833333333333331</v>
          </cell>
          <cell r="O978" t="str">
            <v>n/a</v>
          </cell>
          <cell r="P978" t="str">
            <v>B</v>
          </cell>
          <cell r="Q978" t="str">
            <v>y</v>
          </cell>
          <cell r="R978" t="str">
            <v/>
          </cell>
          <cell r="U978">
            <v>39111</v>
          </cell>
        </row>
        <row r="979">
          <cell r="B979">
            <v>7442</v>
          </cell>
          <cell r="C979" t="e">
            <v>#REF!</v>
          </cell>
          <cell r="D979" t="e">
            <v>#REF!</v>
          </cell>
          <cell r="E979">
            <v>5</v>
          </cell>
          <cell r="H979" t="str">
            <v>Bartley</v>
          </cell>
          <cell r="I979" t="e">
            <v>#REF!</v>
          </cell>
          <cell r="J979" t="e">
            <v>#REF!</v>
          </cell>
          <cell r="K979" t="str">
            <v>na</v>
          </cell>
          <cell r="L979" t="str">
            <v>VA-</v>
          </cell>
          <cell r="O979" t="str">
            <v>n/a</v>
          </cell>
          <cell r="P979" t="str">
            <v>B</v>
          </cell>
          <cell r="Q979" t="str">
            <v>n</v>
          </cell>
          <cell r="R979" t="str">
            <v/>
          </cell>
          <cell r="U979">
            <v>39111</v>
          </cell>
        </row>
        <row r="980">
          <cell r="B980">
            <v>7441</v>
          </cell>
          <cell r="C980" t="e">
            <v>#REF!</v>
          </cell>
          <cell r="D980" t="e">
            <v>#REF!</v>
          </cell>
          <cell r="E980">
            <v>15</v>
          </cell>
          <cell r="G980" t="str">
            <v>competing</v>
          </cell>
          <cell r="H980" t="str">
            <v>Crowder</v>
          </cell>
          <cell r="I980" t="e">
            <v>#REF!</v>
          </cell>
          <cell r="J980" t="e">
            <v>#REF!</v>
          </cell>
          <cell r="K980">
            <v>39240</v>
          </cell>
          <cell r="L980" t="str">
            <v>VA-</v>
          </cell>
          <cell r="O980" t="str">
            <v>n/a</v>
          </cell>
          <cell r="P980" t="str">
            <v>B</v>
          </cell>
          <cell r="Q980" t="str">
            <v>y</v>
          </cell>
          <cell r="R980" t="str">
            <v/>
          </cell>
          <cell r="U980">
            <v>39111</v>
          </cell>
        </row>
        <row r="981">
          <cell r="B981">
            <v>7444</v>
          </cell>
          <cell r="C981" t="e">
            <v>#REF!</v>
          </cell>
          <cell r="D981" t="e">
            <v>#REF!</v>
          </cell>
          <cell r="E981">
            <v>15</v>
          </cell>
          <cell r="H981" t="str">
            <v>Crowder</v>
          </cell>
          <cell r="I981" t="e">
            <v>#REF!</v>
          </cell>
          <cell r="J981" t="e">
            <v>#REF!</v>
          </cell>
          <cell r="K981">
            <v>39272</v>
          </cell>
          <cell r="L981" t="str">
            <v>VA-</v>
          </cell>
          <cell r="M981" t="str">
            <v>3rd Floor 3600</v>
          </cell>
          <cell r="N981">
            <v>0.41666666666666669</v>
          </cell>
          <cell r="O981" t="str">
            <v>n/a</v>
          </cell>
          <cell r="P981" t="str">
            <v>B</v>
          </cell>
          <cell r="Q981" t="str">
            <v>y</v>
          </cell>
          <cell r="R981" t="str">
            <v/>
          </cell>
          <cell r="U981">
            <v>39111</v>
          </cell>
        </row>
        <row r="982">
          <cell r="B982">
            <v>7437</v>
          </cell>
          <cell r="C982" t="e">
            <v>#REF!</v>
          </cell>
          <cell r="D982" t="e">
            <v>#REF!</v>
          </cell>
          <cell r="E982">
            <v>20</v>
          </cell>
          <cell r="G982" t="str">
            <v>competing</v>
          </cell>
          <cell r="H982" t="str">
            <v>Burcham</v>
          </cell>
          <cell r="I982" t="e">
            <v>#REF!</v>
          </cell>
          <cell r="J982" t="e">
            <v>#REF!</v>
          </cell>
          <cell r="K982">
            <v>39239</v>
          </cell>
          <cell r="L982" t="str">
            <v>VA-</v>
          </cell>
          <cell r="O982" t="str">
            <v>n/a</v>
          </cell>
          <cell r="P982" t="str">
            <v>B</v>
          </cell>
          <cell r="Q982" t="str">
            <v>y</v>
          </cell>
          <cell r="R982" t="str">
            <v/>
          </cell>
          <cell r="U982">
            <v>39111</v>
          </cell>
        </row>
        <row r="983">
          <cell r="B983">
            <v>7438</v>
          </cell>
          <cell r="C983" t="e">
            <v>#REF!</v>
          </cell>
          <cell r="D983" t="e">
            <v>#REF!</v>
          </cell>
          <cell r="E983">
            <v>20</v>
          </cell>
          <cell r="H983" t="str">
            <v>Burcham</v>
          </cell>
          <cell r="I983" t="e">
            <v>#REF!</v>
          </cell>
          <cell r="J983" t="e">
            <v>#REF!</v>
          </cell>
          <cell r="K983">
            <v>39239</v>
          </cell>
          <cell r="L983" t="str">
            <v>VA-</v>
          </cell>
          <cell r="O983" t="str">
            <v>n/a</v>
          </cell>
          <cell r="P983" t="str">
            <v>B</v>
          </cell>
          <cell r="Q983" t="str">
            <v>y</v>
          </cell>
          <cell r="R983" t="str">
            <v/>
          </cell>
          <cell r="U983">
            <v>39111</v>
          </cell>
        </row>
        <row r="984">
          <cell r="B984">
            <v>7435</v>
          </cell>
          <cell r="C984" t="e">
            <v>#REF!</v>
          </cell>
          <cell r="D984" t="e">
            <v>#REF!</v>
          </cell>
          <cell r="E984">
            <v>15</v>
          </cell>
          <cell r="H984" t="str">
            <v>Clement</v>
          </cell>
          <cell r="I984" t="e">
            <v>#REF!</v>
          </cell>
          <cell r="J984" t="e">
            <v>#REF!</v>
          </cell>
          <cell r="L984" t="str">
            <v>VA-</v>
          </cell>
          <cell r="O984" t="str">
            <v>n/a</v>
          </cell>
          <cell r="P984" t="str">
            <v>G</v>
          </cell>
          <cell r="Q984" t="str">
            <v>y</v>
          </cell>
          <cell r="R984" t="str">
            <v/>
          </cell>
          <cell r="U984">
            <v>39111</v>
          </cell>
        </row>
        <row r="986">
          <cell r="B986" t="str">
            <v>April 2007 Cycle</v>
          </cell>
          <cell r="D986" t="str">
            <v>Psych and Substance Abuse Services</v>
          </cell>
          <cell r="E986" t="str">
            <v>C</v>
          </cell>
          <cell r="F986" t="str">
            <v>Rtp Due</v>
          </cell>
          <cell r="G986">
            <v>39252</v>
          </cell>
          <cell r="I986" t="str">
            <v>Recommendation</v>
          </cell>
          <cell r="K986" t="str">
            <v>IFFC</v>
          </cell>
          <cell r="L986" t="str">
            <v>Commissioners</v>
          </cell>
          <cell r="M986" t="str">
            <v>IFFC</v>
          </cell>
          <cell r="O986" t="str">
            <v>Application</v>
          </cell>
          <cell r="Q986" t="str">
            <v>Check with</v>
          </cell>
        </row>
        <row r="987">
          <cell r="C987" t="str">
            <v>Applicant</v>
          </cell>
          <cell r="D987" t="str">
            <v>Project</v>
          </cell>
          <cell r="E987" t="str">
            <v>PD</v>
          </cell>
          <cell r="G987">
            <v>39252</v>
          </cell>
          <cell r="H987" t="str">
            <v>Analyst</v>
          </cell>
          <cell r="I987" t="str">
            <v xml:space="preserve">HSA </v>
          </cell>
          <cell r="J987" t="str">
            <v>DCOPN</v>
          </cell>
          <cell r="K987" t="str">
            <v>Scheduled</v>
          </cell>
          <cell r="L987" t="str">
            <v>Decision</v>
          </cell>
          <cell r="M987" t="str">
            <v>Location</v>
          </cell>
          <cell r="N987" t="str">
            <v>Time</v>
          </cell>
          <cell r="O987" t="str">
            <v>Received</v>
          </cell>
          <cell r="P987" t="str">
            <v>LOI Date</v>
          </cell>
          <cell r="Q987" t="str">
            <v>Application</v>
          </cell>
          <cell r="R987" t="str">
            <v/>
          </cell>
        </row>
        <row r="988">
          <cell r="B988">
            <v>7433</v>
          </cell>
          <cell r="C988" t="e">
            <v>#REF!</v>
          </cell>
          <cell r="D988" t="e">
            <v>#REF!</v>
          </cell>
          <cell r="E988">
            <v>3</v>
          </cell>
          <cell r="F988" t="str">
            <v>Delayed from May</v>
          </cell>
          <cell r="H988" t="str">
            <v>Bartley</v>
          </cell>
          <cell r="I988" t="e">
            <v>#REF!</v>
          </cell>
          <cell r="J988" t="e">
            <v>#REF!</v>
          </cell>
          <cell r="K988">
            <v>39232</v>
          </cell>
          <cell r="L988" t="str">
            <v>VA-</v>
          </cell>
          <cell r="O988" t="str">
            <v>n/a</v>
          </cell>
          <cell r="P988" t="str">
            <v>B</v>
          </cell>
          <cell r="Q988" t="str">
            <v>y</v>
          </cell>
          <cell r="R988" t="str">
            <v/>
          </cell>
          <cell r="U988">
            <v>39111</v>
          </cell>
        </row>
        <row r="989">
          <cell r="B989">
            <v>7441</v>
          </cell>
          <cell r="C989" t="e">
            <v>#REF!</v>
          </cell>
          <cell r="D989" t="e">
            <v>#REF!</v>
          </cell>
          <cell r="E989">
            <v>15</v>
          </cell>
          <cell r="G989" t="str">
            <v>competing</v>
          </cell>
          <cell r="H989" t="str">
            <v>Crowder</v>
          </cell>
          <cell r="I989" t="e">
            <v>#REF!</v>
          </cell>
          <cell r="J989" t="e">
            <v>#REF!</v>
          </cell>
          <cell r="K989">
            <v>39272</v>
          </cell>
          <cell r="L989" t="str">
            <v>VA-</v>
          </cell>
          <cell r="O989" t="str">
            <v>n/a</v>
          </cell>
          <cell r="P989" t="str">
            <v>B</v>
          </cell>
          <cell r="Q989" t="str">
            <v>y</v>
          </cell>
          <cell r="R989" t="str">
            <v/>
          </cell>
          <cell r="U989">
            <v>39111</v>
          </cell>
        </row>
        <row r="990">
          <cell r="B990">
            <v>7444</v>
          </cell>
          <cell r="C990" t="e">
            <v>#REF!</v>
          </cell>
          <cell r="D990" t="e">
            <v>#REF!</v>
          </cell>
          <cell r="E990">
            <v>15</v>
          </cell>
          <cell r="H990" t="str">
            <v>Crowder</v>
          </cell>
          <cell r="I990" t="e">
            <v>#REF!</v>
          </cell>
          <cell r="J990" t="e">
            <v>#REF!</v>
          </cell>
          <cell r="K990">
            <v>39272</v>
          </cell>
          <cell r="L990" t="str">
            <v>VA-</v>
          </cell>
          <cell r="O990" t="str">
            <v>n/a</v>
          </cell>
          <cell r="P990" t="str">
            <v>B</v>
          </cell>
          <cell r="Q990" t="str">
            <v>y</v>
          </cell>
          <cell r="R990" t="str">
            <v/>
          </cell>
          <cell r="U990">
            <v>39111</v>
          </cell>
        </row>
        <row r="992">
          <cell r="B992" t="str">
            <v>May 2007 Cycle</v>
          </cell>
          <cell r="D992" t="str">
            <v>Diagnostic Imaging and Nursing Facilities</v>
          </cell>
          <cell r="E992" t="str">
            <v>D/G</v>
          </cell>
          <cell r="F992" t="str">
            <v>Rtp Due</v>
          </cell>
          <cell r="G992">
            <v>39282</v>
          </cell>
          <cell r="I992" t="str">
            <v>Recommendation</v>
          </cell>
          <cell r="K992" t="str">
            <v>IFFC</v>
          </cell>
          <cell r="L992" t="str">
            <v>Commissioners</v>
          </cell>
          <cell r="M992" t="str">
            <v>IFFC</v>
          </cell>
          <cell r="O992" t="str">
            <v>Application</v>
          </cell>
          <cell r="Q992" t="str">
            <v>Check with</v>
          </cell>
          <cell r="S992" t="str">
            <v>Previous</v>
          </cell>
        </row>
        <row r="993">
          <cell r="B993" t="str">
            <v>#</v>
          </cell>
          <cell r="C993" t="str">
            <v>Applicant</v>
          </cell>
          <cell r="D993" t="str">
            <v>Project</v>
          </cell>
          <cell r="E993" t="str">
            <v>PD</v>
          </cell>
          <cell r="G993">
            <v>39282</v>
          </cell>
          <cell r="H993" t="str">
            <v>Analyst</v>
          </cell>
          <cell r="I993" t="str">
            <v xml:space="preserve">HSA </v>
          </cell>
          <cell r="J993" t="str">
            <v>DCOPN</v>
          </cell>
          <cell r="K993" t="str">
            <v>Scheduled</v>
          </cell>
          <cell r="L993" t="str">
            <v>Decision</v>
          </cell>
          <cell r="M993" t="str">
            <v>Location</v>
          </cell>
          <cell r="N993" t="str">
            <v>Time</v>
          </cell>
          <cell r="O993" t="str">
            <v>Received</v>
          </cell>
          <cell r="P993" t="str">
            <v>LOI Date</v>
          </cell>
          <cell r="Q993" t="str">
            <v>Application</v>
          </cell>
          <cell r="S993" t="str">
            <v>Conditions</v>
          </cell>
          <cell r="T993" t="str">
            <v>old loi</v>
          </cell>
        </row>
        <row r="994">
          <cell r="B994">
            <v>7446</v>
          </cell>
          <cell r="C994" t="e">
            <v>#REF!</v>
          </cell>
          <cell r="D994" t="e">
            <v>#REF!</v>
          </cell>
          <cell r="E994">
            <v>4</v>
          </cell>
          <cell r="H994" t="str">
            <v>Varmette</v>
          </cell>
          <cell r="I994" t="e">
            <v>#REF!</v>
          </cell>
          <cell r="J994" t="e">
            <v>#REF!</v>
          </cell>
          <cell r="L994" t="str">
            <v>VA-</v>
          </cell>
          <cell r="O994" t="str">
            <v>n/a</v>
          </cell>
          <cell r="P994" t="str">
            <v>D</v>
          </cell>
          <cell r="Q994" t="str">
            <v>n</v>
          </cell>
          <cell r="R994" t="str">
            <v/>
          </cell>
          <cell r="S994" t="str">
            <v>yes</v>
          </cell>
          <cell r="U994">
            <v>39171</v>
          </cell>
        </row>
        <row r="995">
          <cell r="B995">
            <v>7261</v>
          </cell>
          <cell r="C995" t="e">
            <v>#REF!</v>
          </cell>
          <cell r="D995" t="e">
            <v>#REF!</v>
          </cell>
          <cell r="E995">
            <v>8</v>
          </cell>
          <cell r="G995" t="str">
            <v>competing</v>
          </cell>
          <cell r="H995" t="str">
            <v>Bartley</v>
          </cell>
          <cell r="I995" t="e">
            <v>#REF!</v>
          </cell>
          <cell r="J995" t="e">
            <v>#REF!</v>
          </cell>
          <cell r="K995">
            <v>39322</v>
          </cell>
          <cell r="L995" t="str">
            <v>VA-</v>
          </cell>
          <cell r="O995" t="str">
            <v>n/a</v>
          </cell>
          <cell r="P995" t="str">
            <v>D</v>
          </cell>
          <cell r="Q995" t="str">
            <v>y</v>
          </cell>
          <cell r="R995" t="str">
            <v/>
          </cell>
          <cell r="U995">
            <v>38625</v>
          </cell>
        </row>
        <row r="996">
          <cell r="B996">
            <v>7347</v>
          </cell>
          <cell r="C996" t="e">
            <v>#REF!</v>
          </cell>
          <cell r="D996" t="e">
            <v>#REF!</v>
          </cell>
          <cell r="E996">
            <v>8</v>
          </cell>
          <cell r="H996" t="str">
            <v>Bartley</v>
          </cell>
          <cell r="I996" t="e">
            <v>#REF!</v>
          </cell>
          <cell r="J996" t="e">
            <v>#REF!</v>
          </cell>
          <cell r="K996">
            <v>39322</v>
          </cell>
          <cell r="L996" t="str">
            <v>VA-</v>
          </cell>
          <cell r="O996" t="str">
            <v>n/a</v>
          </cell>
          <cell r="P996" t="str">
            <v>D</v>
          </cell>
          <cell r="Q996" t="str">
            <v>y</v>
          </cell>
          <cell r="R996" t="str">
            <v/>
          </cell>
          <cell r="U996">
            <v>38807</v>
          </cell>
        </row>
        <row r="997">
          <cell r="B997">
            <v>7445</v>
          </cell>
          <cell r="C997" t="e">
            <v>#REF!</v>
          </cell>
          <cell r="D997" t="e">
            <v>#REF!</v>
          </cell>
          <cell r="E997">
            <v>10</v>
          </cell>
          <cell r="G997" t="str">
            <v>competing</v>
          </cell>
          <cell r="H997" t="str">
            <v>Crowder</v>
          </cell>
          <cell r="I997" t="e">
            <v>#REF!</v>
          </cell>
          <cell r="J997" t="e">
            <v>#REF!</v>
          </cell>
          <cell r="K997">
            <v>39324</v>
          </cell>
          <cell r="L997" t="str">
            <v>VA-</v>
          </cell>
          <cell r="O997" t="str">
            <v>n/a</v>
          </cell>
          <cell r="P997" t="str">
            <v>D</v>
          </cell>
          <cell r="Q997" t="str">
            <v>y</v>
          </cell>
          <cell r="R997" t="str">
            <v/>
          </cell>
          <cell r="S997" t="str">
            <v>yes</v>
          </cell>
          <cell r="U997">
            <v>39174</v>
          </cell>
        </row>
        <row r="998">
          <cell r="B998">
            <v>7449</v>
          </cell>
          <cell r="C998" t="e">
            <v>#REF!</v>
          </cell>
          <cell r="D998" t="e">
            <v>#REF!</v>
          </cell>
          <cell r="E998">
            <v>10</v>
          </cell>
          <cell r="H998" t="str">
            <v>Crowder</v>
          </cell>
          <cell r="I998" t="e">
            <v>#REF!</v>
          </cell>
          <cell r="J998" t="e">
            <v>#REF!</v>
          </cell>
          <cell r="K998">
            <v>39324</v>
          </cell>
          <cell r="L998" t="str">
            <v>VA-</v>
          </cell>
          <cell r="O998" t="str">
            <v>n/a</v>
          </cell>
          <cell r="P998" t="str">
            <v>D</v>
          </cell>
          <cell r="Q998" t="str">
            <v>y</v>
          </cell>
          <cell r="R998" t="str">
            <v/>
          </cell>
          <cell r="S998" t="str">
            <v>yes</v>
          </cell>
          <cell r="U998">
            <v>39174</v>
          </cell>
        </row>
        <row r="999">
          <cell r="B999">
            <v>7450</v>
          </cell>
          <cell r="C999" t="e">
            <v>#REF!</v>
          </cell>
          <cell r="D999" t="e">
            <v>#REF!</v>
          </cell>
          <cell r="E999">
            <v>15</v>
          </cell>
          <cell r="H999" t="str">
            <v>Clement</v>
          </cell>
          <cell r="I999" t="e">
            <v>#REF!</v>
          </cell>
          <cell r="J999" t="e">
            <v>#REF!</v>
          </cell>
          <cell r="K999">
            <v>39301</v>
          </cell>
          <cell r="L999" t="str">
            <v>VA-</v>
          </cell>
          <cell r="O999" t="str">
            <v>n/a</v>
          </cell>
          <cell r="P999" t="str">
            <v>D</v>
          </cell>
          <cell r="Q999" t="str">
            <v>y</v>
          </cell>
          <cell r="R999" t="str">
            <v/>
          </cell>
          <cell r="S999" t="str">
            <v>yes</v>
          </cell>
          <cell r="U999">
            <v>39174</v>
          </cell>
        </row>
        <row r="1000">
          <cell r="B1000">
            <v>7451</v>
          </cell>
          <cell r="C1000" t="e">
            <v>#REF!</v>
          </cell>
          <cell r="D1000" t="e">
            <v>#REF!</v>
          </cell>
          <cell r="E1000">
            <v>15</v>
          </cell>
          <cell r="H1000" t="str">
            <v>Burcham</v>
          </cell>
          <cell r="I1000" t="e">
            <v>#REF!</v>
          </cell>
          <cell r="J1000" t="e">
            <v>#REF!</v>
          </cell>
          <cell r="K1000">
            <v>39296</v>
          </cell>
          <cell r="L1000" t="str">
            <v>VA-</v>
          </cell>
          <cell r="O1000" t="str">
            <v>n/a</v>
          </cell>
          <cell r="P1000" t="str">
            <v>D</v>
          </cell>
          <cell r="Q1000" t="str">
            <v>y</v>
          </cell>
          <cell r="R1000">
            <v>40829</v>
          </cell>
          <cell r="S1000" t="str">
            <v>yes</v>
          </cell>
          <cell r="U1000">
            <v>39174</v>
          </cell>
        </row>
        <row r="1001">
          <cell r="B1001">
            <v>7452</v>
          </cell>
          <cell r="C1001" t="e">
            <v>#REF!</v>
          </cell>
          <cell r="D1001" t="e">
            <v>#REF!</v>
          </cell>
          <cell r="E1001">
            <v>15</v>
          </cell>
          <cell r="G1001" t="str">
            <v>competing</v>
          </cell>
          <cell r="H1001" t="str">
            <v>Burcham</v>
          </cell>
          <cell r="I1001" t="e">
            <v>#REF!</v>
          </cell>
          <cell r="J1001" t="e">
            <v>#REF!</v>
          </cell>
          <cell r="K1001">
            <v>39296</v>
          </cell>
          <cell r="L1001" t="str">
            <v>VA-</v>
          </cell>
          <cell r="O1001" t="str">
            <v>n/a</v>
          </cell>
          <cell r="P1001" t="str">
            <v>D</v>
          </cell>
          <cell r="Q1001" t="str">
            <v>y</v>
          </cell>
          <cell r="R1001" t="str">
            <v/>
          </cell>
          <cell r="S1001" t="str">
            <v>yes</v>
          </cell>
          <cell r="U1001">
            <v>39174</v>
          </cell>
        </row>
        <row r="1002">
          <cell r="B1002">
            <v>7453</v>
          </cell>
          <cell r="C1002" t="e">
            <v>#REF!</v>
          </cell>
          <cell r="D1002" t="e">
            <v>#REF!</v>
          </cell>
          <cell r="E1002">
            <v>15</v>
          </cell>
          <cell r="H1002" t="str">
            <v>Burcham</v>
          </cell>
          <cell r="I1002" t="e">
            <v>#REF!</v>
          </cell>
          <cell r="J1002" t="e">
            <v>#REF!</v>
          </cell>
          <cell r="K1002">
            <v>39296</v>
          </cell>
          <cell r="L1002" t="str">
            <v>VA-</v>
          </cell>
          <cell r="O1002" t="str">
            <v>n/a</v>
          </cell>
          <cell r="P1002" t="str">
            <v>D</v>
          </cell>
          <cell r="Q1002" t="str">
            <v>y</v>
          </cell>
          <cell r="R1002" t="str">
            <v/>
          </cell>
          <cell r="S1002" t="str">
            <v>yes</v>
          </cell>
          <cell r="U1002">
            <v>39174</v>
          </cell>
        </row>
        <row r="1003">
          <cell r="B1003">
            <v>7448</v>
          </cell>
          <cell r="C1003" t="e">
            <v>#REF!</v>
          </cell>
          <cell r="D1003" t="e">
            <v>#REF!</v>
          </cell>
          <cell r="E1003">
            <v>20</v>
          </cell>
          <cell r="H1003" t="str">
            <v>Varmette</v>
          </cell>
          <cell r="I1003" t="e">
            <v>#REF!</v>
          </cell>
          <cell r="J1003" t="e">
            <v>#REF!</v>
          </cell>
          <cell r="K1003">
            <v>39302</v>
          </cell>
          <cell r="L1003" t="str">
            <v>VA-</v>
          </cell>
          <cell r="O1003" t="str">
            <v>n/a</v>
          </cell>
          <cell r="P1003" t="str">
            <v>D</v>
          </cell>
          <cell r="Q1003" t="str">
            <v>y</v>
          </cell>
          <cell r="R1003" t="str">
            <v/>
          </cell>
          <cell r="S1003" t="str">
            <v>yes</v>
          </cell>
          <cell r="U1003">
            <v>39171</v>
          </cell>
        </row>
        <row r="1004">
          <cell r="B1004">
            <v>7447</v>
          </cell>
          <cell r="C1004" t="e">
            <v>#REF!</v>
          </cell>
          <cell r="D1004" t="e">
            <v>#REF!</v>
          </cell>
          <cell r="E1004">
            <v>21</v>
          </cell>
          <cell r="H1004" t="str">
            <v>Varmette</v>
          </cell>
          <cell r="I1004" t="e">
            <v>#REF!</v>
          </cell>
          <cell r="J1004" t="e">
            <v>#REF!</v>
          </cell>
          <cell r="K1004">
            <v>39296</v>
          </cell>
          <cell r="L1004" t="str">
            <v>VA-</v>
          </cell>
          <cell r="O1004" t="str">
            <v>n/a</v>
          </cell>
          <cell r="P1004" t="str">
            <v>D</v>
          </cell>
          <cell r="Q1004" t="str">
            <v>y</v>
          </cell>
          <cell r="R1004" t="str">
            <v/>
          </cell>
          <cell r="S1004" t="str">
            <v>yes</v>
          </cell>
          <cell r="U1004">
            <v>39171</v>
          </cell>
        </row>
        <row r="1006">
          <cell r="B1006" t="str">
            <v>June 2007 Cycle</v>
          </cell>
          <cell r="D1006" t="str">
            <v>Rehab Services</v>
          </cell>
          <cell r="E1006" t="str">
            <v>E</v>
          </cell>
          <cell r="F1006" t="str">
            <v>Rpt Due</v>
          </cell>
          <cell r="G1006">
            <v>39314</v>
          </cell>
          <cell r="I1006" t="str">
            <v>Recommendation</v>
          </cell>
          <cell r="K1006" t="str">
            <v>IFFC</v>
          </cell>
          <cell r="L1006" t="str">
            <v>Commissioners</v>
          </cell>
          <cell r="M1006" t="str">
            <v>IFFC</v>
          </cell>
          <cell r="N1006" t="str">
            <v>IFFC</v>
          </cell>
          <cell r="O1006" t="str">
            <v>Application</v>
          </cell>
          <cell r="Q1006" t="str">
            <v>Check with</v>
          </cell>
        </row>
        <row r="1007">
          <cell r="C1007" t="str">
            <v>Applicant</v>
          </cell>
          <cell r="D1007" t="str">
            <v>Project</v>
          </cell>
          <cell r="E1007" t="str">
            <v>PD</v>
          </cell>
          <cell r="G1007">
            <v>39314</v>
          </cell>
          <cell r="H1007" t="str">
            <v>Analyst</v>
          </cell>
          <cell r="I1007" t="str">
            <v xml:space="preserve">HSA </v>
          </cell>
          <cell r="J1007" t="str">
            <v>DCOPN</v>
          </cell>
          <cell r="K1007" t="str">
            <v>Scheduled</v>
          </cell>
          <cell r="L1007" t="str">
            <v>Decision</v>
          </cell>
          <cell r="M1007" t="str">
            <v>Location</v>
          </cell>
          <cell r="N1007" t="str">
            <v>Time</v>
          </cell>
          <cell r="O1007" t="str">
            <v>Received</v>
          </cell>
          <cell r="P1007" t="str">
            <v>LOI Date</v>
          </cell>
          <cell r="Q1007" t="str">
            <v>Application</v>
          </cell>
        </row>
        <row r="1008">
          <cell r="B1008">
            <v>7455</v>
          </cell>
          <cell r="C1008" t="e">
            <v>#REF!</v>
          </cell>
          <cell r="D1008" t="e">
            <v>#REF!</v>
          </cell>
          <cell r="E1008">
            <v>3</v>
          </cell>
          <cell r="G1008" t="str">
            <v>competing</v>
          </cell>
          <cell r="H1008" t="str">
            <v>Varmette</v>
          </cell>
          <cell r="I1008" t="e">
            <v>#REF!</v>
          </cell>
          <cell r="J1008" t="e">
            <v>#REF!</v>
          </cell>
          <cell r="K1008">
            <v>39332</v>
          </cell>
          <cell r="L1008" t="str">
            <v>VA-</v>
          </cell>
          <cell r="O1008" t="str">
            <v>n/a</v>
          </cell>
          <cell r="P1008" t="str">
            <v>E</v>
          </cell>
          <cell r="Q1008" t="str">
            <v>y</v>
          </cell>
          <cell r="R1008" t="str">
            <v/>
          </cell>
          <cell r="S1008" t="str">
            <v>yes</v>
          </cell>
          <cell r="U1008">
            <v>39203</v>
          </cell>
        </row>
        <row r="1009">
          <cell r="B1009">
            <v>7456</v>
          </cell>
          <cell r="C1009" t="e">
            <v>#REF!</v>
          </cell>
          <cell r="D1009" t="e">
            <v>#REF!</v>
          </cell>
          <cell r="E1009">
            <v>5</v>
          </cell>
          <cell r="H1009" t="str">
            <v>Varmette</v>
          </cell>
          <cell r="I1009" t="e">
            <v>#REF!</v>
          </cell>
          <cell r="J1009" t="e">
            <v>#REF!</v>
          </cell>
          <cell r="K1009">
            <v>39332</v>
          </cell>
          <cell r="L1009" t="str">
            <v>VA-</v>
          </cell>
          <cell r="O1009" t="str">
            <v>n/a</v>
          </cell>
          <cell r="P1009" t="str">
            <v>E</v>
          </cell>
          <cell r="Q1009" t="str">
            <v>y</v>
          </cell>
          <cell r="R1009" t="str">
            <v/>
          </cell>
          <cell r="S1009" t="str">
            <v>yes</v>
          </cell>
          <cell r="U1009">
            <v>39203</v>
          </cell>
        </row>
        <row r="1011">
          <cell r="B1011" t="str">
            <v>July 2007 Cycle</v>
          </cell>
          <cell r="D1011" t="str">
            <v>Radiation/Gamma Knife/Cancer Care Center</v>
          </cell>
          <cell r="E1011" t="str">
            <v>F/G</v>
          </cell>
          <cell r="F1011" t="str">
            <v>Rpt Due</v>
          </cell>
          <cell r="G1011">
            <v>39343</v>
          </cell>
          <cell r="I1011" t="str">
            <v>Recommendation</v>
          </cell>
          <cell r="K1011" t="str">
            <v>IFFC</v>
          </cell>
          <cell r="L1011" t="str">
            <v>Commissioners</v>
          </cell>
          <cell r="M1011" t="str">
            <v>IFFC</v>
          </cell>
          <cell r="N1011" t="str">
            <v>IFFC</v>
          </cell>
          <cell r="O1011" t="str">
            <v>Application</v>
          </cell>
          <cell r="Q1011" t="str">
            <v>Check with</v>
          </cell>
        </row>
        <row r="1012">
          <cell r="C1012" t="str">
            <v>Applicant</v>
          </cell>
          <cell r="D1012" t="str">
            <v>Lithotripsy/Nursing Facility</v>
          </cell>
          <cell r="E1012" t="str">
            <v>PD</v>
          </cell>
          <cell r="G1012">
            <v>39343</v>
          </cell>
          <cell r="H1012" t="str">
            <v>Analyst</v>
          </cell>
          <cell r="I1012" t="str">
            <v xml:space="preserve">HSA </v>
          </cell>
          <cell r="J1012" t="str">
            <v>DCOPN</v>
          </cell>
          <cell r="K1012" t="str">
            <v>Scheduled</v>
          </cell>
          <cell r="L1012" t="str">
            <v>Decision</v>
          </cell>
          <cell r="M1012" t="str">
            <v>Location</v>
          </cell>
          <cell r="N1012" t="str">
            <v>Time</v>
          </cell>
          <cell r="O1012" t="str">
            <v>Received</v>
          </cell>
          <cell r="P1012" t="str">
            <v>LOI Date</v>
          </cell>
          <cell r="Q1012" t="str">
            <v>Application</v>
          </cell>
        </row>
        <row r="1013">
          <cell r="B1013">
            <v>7459</v>
          </cell>
          <cell r="C1013" t="e">
            <v>#REF!</v>
          </cell>
          <cell r="D1013" t="e">
            <v>#REF!</v>
          </cell>
          <cell r="E1013">
            <v>8</v>
          </cell>
          <cell r="H1013" t="str">
            <v>Bartley</v>
          </cell>
          <cell r="I1013" t="e">
            <v>#REF!</v>
          </cell>
          <cell r="J1013" t="e">
            <v>#REF!</v>
          </cell>
          <cell r="K1013">
            <v>39359</v>
          </cell>
          <cell r="L1013" t="str">
            <v>VA-</v>
          </cell>
          <cell r="O1013" t="str">
            <v>n/a</v>
          </cell>
          <cell r="P1013" t="str">
            <v>F</v>
          </cell>
          <cell r="Q1013" t="str">
            <v>y</v>
          </cell>
          <cell r="R1013" t="str">
            <v/>
          </cell>
          <cell r="S1013" t="str">
            <v>yes</v>
          </cell>
          <cell r="U1013">
            <v>39233</v>
          </cell>
        </row>
        <row r="1014">
          <cell r="B1014">
            <v>7461</v>
          </cell>
          <cell r="C1014" t="e">
            <v>#REF!</v>
          </cell>
          <cell r="D1014" t="e">
            <v>#REF!</v>
          </cell>
          <cell r="E1014">
            <v>15</v>
          </cell>
          <cell r="H1014" t="str">
            <v>Varmette</v>
          </cell>
          <cell r="I1014" t="e">
            <v>#REF!</v>
          </cell>
          <cell r="J1014" t="e">
            <v>#REF!</v>
          </cell>
          <cell r="K1014">
            <v>39357</v>
          </cell>
          <cell r="L1014" t="str">
            <v>VA-</v>
          </cell>
          <cell r="O1014" t="str">
            <v>n/a</v>
          </cell>
          <cell r="P1014" t="str">
            <v>F</v>
          </cell>
          <cell r="Q1014" t="str">
            <v>y</v>
          </cell>
          <cell r="R1014" t="str">
            <v/>
          </cell>
          <cell r="S1014" t="str">
            <v>yes</v>
          </cell>
          <cell r="U1014">
            <v>39233</v>
          </cell>
        </row>
        <row r="1015">
          <cell r="B1015">
            <v>7462</v>
          </cell>
          <cell r="C1015" t="e">
            <v>#REF!</v>
          </cell>
          <cell r="D1015" t="e">
            <v>#REF!</v>
          </cell>
          <cell r="E1015">
            <v>21</v>
          </cell>
          <cell r="G1015" t="str">
            <v>competing</v>
          </cell>
          <cell r="H1015" t="str">
            <v>Burcham</v>
          </cell>
          <cell r="I1015" t="e">
            <v>#REF!</v>
          </cell>
          <cell r="J1015" t="e">
            <v>#REF!</v>
          </cell>
          <cell r="K1015">
            <v>39358</v>
          </cell>
          <cell r="L1015" t="str">
            <v>VA-</v>
          </cell>
          <cell r="O1015" t="str">
            <v>n/a</v>
          </cell>
          <cell r="P1015" t="str">
            <v>F</v>
          </cell>
          <cell r="Q1015" t="str">
            <v>y</v>
          </cell>
          <cell r="R1015" t="str">
            <v/>
          </cell>
          <cell r="S1015" t="str">
            <v>yes</v>
          </cell>
          <cell r="U1015">
            <v>39233</v>
          </cell>
        </row>
        <row r="1016">
          <cell r="B1016">
            <v>7465</v>
          </cell>
          <cell r="C1016" t="e">
            <v>#REF!</v>
          </cell>
          <cell r="D1016" t="e">
            <v>#REF!</v>
          </cell>
          <cell r="E1016">
            <v>21</v>
          </cell>
          <cell r="H1016" t="str">
            <v>Burcham</v>
          </cell>
          <cell r="I1016" t="e">
            <v>#REF!</v>
          </cell>
          <cell r="J1016" t="e">
            <v>#REF!</v>
          </cell>
          <cell r="K1016">
            <v>39358</v>
          </cell>
          <cell r="L1016" t="str">
            <v>VA-</v>
          </cell>
          <cell r="O1016" t="str">
            <v>n/a</v>
          </cell>
          <cell r="P1016" t="str">
            <v>F</v>
          </cell>
          <cell r="Q1016" t="str">
            <v>y</v>
          </cell>
          <cell r="R1016" t="str">
            <v/>
          </cell>
          <cell r="S1016" t="str">
            <v>yes</v>
          </cell>
          <cell r="U1016">
            <v>39232</v>
          </cell>
        </row>
        <row r="1017">
          <cell r="B1017">
            <v>7439</v>
          </cell>
          <cell r="C1017" t="e">
            <v>#REF!</v>
          </cell>
          <cell r="D1017" t="e">
            <v>#REF!</v>
          </cell>
          <cell r="E1017">
            <v>12</v>
          </cell>
          <cell r="H1017" t="str">
            <v>Clement</v>
          </cell>
          <cell r="I1017" t="e">
            <v>#REF!</v>
          </cell>
          <cell r="J1017" t="e">
            <v>#REF!</v>
          </cell>
          <cell r="K1017">
            <v>39363</v>
          </cell>
          <cell r="L1017" t="str">
            <v>VA-</v>
          </cell>
          <cell r="O1017" t="str">
            <v>n/a</v>
          </cell>
          <cell r="P1017" t="str">
            <v>G</v>
          </cell>
          <cell r="Q1017" t="str">
            <v>y</v>
          </cell>
          <cell r="R1017" t="str">
            <v/>
          </cell>
          <cell r="S1017" t="str">
            <v>yes</v>
          </cell>
          <cell r="U1017">
            <v>39233</v>
          </cell>
        </row>
        <row r="1019">
          <cell r="B1019" t="str">
            <v>August 2007 Cycle</v>
          </cell>
          <cell r="D1019" t="str">
            <v>Hospitals/Beds/NICUs/Ob/Capital Expenditures</v>
          </cell>
          <cell r="E1019" t="str">
            <v>A</v>
          </cell>
          <cell r="F1019" t="str">
            <v>Rpt Due</v>
          </cell>
          <cell r="G1019">
            <v>39374</v>
          </cell>
          <cell r="I1019" t="str">
            <v>Recommendation</v>
          </cell>
          <cell r="K1019" t="str">
            <v>IFFC</v>
          </cell>
          <cell r="L1019" t="str">
            <v>Commissioners</v>
          </cell>
          <cell r="M1019" t="str">
            <v>IFFC</v>
          </cell>
          <cell r="N1019" t="str">
            <v>IFFC</v>
          </cell>
          <cell r="O1019" t="str">
            <v>Application</v>
          </cell>
          <cell r="Q1019" t="str">
            <v>Check with</v>
          </cell>
        </row>
        <row r="1020">
          <cell r="C1020" t="str">
            <v>Applicant</v>
          </cell>
          <cell r="D1020" t="str">
            <v>Project</v>
          </cell>
          <cell r="E1020" t="str">
            <v>PD</v>
          </cell>
          <cell r="G1020">
            <v>39374</v>
          </cell>
          <cell r="H1020" t="str">
            <v>Analyst</v>
          </cell>
          <cell r="I1020" t="str">
            <v xml:space="preserve">HSA </v>
          </cell>
          <cell r="J1020" t="str">
            <v>DCOPN</v>
          </cell>
          <cell r="K1020" t="str">
            <v>Scheduled</v>
          </cell>
          <cell r="L1020" t="str">
            <v>Decision</v>
          </cell>
          <cell r="M1020" t="str">
            <v>Location</v>
          </cell>
          <cell r="N1020" t="str">
            <v>Time</v>
          </cell>
          <cell r="O1020" t="str">
            <v>Received</v>
          </cell>
          <cell r="P1020" t="str">
            <v>LOI Date</v>
          </cell>
          <cell r="Q1020" t="str">
            <v>Application</v>
          </cell>
          <cell r="T1020" t="str">
            <v>Previous Conditions</v>
          </cell>
        </row>
        <row r="1021">
          <cell r="B1021">
            <v>7472</v>
          </cell>
          <cell r="C1021" t="e">
            <v>#REF!</v>
          </cell>
          <cell r="D1021" t="e">
            <v>#REF!</v>
          </cell>
          <cell r="E1021">
            <v>4</v>
          </cell>
          <cell r="H1021" t="str">
            <v>Burcham</v>
          </cell>
          <cell r="I1021" t="e">
            <v>#REF!</v>
          </cell>
          <cell r="J1021" t="e">
            <v>#REF!</v>
          </cell>
          <cell r="K1021">
            <v>39385</v>
          </cell>
          <cell r="L1021" t="str">
            <v>VA-</v>
          </cell>
          <cell r="O1021" t="str">
            <v>n/a</v>
          </cell>
          <cell r="P1021" t="str">
            <v>A</v>
          </cell>
          <cell r="Q1021" t="str">
            <v>y</v>
          </cell>
          <cell r="R1021" t="str">
            <v/>
          </cell>
          <cell r="U1021">
            <v>39262</v>
          </cell>
        </row>
        <row r="1022">
          <cell r="B1022">
            <v>7466</v>
          </cell>
          <cell r="C1022" t="e">
            <v>#REF!</v>
          </cell>
          <cell r="D1022" t="e">
            <v>#REF!</v>
          </cell>
          <cell r="E1022">
            <v>7</v>
          </cell>
          <cell r="H1022" t="str">
            <v>Varmette</v>
          </cell>
          <cell r="I1022" t="e">
            <v>#REF!</v>
          </cell>
          <cell r="J1022" t="e">
            <v>#REF!</v>
          </cell>
          <cell r="K1022">
            <v>39384</v>
          </cell>
          <cell r="L1022" t="str">
            <v>VA-</v>
          </cell>
          <cell r="O1022" t="str">
            <v>n/a</v>
          </cell>
          <cell r="P1022" t="str">
            <v>A</v>
          </cell>
          <cell r="Q1022" t="str">
            <v>y</v>
          </cell>
          <cell r="R1022" t="str">
            <v/>
          </cell>
          <cell r="U1022">
            <v>39262</v>
          </cell>
        </row>
        <row r="1023">
          <cell r="B1023">
            <v>7469</v>
          </cell>
          <cell r="C1023" t="e">
            <v>#REF!</v>
          </cell>
          <cell r="D1023" t="e">
            <v>#REF!</v>
          </cell>
          <cell r="E1023">
            <v>8</v>
          </cell>
          <cell r="H1023" t="str">
            <v>Bartley</v>
          </cell>
          <cell r="I1023" t="e">
            <v>#REF!</v>
          </cell>
          <cell r="J1023" t="e">
            <v>#REF!</v>
          </cell>
          <cell r="K1023">
            <v>39386</v>
          </cell>
          <cell r="L1023" t="str">
            <v>VA-</v>
          </cell>
          <cell r="O1023" t="str">
            <v>n/a</v>
          </cell>
          <cell r="P1023" t="str">
            <v>A</v>
          </cell>
          <cell r="Q1023" t="str">
            <v>y</v>
          </cell>
          <cell r="R1023" t="str">
            <v xml:space="preserve"> S  1/31/11</v>
          </cell>
          <cell r="U1023">
            <v>39265</v>
          </cell>
        </row>
        <row r="1024">
          <cell r="B1024">
            <v>7470</v>
          </cell>
          <cell r="C1024" t="e">
            <v>#REF!</v>
          </cell>
          <cell r="D1024" t="e">
            <v>#REF!</v>
          </cell>
          <cell r="E1024">
            <v>8</v>
          </cell>
          <cell r="H1024" t="str">
            <v>Varmette</v>
          </cell>
          <cell r="I1024" t="e">
            <v>#REF!</v>
          </cell>
          <cell r="J1024" t="e">
            <v>#REF!</v>
          </cell>
          <cell r="K1024">
            <v>39391</v>
          </cell>
          <cell r="L1024" t="str">
            <v>VA-</v>
          </cell>
          <cell r="O1024" t="str">
            <v>n/a</v>
          </cell>
          <cell r="P1024" t="str">
            <v>A</v>
          </cell>
          <cell r="Q1024" t="str">
            <v>y</v>
          </cell>
          <cell r="R1024" t="str">
            <v/>
          </cell>
          <cell r="U1024">
            <v>39265</v>
          </cell>
        </row>
        <row r="1025">
          <cell r="B1025">
            <v>7467</v>
          </cell>
          <cell r="C1025" t="e">
            <v>#REF!</v>
          </cell>
          <cell r="D1025" t="e">
            <v>#REF!</v>
          </cell>
          <cell r="E1025">
            <v>20</v>
          </cell>
          <cell r="H1025" t="str">
            <v>Crowder</v>
          </cell>
          <cell r="I1025" t="e">
            <v>#REF!</v>
          </cell>
          <cell r="J1025" t="e">
            <v>#REF!</v>
          </cell>
          <cell r="K1025" t="str">
            <v>11 /14, 15 &amp; 16/ 2007</v>
          </cell>
          <cell r="L1025" t="str">
            <v>VA-</v>
          </cell>
          <cell r="O1025" t="str">
            <v>n/a</v>
          </cell>
          <cell r="P1025" t="str">
            <v>A</v>
          </cell>
          <cell r="Q1025" t="str">
            <v>y</v>
          </cell>
          <cell r="R1025" t="str">
            <v/>
          </cell>
          <cell r="U1025">
            <v>39265</v>
          </cell>
        </row>
        <row r="1026">
          <cell r="B1026">
            <v>7476</v>
          </cell>
          <cell r="C1026" t="e">
            <v>#REF!</v>
          </cell>
          <cell r="D1026" t="e">
            <v>#REF!</v>
          </cell>
          <cell r="E1026">
            <v>20</v>
          </cell>
          <cell r="H1026" t="str">
            <v>Crowder</v>
          </cell>
          <cell r="I1026" t="e">
            <v>#REF!</v>
          </cell>
          <cell r="J1026" t="e">
            <v>#REF!</v>
          </cell>
          <cell r="K1026" t="str">
            <v>11 /14, 15 &amp; 16/ 2007</v>
          </cell>
          <cell r="L1026" t="str">
            <v>VA-</v>
          </cell>
          <cell r="O1026" t="str">
            <v>n/a</v>
          </cell>
          <cell r="P1026" t="str">
            <v>A</v>
          </cell>
          <cell r="Q1026" t="str">
            <v>y</v>
          </cell>
          <cell r="R1026" t="str">
            <v/>
          </cell>
          <cell r="U1026">
            <v>39265</v>
          </cell>
        </row>
        <row r="1027">
          <cell r="B1027">
            <v>7473</v>
          </cell>
          <cell r="C1027" t="e">
            <v>#REF!</v>
          </cell>
          <cell r="D1027" t="e">
            <v>#REF!</v>
          </cell>
          <cell r="E1027">
            <v>20</v>
          </cell>
          <cell r="G1027" t="str">
            <v>Competing</v>
          </cell>
          <cell r="H1027" t="str">
            <v>Crowder</v>
          </cell>
          <cell r="I1027" t="e">
            <v>#REF!</v>
          </cell>
          <cell r="J1027" t="e">
            <v>#REF!</v>
          </cell>
          <cell r="K1027" t="str">
            <v>11 /14, 15 &amp; 16/ 2007</v>
          </cell>
          <cell r="L1027" t="str">
            <v>VA-</v>
          </cell>
          <cell r="O1027" t="str">
            <v>n/a</v>
          </cell>
          <cell r="P1027" t="str">
            <v>A</v>
          </cell>
          <cell r="Q1027" t="str">
            <v>y</v>
          </cell>
          <cell r="R1027" t="str">
            <v/>
          </cell>
          <cell r="U1027">
            <v>39265</v>
          </cell>
        </row>
        <row r="1028">
          <cell r="B1028">
            <v>7474</v>
          </cell>
          <cell r="C1028" t="e">
            <v>#REF!</v>
          </cell>
          <cell r="D1028" t="e">
            <v>#REF!</v>
          </cell>
          <cell r="E1028">
            <v>20</v>
          </cell>
          <cell r="H1028" t="str">
            <v>Crowder</v>
          </cell>
          <cell r="I1028" t="e">
            <v>#REF!</v>
          </cell>
          <cell r="J1028" t="e">
            <v>#REF!</v>
          </cell>
          <cell r="K1028" t="str">
            <v>11 /14, 15 &amp; 16/ 2007</v>
          </cell>
          <cell r="L1028" t="str">
            <v>VA-</v>
          </cell>
          <cell r="O1028" t="str">
            <v>n/a</v>
          </cell>
          <cell r="P1028" t="str">
            <v>A</v>
          </cell>
          <cell r="Q1028" t="str">
            <v>y</v>
          </cell>
          <cell r="R1028" t="str">
            <v/>
          </cell>
          <cell r="U1028">
            <v>39265</v>
          </cell>
        </row>
        <row r="1029">
          <cell r="B1029">
            <v>7475</v>
          </cell>
          <cell r="C1029" t="e">
            <v>#REF!</v>
          </cell>
          <cell r="D1029" t="e">
            <v>#REF!</v>
          </cell>
          <cell r="E1029">
            <v>20</v>
          </cell>
          <cell r="H1029" t="str">
            <v>Crowder</v>
          </cell>
          <cell r="I1029" t="e">
            <v>#REF!</v>
          </cell>
          <cell r="J1029" t="e">
            <v>#REF!</v>
          </cell>
          <cell r="K1029" t="str">
            <v>11 /14, 15 &amp; 16/ 2007</v>
          </cell>
          <cell r="L1029" t="str">
            <v>VA-</v>
          </cell>
          <cell r="O1029" t="str">
            <v>n/a</v>
          </cell>
          <cell r="P1029" t="str">
            <v>A</v>
          </cell>
          <cell r="Q1029" t="str">
            <v>y</v>
          </cell>
          <cell r="R1029">
            <v>42338</v>
          </cell>
          <cell r="U1029">
            <v>39265</v>
          </cell>
        </row>
        <row r="1030">
          <cell r="B1030">
            <v>7478</v>
          </cell>
          <cell r="C1030" t="e">
            <v>#REF!</v>
          </cell>
          <cell r="D1030" t="e">
            <v>#REF!</v>
          </cell>
          <cell r="E1030">
            <v>17</v>
          </cell>
          <cell r="H1030" t="str">
            <v>Clement</v>
          </cell>
          <cell r="I1030" t="e">
            <v>#REF!</v>
          </cell>
          <cell r="J1030" t="e">
            <v>#REF!</v>
          </cell>
          <cell r="L1030" t="str">
            <v>VA-</v>
          </cell>
          <cell r="O1030" t="str">
            <v>n/a</v>
          </cell>
          <cell r="P1030" t="str">
            <v>G</v>
          </cell>
          <cell r="Q1030" t="str">
            <v>y</v>
          </cell>
          <cell r="R1030" t="str">
            <v/>
          </cell>
          <cell r="U1030">
            <v>39265</v>
          </cell>
        </row>
        <row r="1032">
          <cell r="B1032" t="str">
            <v>September 2007 Cycle</v>
          </cell>
          <cell r="D1032" t="str">
            <v>OSHs/ORs/Cath Labs/Transplant/Nursing Facility</v>
          </cell>
          <cell r="E1032" t="str">
            <v>B/G</v>
          </cell>
          <cell r="F1032" t="str">
            <v>Rpt Due</v>
          </cell>
          <cell r="G1032">
            <v>39405</v>
          </cell>
          <cell r="I1032" t="str">
            <v>Recommendation</v>
          </cell>
          <cell r="K1032" t="str">
            <v>IFFC</v>
          </cell>
          <cell r="L1032" t="str">
            <v>Commissioners</v>
          </cell>
          <cell r="M1032" t="str">
            <v>IFFC</v>
          </cell>
          <cell r="N1032" t="str">
            <v>IFFC</v>
          </cell>
          <cell r="O1032" t="str">
            <v>Application</v>
          </cell>
          <cell r="Q1032" t="str">
            <v>Check with</v>
          </cell>
        </row>
        <row r="1033">
          <cell r="C1033" t="str">
            <v>Applicant</v>
          </cell>
          <cell r="D1033" t="str">
            <v>Project</v>
          </cell>
          <cell r="E1033" t="str">
            <v>PD</v>
          </cell>
          <cell r="G1033">
            <v>39405</v>
          </cell>
          <cell r="H1033" t="str">
            <v>Analyst</v>
          </cell>
          <cell r="I1033" t="str">
            <v xml:space="preserve">HSA </v>
          </cell>
          <cell r="J1033" t="str">
            <v>DCOPN</v>
          </cell>
          <cell r="K1033" t="str">
            <v>Scheduled</v>
          </cell>
          <cell r="L1033" t="str">
            <v>Decision</v>
          </cell>
          <cell r="M1033" t="str">
            <v>Location</v>
          </cell>
          <cell r="N1033" t="str">
            <v>Time</v>
          </cell>
          <cell r="O1033" t="str">
            <v>Received</v>
          </cell>
          <cell r="P1033" t="str">
            <v>LOI Date</v>
          </cell>
          <cell r="Q1033" t="str">
            <v>Application</v>
          </cell>
        </row>
        <row r="1034">
          <cell r="B1034">
            <v>7480</v>
          </cell>
          <cell r="C1034" t="e">
            <v>#REF!</v>
          </cell>
          <cell r="D1034" t="e">
            <v>#REF!</v>
          </cell>
          <cell r="E1034">
            <v>4</v>
          </cell>
          <cell r="H1034" t="str">
            <v>Crowder</v>
          </cell>
          <cell r="I1034" t="e">
            <v>#REF!</v>
          </cell>
          <cell r="J1034" t="e">
            <v>#REF!</v>
          </cell>
          <cell r="K1034">
            <v>39434</v>
          </cell>
          <cell r="L1034" t="str">
            <v>VA-</v>
          </cell>
          <cell r="O1034" t="str">
            <v>n/a</v>
          </cell>
          <cell r="P1034" t="str">
            <v>B</v>
          </cell>
          <cell r="Q1034" t="str">
            <v>y</v>
          </cell>
          <cell r="R1034" t="str">
            <v/>
          </cell>
          <cell r="U1034">
            <v>39295</v>
          </cell>
        </row>
        <row r="1035">
          <cell r="B1035">
            <v>7454</v>
          </cell>
          <cell r="C1035" t="e">
            <v>#REF!</v>
          </cell>
          <cell r="D1035" t="e">
            <v>#REF!</v>
          </cell>
          <cell r="E1035">
            <v>5</v>
          </cell>
          <cell r="G1035" t="str">
            <v>competing</v>
          </cell>
          <cell r="H1035" t="str">
            <v>Bartley</v>
          </cell>
          <cell r="I1035" t="e">
            <v>#REF!</v>
          </cell>
          <cell r="J1035" t="e">
            <v>#REF!</v>
          </cell>
          <cell r="K1035">
            <v>39434</v>
          </cell>
          <cell r="L1035" t="str">
            <v>VA-</v>
          </cell>
          <cell r="O1035" t="str">
            <v>n/a</v>
          </cell>
          <cell r="P1035" t="str">
            <v>B</v>
          </cell>
          <cell r="Q1035" t="str">
            <v>y</v>
          </cell>
          <cell r="R1035" t="str">
            <v/>
          </cell>
          <cell r="U1035">
            <v>39295</v>
          </cell>
        </row>
        <row r="1036">
          <cell r="B1036">
            <v>7479</v>
          </cell>
          <cell r="C1036" t="e">
            <v>#REF!</v>
          </cell>
          <cell r="D1036" t="e">
            <v>#REF!</v>
          </cell>
          <cell r="E1036">
            <v>5</v>
          </cell>
          <cell r="H1036" t="str">
            <v>Bartley</v>
          </cell>
          <cell r="I1036" t="e">
            <v>#REF!</v>
          </cell>
          <cell r="J1036" t="e">
            <v>#REF!</v>
          </cell>
          <cell r="K1036" t="str">
            <v>na</v>
          </cell>
          <cell r="L1036" t="str">
            <v>VA-</v>
          </cell>
          <cell r="O1036" t="str">
            <v>n/a</v>
          </cell>
          <cell r="P1036" t="str">
            <v>B</v>
          </cell>
          <cell r="Q1036">
            <v>0</v>
          </cell>
          <cell r="R1036" t="str">
            <v/>
          </cell>
          <cell r="U1036">
            <v>39295</v>
          </cell>
        </row>
        <row r="1037">
          <cell r="B1037">
            <v>7432</v>
          </cell>
          <cell r="C1037" t="e">
            <v>#REF!</v>
          </cell>
          <cell r="D1037" t="e">
            <v>#REF!</v>
          </cell>
          <cell r="E1037">
            <v>7</v>
          </cell>
          <cell r="H1037" t="str">
            <v>Varmette</v>
          </cell>
          <cell r="I1037" t="e">
            <v>#REF!</v>
          </cell>
          <cell r="J1037" t="e">
            <v>#REF!</v>
          </cell>
          <cell r="K1037">
            <v>39423</v>
          </cell>
          <cell r="L1037" t="str">
            <v>VA-</v>
          </cell>
          <cell r="O1037" t="str">
            <v>n/a</v>
          </cell>
          <cell r="P1037" t="str">
            <v>B</v>
          </cell>
          <cell r="Q1037" t="str">
            <v>y</v>
          </cell>
          <cell r="R1037" t="str">
            <v/>
          </cell>
          <cell r="U1037">
            <v>39294</v>
          </cell>
        </row>
        <row r="1038">
          <cell r="B1038">
            <v>7481</v>
          </cell>
          <cell r="C1038" t="e">
            <v>#REF!</v>
          </cell>
          <cell r="D1038" t="e">
            <v>#REF!</v>
          </cell>
          <cell r="E1038">
            <v>15</v>
          </cell>
          <cell r="H1038" t="str">
            <v>Varmette</v>
          </cell>
          <cell r="I1038" t="e">
            <v>#REF!</v>
          </cell>
          <cell r="J1038" t="e">
            <v>#REF!</v>
          </cell>
          <cell r="K1038">
            <v>39421</v>
          </cell>
          <cell r="L1038" t="str">
            <v>VA-</v>
          </cell>
          <cell r="O1038" t="str">
            <v>n/a</v>
          </cell>
          <cell r="P1038" t="str">
            <v>B</v>
          </cell>
          <cell r="Q1038" t="str">
            <v>y</v>
          </cell>
          <cell r="R1038" t="str">
            <v/>
          </cell>
          <cell r="U1038">
            <v>39294</v>
          </cell>
        </row>
        <row r="1039">
          <cell r="B1039">
            <v>7484</v>
          </cell>
          <cell r="C1039" t="e">
            <v>#REF!</v>
          </cell>
          <cell r="D1039" t="e">
            <v>#REF!</v>
          </cell>
          <cell r="E1039">
            <v>8</v>
          </cell>
          <cell r="H1039" t="str">
            <v>Clement</v>
          </cell>
          <cell r="I1039" t="e">
            <v>#REF!</v>
          </cell>
          <cell r="J1039" t="e">
            <v>#REF!</v>
          </cell>
          <cell r="K1039">
            <v>39422</v>
          </cell>
          <cell r="L1039" t="str">
            <v>VA-</v>
          </cell>
          <cell r="O1039" t="str">
            <v>n/a</v>
          </cell>
          <cell r="P1039" t="str">
            <v>B</v>
          </cell>
          <cell r="Q1039" t="str">
            <v>y</v>
          </cell>
          <cell r="R1039" t="str">
            <v/>
          </cell>
          <cell r="U1039">
            <v>39295</v>
          </cell>
        </row>
        <row r="1040">
          <cell r="B1040">
            <v>7485</v>
          </cell>
          <cell r="C1040" t="e">
            <v>#REF!</v>
          </cell>
          <cell r="D1040" t="e">
            <v>#REF!</v>
          </cell>
          <cell r="E1040">
            <v>10</v>
          </cell>
          <cell r="G1040" t="str">
            <v>competing</v>
          </cell>
          <cell r="H1040" t="str">
            <v>Burcham</v>
          </cell>
          <cell r="I1040" t="e">
            <v>#REF!</v>
          </cell>
          <cell r="J1040" t="e">
            <v>#REF!</v>
          </cell>
          <cell r="K1040">
            <v>39428</v>
          </cell>
          <cell r="L1040" t="str">
            <v>VA-</v>
          </cell>
          <cell r="O1040" t="str">
            <v>n/a</v>
          </cell>
          <cell r="P1040" t="str">
            <v>B</v>
          </cell>
          <cell r="Q1040" t="str">
            <v>y</v>
          </cell>
          <cell r="R1040" t="str">
            <v/>
          </cell>
          <cell r="U1040">
            <v>39295</v>
          </cell>
        </row>
        <row r="1041">
          <cell r="B1041">
            <v>7483</v>
          </cell>
          <cell r="C1041" t="e">
            <v>#REF!</v>
          </cell>
          <cell r="D1041" t="e">
            <v>#REF!</v>
          </cell>
          <cell r="E1041">
            <v>10</v>
          </cell>
          <cell r="H1041" t="str">
            <v>Burcham</v>
          </cell>
          <cell r="I1041" t="e">
            <v>#REF!</v>
          </cell>
          <cell r="J1041" t="e">
            <v>#REF!</v>
          </cell>
          <cell r="L1041" t="str">
            <v>VA-</v>
          </cell>
          <cell r="O1041" t="str">
            <v>n/a</v>
          </cell>
          <cell r="P1041" t="str">
            <v>B</v>
          </cell>
          <cell r="Q1041" t="str">
            <v>n</v>
          </cell>
          <cell r="R1041" t="str">
            <v/>
          </cell>
          <cell r="U1041">
            <v>39295</v>
          </cell>
        </row>
        <row r="1043">
          <cell r="B1043" t="str">
            <v>October 2007 Cycle</v>
          </cell>
          <cell r="D1043" t="str">
            <v>Psych and Substance Abuse Services</v>
          </cell>
          <cell r="E1043" t="str">
            <v>C</v>
          </cell>
          <cell r="F1043" t="str">
            <v>Rpt Due</v>
          </cell>
          <cell r="G1043">
            <v>39435</v>
          </cell>
          <cell r="I1043" t="str">
            <v>Recommendation</v>
          </cell>
          <cell r="K1043" t="str">
            <v>IFFC</v>
          </cell>
          <cell r="L1043" t="str">
            <v>Commissioners</v>
          </cell>
          <cell r="M1043" t="str">
            <v>IFFC</v>
          </cell>
          <cell r="O1043" t="str">
            <v>Application</v>
          </cell>
          <cell r="Q1043" t="str">
            <v>Check with</v>
          </cell>
        </row>
        <row r="1044">
          <cell r="C1044" t="str">
            <v>Applicant</v>
          </cell>
          <cell r="D1044" t="str">
            <v>Project</v>
          </cell>
          <cell r="E1044" t="str">
            <v>PD</v>
          </cell>
          <cell r="G1044">
            <v>39435</v>
          </cell>
          <cell r="H1044" t="str">
            <v>Analyst</v>
          </cell>
          <cell r="I1044" t="str">
            <v xml:space="preserve">HSA </v>
          </cell>
          <cell r="J1044" t="str">
            <v>DCOPN</v>
          </cell>
          <cell r="K1044" t="str">
            <v>Scheduled</v>
          </cell>
          <cell r="L1044" t="str">
            <v>Decision</v>
          </cell>
          <cell r="M1044" t="str">
            <v>Location</v>
          </cell>
          <cell r="N1044" t="str">
            <v>Time</v>
          </cell>
          <cell r="O1044" t="str">
            <v>Received</v>
          </cell>
          <cell r="P1044" t="str">
            <v>LOI Date</v>
          </cell>
          <cell r="Q1044" t="str">
            <v>Application</v>
          </cell>
          <cell r="R1044" t="str">
            <v/>
          </cell>
        </row>
        <row r="1045">
          <cell r="B1045">
            <v>7486</v>
          </cell>
          <cell r="C1045" t="e">
            <v>#REF!</v>
          </cell>
          <cell r="D1045" t="e">
            <v>#REF!</v>
          </cell>
          <cell r="E1045">
            <v>16</v>
          </cell>
          <cell r="H1045" t="str">
            <v>Burcham</v>
          </cell>
          <cell r="I1045" t="e">
            <v>#REF!</v>
          </cell>
          <cell r="J1045" t="e">
            <v>#REF!</v>
          </cell>
          <cell r="K1045">
            <v>39454</v>
          </cell>
          <cell r="L1045" t="str">
            <v>VA-</v>
          </cell>
          <cell r="O1045" t="str">
            <v>n/a</v>
          </cell>
          <cell r="P1045" t="str">
            <v>C</v>
          </cell>
          <cell r="Q1045" t="str">
            <v>y</v>
          </cell>
          <cell r="R1045" t="str">
            <v/>
          </cell>
        </row>
        <row r="1047">
          <cell r="B1047" t="str">
            <v>November 2007 Cycle</v>
          </cell>
          <cell r="D1047" t="str">
            <v>Diagnostic Imaging and Nursing Facilities</v>
          </cell>
          <cell r="E1047" t="str">
            <v>D/G</v>
          </cell>
          <cell r="F1047" t="str">
            <v>Rpt Due</v>
          </cell>
          <cell r="G1047">
            <v>39469</v>
          </cell>
          <cell r="I1047" t="str">
            <v>Recommendation</v>
          </cell>
          <cell r="K1047" t="str">
            <v>IFFC</v>
          </cell>
          <cell r="L1047" t="str">
            <v>Commissioners</v>
          </cell>
          <cell r="M1047" t="str">
            <v>IFFC</v>
          </cell>
          <cell r="O1047" t="str">
            <v>Application</v>
          </cell>
          <cell r="Q1047" t="str">
            <v>Check with</v>
          </cell>
          <cell r="S1047" t="str">
            <v>Previous</v>
          </cell>
        </row>
        <row r="1048">
          <cell r="B1048" t="str">
            <v>#</v>
          </cell>
          <cell r="C1048" t="str">
            <v>Applicant</v>
          </cell>
          <cell r="D1048" t="str">
            <v>Project</v>
          </cell>
          <cell r="E1048" t="str">
            <v>PD</v>
          </cell>
          <cell r="F1048" t="str">
            <v xml:space="preserve">  </v>
          </cell>
          <cell r="G1048">
            <v>39469</v>
          </cell>
          <cell r="H1048" t="str">
            <v>Analyst</v>
          </cell>
          <cell r="I1048" t="str">
            <v xml:space="preserve">HSA </v>
          </cell>
          <cell r="J1048" t="str">
            <v>DCOPN</v>
          </cell>
          <cell r="K1048" t="str">
            <v>Scheduled</v>
          </cell>
          <cell r="L1048" t="str">
            <v>Decision</v>
          </cell>
          <cell r="M1048" t="str">
            <v>Location</v>
          </cell>
          <cell r="N1048" t="str">
            <v>Time</v>
          </cell>
          <cell r="O1048" t="str">
            <v>Received</v>
          </cell>
          <cell r="P1048" t="str">
            <v>LOI Date</v>
          </cell>
          <cell r="Q1048" t="str">
            <v>Application</v>
          </cell>
          <cell r="S1048" t="str">
            <v>Conditions</v>
          </cell>
          <cell r="T1048" t="str">
            <v>old loi</v>
          </cell>
        </row>
        <row r="1049">
          <cell r="B1049">
            <v>7490</v>
          </cell>
          <cell r="C1049" t="e">
            <v>#REF!</v>
          </cell>
          <cell r="D1049" t="e">
            <v>#REF!</v>
          </cell>
          <cell r="E1049">
            <v>5</v>
          </cell>
          <cell r="G1049" t="str">
            <v>competing</v>
          </cell>
          <cell r="H1049" t="str">
            <v>Bartley</v>
          </cell>
          <cell r="I1049" t="e">
            <v>#REF!</v>
          </cell>
          <cell r="J1049" t="e">
            <v>#REF!</v>
          </cell>
          <cell r="K1049">
            <v>39485</v>
          </cell>
          <cell r="L1049" t="str">
            <v>VA-</v>
          </cell>
          <cell r="O1049" t="str">
            <v>n/a</v>
          </cell>
          <cell r="P1049" t="str">
            <v>D</v>
          </cell>
          <cell r="Q1049" t="str">
            <v>y</v>
          </cell>
          <cell r="R1049" t="str">
            <v/>
          </cell>
          <cell r="U1049">
            <v>39356</v>
          </cell>
        </row>
        <row r="1050">
          <cell r="B1050">
            <v>7507</v>
          </cell>
          <cell r="C1050" t="e">
            <v>#REF!</v>
          </cell>
          <cell r="D1050" t="e">
            <v>#REF!</v>
          </cell>
          <cell r="E1050">
            <v>5</v>
          </cell>
          <cell r="H1050" t="str">
            <v>Bartley</v>
          </cell>
          <cell r="I1050" t="e">
            <v>#REF!</v>
          </cell>
          <cell r="J1050" t="e">
            <v>#REF!</v>
          </cell>
          <cell r="K1050">
            <v>39485</v>
          </cell>
          <cell r="L1050" t="str">
            <v>VA-</v>
          </cell>
          <cell r="O1050" t="str">
            <v>n/a</v>
          </cell>
          <cell r="P1050" t="str">
            <v>D</v>
          </cell>
          <cell r="Q1050" t="str">
            <v>y</v>
          </cell>
          <cell r="R1050" t="str">
            <v/>
          </cell>
          <cell r="U1050">
            <v>39356</v>
          </cell>
        </row>
        <row r="1051">
          <cell r="B1051">
            <v>7494</v>
          </cell>
          <cell r="C1051" t="e">
            <v>#REF!</v>
          </cell>
          <cell r="D1051" t="e">
            <v>#REF!</v>
          </cell>
          <cell r="E1051">
            <v>15</v>
          </cell>
          <cell r="H1051" t="str">
            <v>Bartley</v>
          </cell>
          <cell r="I1051" t="e">
            <v>#REF!</v>
          </cell>
          <cell r="J1051" t="e">
            <v>#REF!</v>
          </cell>
          <cell r="K1051">
            <v>39486</v>
          </cell>
          <cell r="L1051" t="str">
            <v>VA-</v>
          </cell>
          <cell r="O1051" t="str">
            <v>n/a</v>
          </cell>
          <cell r="P1051" t="str">
            <v>D</v>
          </cell>
          <cell r="Q1051" t="str">
            <v>y</v>
          </cell>
          <cell r="R1051" t="str">
            <v/>
          </cell>
          <cell r="U1051">
            <v>39356</v>
          </cell>
        </row>
        <row r="1052">
          <cell r="B1052">
            <v>7502</v>
          </cell>
          <cell r="C1052" t="e">
            <v>#REF!</v>
          </cell>
          <cell r="D1052" t="e">
            <v>#REF!</v>
          </cell>
          <cell r="E1052">
            <v>15</v>
          </cell>
          <cell r="G1052" t="str">
            <v>competing</v>
          </cell>
          <cell r="H1052" t="str">
            <v>Bartley</v>
          </cell>
          <cell r="I1052" t="e">
            <v>#REF!</v>
          </cell>
          <cell r="J1052" t="e">
            <v>#REF!</v>
          </cell>
          <cell r="K1052">
            <v>39486</v>
          </cell>
          <cell r="L1052" t="str">
            <v>VA-</v>
          </cell>
          <cell r="O1052" t="str">
            <v>n/a</v>
          </cell>
          <cell r="P1052" t="str">
            <v>D</v>
          </cell>
          <cell r="Q1052" t="str">
            <v>y</v>
          </cell>
          <cell r="R1052" t="str">
            <v/>
          </cell>
          <cell r="U1052">
            <v>39356</v>
          </cell>
        </row>
        <row r="1053">
          <cell r="B1053">
            <v>7508</v>
          </cell>
          <cell r="C1053" t="e">
            <v>#REF!</v>
          </cell>
          <cell r="D1053" t="e">
            <v>#REF!</v>
          </cell>
          <cell r="E1053">
            <v>15</v>
          </cell>
          <cell r="H1053" t="str">
            <v>Bartley</v>
          </cell>
          <cell r="I1053" t="e">
            <v>#REF!</v>
          </cell>
          <cell r="J1053" t="e">
            <v>#REF!</v>
          </cell>
          <cell r="K1053">
            <v>39486</v>
          </cell>
          <cell r="L1053" t="str">
            <v>VA-</v>
          </cell>
          <cell r="O1053" t="str">
            <v>n/a</v>
          </cell>
          <cell r="P1053" t="str">
            <v>D</v>
          </cell>
          <cell r="Q1053" t="str">
            <v>y</v>
          </cell>
          <cell r="R1053" t="str">
            <v/>
          </cell>
          <cell r="U1053">
            <v>39356</v>
          </cell>
        </row>
        <row r="1054">
          <cell r="B1054">
            <v>7496</v>
          </cell>
          <cell r="C1054" t="e">
            <v>#REF!</v>
          </cell>
          <cell r="D1054" t="e">
            <v>#REF!</v>
          </cell>
          <cell r="E1054">
            <v>12</v>
          </cell>
          <cell r="H1054" t="str">
            <v>Crowder</v>
          </cell>
          <cell r="I1054" t="e">
            <v>#REF!</v>
          </cell>
          <cell r="J1054" t="e">
            <v>#REF!</v>
          </cell>
          <cell r="K1054">
            <v>39478</v>
          </cell>
          <cell r="L1054" t="str">
            <v>VA-</v>
          </cell>
          <cell r="O1054" t="str">
            <v>n/a</v>
          </cell>
          <cell r="P1054" t="str">
            <v>D</v>
          </cell>
          <cell r="Q1054" t="str">
            <v>y</v>
          </cell>
          <cell r="R1054" t="str">
            <v/>
          </cell>
          <cell r="U1054">
            <v>39356</v>
          </cell>
        </row>
        <row r="1055">
          <cell r="B1055">
            <v>7488</v>
          </cell>
          <cell r="C1055" t="e">
            <v>#REF!</v>
          </cell>
          <cell r="D1055" t="e">
            <v>#REF!</v>
          </cell>
          <cell r="E1055">
            <v>18</v>
          </cell>
          <cell r="H1055" t="str">
            <v>Crowder</v>
          </cell>
          <cell r="I1055" t="e">
            <v>#REF!</v>
          </cell>
          <cell r="J1055" t="e">
            <v>#REF!</v>
          </cell>
          <cell r="K1055">
            <v>39478</v>
          </cell>
          <cell r="L1055" t="str">
            <v>VA-</v>
          </cell>
          <cell r="O1055" t="str">
            <v>n/a</v>
          </cell>
          <cell r="P1055" t="str">
            <v>D</v>
          </cell>
          <cell r="Q1055" t="str">
            <v>y</v>
          </cell>
          <cell r="R1055" t="str">
            <v/>
          </cell>
          <cell r="U1055">
            <v>39352</v>
          </cell>
        </row>
        <row r="1056">
          <cell r="B1056">
            <v>7491</v>
          </cell>
          <cell r="C1056" t="e">
            <v>#REF!</v>
          </cell>
          <cell r="D1056" t="e">
            <v>#REF!</v>
          </cell>
          <cell r="E1056">
            <v>7</v>
          </cell>
          <cell r="H1056" t="str">
            <v>Crowder</v>
          </cell>
          <cell r="I1056" t="e">
            <v>#REF!</v>
          </cell>
          <cell r="J1056" t="e">
            <v>#REF!</v>
          </cell>
          <cell r="K1056">
            <v>39482</v>
          </cell>
          <cell r="L1056" t="str">
            <v>VA-</v>
          </cell>
          <cell r="O1056" t="str">
            <v>n/a</v>
          </cell>
          <cell r="P1056" t="str">
            <v>D</v>
          </cell>
          <cell r="Q1056" t="str">
            <v>y</v>
          </cell>
          <cell r="R1056" t="str">
            <v/>
          </cell>
          <cell r="U1056">
            <v>39356</v>
          </cell>
        </row>
        <row r="1057">
          <cell r="B1057">
            <v>7501</v>
          </cell>
          <cell r="C1057" t="e">
            <v>#REF!</v>
          </cell>
          <cell r="D1057" t="e">
            <v>#REF!</v>
          </cell>
          <cell r="E1057">
            <v>7</v>
          </cell>
          <cell r="H1057" t="str">
            <v>Crowder</v>
          </cell>
          <cell r="I1057" t="e">
            <v>#REF!</v>
          </cell>
          <cell r="J1057" t="e">
            <v>#REF!</v>
          </cell>
          <cell r="K1057">
            <v>39478</v>
          </cell>
          <cell r="L1057" t="str">
            <v>VA-</v>
          </cell>
          <cell r="O1057" t="str">
            <v>n/a</v>
          </cell>
          <cell r="P1057" t="str">
            <v>D</v>
          </cell>
          <cell r="Q1057" t="str">
            <v>y</v>
          </cell>
          <cell r="R1057" t="str">
            <v/>
          </cell>
          <cell r="U1057">
            <v>39353</v>
          </cell>
        </row>
        <row r="1058">
          <cell r="B1058">
            <v>7492</v>
          </cell>
          <cell r="C1058" t="e">
            <v>#REF!</v>
          </cell>
          <cell r="D1058" t="e">
            <v>#REF!</v>
          </cell>
          <cell r="E1058">
            <v>8</v>
          </cell>
          <cell r="G1058" t="str">
            <v>competing</v>
          </cell>
          <cell r="H1058" t="str">
            <v>Burcham</v>
          </cell>
          <cell r="I1058" t="e">
            <v>#REF!</v>
          </cell>
          <cell r="J1058" t="e">
            <v>#REF!</v>
          </cell>
          <cell r="K1058">
            <v>39484</v>
          </cell>
          <cell r="L1058" t="str">
            <v>VA-</v>
          </cell>
          <cell r="O1058" t="str">
            <v>n/a</v>
          </cell>
          <cell r="P1058" t="str">
            <v>D</v>
          </cell>
          <cell r="Q1058" t="str">
            <v>y</v>
          </cell>
          <cell r="R1058" t="str">
            <v/>
          </cell>
          <cell r="U1058">
            <v>39356</v>
          </cell>
        </row>
        <row r="1059">
          <cell r="B1059">
            <v>7511</v>
          </cell>
          <cell r="C1059" t="e">
            <v>#REF!</v>
          </cell>
          <cell r="D1059" t="e">
            <v>#REF!</v>
          </cell>
          <cell r="E1059">
            <v>8</v>
          </cell>
          <cell r="H1059" t="str">
            <v>Burcham</v>
          </cell>
          <cell r="I1059" t="e">
            <v>#REF!</v>
          </cell>
          <cell r="J1059" t="e">
            <v>#REF!</v>
          </cell>
          <cell r="K1059">
            <v>39484</v>
          </cell>
          <cell r="L1059" t="str">
            <v>VA-</v>
          </cell>
          <cell r="O1059" t="str">
            <v>n/a</v>
          </cell>
          <cell r="P1059" t="str">
            <v>D</v>
          </cell>
          <cell r="Q1059" t="str">
            <v>y</v>
          </cell>
          <cell r="R1059" t="str">
            <v/>
          </cell>
          <cell r="U1059">
            <v>39356</v>
          </cell>
        </row>
        <row r="1060">
          <cell r="B1060">
            <v>7191</v>
          </cell>
          <cell r="C1060" t="e">
            <v>#REF!</v>
          </cell>
          <cell r="D1060" t="e">
            <v>#REF!</v>
          </cell>
          <cell r="E1060">
            <v>8</v>
          </cell>
          <cell r="H1060" t="str">
            <v>Burcham</v>
          </cell>
          <cell r="I1060" t="e">
            <v>#REF!</v>
          </cell>
          <cell r="J1060" t="e">
            <v>#REF!</v>
          </cell>
          <cell r="K1060">
            <v>39483</v>
          </cell>
          <cell r="L1060" t="str">
            <v>VA-</v>
          </cell>
          <cell r="O1060" t="str">
            <v>n/a</v>
          </cell>
          <cell r="P1060" t="str">
            <v>D</v>
          </cell>
          <cell r="Q1060" t="str">
            <v>y</v>
          </cell>
          <cell r="R1060" t="str">
            <v/>
          </cell>
          <cell r="U1060">
            <v>38442</v>
          </cell>
        </row>
        <row r="1061">
          <cell r="B1061">
            <v>7497</v>
          </cell>
          <cell r="C1061" t="e">
            <v>#REF!</v>
          </cell>
          <cell r="D1061" t="e">
            <v>#REF!</v>
          </cell>
          <cell r="E1061">
            <v>8</v>
          </cell>
          <cell r="G1061" t="str">
            <v>Competing</v>
          </cell>
          <cell r="H1061" t="str">
            <v>Burcham</v>
          </cell>
          <cell r="I1061" t="e">
            <v>#REF!</v>
          </cell>
          <cell r="J1061" t="e">
            <v>#REF!</v>
          </cell>
          <cell r="K1061">
            <v>39483</v>
          </cell>
          <cell r="L1061" t="str">
            <v>VA-</v>
          </cell>
          <cell r="O1061" t="str">
            <v>n/a</v>
          </cell>
          <cell r="P1061" t="str">
            <v>D</v>
          </cell>
          <cell r="Q1061" t="str">
            <v>y</v>
          </cell>
          <cell r="R1061" t="str">
            <v/>
          </cell>
          <cell r="U1061">
            <v>39356</v>
          </cell>
        </row>
        <row r="1062">
          <cell r="B1062">
            <v>7499</v>
          </cell>
          <cell r="C1062" t="e">
            <v>#REF!</v>
          </cell>
          <cell r="D1062" t="e">
            <v>#REF!</v>
          </cell>
          <cell r="E1062">
            <v>8</v>
          </cell>
          <cell r="H1062" t="str">
            <v>Burcham</v>
          </cell>
          <cell r="I1062" t="e">
            <v>#REF!</v>
          </cell>
          <cell r="J1062" t="e">
            <v>#REF!</v>
          </cell>
          <cell r="K1062">
            <v>39483</v>
          </cell>
          <cell r="L1062" t="str">
            <v>VA-</v>
          </cell>
          <cell r="O1062" t="str">
            <v>n/a</v>
          </cell>
          <cell r="P1062" t="str">
            <v>D</v>
          </cell>
          <cell r="Q1062" t="str">
            <v>y</v>
          </cell>
          <cell r="R1062" t="str">
            <v/>
          </cell>
          <cell r="U1062">
            <v>39356</v>
          </cell>
        </row>
        <row r="1063">
          <cell r="B1063">
            <v>7500</v>
          </cell>
          <cell r="C1063" t="e">
            <v>#REF!</v>
          </cell>
          <cell r="D1063" t="e">
            <v>#REF!</v>
          </cell>
          <cell r="E1063">
            <v>8</v>
          </cell>
          <cell r="H1063" t="str">
            <v>Burcham</v>
          </cell>
          <cell r="I1063" t="e">
            <v>#REF!</v>
          </cell>
          <cell r="J1063" t="e">
            <v>#REF!</v>
          </cell>
          <cell r="K1063">
            <v>39483</v>
          </cell>
          <cell r="L1063" t="str">
            <v>VA-</v>
          </cell>
          <cell r="O1063" t="str">
            <v>n/a</v>
          </cell>
          <cell r="P1063" t="str">
            <v>D</v>
          </cell>
          <cell r="Q1063" t="str">
            <v>y</v>
          </cell>
          <cell r="R1063" t="str">
            <v/>
          </cell>
          <cell r="U1063">
            <v>39356</v>
          </cell>
        </row>
        <row r="1064">
          <cell r="B1064">
            <v>7505</v>
          </cell>
          <cell r="C1064" t="e">
            <v>#REF!</v>
          </cell>
          <cell r="D1064" t="e">
            <v>#REF!</v>
          </cell>
          <cell r="E1064">
            <v>8</v>
          </cell>
          <cell r="H1064" t="str">
            <v>Clement</v>
          </cell>
          <cell r="I1064" t="e">
            <v>#REF!</v>
          </cell>
          <cell r="J1064" t="e">
            <v>#REF!</v>
          </cell>
          <cell r="L1064" t="str">
            <v>VA-</v>
          </cell>
          <cell r="O1064" t="str">
            <v>n/a</v>
          </cell>
          <cell r="P1064" t="str">
            <v>G</v>
          </cell>
          <cell r="Q1064" t="str">
            <v>y</v>
          </cell>
          <cell r="R1064" t="str">
            <v/>
          </cell>
          <cell r="U1064">
            <v>39356</v>
          </cell>
        </row>
        <row r="1065">
          <cell r="B1065">
            <v>7468</v>
          </cell>
          <cell r="C1065" t="e">
            <v>#REF!</v>
          </cell>
          <cell r="D1065" t="e">
            <v>#REF!</v>
          </cell>
          <cell r="E1065">
            <v>15</v>
          </cell>
          <cell r="H1065" t="str">
            <v>Clement</v>
          </cell>
          <cell r="I1065" t="e">
            <v>#REF!</v>
          </cell>
          <cell r="J1065" t="e">
            <v>#REF!</v>
          </cell>
          <cell r="L1065" t="str">
            <v>VA-</v>
          </cell>
          <cell r="O1065" t="str">
            <v>n/a</v>
          </cell>
          <cell r="P1065" t="str">
            <v>D</v>
          </cell>
          <cell r="Q1065" t="str">
            <v>y</v>
          </cell>
          <cell r="R1065" t="str">
            <v/>
          </cell>
          <cell r="U1065">
            <v>39353</v>
          </cell>
        </row>
        <row r="1066">
          <cell r="B1066">
            <v>7495</v>
          </cell>
          <cell r="C1066" t="e">
            <v>#REF!</v>
          </cell>
          <cell r="D1066" t="e">
            <v>#REF!</v>
          </cell>
          <cell r="E1066">
            <v>8</v>
          </cell>
          <cell r="H1066" t="str">
            <v>Clement</v>
          </cell>
          <cell r="I1066" t="str">
            <v>Applicant defered review to 5/08 Cycle</v>
          </cell>
          <cell r="O1066" t="str">
            <v>n/a</v>
          </cell>
          <cell r="P1066" t="str">
            <v>D</v>
          </cell>
          <cell r="Q1066" t="str">
            <v>y</v>
          </cell>
          <cell r="R1066" t="str">
            <v/>
          </cell>
          <cell r="U1066">
            <v>39356</v>
          </cell>
        </row>
        <row r="1067">
          <cell r="B1067">
            <v>7487</v>
          </cell>
          <cell r="C1067" t="e">
            <v>#REF!</v>
          </cell>
          <cell r="D1067" t="e">
            <v>#REF!</v>
          </cell>
          <cell r="E1067">
            <v>19</v>
          </cell>
          <cell r="H1067" t="str">
            <v>Varmette</v>
          </cell>
          <cell r="I1067" t="e">
            <v>#REF!</v>
          </cell>
          <cell r="J1067" t="e">
            <v>#REF!</v>
          </cell>
          <cell r="K1067">
            <v>39477</v>
          </cell>
          <cell r="L1067" t="str">
            <v>VA-</v>
          </cell>
          <cell r="O1067" t="str">
            <v>n/a</v>
          </cell>
          <cell r="P1067" t="str">
            <v>D</v>
          </cell>
          <cell r="Q1067" t="str">
            <v>y</v>
          </cell>
          <cell r="R1067" t="str">
            <v/>
          </cell>
          <cell r="U1067">
            <v>39356</v>
          </cell>
        </row>
        <row r="1068">
          <cell r="B1068">
            <v>7503</v>
          </cell>
          <cell r="C1068" t="e">
            <v>#REF!</v>
          </cell>
          <cell r="D1068" t="e">
            <v>#REF!</v>
          </cell>
          <cell r="E1068">
            <v>20</v>
          </cell>
          <cell r="H1068" t="str">
            <v>Varmette</v>
          </cell>
          <cell r="I1068" t="e">
            <v>#REF!</v>
          </cell>
          <cell r="J1068" t="e">
            <v>#REF!</v>
          </cell>
          <cell r="K1068">
            <v>39477</v>
          </cell>
          <cell r="L1068" t="str">
            <v>VA-</v>
          </cell>
          <cell r="O1068" t="str">
            <v>n/a</v>
          </cell>
          <cell r="P1068" t="str">
            <v>D</v>
          </cell>
          <cell r="Q1068" t="str">
            <v>y</v>
          </cell>
          <cell r="R1068" t="str">
            <v/>
          </cell>
          <cell r="U1068">
            <v>39356</v>
          </cell>
        </row>
        <row r="1069">
          <cell r="B1069">
            <v>7504</v>
          </cell>
          <cell r="C1069" t="e">
            <v>#REF!</v>
          </cell>
          <cell r="D1069" t="e">
            <v>#REF!</v>
          </cell>
          <cell r="E1069">
            <v>20</v>
          </cell>
          <cell r="G1069" t="str">
            <v>competing</v>
          </cell>
          <cell r="H1069" t="str">
            <v>Varmette</v>
          </cell>
          <cell r="I1069" t="e">
            <v>#REF!</v>
          </cell>
          <cell r="J1069" t="e">
            <v>#REF!</v>
          </cell>
          <cell r="K1069">
            <v>39477</v>
          </cell>
          <cell r="L1069" t="str">
            <v>VA-</v>
          </cell>
          <cell r="O1069" t="str">
            <v>n/a</v>
          </cell>
          <cell r="P1069" t="str">
            <v>D</v>
          </cell>
          <cell r="Q1069" t="str">
            <v>y</v>
          </cell>
          <cell r="R1069" t="str">
            <v/>
          </cell>
          <cell r="U1069">
            <v>39356</v>
          </cell>
        </row>
        <row r="1070">
          <cell r="B1070">
            <v>7512</v>
          </cell>
          <cell r="C1070" t="e">
            <v>#REF!</v>
          </cell>
          <cell r="D1070" t="e">
            <v>#REF!</v>
          </cell>
          <cell r="E1070">
            <v>20</v>
          </cell>
          <cell r="H1070" t="str">
            <v>Varmette</v>
          </cell>
          <cell r="I1070" t="e">
            <v>#REF!</v>
          </cell>
          <cell r="J1070" t="e">
            <v>#REF!</v>
          </cell>
          <cell r="K1070">
            <v>39477</v>
          </cell>
          <cell r="L1070" t="str">
            <v>VA-</v>
          </cell>
          <cell r="O1070" t="str">
            <v>n/a</v>
          </cell>
          <cell r="P1070" t="str">
            <v>D</v>
          </cell>
          <cell r="Q1070" t="str">
            <v>y</v>
          </cell>
          <cell r="R1070" t="str">
            <v/>
          </cell>
          <cell r="U1070">
            <v>39356</v>
          </cell>
        </row>
        <row r="1071">
          <cell r="B1071">
            <v>7509</v>
          </cell>
          <cell r="C1071" t="e">
            <v>#REF!</v>
          </cell>
          <cell r="D1071" t="e">
            <v>#REF!</v>
          </cell>
          <cell r="E1071">
            <v>21</v>
          </cell>
          <cell r="H1071" t="str">
            <v>Varmette</v>
          </cell>
          <cell r="I1071" t="e">
            <v>#REF!</v>
          </cell>
          <cell r="J1071" t="e">
            <v>#REF!</v>
          </cell>
          <cell r="K1071">
            <v>39477</v>
          </cell>
          <cell r="L1071" t="str">
            <v>VA-</v>
          </cell>
          <cell r="O1071" t="str">
            <v>n/a</v>
          </cell>
          <cell r="P1071" t="str">
            <v>D</v>
          </cell>
          <cell r="Q1071" t="str">
            <v>y</v>
          </cell>
          <cell r="R1071" t="str">
            <v/>
          </cell>
          <cell r="U1071">
            <v>39356</v>
          </cell>
        </row>
        <row r="1072">
          <cell r="B1072">
            <v>7464</v>
          </cell>
          <cell r="C1072" t="e">
            <v>#REF!</v>
          </cell>
          <cell r="D1072" t="e">
            <v>#REF!</v>
          </cell>
          <cell r="E1072">
            <v>21</v>
          </cell>
          <cell r="H1072" t="str">
            <v>Boswell</v>
          </cell>
          <cell r="I1072" t="e">
            <v>#REF!</v>
          </cell>
          <cell r="J1072" t="e">
            <v>#REF!</v>
          </cell>
          <cell r="K1072">
            <v>39476</v>
          </cell>
          <cell r="L1072" t="str">
            <v>VA-</v>
          </cell>
          <cell r="O1072" t="str">
            <v>n/a</v>
          </cell>
          <cell r="P1072" t="str">
            <v>D</v>
          </cell>
          <cell r="Q1072" t="str">
            <v>y</v>
          </cell>
          <cell r="R1072" t="str">
            <v/>
          </cell>
          <cell r="U1072">
            <v>39350</v>
          </cell>
        </row>
        <row r="1074">
          <cell r="B1074" t="str">
            <v>December 2007 Cycle</v>
          </cell>
          <cell r="D1074" t="str">
            <v>Rehab Services</v>
          </cell>
          <cell r="E1074" t="str">
            <v>E</v>
          </cell>
          <cell r="F1074" t="str">
            <v>Rpt Due</v>
          </cell>
          <cell r="G1074">
            <v>39497</v>
          </cell>
          <cell r="I1074" t="str">
            <v>Recommendation</v>
          </cell>
          <cell r="K1074" t="str">
            <v>IFFC</v>
          </cell>
          <cell r="L1074" t="str">
            <v>Commissioners</v>
          </cell>
          <cell r="M1074" t="str">
            <v>IFFC</v>
          </cell>
          <cell r="N1074" t="str">
            <v>IFFC</v>
          </cell>
          <cell r="O1074" t="str">
            <v>Application</v>
          </cell>
          <cell r="Q1074" t="str">
            <v>Check with</v>
          </cell>
        </row>
        <row r="1075">
          <cell r="C1075" t="str">
            <v>Applicant</v>
          </cell>
          <cell r="D1075" t="str">
            <v>Project</v>
          </cell>
          <cell r="E1075" t="str">
            <v>PD</v>
          </cell>
          <cell r="G1075">
            <v>39497</v>
          </cell>
          <cell r="H1075" t="str">
            <v>Analyst</v>
          </cell>
          <cell r="I1075" t="str">
            <v xml:space="preserve">HSA </v>
          </cell>
          <cell r="J1075" t="str">
            <v>DCOPN</v>
          </cell>
          <cell r="K1075" t="str">
            <v>Scheduled</v>
          </cell>
          <cell r="L1075" t="str">
            <v>Decision</v>
          </cell>
          <cell r="M1075" t="str">
            <v>Location</v>
          </cell>
          <cell r="N1075" t="str">
            <v>Time</v>
          </cell>
          <cell r="O1075" t="str">
            <v>Received</v>
          </cell>
          <cell r="P1075" t="str">
            <v>LOI Date</v>
          </cell>
          <cell r="Q1075" t="str">
            <v>Application</v>
          </cell>
        </row>
        <row r="1076">
          <cell r="B1076">
            <v>7515</v>
          </cell>
          <cell r="C1076" t="e">
            <v>#REF!</v>
          </cell>
          <cell r="D1076" t="e">
            <v>#REF!</v>
          </cell>
          <cell r="E1076">
            <v>8</v>
          </cell>
          <cell r="G1076" t="str">
            <v>Competing</v>
          </cell>
          <cell r="H1076" t="str">
            <v>Burcham</v>
          </cell>
          <cell r="I1076" t="e">
            <v>#REF!</v>
          </cell>
          <cell r="J1076" t="e">
            <v>#REF!</v>
          </cell>
          <cell r="K1076">
            <v>39512</v>
          </cell>
          <cell r="L1076" t="str">
            <v>VA-</v>
          </cell>
          <cell r="O1076" t="str">
            <v>n/a</v>
          </cell>
          <cell r="P1076" t="str">
            <v>E</v>
          </cell>
          <cell r="Q1076" t="str">
            <v>y</v>
          </cell>
          <cell r="R1076" t="str">
            <v/>
          </cell>
          <cell r="S1076" t="str">
            <v>yes</v>
          </cell>
          <cell r="U1076">
            <v>39386</v>
          </cell>
        </row>
        <row r="1077">
          <cell r="B1077">
            <v>7516</v>
          </cell>
          <cell r="C1077" t="e">
            <v>#REF!</v>
          </cell>
          <cell r="D1077" t="e">
            <v>#REF!</v>
          </cell>
          <cell r="E1077">
            <v>8</v>
          </cell>
          <cell r="H1077" t="str">
            <v>Burcham</v>
          </cell>
          <cell r="I1077" t="e">
            <v>#REF!</v>
          </cell>
          <cell r="J1077" t="e">
            <v>#REF!</v>
          </cell>
          <cell r="K1077">
            <v>39512</v>
          </cell>
          <cell r="L1077" t="str">
            <v>VA-</v>
          </cell>
          <cell r="O1077" t="str">
            <v>n/a</v>
          </cell>
          <cell r="P1077" t="str">
            <v>E</v>
          </cell>
          <cell r="Q1077" t="str">
            <v>y</v>
          </cell>
          <cell r="R1077" t="str">
            <v/>
          </cell>
          <cell r="S1077" t="str">
            <v>yes</v>
          </cell>
          <cell r="U1077">
            <v>39386</v>
          </cell>
        </row>
        <row r="1079">
          <cell r="B1079" t="str">
            <v>January 2008 Cycle</v>
          </cell>
          <cell r="D1079" t="str">
            <v>Radiation/Gamma Knife/Cancer Care Center</v>
          </cell>
          <cell r="E1079" t="str">
            <v>F/G</v>
          </cell>
          <cell r="F1079" t="str">
            <v>Rpt Due</v>
          </cell>
          <cell r="G1079">
            <v>39527</v>
          </cell>
          <cell r="I1079" t="str">
            <v>Recommendation</v>
          </cell>
          <cell r="K1079" t="str">
            <v>IFFC</v>
          </cell>
          <cell r="L1079" t="str">
            <v>Commissioners</v>
          </cell>
          <cell r="M1079" t="str">
            <v>IFFC</v>
          </cell>
          <cell r="N1079" t="str">
            <v>IFFC</v>
          </cell>
          <cell r="O1079" t="str">
            <v>Application</v>
          </cell>
          <cell r="Q1079" t="str">
            <v>Check with</v>
          </cell>
        </row>
        <row r="1080">
          <cell r="C1080" t="str">
            <v>Applicant</v>
          </cell>
          <cell r="D1080" t="str">
            <v>Lithotripsy/Nursing Facility</v>
          </cell>
          <cell r="E1080" t="str">
            <v>PD</v>
          </cell>
          <cell r="G1080">
            <v>39527</v>
          </cell>
          <cell r="H1080" t="str">
            <v>Analyst</v>
          </cell>
          <cell r="I1080" t="str">
            <v xml:space="preserve">HSA </v>
          </cell>
          <cell r="J1080" t="str">
            <v>DCOPN</v>
          </cell>
          <cell r="K1080" t="str">
            <v>Scheduled</v>
          </cell>
          <cell r="L1080" t="str">
            <v>Decision</v>
          </cell>
          <cell r="M1080" t="str">
            <v>Location</v>
          </cell>
          <cell r="N1080" t="str">
            <v>Time</v>
          </cell>
          <cell r="O1080" t="str">
            <v>Received</v>
          </cell>
          <cell r="P1080" t="str">
            <v>LOI Date</v>
          </cell>
          <cell r="Q1080" t="str">
            <v>Application</v>
          </cell>
        </row>
        <row r="1081">
          <cell r="B1081">
            <v>7458</v>
          </cell>
          <cell r="C1081" t="e">
            <v>#REF!</v>
          </cell>
          <cell r="D1081" t="e">
            <v>#REF!</v>
          </cell>
          <cell r="E1081">
            <v>8</v>
          </cell>
          <cell r="G1081" t="str">
            <v>competing</v>
          </cell>
          <cell r="H1081" t="str">
            <v>Crowder</v>
          </cell>
          <cell r="I1081" t="e">
            <v>#REF!</v>
          </cell>
          <cell r="J1081" t="e">
            <v>#REF!</v>
          </cell>
          <cell r="K1081">
            <v>39538</v>
          </cell>
          <cell r="L1081" t="str">
            <v>VA-</v>
          </cell>
          <cell r="O1081" t="str">
            <v>n/a</v>
          </cell>
          <cell r="P1081" t="str">
            <v>F</v>
          </cell>
          <cell r="Q1081" t="str">
            <v>y</v>
          </cell>
          <cell r="R1081" t="str">
            <v/>
          </cell>
          <cell r="S1081" t="str">
            <v>yes</v>
          </cell>
          <cell r="U1081">
            <v>39416</v>
          </cell>
        </row>
        <row r="1082">
          <cell r="B1082">
            <v>7525</v>
          </cell>
          <cell r="C1082" t="e">
            <v>#REF!</v>
          </cell>
          <cell r="D1082" t="e">
            <v>#REF!</v>
          </cell>
          <cell r="E1082">
            <v>8</v>
          </cell>
          <cell r="H1082" t="str">
            <v>Crowder</v>
          </cell>
          <cell r="I1082" t="e">
            <v>#REF!</v>
          </cell>
          <cell r="J1082" t="e">
            <v>#REF!</v>
          </cell>
          <cell r="K1082">
            <v>39538</v>
          </cell>
          <cell r="L1082" t="str">
            <v>VA-</v>
          </cell>
          <cell r="O1082" t="str">
            <v>n/a</v>
          </cell>
          <cell r="P1082" t="str">
            <v>F</v>
          </cell>
          <cell r="Q1082" t="str">
            <v>n</v>
          </cell>
          <cell r="R1082" t="str">
            <v/>
          </cell>
          <cell r="U1082">
            <v>39416</v>
          </cell>
        </row>
        <row r="1083">
          <cell r="B1083">
            <v>7460</v>
          </cell>
          <cell r="C1083" t="e">
            <v>#REF!</v>
          </cell>
          <cell r="D1083" t="e">
            <v>#REF!</v>
          </cell>
          <cell r="E1083">
            <v>8</v>
          </cell>
          <cell r="H1083" t="str">
            <v>Bartley</v>
          </cell>
          <cell r="I1083" t="e">
            <v>#REF!</v>
          </cell>
          <cell r="J1083" t="e">
            <v>#REF!</v>
          </cell>
          <cell r="K1083">
            <v>39541</v>
          </cell>
          <cell r="L1083" t="str">
            <v>VA-</v>
          </cell>
          <cell r="O1083" t="str">
            <v>n/a</v>
          </cell>
          <cell r="P1083" t="str">
            <v>F</v>
          </cell>
          <cell r="Q1083" t="str">
            <v>y</v>
          </cell>
          <cell r="R1083" t="str">
            <v/>
          </cell>
        </row>
        <row r="1084">
          <cell r="B1084">
            <v>7463</v>
          </cell>
          <cell r="C1084" t="e">
            <v>#REF!</v>
          </cell>
          <cell r="D1084" t="e">
            <v>#REF!</v>
          </cell>
          <cell r="E1084">
            <v>8</v>
          </cell>
          <cell r="G1084" t="str">
            <v>competing</v>
          </cell>
          <cell r="H1084" t="str">
            <v>Bartley</v>
          </cell>
          <cell r="I1084" t="e">
            <v>#REF!</v>
          </cell>
          <cell r="J1084" t="e">
            <v>#REF!</v>
          </cell>
          <cell r="K1084">
            <v>39560</v>
          </cell>
          <cell r="L1084" t="str">
            <v>VA-</v>
          </cell>
          <cell r="O1084" t="str">
            <v>n/a</v>
          </cell>
          <cell r="P1084" t="str">
            <v>F</v>
          </cell>
          <cell r="Q1084" t="str">
            <v>y</v>
          </cell>
          <cell r="R1084" t="str">
            <v/>
          </cell>
        </row>
        <row r="1085">
          <cell r="B1085">
            <v>7524</v>
          </cell>
          <cell r="C1085" t="e">
            <v>#REF!</v>
          </cell>
          <cell r="D1085" t="e">
            <v>#REF!</v>
          </cell>
          <cell r="E1085">
            <v>8</v>
          </cell>
          <cell r="H1085" t="str">
            <v>Bartley</v>
          </cell>
          <cell r="I1085" t="e">
            <v>#REF!</v>
          </cell>
          <cell r="J1085" t="e">
            <v>#REF!</v>
          </cell>
          <cell r="K1085">
            <v>39541</v>
          </cell>
          <cell r="L1085" t="str">
            <v>VA-</v>
          </cell>
          <cell r="O1085" t="str">
            <v>n/a</v>
          </cell>
          <cell r="P1085" t="str">
            <v>F</v>
          </cell>
          <cell r="Q1085" t="str">
            <v>y</v>
          </cell>
          <cell r="R1085" t="str">
            <v/>
          </cell>
          <cell r="U1085">
            <v>39419</v>
          </cell>
        </row>
        <row r="1086">
          <cell r="B1086">
            <v>7522</v>
          </cell>
          <cell r="C1086" t="e">
            <v>#REF!</v>
          </cell>
          <cell r="D1086" t="e">
            <v>#REF!</v>
          </cell>
          <cell r="E1086">
            <v>8</v>
          </cell>
          <cell r="H1086" t="str">
            <v>Clement</v>
          </cell>
          <cell r="I1086" t="e">
            <v>#REF!</v>
          </cell>
          <cell r="J1086" t="e">
            <v>#REF!</v>
          </cell>
          <cell r="K1086">
            <v>39546</v>
          </cell>
          <cell r="L1086" t="str">
            <v>VA-</v>
          </cell>
          <cell r="O1086" t="str">
            <v>n/a</v>
          </cell>
          <cell r="P1086" t="str">
            <v>F</v>
          </cell>
          <cell r="Q1086" t="str">
            <v>y</v>
          </cell>
          <cell r="R1086" t="str">
            <v/>
          </cell>
          <cell r="U1086">
            <v>39419</v>
          </cell>
        </row>
        <row r="1087">
          <cell r="B1087">
            <v>7517</v>
          </cell>
          <cell r="C1087" t="e">
            <v>#REF!</v>
          </cell>
          <cell r="D1087" t="e">
            <v>#REF!</v>
          </cell>
          <cell r="E1087">
            <v>9</v>
          </cell>
          <cell r="H1087" t="str">
            <v>Varmette</v>
          </cell>
          <cell r="I1087" t="e">
            <v>#REF!</v>
          </cell>
          <cell r="J1087" t="e">
            <v>#REF!</v>
          </cell>
          <cell r="K1087">
            <v>39539</v>
          </cell>
          <cell r="L1087" t="str">
            <v>VA-</v>
          </cell>
          <cell r="O1087" t="str">
            <v>n/a</v>
          </cell>
          <cell r="P1087" t="str">
            <v>F</v>
          </cell>
          <cell r="Q1087" t="str">
            <v>y</v>
          </cell>
          <cell r="R1087" t="str">
            <v/>
          </cell>
          <cell r="U1087">
            <v>39416</v>
          </cell>
        </row>
        <row r="1088">
          <cell r="B1088">
            <v>7518</v>
          </cell>
          <cell r="C1088" t="e">
            <v>#REF!</v>
          </cell>
          <cell r="D1088" t="e">
            <v>#REF!</v>
          </cell>
          <cell r="E1088">
            <v>21</v>
          </cell>
          <cell r="H1088" t="str">
            <v>Varmette</v>
          </cell>
          <cell r="I1088" t="e">
            <v>#REF!</v>
          </cell>
          <cell r="J1088" t="e">
            <v>#REF!</v>
          </cell>
          <cell r="K1088">
            <v>39539</v>
          </cell>
          <cell r="L1088" t="str">
            <v>VA-</v>
          </cell>
          <cell r="O1088" t="str">
            <v>n/a</v>
          </cell>
          <cell r="P1088" t="str">
            <v>F</v>
          </cell>
          <cell r="Q1088" t="str">
            <v>y</v>
          </cell>
          <cell r="R1088" t="str">
            <v/>
          </cell>
          <cell r="U1088">
            <v>39415</v>
          </cell>
        </row>
        <row r="1089">
          <cell r="B1089">
            <v>7520</v>
          </cell>
          <cell r="C1089" t="e">
            <v>#REF!</v>
          </cell>
          <cell r="D1089" t="e">
            <v>#REF!</v>
          </cell>
          <cell r="E1089">
            <v>10</v>
          </cell>
          <cell r="H1089" t="str">
            <v>Burcham</v>
          </cell>
          <cell r="I1089" t="e">
            <v>#REF!</v>
          </cell>
          <cell r="J1089" t="e">
            <v>#REF!</v>
          </cell>
          <cell r="K1089">
            <v>39540</v>
          </cell>
          <cell r="L1089" t="str">
            <v>VA-</v>
          </cell>
          <cell r="O1089" t="str">
            <v>n/a</v>
          </cell>
          <cell r="P1089" t="str">
            <v>F</v>
          </cell>
          <cell r="Q1089" t="str">
            <v>y</v>
          </cell>
          <cell r="R1089" t="str">
            <v/>
          </cell>
          <cell r="U1089">
            <v>39419</v>
          </cell>
        </row>
        <row r="1090">
          <cell r="B1090">
            <v>7521</v>
          </cell>
          <cell r="C1090" t="e">
            <v>#REF!</v>
          </cell>
          <cell r="D1090" t="e">
            <v>#REF!</v>
          </cell>
          <cell r="E1090">
            <v>9</v>
          </cell>
          <cell r="H1090" t="str">
            <v>Clement</v>
          </cell>
          <cell r="I1090" t="e">
            <v>#REF!</v>
          </cell>
          <cell r="J1090" t="e">
            <v>#REF!</v>
          </cell>
          <cell r="K1090">
            <v>39542</v>
          </cell>
          <cell r="L1090" t="str">
            <v>VA-</v>
          </cell>
          <cell r="O1090" t="str">
            <v>n/a</v>
          </cell>
          <cell r="P1090" t="str">
            <v>F</v>
          </cell>
          <cell r="Q1090" t="str">
            <v>y</v>
          </cell>
          <cell r="R1090" t="str">
            <v/>
          </cell>
          <cell r="U1090">
            <v>39419</v>
          </cell>
        </row>
        <row r="1092">
          <cell r="B1092" t="str">
            <v>February 2008 Cycle</v>
          </cell>
          <cell r="D1092" t="str">
            <v>Hospitals/Beds/NICUs/Ob/Capital Expenditures</v>
          </cell>
          <cell r="E1092" t="str">
            <v>A</v>
          </cell>
          <cell r="F1092" t="str">
            <v>Rpt Due</v>
          </cell>
          <cell r="G1092">
            <v>39559</v>
          </cell>
          <cell r="I1092" t="str">
            <v>Recommendation</v>
          </cell>
          <cell r="K1092" t="str">
            <v>IFFC</v>
          </cell>
          <cell r="L1092" t="str">
            <v>Commissioners</v>
          </cell>
          <cell r="M1092" t="str">
            <v>IFFC</v>
          </cell>
          <cell r="N1092" t="str">
            <v>IFFC</v>
          </cell>
          <cell r="O1092" t="str">
            <v>Application</v>
          </cell>
          <cell r="Q1092" t="str">
            <v>Check with</v>
          </cell>
        </row>
        <row r="1093">
          <cell r="B1093" t="str">
            <v>#</v>
          </cell>
          <cell r="C1093" t="str">
            <v>Applicant</v>
          </cell>
          <cell r="D1093" t="str">
            <v>Project</v>
          </cell>
          <cell r="E1093" t="str">
            <v>PD</v>
          </cell>
          <cell r="F1093" t="str">
            <v xml:space="preserve">  </v>
          </cell>
          <cell r="G1093">
            <v>39559</v>
          </cell>
          <cell r="H1093" t="str">
            <v>Analyst</v>
          </cell>
          <cell r="I1093" t="str">
            <v xml:space="preserve">HSA </v>
          </cell>
          <cell r="J1093" t="str">
            <v>DCOPN</v>
          </cell>
          <cell r="K1093" t="str">
            <v>Scheduled</v>
          </cell>
          <cell r="L1093" t="str">
            <v>Decision</v>
          </cell>
          <cell r="M1093" t="str">
            <v>Location</v>
          </cell>
          <cell r="N1093" t="str">
            <v>Time</v>
          </cell>
          <cell r="O1093" t="str">
            <v>Received</v>
          </cell>
          <cell r="P1093" t="str">
            <v>LOI Date</v>
          </cell>
          <cell r="Q1093" t="str">
            <v>Application</v>
          </cell>
          <cell r="T1093" t="str">
            <v>Previous Conditions</v>
          </cell>
        </row>
        <row r="1094">
          <cell r="B1094">
            <v>7527</v>
          </cell>
          <cell r="C1094" t="e">
            <v>#REF!</v>
          </cell>
          <cell r="D1094" t="e">
            <v>#REF!</v>
          </cell>
          <cell r="E1094">
            <v>3</v>
          </cell>
          <cell r="G1094" t="str">
            <v>competing</v>
          </cell>
          <cell r="H1094" t="str">
            <v>Burcham</v>
          </cell>
          <cell r="I1094" t="e">
            <v>#REF!</v>
          </cell>
          <cell r="J1094" t="e">
            <v>#REF!</v>
          </cell>
          <cell r="K1094">
            <v>39575</v>
          </cell>
          <cell r="L1094" t="str">
            <v>VA-</v>
          </cell>
          <cell r="O1094" t="str">
            <v>n/a</v>
          </cell>
          <cell r="P1094" t="str">
            <v>A</v>
          </cell>
          <cell r="Q1094" t="str">
            <v>y</v>
          </cell>
          <cell r="R1094" t="str">
            <v/>
          </cell>
          <cell r="U1094">
            <v>39449</v>
          </cell>
        </row>
        <row r="1095">
          <cell r="B1095">
            <v>7528</v>
          </cell>
          <cell r="C1095" t="e">
            <v>#REF!</v>
          </cell>
          <cell r="D1095" t="e">
            <v>#REF!</v>
          </cell>
          <cell r="E1095">
            <v>3</v>
          </cell>
          <cell r="H1095" t="str">
            <v>Burcham</v>
          </cell>
          <cell r="I1095" t="e">
            <v>#REF!</v>
          </cell>
          <cell r="J1095" t="e">
            <v>#REF!</v>
          </cell>
          <cell r="K1095">
            <v>39575</v>
          </cell>
          <cell r="L1095" t="str">
            <v>VA-</v>
          </cell>
          <cell r="O1095" t="str">
            <v>n/a</v>
          </cell>
          <cell r="P1095" t="str">
            <v>A</v>
          </cell>
          <cell r="Q1095" t="str">
            <v>y</v>
          </cell>
          <cell r="R1095" t="str">
            <v/>
          </cell>
          <cell r="U1095">
            <v>39449</v>
          </cell>
        </row>
        <row r="1096">
          <cell r="B1096">
            <v>7529</v>
          </cell>
          <cell r="C1096" t="e">
            <v>#REF!</v>
          </cell>
          <cell r="D1096" t="e">
            <v>#REF!</v>
          </cell>
          <cell r="E1096">
            <v>8</v>
          </cell>
          <cell r="G1096" t="str">
            <v>competing</v>
          </cell>
          <cell r="H1096" t="str">
            <v>Bartley</v>
          </cell>
          <cell r="I1096" t="e">
            <v>#REF!</v>
          </cell>
          <cell r="J1096" t="e">
            <v>#REF!</v>
          </cell>
          <cell r="K1096">
            <v>39569</v>
          </cell>
          <cell r="L1096" t="str">
            <v>VA-</v>
          </cell>
          <cell r="O1096" t="str">
            <v>n/a</v>
          </cell>
          <cell r="P1096" t="str">
            <v>A</v>
          </cell>
          <cell r="Q1096" t="str">
            <v>y</v>
          </cell>
          <cell r="R1096" t="str">
            <v/>
          </cell>
          <cell r="U1096">
            <v>39449</v>
          </cell>
        </row>
        <row r="1097">
          <cell r="B1097">
            <v>7538</v>
          </cell>
          <cell r="C1097" t="e">
            <v>#REF!</v>
          </cell>
          <cell r="D1097" t="e">
            <v>#REF!</v>
          </cell>
          <cell r="E1097">
            <v>8</v>
          </cell>
          <cell r="H1097" t="str">
            <v>Bartley</v>
          </cell>
          <cell r="I1097" t="e">
            <v>#REF!</v>
          </cell>
          <cell r="J1097" t="e">
            <v>#REF!</v>
          </cell>
          <cell r="K1097">
            <v>39569</v>
          </cell>
          <cell r="L1097" t="str">
            <v>VA-</v>
          </cell>
          <cell r="O1097" t="str">
            <v>n/a</v>
          </cell>
          <cell r="P1097" t="str">
            <v>A</v>
          </cell>
          <cell r="Q1097" t="str">
            <v>y</v>
          </cell>
          <cell r="R1097">
            <v>41540</v>
          </cell>
          <cell r="U1097">
            <v>39449</v>
          </cell>
        </row>
        <row r="1098">
          <cell r="B1098">
            <v>7530</v>
          </cell>
          <cell r="C1098" t="e">
            <v>#REF!</v>
          </cell>
          <cell r="D1098" t="e">
            <v>#REF!</v>
          </cell>
          <cell r="E1098">
            <v>15</v>
          </cell>
          <cell r="G1098" t="str">
            <v>competing</v>
          </cell>
          <cell r="H1098" t="str">
            <v>Varmette</v>
          </cell>
          <cell r="I1098" t="e">
            <v>#REF!</v>
          </cell>
          <cell r="J1098" t="e">
            <v>#REF!</v>
          </cell>
          <cell r="K1098">
            <v>39574</v>
          </cell>
          <cell r="L1098" t="str">
            <v>VA-</v>
          </cell>
          <cell r="O1098" t="str">
            <v>n/a</v>
          </cell>
          <cell r="P1098" t="str">
            <v>A</v>
          </cell>
          <cell r="Q1098" t="str">
            <v>y</v>
          </cell>
          <cell r="R1098">
            <v>42258</v>
          </cell>
          <cell r="U1098">
            <v>39449</v>
          </cell>
        </row>
        <row r="1099">
          <cell r="B1099">
            <v>7537</v>
          </cell>
          <cell r="C1099" t="e">
            <v>#REF!</v>
          </cell>
          <cell r="D1099" t="e">
            <v>#REF!</v>
          </cell>
          <cell r="E1099">
            <v>15</v>
          </cell>
          <cell r="H1099" t="str">
            <v>Varmette</v>
          </cell>
          <cell r="I1099" t="e">
            <v>#REF!</v>
          </cell>
          <cell r="J1099" t="e">
            <v>#REF!</v>
          </cell>
          <cell r="K1099">
            <v>39574</v>
          </cell>
          <cell r="L1099" t="str">
            <v>VA-</v>
          </cell>
          <cell r="O1099" t="str">
            <v>n/a</v>
          </cell>
          <cell r="P1099" t="str">
            <v>A</v>
          </cell>
          <cell r="Q1099" t="str">
            <v>y</v>
          </cell>
          <cell r="R1099" t="str">
            <v/>
          </cell>
          <cell r="U1099">
            <v>39449</v>
          </cell>
        </row>
        <row r="1100">
          <cell r="B1100">
            <v>7531</v>
          </cell>
          <cell r="C1100" t="e">
            <v>#REF!</v>
          </cell>
          <cell r="D1100" t="e">
            <v>#REF!</v>
          </cell>
          <cell r="E1100">
            <v>20</v>
          </cell>
          <cell r="H1100" t="str">
            <v>Crowder</v>
          </cell>
          <cell r="I1100" t="e">
            <v>#REF!</v>
          </cell>
          <cell r="J1100" t="e">
            <v>#REF!</v>
          </cell>
          <cell r="K1100">
            <v>39568</v>
          </cell>
          <cell r="L1100" t="str">
            <v>VA-</v>
          </cell>
          <cell r="O1100" t="str">
            <v>n/a</v>
          </cell>
          <cell r="P1100" t="str">
            <v>A</v>
          </cell>
          <cell r="Q1100" t="str">
            <v>y</v>
          </cell>
          <cell r="R1100" t="str">
            <v/>
          </cell>
          <cell r="U1100">
            <v>39449</v>
          </cell>
        </row>
        <row r="1101">
          <cell r="B1101">
            <v>7532</v>
          </cell>
          <cell r="C1101" t="e">
            <v>#REF!</v>
          </cell>
          <cell r="D1101" t="e">
            <v>#REF!</v>
          </cell>
          <cell r="E1101">
            <v>20</v>
          </cell>
          <cell r="H1101" t="str">
            <v>Crowder</v>
          </cell>
          <cell r="I1101" t="e">
            <v>#REF!</v>
          </cell>
          <cell r="J1101" t="e">
            <v>#REF!</v>
          </cell>
          <cell r="L1101" t="str">
            <v>VA-</v>
          </cell>
          <cell r="O1101" t="str">
            <v>n/a</v>
          </cell>
          <cell r="P1101" t="str">
            <v>A</v>
          </cell>
          <cell r="Q1101">
            <v>0</v>
          </cell>
          <cell r="R1101" t="str">
            <v/>
          </cell>
          <cell r="U1101">
            <v>39449</v>
          </cell>
        </row>
        <row r="1102">
          <cell r="B1102">
            <v>7533</v>
          </cell>
          <cell r="C1102" t="e">
            <v>#REF!</v>
          </cell>
          <cell r="D1102" t="e">
            <v>#REF!</v>
          </cell>
          <cell r="E1102">
            <v>20</v>
          </cell>
          <cell r="G1102" t="str">
            <v>Delayed to the April '08 Cycle</v>
          </cell>
          <cell r="H1102" t="str">
            <v>Crowder</v>
          </cell>
          <cell r="I1102" t="e">
            <v>#REF!</v>
          </cell>
          <cell r="J1102" t="e">
            <v>#REF!</v>
          </cell>
          <cell r="L1102" t="str">
            <v>VA-</v>
          </cell>
          <cell r="O1102" t="str">
            <v>n/a</v>
          </cell>
          <cell r="P1102" t="str">
            <v>A</v>
          </cell>
          <cell r="Q1102">
            <v>0</v>
          </cell>
          <cell r="R1102" t="str">
            <v/>
          </cell>
          <cell r="U1102">
            <v>39449</v>
          </cell>
        </row>
        <row r="1103">
          <cell r="B1103">
            <v>7534</v>
          </cell>
          <cell r="C1103" t="e">
            <v>#REF!</v>
          </cell>
          <cell r="D1103" t="e">
            <v>#REF!</v>
          </cell>
          <cell r="E1103">
            <v>20</v>
          </cell>
          <cell r="H1103" t="str">
            <v>Crowder</v>
          </cell>
          <cell r="I1103" t="e">
            <v>#REF!</v>
          </cell>
          <cell r="J1103" t="e">
            <v>#REF!</v>
          </cell>
          <cell r="L1103" t="str">
            <v>VA-</v>
          </cell>
          <cell r="O1103" t="str">
            <v>n/a</v>
          </cell>
          <cell r="P1103" t="str">
            <v>A</v>
          </cell>
          <cell r="Q1103" t="str">
            <v>y</v>
          </cell>
          <cell r="R1103" t="str">
            <v/>
          </cell>
          <cell r="U1103">
            <v>39449</v>
          </cell>
        </row>
        <row r="1104">
          <cell r="B1104">
            <v>7535</v>
          </cell>
          <cell r="C1104" t="e">
            <v>#REF!</v>
          </cell>
          <cell r="D1104" t="e">
            <v>#REF!</v>
          </cell>
          <cell r="E1104">
            <v>20</v>
          </cell>
          <cell r="H1104" t="str">
            <v>Crowder</v>
          </cell>
          <cell r="I1104" t="e">
            <v>#REF!</v>
          </cell>
          <cell r="J1104" t="e">
            <v>#REF!</v>
          </cell>
          <cell r="L1104" t="str">
            <v>VA-</v>
          </cell>
          <cell r="O1104" t="str">
            <v>n/a</v>
          </cell>
          <cell r="P1104" t="str">
            <v>A</v>
          </cell>
          <cell r="Q1104" t="str">
            <v>y</v>
          </cell>
          <cell r="R1104" t="str">
            <v/>
          </cell>
          <cell r="U1104">
            <v>39449</v>
          </cell>
        </row>
        <row r="1105">
          <cell r="B1105">
            <v>7536</v>
          </cell>
          <cell r="C1105" t="e">
            <v>#REF!</v>
          </cell>
          <cell r="D1105" t="e">
            <v>#REF!</v>
          </cell>
          <cell r="E1105">
            <v>20</v>
          </cell>
          <cell r="H1105" t="str">
            <v>Crowder</v>
          </cell>
          <cell r="I1105" t="e">
            <v>#REF!</v>
          </cell>
          <cell r="J1105" t="e">
            <v>#REF!</v>
          </cell>
          <cell r="L1105" t="str">
            <v>VA-</v>
          </cell>
          <cell r="O1105" t="str">
            <v>n/a</v>
          </cell>
          <cell r="P1105" t="str">
            <v>A</v>
          </cell>
          <cell r="Q1105">
            <v>0</v>
          </cell>
          <cell r="R1105" t="str">
            <v/>
          </cell>
          <cell r="U1105">
            <v>39449</v>
          </cell>
        </row>
        <row r="1107">
          <cell r="B1107" t="str">
            <v>March 2008 Cycle</v>
          </cell>
          <cell r="D1107" t="str">
            <v>OSHs/ORs/Cath Labs/Transplant/Nursing Facility</v>
          </cell>
          <cell r="E1107" t="str">
            <v>B/G</v>
          </cell>
          <cell r="F1107" t="str">
            <v>Rpt Due</v>
          </cell>
          <cell r="G1107">
            <v>39587</v>
          </cell>
          <cell r="I1107" t="str">
            <v>Recommendation</v>
          </cell>
          <cell r="K1107" t="str">
            <v>IFFC</v>
          </cell>
          <cell r="L1107" t="str">
            <v>Commissioners</v>
          </cell>
          <cell r="M1107" t="str">
            <v>IFFC</v>
          </cell>
          <cell r="N1107" t="str">
            <v>IFFC</v>
          </cell>
          <cell r="O1107" t="str">
            <v>Application</v>
          </cell>
          <cell r="Q1107" t="str">
            <v>Check with</v>
          </cell>
        </row>
        <row r="1108">
          <cell r="B1108" t="str">
            <v>#</v>
          </cell>
          <cell r="C1108" t="str">
            <v>Applicant</v>
          </cell>
          <cell r="D1108" t="str">
            <v>Project</v>
          </cell>
          <cell r="E1108" t="str">
            <v>PD</v>
          </cell>
          <cell r="G1108">
            <v>39587</v>
          </cell>
          <cell r="H1108" t="str">
            <v>Analyst</v>
          </cell>
          <cell r="I1108" t="str">
            <v xml:space="preserve">HSA </v>
          </cell>
          <cell r="J1108" t="str">
            <v>DCOPN</v>
          </cell>
          <cell r="K1108" t="str">
            <v>Scheduled</v>
          </cell>
          <cell r="L1108" t="str">
            <v>Decision</v>
          </cell>
          <cell r="M1108" t="str">
            <v>Location</v>
          </cell>
          <cell r="N1108" t="str">
            <v>Time</v>
          </cell>
          <cell r="O1108" t="str">
            <v>Received</v>
          </cell>
          <cell r="P1108" t="str">
            <v>LOI Date</v>
          </cell>
          <cell r="Q1108" t="str">
            <v>Application</v>
          </cell>
        </row>
        <row r="1109">
          <cell r="B1109">
            <v>7526</v>
          </cell>
          <cell r="C1109" t="e">
            <v>#REF!</v>
          </cell>
          <cell r="D1109" t="e">
            <v>#REF!</v>
          </cell>
          <cell r="E1109">
            <v>10</v>
          </cell>
          <cell r="H1109" t="str">
            <v>Boswell</v>
          </cell>
          <cell r="I1109" t="e">
            <v>#REF!</v>
          </cell>
          <cell r="J1109" t="e">
            <v>#REF!</v>
          </cell>
          <cell r="K1109">
            <v>39605</v>
          </cell>
          <cell r="L1109" t="str">
            <v>VA-</v>
          </cell>
          <cell r="O1109" t="str">
            <v>n/a</v>
          </cell>
          <cell r="P1109" t="str">
            <v>A,B</v>
          </cell>
          <cell r="Q1109" t="str">
            <v>y</v>
          </cell>
          <cell r="R1109" t="str">
            <v/>
          </cell>
          <cell r="U1109">
            <v>39436</v>
          </cell>
        </row>
        <row r="1110">
          <cell r="B1110">
            <v>7547</v>
          </cell>
          <cell r="C1110" t="e">
            <v>#REF!</v>
          </cell>
          <cell r="D1110" t="e">
            <v>#REF!</v>
          </cell>
          <cell r="E1110">
            <v>8</v>
          </cell>
          <cell r="H1110" t="str">
            <v>Varmette</v>
          </cell>
          <cell r="I1110" t="e">
            <v>#REF!</v>
          </cell>
          <cell r="J1110" t="e">
            <v>#REF!</v>
          </cell>
          <cell r="K1110" t="str">
            <v>Delay</v>
          </cell>
          <cell r="L1110" t="str">
            <v>VA-</v>
          </cell>
          <cell r="O1110" t="str">
            <v>n/a</v>
          </cell>
          <cell r="P1110" t="str">
            <v>B</v>
          </cell>
          <cell r="Q1110" t="str">
            <v>y</v>
          </cell>
          <cell r="R1110" t="str">
            <v/>
          </cell>
          <cell r="U1110">
            <v>39476</v>
          </cell>
        </row>
        <row r="1111">
          <cell r="B1111">
            <v>7542</v>
          </cell>
          <cell r="C1111" t="e">
            <v>#REF!</v>
          </cell>
          <cell r="D1111" t="e">
            <v>#REF!</v>
          </cell>
          <cell r="E1111">
            <v>21</v>
          </cell>
          <cell r="H1111" t="str">
            <v>Burcham</v>
          </cell>
          <cell r="I1111" t="e">
            <v>#REF!</v>
          </cell>
          <cell r="J1111" t="e">
            <v>#REF!</v>
          </cell>
          <cell r="K1111">
            <v>39603</v>
          </cell>
          <cell r="L1111" t="str">
            <v>VA-</v>
          </cell>
          <cell r="O1111" t="str">
            <v>n/a</v>
          </cell>
          <cell r="P1111" t="str">
            <v>B</v>
          </cell>
          <cell r="Q1111" t="str">
            <v>y</v>
          </cell>
          <cell r="R1111" t="str">
            <v/>
          </cell>
          <cell r="U1111">
            <v>39476</v>
          </cell>
        </row>
        <row r="1112">
          <cell r="B1112">
            <v>7544</v>
          </cell>
          <cell r="C1112" t="e">
            <v>#REF!</v>
          </cell>
          <cell r="D1112" t="e">
            <v>#REF!</v>
          </cell>
          <cell r="E1112">
            <v>21</v>
          </cell>
          <cell r="G1112" t="str">
            <v>competing</v>
          </cell>
          <cell r="H1112" t="str">
            <v>Burcham</v>
          </cell>
          <cell r="I1112" t="e">
            <v>#REF!</v>
          </cell>
          <cell r="J1112" t="e">
            <v>#REF!</v>
          </cell>
          <cell r="K1112">
            <v>39603</v>
          </cell>
          <cell r="L1112" t="str">
            <v>VA-</v>
          </cell>
          <cell r="O1112" t="str">
            <v>n/a</v>
          </cell>
          <cell r="P1112" t="str">
            <v>B</v>
          </cell>
          <cell r="Q1112" t="str">
            <v>y</v>
          </cell>
          <cell r="R1112" t="str">
            <v/>
          </cell>
          <cell r="U1112">
            <v>39477</v>
          </cell>
        </row>
        <row r="1113">
          <cell r="B1113">
            <v>7548</v>
          </cell>
          <cell r="C1113" t="e">
            <v>#REF!</v>
          </cell>
          <cell r="D1113" t="e">
            <v>#REF!</v>
          </cell>
          <cell r="E1113">
            <v>21</v>
          </cell>
          <cell r="H1113" t="str">
            <v>Burcham</v>
          </cell>
          <cell r="I1113" t="e">
            <v>#REF!</v>
          </cell>
          <cell r="J1113" t="e">
            <v>#REF!</v>
          </cell>
          <cell r="K1113">
            <v>39603</v>
          </cell>
          <cell r="L1113" t="str">
            <v>VA-</v>
          </cell>
          <cell r="O1113" t="str">
            <v>n/a</v>
          </cell>
          <cell r="P1113" t="str">
            <v>B</v>
          </cell>
          <cell r="Q1113" t="str">
            <v>y</v>
          </cell>
          <cell r="R1113" t="str">
            <v/>
          </cell>
          <cell r="U1113">
            <v>39477</v>
          </cell>
        </row>
        <row r="1114">
          <cell r="B1114">
            <v>7543</v>
          </cell>
          <cell r="C1114" t="e">
            <v>#REF!</v>
          </cell>
          <cell r="D1114" t="e">
            <v>#REF!</v>
          </cell>
          <cell r="E1114">
            <v>7</v>
          </cell>
          <cell r="F1114" t="str">
            <v>delayed to 11/08</v>
          </cell>
          <cell r="H1114" t="str">
            <v>Crowder</v>
          </cell>
          <cell r="I1114" t="e">
            <v>#REF!</v>
          </cell>
          <cell r="J1114" t="e">
            <v>#REF!</v>
          </cell>
          <cell r="K1114" t="str">
            <v>Delay</v>
          </cell>
          <cell r="L1114" t="str">
            <v>VA-</v>
          </cell>
          <cell r="O1114" t="str">
            <v>n/a</v>
          </cell>
          <cell r="P1114" t="str">
            <v>B</v>
          </cell>
          <cell r="Q1114" t="str">
            <v>n</v>
          </cell>
          <cell r="R1114" t="str">
            <v/>
          </cell>
          <cell r="U1114">
            <v>39476</v>
          </cell>
        </row>
        <row r="1115">
          <cell r="B1115">
            <v>7539</v>
          </cell>
          <cell r="C1115" t="e">
            <v>#REF!</v>
          </cell>
          <cell r="D1115" t="e">
            <v>#REF!</v>
          </cell>
          <cell r="E1115">
            <v>12</v>
          </cell>
          <cell r="H1115" t="str">
            <v>Clement</v>
          </cell>
          <cell r="I1115" t="e">
            <v>#REF!</v>
          </cell>
          <cell r="J1115" t="e">
            <v>#REF!</v>
          </cell>
          <cell r="K1115">
            <v>39605</v>
          </cell>
          <cell r="L1115" t="str">
            <v>VA-</v>
          </cell>
          <cell r="O1115" t="str">
            <v>n/a</v>
          </cell>
          <cell r="P1115" t="str">
            <v>G</v>
          </cell>
          <cell r="Q1115" t="str">
            <v>y</v>
          </cell>
          <cell r="R1115" t="str">
            <v/>
          </cell>
          <cell r="U1115">
            <v>39477</v>
          </cell>
        </row>
        <row r="1116">
          <cell r="B1116">
            <v>7545</v>
          </cell>
          <cell r="C1116" t="e">
            <v>#REF!</v>
          </cell>
          <cell r="D1116" t="e">
            <v>#REF!</v>
          </cell>
          <cell r="E1116">
            <v>15</v>
          </cell>
          <cell r="H1116" t="str">
            <v>Clement</v>
          </cell>
          <cell r="I1116" t="e">
            <v>#REF!</v>
          </cell>
          <cell r="J1116" t="e">
            <v>#REF!</v>
          </cell>
          <cell r="K1116">
            <v>39605</v>
          </cell>
          <cell r="L1116" t="str">
            <v>VA-</v>
          </cell>
          <cell r="O1116" t="str">
            <v>n/a</v>
          </cell>
          <cell r="P1116" t="str">
            <v>G</v>
          </cell>
          <cell r="Q1116" t="str">
            <v>y</v>
          </cell>
          <cell r="R1116" t="str">
            <v/>
          </cell>
          <cell r="U1116">
            <v>39476</v>
          </cell>
        </row>
        <row r="1117">
          <cell r="Q1117">
            <v>0</v>
          </cell>
        </row>
        <row r="1118">
          <cell r="B1118" t="str">
            <v>April 2008 Cycle</v>
          </cell>
          <cell r="D1118" t="str">
            <v>Psych and Substance Abuse Services</v>
          </cell>
          <cell r="E1118" t="str">
            <v>C</v>
          </cell>
          <cell r="F1118" t="str">
            <v>Rpt Due</v>
          </cell>
          <cell r="G1118">
            <v>39618</v>
          </cell>
          <cell r="I1118" t="str">
            <v>Recommendation</v>
          </cell>
          <cell r="K1118" t="str">
            <v>IFFC</v>
          </cell>
          <cell r="L1118" t="str">
            <v>Commissioners</v>
          </cell>
          <cell r="M1118" t="str">
            <v>IFFC</v>
          </cell>
          <cell r="O1118" t="str">
            <v>Application</v>
          </cell>
          <cell r="Q1118" t="str">
            <v>Check with</v>
          </cell>
        </row>
        <row r="1119">
          <cell r="C1119" t="str">
            <v>Applicant</v>
          </cell>
          <cell r="D1119" t="str">
            <v>Project</v>
          </cell>
          <cell r="E1119" t="str">
            <v>PD</v>
          </cell>
          <cell r="G1119">
            <v>39618</v>
          </cell>
          <cell r="H1119" t="str">
            <v>Analyst</v>
          </cell>
          <cell r="I1119" t="str">
            <v xml:space="preserve">HSA </v>
          </cell>
          <cell r="J1119" t="str">
            <v>DCOPN</v>
          </cell>
          <cell r="K1119" t="str">
            <v>Scheduled</v>
          </cell>
          <cell r="L1119" t="str">
            <v>Decision</v>
          </cell>
          <cell r="M1119" t="str">
            <v>Location</v>
          </cell>
          <cell r="N1119" t="str">
            <v>Time</v>
          </cell>
          <cell r="O1119" t="str">
            <v>Received</v>
          </cell>
          <cell r="P1119" t="str">
            <v>LOI Date</v>
          </cell>
          <cell r="Q1119" t="str">
            <v>Application</v>
          </cell>
          <cell r="R1119" t="str">
            <v/>
          </cell>
        </row>
        <row r="1120">
          <cell r="B1120">
            <v>7547</v>
          </cell>
          <cell r="C1120" t="e">
            <v>#REF!</v>
          </cell>
          <cell r="D1120" t="e">
            <v>#REF!</v>
          </cell>
          <cell r="E1120">
            <v>8</v>
          </cell>
          <cell r="H1120" t="str">
            <v>Varmette</v>
          </cell>
          <cell r="I1120" t="e">
            <v>#REF!</v>
          </cell>
          <cell r="J1120" t="e">
            <v>#REF!</v>
          </cell>
          <cell r="K1120">
            <v>39637</v>
          </cell>
          <cell r="L1120" t="str">
            <v>VA-</v>
          </cell>
          <cell r="O1120" t="str">
            <v>n/a</v>
          </cell>
          <cell r="P1120" t="str">
            <v>B</v>
          </cell>
          <cell r="Q1120" t="str">
            <v>y</v>
          </cell>
          <cell r="R1120" t="str">
            <v/>
          </cell>
          <cell r="U1120">
            <v>39476</v>
          </cell>
        </row>
        <row r="1122">
          <cell r="B1122" t="str">
            <v>May 2008 Cycle</v>
          </cell>
          <cell r="D1122" t="str">
            <v>Diagnostic Imaging and Nursing Facilities</v>
          </cell>
          <cell r="E1122" t="str">
            <v>D/G</v>
          </cell>
          <cell r="F1122" t="str">
            <v>Rpt Due</v>
          </cell>
          <cell r="G1122">
            <v>39650</v>
          </cell>
          <cell r="I1122" t="str">
            <v>Recommendation</v>
          </cell>
          <cell r="K1122" t="str">
            <v>IFFC</v>
          </cell>
          <cell r="L1122" t="str">
            <v>Commissioners</v>
          </cell>
          <cell r="M1122" t="str">
            <v>IFFC</v>
          </cell>
          <cell r="O1122" t="str">
            <v>Application</v>
          </cell>
          <cell r="Q1122" t="str">
            <v>Check with</v>
          </cell>
          <cell r="S1122" t="str">
            <v>Previous</v>
          </cell>
        </row>
        <row r="1123">
          <cell r="B1123" t="str">
            <v>#</v>
          </cell>
          <cell r="C1123" t="str">
            <v>Applicant</v>
          </cell>
          <cell r="D1123" t="str">
            <v>Project</v>
          </cell>
          <cell r="E1123" t="str">
            <v>PD</v>
          </cell>
          <cell r="G1123">
            <v>39650</v>
          </cell>
          <cell r="H1123" t="str">
            <v>Analyst</v>
          </cell>
          <cell r="I1123" t="str">
            <v xml:space="preserve">HSA </v>
          </cell>
          <cell r="J1123" t="str">
            <v>DCOPN</v>
          </cell>
          <cell r="K1123" t="str">
            <v>Scheduled</v>
          </cell>
          <cell r="L1123" t="str">
            <v>Decision</v>
          </cell>
          <cell r="M1123" t="str">
            <v>Location</v>
          </cell>
          <cell r="N1123" t="str">
            <v>Time</v>
          </cell>
          <cell r="O1123" t="str">
            <v>Received</v>
          </cell>
          <cell r="P1123" t="str">
            <v>LOI Date</v>
          </cell>
          <cell r="Q1123" t="str">
            <v>Application</v>
          </cell>
          <cell r="S1123" t="str">
            <v>Conditions</v>
          </cell>
          <cell r="T1123" t="str">
            <v>old loi</v>
          </cell>
        </row>
        <row r="1124">
          <cell r="B1124">
            <v>7572</v>
          </cell>
          <cell r="C1124" t="e">
            <v>#REF!</v>
          </cell>
          <cell r="D1124" t="e">
            <v>#REF!</v>
          </cell>
          <cell r="E1124">
            <v>1</v>
          </cell>
          <cell r="H1124" t="str">
            <v>Burcham</v>
          </cell>
          <cell r="I1124" t="e">
            <v>#REF!</v>
          </cell>
          <cell r="J1124" t="e">
            <v>#REF!</v>
          </cell>
          <cell r="K1124" t="str">
            <v>Delay</v>
          </cell>
          <cell r="L1124" t="str">
            <v>VA-</v>
          </cell>
          <cell r="O1124" t="str">
            <v>n/a</v>
          </cell>
          <cell r="P1124" t="str">
            <v>D</v>
          </cell>
          <cell r="Q1124">
            <v>0</v>
          </cell>
          <cell r="R1124" t="str">
            <v/>
          </cell>
          <cell r="S1124" t="str">
            <v>yes</v>
          </cell>
          <cell r="U1124">
            <v>39538</v>
          </cell>
        </row>
        <row r="1125">
          <cell r="B1125">
            <v>7557</v>
          </cell>
          <cell r="C1125" t="e">
            <v>#REF!</v>
          </cell>
          <cell r="D1125" t="e">
            <v>#REF!</v>
          </cell>
          <cell r="E1125">
            <v>4</v>
          </cell>
          <cell r="H1125" t="str">
            <v>Bartley</v>
          </cell>
          <cell r="I1125" t="e">
            <v>#REF!</v>
          </cell>
          <cell r="J1125" t="e">
            <v>#REF!</v>
          </cell>
          <cell r="K1125">
            <v>39668</v>
          </cell>
          <cell r="L1125" t="str">
            <v>VA-</v>
          </cell>
          <cell r="O1125" t="str">
            <v>n/a</v>
          </cell>
          <cell r="P1125" t="str">
            <v>D</v>
          </cell>
          <cell r="Q1125" t="str">
            <v>y</v>
          </cell>
          <cell r="R1125" t="str">
            <v/>
          </cell>
          <cell r="S1125" t="str">
            <v>yes</v>
          </cell>
          <cell r="U1125">
            <v>39538</v>
          </cell>
        </row>
        <row r="1126">
          <cell r="B1126">
            <v>7558</v>
          </cell>
          <cell r="C1126" t="e">
            <v>#REF!</v>
          </cell>
          <cell r="D1126" t="e">
            <v>#REF!</v>
          </cell>
          <cell r="E1126">
            <v>5</v>
          </cell>
          <cell r="G1126" t="str">
            <v>competing</v>
          </cell>
          <cell r="H1126" t="str">
            <v>Varmette</v>
          </cell>
          <cell r="I1126" t="e">
            <v>#REF!</v>
          </cell>
          <cell r="J1126" t="e">
            <v>#REF!</v>
          </cell>
          <cell r="K1126">
            <v>39666</v>
          </cell>
          <cell r="L1126" t="str">
            <v>VA-</v>
          </cell>
          <cell r="O1126" t="str">
            <v>n/a</v>
          </cell>
          <cell r="P1126" t="str">
            <v>D</v>
          </cell>
          <cell r="Q1126" t="str">
            <v>y</v>
          </cell>
          <cell r="R1126" t="str">
            <v/>
          </cell>
          <cell r="S1126" t="str">
            <v>yes</v>
          </cell>
          <cell r="U1126">
            <v>39538</v>
          </cell>
        </row>
        <row r="1127">
          <cell r="B1127">
            <v>7559</v>
          </cell>
          <cell r="C1127" t="e">
            <v>#REF!</v>
          </cell>
          <cell r="D1127" t="e">
            <v>#REF!</v>
          </cell>
          <cell r="E1127">
            <v>5</v>
          </cell>
          <cell r="H1127" t="str">
            <v>Varmette</v>
          </cell>
          <cell r="I1127" t="e">
            <v>#REF!</v>
          </cell>
          <cell r="J1127" t="e">
            <v>#REF!</v>
          </cell>
          <cell r="K1127">
            <v>39666</v>
          </cell>
          <cell r="L1127" t="str">
            <v>VA-</v>
          </cell>
          <cell r="O1127" t="str">
            <v>n/a</v>
          </cell>
          <cell r="P1127" t="str">
            <v>D</v>
          </cell>
          <cell r="Q1127" t="str">
            <v>y</v>
          </cell>
          <cell r="R1127" t="str">
            <v/>
          </cell>
          <cell r="S1127" t="str">
            <v>yes</v>
          </cell>
          <cell r="U1127">
            <v>39538</v>
          </cell>
        </row>
        <row r="1128">
          <cell r="B1128">
            <v>7495</v>
          </cell>
          <cell r="C1128" t="e">
            <v>#REF!</v>
          </cell>
          <cell r="D1128" t="e">
            <v>#REF!</v>
          </cell>
          <cell r="E1128">
            <v>8</v>
          </cell>
          <cell r="H1128" t="str">
            <v>Clement</v>
          </cell>
          <cell r="I1128" t="e">
            <v>#REF!</v>
          </cell>
          <cell r="J1128" t="e">
            <v>#REF!</v>
          </cell>
          <cell r="K1128">
            <v>39667</v>
          </cell>
          <cell r="L1128" t="str">
            <v>VA-</v>
          </cell>
          <cell r="O1128" t="str">
            <v>n/a</v>
          </cell>
          <cell r="P1128" t="str">
            <v>D</v>
          </cell>
          <cell r="Q1128" t="str">
            <v>y</v>
          </cell>
          <cell r="R1128" t="str">
            <v/>
          </cell>
          <cell r="S1128" t="str">
            <v>yes</v>
          </cell>
          <cell r="U1128">
            <v>39356</v>
          </cell>
        </row>
        <row r="1129">
          <cell r="B1129">
            <v>7562</v>
          </cell>
          <cell r="C1129" t="e">
            <v>#REF!</v>
          </cell>
          <cell r="D1129" t="e">
            <v>#REF!</v>
          </cell>
          <cell r="E1129">
            <v>8</v>
          </cell>
          <cell r="G1129" t="str">
            <v>competing</v>
          </cell>
          <cell r="H1129" t="str">
            <v>Clement</v>
          </cell>
          <cell r="I1129" t="e">
            <v>#REF!</v>
          </cell>
          <cell r="J1129" t="e">
            <v>#REF!</v>
          </cell>
          <cell r="K1129">
            <v>39667</v>
          </cell>
          <cell r="L1129" t="str">
            <v>VA-</v>
          </cell>
          <cell r="O1129" t="str">
            <v>n/a</v>
          </cell>
          <cell r="P1129" t="str">
            <v>D</v>
          </cell>
          <cell r="Q1129" t="str">
            <v>y</v>
          </cell>
          <cell r="R1129" t="str">
            <v/>
          </cell>
          <cell r="S1129" t="str">
            <v>yes</v>
          </cell>
          <cell r="U1129">
            <v>39527</v>
          </cell>
        </row>
        <row r="1130">
          <cell r="B1130">
            <v>7570</v>
          </cell>
          <cell r="C1130" t="e">
            <v>#REF!</v>
          </cell>
          <cell r="D1130" t="e">
            <v>#REF!</v>
          </cell>
          <cell r="E1130">
            <v>8</v>
          </cell>
          <cell r="H1130" t="str">
            <v>Clement</v>
          </cell>
          <cell r="I1130" t="e">
            <v>#REF!</v>
          </cell>
          <cell r="J1130" t="e">
            <v>#REF!</v>
          </cell>
          <cell r="K1130">
            <v>39667</v>
          </cell>
          <cell r="L1130" t="str">
            <v>VA-</v>
          </cell>
          <cell r="O1130" t="str">
            <v>n/a</v>
          </cell>
          <cell r="P1130" t="str">
            <v>D</v>
          </cell>
          <cell r="Q1130" t="str">
            <v>y</v>
          </cell>
          <cell r="R1130" t="str">
            <v/>
          </cell>
          <cell r="S1130" t="str">
            <v>yes</v>
          </cell>
          <cell r="U1130">
            <v>39538</v>
          </cell>
        </row>
        <row r="1131">
          <cell r="B1131">
            <v>7560</v>
          </cell>
          <cell r="C1131" t="e">
            <v>#REF!</v>
          </cell>
          <cell r="D1131" t="e">
            <v>#REF!</v>
          </cell>
          <cell r="E1131">
            <v>10</v>
          </cell>
          <cell r="H1131" t="str">
            <v>Crowder</v>
          </cell>
          <cell r="I1131" t="e">
            <v>#REF!</v>
          </cell>
          <cell r="J1131" t="e">
            <v>#REF!</v>
          </cell>
          <cell r="K1131">
            <v>39659</v>
          </cell>
          <cell r="L1131" t="str">
            <v>VA-</v>
          </cell>
          <cell r="O1131" t="str">
            <v>n/a</v>
          </cell>
          <cell r="P1131" t="str">
            <v>D</v>
          </cell>
          <cell r="Q1131" t="str">
            <v>y</v>
          </cell>
          <cell r="R1131" t="str">
            <v/>
          </cell>
          <cell r="S1131" t="str">
            <v>yes</v>
          </cell>
          <cell r="U1131">
            <v>39534</v>
          </cell>
        </row>
        <row r="1132">
          <cell r="B1132">
            <v>7573</v>
          </cell>
          <cell r="C1132" t="e">
            <v>#REF!</v>
          </cell>
          <cell r="D1132" t="e">
            <v>#REF!</v>
          </cell>
          <cell r="E1132" t="str">
            <v>15 &amp; 19</v>
          </cell>
          <cell r="H1132" t="str">
            <v>Bartley</v>
          </cell>
          <cell r="I1132" t="e">
            <v>#REF!</v>
          </cell>
          <cell r="J1132" t="e">
            <v>#REF!</v>
          </cell>
          <cell r="K1132">
            <v>39660</v>
          </cell>
          <cell r="L1132" t="str">
            <v>VA-</v>
          </cell>
          <cell r="O1132" t="str">
            <v>n/a</v>
          </cell>
          <cell r="P1132" t="str">
            <v>D</v>
          </cell>
          <cell r="Q1132" t="str">
            <v>y</v>
          </cell>
          <cell r="R1132" t="str">
            <v/>
          </cell>
          <cell r="S1132" t="str">
            <v>yes</v>
          </cell>
          <cell r="U1132">
            <v>39538</v>
          </cell>
        </row>
        <row r="1133">
          <cell r="B1133">
            <v>7566</v>
          </cell>
          <cell r="C1133" t="e">
            <v>#REF!</v>
          </cell>
          <cell r="D1133" t="e">
            <v>#REF!</v>
          </cell>
          <cell r="E1133">
            <v>15</v>
          </cell>
          <cell r="G1133" t="str">
            <v>competing</v>
          </cell>
          <cell r="H1133" t="str">
            <v>Burcham</v>
          </cell>
          <cell r="I1133" t="e">
            <v>#REF!</v>
          </cell>
          <cell r="J1133" t="e">
            <v>#REF!</v>
          </cell>
          <cell r="K1133">
            <v>39667</v>
          </cell>
          <cell r="L1133" t="str">
            <v>VA-</v>
          </cell>
          <cell r="O1133" t="str">
            <v>n/a</v>
          </cell>
          <cell r="P1133" t="str">
            <v>D</v>
          </cell>
          <cell r="Q1133" t="str">
            <v>y</v>
          </cell>
          <cell r="R1133" t="str">
            <v/>
          </cell>
          <cell r="S1133" t="str">
            <v>yes</v>
          </cell>
          <cell r="U1133">
            <v>39535</v>
          </cell>
        </row>
        <row r="1134">
          <cell r="B1134">
            <v>7567</v>
          </cell>
          <cell r="C1134" t="e">
            <v>#REF!</v>
          </cell>
          <cell r="D1134" t="e">
            <v>#REF!</v>
          </cell>
          <cell r="E1134">
            <v>15</v>
          </cell>
          <cell r="H1134" t="str">
            <v>Burcham</v>
          </cell>
          <cell r="I1134" t="e">
            <v>#REF!</v>
          </cell>
          <cell r="J1134" t="e">
            <v>#REF!</v>
          </cell>
          <cell r="K1134">
            <v>39667</v>
          </cell>
          <cell r="L1134" t="str">
            <v>VA-</v>
          </cell>
          <cell r="O1134" t="str">
            <v>n/a</v>
          </cell>
          <cell r="P1134" t="str">
            <v>D</v>
          </cell>
          <cell r="Q1134" t="str">
            <v>y</v>
          </cell>
          <cell r="R1134" t="str">
            <v/>
          </cell>
          <cell r="S1134" t="str">
            <v>yes</v>
          </cell>
          <cell r="U1134">
            <v>39538</v>
          </cell>
        </row>
        <row r="1135">
          <cell r="B1135">
            <v>7563</v>
          </cell>
          <cell r="C1135" t="e">
            <v>#REF!</v>
          </cell>
          <cell r="D1135" t="e">
            <v>#REF!</v>
          </cell>
          <cell r="E1135">
            <v>16</v>
          </cell>
          <cell r="H1135" t="str">
            <v>Bartley</v>
          </cell>
          <cell r="I1135" t="e">
            <v>#REF!</v>
          </cell>
          <cell r="J1135" t="e">
            <v>#REF!</v>
          </cell>
          <cell r="K1135">
            <v>39665</v>
          </cell>
          <cell r="L1135" t="str">
            <v>VA-</v>
          </cell>
          <cell r="O1135" t="str">
            <v>n/a</v>
          </cell>
          <cell r="P1135" t="str">
            <v>D</v>
          </cell>
          <cell r="Q1135" t="str">
            <v>y</v>
          </cell>
          <cell r="R1135" t="str">
            <v/>
          </cell>
          <cell r="S1135" t="str">
            <v>yes</v>
          </cell>
          <cell r="U1135">
            <v>39538</v>
          </cell>
        </row>
        <row r="1136">
          <cell r="B1136">
            <v>7561</v>
          </cell>
          <cell r="C1136" t="e">
            <v>#REF!</v>
          </cell>
          <cell r="D1136" t="e">
            <v>#REF!</v>
          </cell>
          <cell r="E1136">
            <v>20</v>
          </cell>
          <cell r="G1136" t="str">
            <v>competing</v>
          </cell>
          <cell r="H1136" t="str">
            <v>Crowder</v>
          </cell>
          <cell r="I1136" t="e">
            <v>#REF!</v>
          </cell>
          <cell r="J1136" t="e">
            <v>#REF!</v>
          </cell>
          <cell r="K1136">
            <v>39658</v>
          </cell>
          <cell r="L1136" t="str">
            <v>VA-</v>
          </cell>
          <cell r="O1136" t="str">
            <v>n/a</v>
          </cell>
          <cell r="P1136" t="str">
            <v>D</v>
          </cell>
          <cell r="Q1136" t="str">
            <v>y</v>
          </cell>
          <cell r="R1136" t="str">
            <v/>
          </cell>
          <cell r="S1136" t="str">
            <v>yes</v>
          </cell>
          <cell r="U1136">
            <v>39538</v>
          </cell>
        </row>
        <row r="1137">
          <cell r="B1137">
            <v>7574</v>
          </cell>
          <cell r="C1137" t="e">
            <v>#REF!</v>
          </cell>
          <cell r="D1137" t="e">
            <v>#REF!</v>
          </cell>
          <cell r="E1137">
            <v>20</v>
          </cell>
          <cell r="H1137" t="str">
            <v>Crowder</v>
          </cell>
          <cell r="I1137" t="e">
            <v>#REF!</v>
          </cell>
          <cell r="J1137" t="e">
            <v>#REF!</v>
          </cell>
          <cell r="K1137">
            <v>39658</v>
          </cell>
          <cell r="L1137" t="str">
            <v>VA-</v>
          </cell>
          <cell r="O1137" t="str">
            <v>n/a</v>
          </cell>
          <cell r="P1137" t="str">
            <v>D</v>
          </cell>
          <cell r="Q1137" t="str">
            <v>y</v>
          </cell>
          <cell r="R1137" t="str">
            <v/>
          </cell>
          <cell r="S1137" t="str">
            <v>yes</v>
          </cell>
          <cell r="U1137">
            <v>39538</v>
          </cell>
        </row>
        <row r="1139">
          <cell r="B1139" t="str">
            <v>June 2008 Cycle</v>
          </cell>
          <cell r="D1139" t="str">
            <v>Rehab Services</v>
          </cell>
          <cell r="E1139" t="str">
            <v>E</v>
          </cell>
          <cell r="F1139" t="str">
            <v>Rpt Due</v>
          </cell>
          <cell r="G1139">
            <v>39679</v>
          </cell>
          <cell r="I1139" t="str">
            <v>Recommendation</v>
          </cell>
          <cell r="K1139" t="str">
            <v>IFFC</v>
          </cell>
          <cell r="L1139" t="str">
            <v>Commissioners</v>
          </cell>
          <cell r="M1139" t="str">
            <v>IFFC</v>
          </cell>
          <cell r="N1139" t="str">
            <v>IFFC</v>
          </cell>
          <cell r="O1139" t="str">
            <v>Application</v>
          </cell>
          <cell r="Q1139" t="str">
            <v>Check with</v>
          </cell>
        </row>
        <row r="1140">
          <cell r="B1140" t="str">
            <v>#</v>
          </cell>
          <cell r="C1140" t="str">
            <v>Applicant</v>
          </cell>
          <cell r="D1140" t="str">
            <v>Project</v>
          </cell>
          <cell r="E1140" t="str">
            <v>PD</v>
          </cell>
          <cell r="F1140" t="str">
            <v xml:space="preserve">  </v>
          </cell>
          <cell r="G1140">
            <v>39679</v>
          </cell>
          <cell r="H1140" t="str">
            <v>Analyst</v>
          </cell>
          <cell r="I1140" t="str">
            <v xml:space="preserve">HSA </v>
          </cell>
          <cell r="J1140" t="str">
            <v>DCOPN</v>
          </cell>
          <cell r="K1140" t="str">
            <v>Scheduled</v>
          </cell>
          <cell r="L1140" t="str">
            <v>Decision</v>
          </cell>
          <cell r="M1140" t="str">
            <v>Location</v>
          </cell>
          <cell r="N1140" t="str">
            <v>Time</v>
          </cell>
          <cell r="O1140" t="str">
            <v>Received</v>
          </cell>
          <cell r="P1140" t="str">
            <v>LOI Date</v>
          </cell>
          <cell r="Q1140" t="str">
            <v>Application</v>
          </cell>
          <cell r="T1140" t="str">
            <v>Previous Conditions</v>
          </cell>
        </row>
        <row r="1141">
          <cell r="B1141">
            <v>7532</v>
          </cell>
          <cell r="C1141" t="e">
            <v>#REF!</v>
          </cell>
          <cell r="D1141" t="e">
            <v>#REF!</v>
          </cell>
          <cell r="E1141">
            <v>20</v>
          </cell>
          <cell r="H1141" t="str">
            <v>Crowder</v>
          </cell>
          <cell r="I1141" t="e">
            <v>#REF!</v>
          </cell>
          <cell r="J1141" t="e">
            <v>#REF!</v>
          </cell>
          <cell r="K1141" t="str">
            <v>9/3 and 9/4</v>
          </cell>
          <cell r="L1141" t="str">
            <v>VA-</v>
          </cell>
          <cell r="M1141" t="str">
            <v>Delay 30 days</v>
          </cell>
          <cell r="O1141" t="str">
            <v>n/a</v>
          </cell>
          <cell r="P1141" t="str">
            <v>A</v>
          </cell>
          <cell r="Q1141">
            <v>0</v>
          </cell>
          <cell r="R1141" t="str">
            <v/>
          </cell>
          <cell r="U1141">
            <v>39449</v>
          </cell>
        </row>
        <row r="1142">
          <cell r="B1142">
            <v>7533</v>
          </cell>
          <cell r="C1142" t="e">
            <v>#REF!</v>
          </cell>
          <cell r="D1142" t="e">
            <v>#REF!</v>
          </cell>
          <cell r="E1142">
            <v>20</v>
          </cell>
          <cell r="G1142" t="str">
            <v>Delayed from the April '08 Cycle</v>
          </cell>
          <cell r="H1142" t="str">
            <v>Crowder</v>
          </cell>
          <cell r="I1142" t="e">
            <v>#REF!</v>
          </cell>
          <cell r="J1142" t="e">
            <v>#REF!</v>
          </cell>
          <cell r="K1142" t="str">
            <v>9/3 and 9/4</v>
          </cell>
          <cell r="L1142" t="str">
            <v>VA-</v>
          </cell>
          <cell r="M1142" t="str">
            <v>Delay 30 days</v>
          </cell>
          <cell r="O1142" t="str">
            <v>n/a</v>
          </cell>
          <cell r="P1142" t="str">
            <v>A</v>
          </cell>
          <cell r="Q1142">
            <v>0</v>
          </cell>
          <cell r="R1142" t="str">
            <v/>
          </cell>
          <cell r="U1142">
            <v>39449</v>
          </cell>
        </row>
        <row r="1143">
          <cell r="B1143">
            <v>7534</v>
          </cell>
          <cell r="C1143" t="e">
            <v>#REF!</v>
          </cell>
          <cell r="D1143" t="e">
            <v>#REF!</v>
          </cell>
          <cell r="E1143">
            <v>20</v>
          </cell>
          <cell r="H1143" t="str">
            <v>Crowder</v>
          </cell>
          <cell r="I1143" t="e">
            <v>#REF!</v>
          </cell>
          <cell r="J1143" t="e">
            <v>#REF!</v>
          </cell>
          <cell r="K1143" t="str">
            <v>9/3 and 9/4</v>
          </cell>
          <cell r="L1143" t="str">
            <v>VA-</v>
          </cell>
          <cell r="M1143" t="str">
            <v>Delay 30 days</v>
          </cell>
          <cell r="O1143" t="str">
            <v>n/a</v>
          </cell>
          <cell r="P1143" t="str">
            <v>A</v>
          </cell>
          <cell r="Q1143" t="str">
            <v>y</v>
          </cell>
          <cell r="R1143" t="str">
            <v/>
          </cell>
          <cell r="U1143">
            <v>39449</v>
          </cell>
        </row>
        <row r="1144">
          <cell r="B1144">
            <v>7535</v>
          </cell>
          <cell r="C1144" t="e">
            <v>#REF!</v>
          </cell>
          <cell r="D1144" t="e">
            <v>#REF!</v>
          </cell>
          <cell r="E1144">
            <v>20</v>
          </cell>
          <cell r="H1144" t="str">
            <v>Crowder</v>
          </cell>
          <cell r="I1144" t="e">
            <v>#REF!</v>
          </cell>
          <cell r="J1144" t="e">
            <v>#REF!</v>
          </cell>
          <cell r="K1144" t="str">
            <v>9/3 and 9/4</v>
          </cell>
          <cell r="L1144" t="str">
            <v>VA-</v>
          </cell>
          <cell r="M1144" t="str">
            <v>Delay 30 days</v>
          </cell>
          <cell r="O1144" t="str">
            <v>n/a</v>
          </cell>
          <cell r="P1144" t="str">
            <v>A</v>
          </cell>
          <cell r="Q1144" t="str">
            <v>y</v>
          </cell>
          <cell r="R1144" t="str">
            <v/>
          </cell>
          <cell r="U1144">
            <v>39449</v>
          </cell>
        </row>
        <row r="1145">
          <cell r="B1145">
            <v>7536</v>
          </cell>
          <cell r="C1145" t="e">
            <v>#REF!</v>
          </cell>
          <cell r="D1145" t="e">
            <v>#REF!</v>
          </cell>
          <cell r="E1145">
            <v>20</v>
          </cell>
          <cell r="G1145" t="str">
            <v>Delayed</v>
          </cell>
          <cell r="H1145" t="str">
            <v>Crowder</v>
          </cell>
          <cell r="I1145" t="e">
            <v>#REF!</v>
          </cell>
          <cell r="J1145" t="e">
            <v>#REF!</v>
          </cell>
          <cell r="L1145" t="str">
            <v>VA-</v>
          </cell>
          <cell r="O1145" t="str">
            <v>n/a</v>
          </cell>
          <cell r="P1145" t="str">
            <v>A</v>
          </cell>
          <cell r="Q1145">
            <v>0</v>
          </cell>
          <cell r="R1145" t="str">
            <v/>
          </cell>
          <cell r="U1145">
            <v>39449</v>
          </cell>
        </row>
        <row r="1147">
          <cell r="B1147" t="str">
            <v>July 2008 Cycle</v>
          </cell>
          <cell r="D1147" t="str">
            <v>Radiation/Gamma Knife/Cancer Care Center</v>
          </cell>
          <cell r="E1147" t="str">
            <v>F/G</v>
          </cell>
          <cell r="F1147" t="str">
            <v>Rpt Due</v>
          </cell>
          <cell r="G1147">
            <v>39709</v>
          </cell>
          <cell r="I1147" t="str">
            <v>Recommendation</v>
          </cell>
          <cell r="K1147" t="str">
            <v>IFFC</v>
          </cell>
          <cell r="L1147" t="str">
            <v>Commissioners</v>
          </cell>
          <cell r="M1147" t="str">
            <v>IFFC</v>
          </cell>
          <cell r="N1147" t="str">
            <v>IFFC</v>
          </cell>
          <cell r="O1147" t="str">
            <v>Application</v>
          </cell>
          <cell r="Q1147" t="str">
            <v>Check with</v>
          </cell>
        </row>
        <row r="1148">
          <cell r="C1148" t="str">
            <v>Applicant</v>
          </cell>
          <cell r="D1148" t="str">
            <v>Lithotripsy/Nursing Facility</v>
          </cell>
          <cell r="E1148" t="str">
            <v>PD</v>
          </cell>
          <cell r="G1148">
            <v>39709</v>
          </cell>
          <cell r="H1148" t="str">
            <v>Analyst</v>
          </cell>
          <cell r="I1148" t="str">
            <v xml:space="preserve">HSA </v>
          </cell>
          <cell r="J1148" t="str">
            <v>DCOPN</v>
          </cell>
          <cell r="K1148" t="str">
            <v>Scheduled</v>
          </cell>
          <cell r="L1148" t="str">
            <v>Decision</v>
          </cell>
          <cell r="M1148" t="str">
            <v>Location</v>
          </cell>
          <cell r="N1148" t="str">
            <v>Time</v>
          </cell>
          <cell r="O1148" t="str">
            <v>Received</v>
          </cell>
          <cell r="P1148" t="str">
            <v>LOI Date</v>
          </cell>
          <cell r="Q1148" t="str">
            <v>Application</v>
          </cell>
        </row>
        <row r="1149">
          <cell r="B1149">
            <v>7588</v>
          </cell>
          <cell r="C1149" t="e">
            <v>#REF!</v>
          </cell>
          <cell r="D1149" t="e">
            <v>#REF!</v>
          </cell>
          <cell r="E1149">
            <v>1</v>
          </cell>
          <cell r="H1149" t="str">
            <v>Boswell</v>
          </cell>
          <cell r="I1149" t="e">
            <v>#REF!</v>
          </cell>
          <cell r="J1149" t="e">
            <v>#REF!</v>
          </cell>
          <cell r="K1149">
            <v>39728</v>
          </cell>
          <cell r="L1149" t="str">
            <v>VA-</v>
          </cell>
          <cell r="O1149" t="str">
            <v>n/a</v>
          </cell>
          <cell r="P1149" t="str">
            <v>F</v>
          </cell>
          <cell r="Q1149" t="str">
            <v>y</v>
          </cell>
          <cell r="R1149" t="str">
            <v/>
          </cell>
          <cell r="S1149" t="str">
            <v>yes</v>
          </cell>
          <cell r="U1149">
            <v>39601</v>
          </cell>
        </row>
        <row r="1150">
          <cell r="B1150">
            <v>7575</v>
          </cell>
          <cell r="C1150" t="e">
            <v>#REF!</v>
          </cell>
          <cell r="D1150" t="e">
            <v>#REF!</v>
          </cell>
          <cell r="E1150">
            <v>8</v>
          </cell>
          <cell r="F1150" t="str">
            <v>delay to 9/29/08</v>
          </cell>
          <cell r="H1150" t="str">
            <v>Clement</v>
          </cell>
          <cell r="I1150" t="e">
            <v>#REF!</v>
          </cell>
          <cell r="J1150" t="e">
            <v>#REF!</v>
          </cell>
          <cell r="K1150" t="str">
            <v>in</v>
          </cell>
          <cell r="L1150" t="str">
            <v>VA-</v>
          </cell>
          <cell r="O1150" t="str">
            <v>n/a</v>
          </cell>
          <cell r="P1150" t="str">
            <v>G</v>
          </cell>
          <cell r="Q1150" t="str">
            <v>y</v>
          </cell>
          <cell r="R1150" t="str">
            <v/>
          </cell>
          <cell r="S1150" t="str">
            <v>yes</v>
          </cell>
          <cell r="U1150">
            <v>39598</v>
          </cell>
        </row>
        <row r="1151">
          <cell r="B1151">
            <v>7587</v>
          </cell>
          <cell r="C1151" t="e">
            <v>#REF!</v>
          </cell>
          <cell r="D1151" t="e">
            <v>#REF!</v>
          </cell>
          <cell r="E1151">
            <v>8</v>
          </cell>
          <cell r="H1151" t="str">
            <v>Bartley</v>
          </cell>
          <cell r="I1151" t="e">
            <v>#REF!</v>
          </cell>
          <cell r="J1151" t="e">
            <v>#REF!</v>
          </cell>
          <cell r="K1151">
            <v>39719</v>
          </cell>
          <cell r="L1151" t="str">
            <v>VA-</v>
          </cell>
          <cell r="O1151" t="str">
            <v>n/a</v>
          </cell>
          <cell r="P1151" t="str">
            <v>F</v>
          </cell>
          <cell r="Q1151" t="str">
            <v>y</v>
          </cell>
          <cell r="R1151" t="str">
            <v/>
          </cell>
          <cell r="S1151" t="str">
            <v>yes</v>
          </cell>
          <cell r="U1151">
            <v>39598</v>
          </cell>
        </row>
        <row r="1152">
          <cell r="B1152">
            <v>7579</v>
          </cell>
          <cell r="C1152" t="e">
            <v>#REF!</v>
          </cell>
          <cell r="D1152" t="e">
            <v>#REF!</v>
          </cell>
          <cell r="E1152">
            <v>14</v>
          </cell>
          <cell r="H1152" t="str">
            <v>Clement</v>
          </cell>
          <cell r="I1152" t="e">
            <v>#REF!</v>
          </cell>
          <cell r="J1152" t="e">
            <v>#REF!</v>
          </cell>
          <cell r="K1152">
            <v>39728</v>
          </cell>
          <cell r="L1152" t="str">
            <v>VA-</v>
          </cell>
          <cell r="O1152" t="str">
            <v>n/a</v>
          </cell>
          <cell r="P1152" t="str">
            <v>G</v>
          </cell>
          <cell r="Q1152" t="str">
            <v>y</v>
          </cell>
          <cell r="R1152" t="str">
            <v/>
          </cell>
          <cell r="S1152" t="str">
            <v>yes</v>
          </cell>
          <cell r="U1152">
            <v>39601</v>
          </cell>
        </row>
        <row r="1153">
          <cell r="B1153">
            <v>7582</v>
          </cell>
          <cell r="C1153" t="e">
            <v>#REF!</v>
          </cell>
          <cell r="D1153" t="e">
            <v>#REF!</v>
          </cell>
          <cell r="E1153">
            <v>14</v>
          </cell>
          <cell r="G1153" t="str">
            <v>Competing</v>
          </cell>
          <cell r="H1153" t="str">
            <v>Clement</v>
          </cell>
          <cell r="I1153" t="e">
            <v>#REF!</v>
          </cell>
          <cell r="J1153" t="e">
            <v>#REF!</v>
          </cell>
          <cell r="K1153">
            <v>39728</v>
          </cell>
          <cell r="L1153" t="str">
            <v>VA-</v>
          </cell>
          <cell r="O1153" t="str">
            <v>n/a</v>
          </cell>
          <cell r="P1153" t="str">
            <v>G</v>
          </cell>
          <cell r="Q1153">
            <v>0</v>
          </cell>
          <cell r="R1153" t="str">
            <v/>
          </cell>
          <cell r="S1153" t="str">
            <v>yes</v>
          </cell>
          <cell r="U1153">
            <v>39601</v>
          </cell>
        </row>
        <row r="1154">
          <cell r="B1154">
            <v>7583</v>
          </cell>
          <cell r="C1154" t="e">
            <v>#REF!</v>
          </cell>
          <cell r="D1154" t="e">
            <v>#REF!</v>
          </cell>
          <cell r="E1154">
            <v>14</v>
          </cell>
          <cell r="H1154" t="str">
            <v>Clement</v>
          </cell>
          <cell r="I1154" t="e">
            <v>#REF!</v>
          </cell>
          <cell r="J1154" t="e">
            <v>#REF!</v>
          </cell>
          <cell r="K1154">
            <v>39728</v>
          </cell>
          <cell r="L1154" t="str">
            <v>VA-</v>
          </cell>
          <cell r="O1154" t="str">
            <v>n/a</v>
          </cell>
          <cell r="P1154" t="str">
            <v>G</v>
          </cell>
          <cell r="Q1154" t="str">
            <v>y</v>
          </cell>
          <cell r="R1154" t="str">
            <v/>
          </cell>
          <cell r="S1154" t="str">
            <v>yes</v>
          </cell>
          <cell r="U1154">
            <v>39601</v>
          </cell>
        </row>
        <row r="1155">
          <cell r="B1155">
            <v>7584</v>
          </cell>
          <cell r="C1155" t="e">
            <v>#REF!</v>
          </cell>
          <cell r="D1155" t="e">
            <v>#REF!</v>
          </cell>
          <cell r="E1155">
            <v>14</v>
          </cell>
          <cell r="H1155" t="str">
            <v>Clement</v>
          </cell>
          <cell r="I1155" t="e">
            <v>#REF!</v>
          </cell>
          <cell r="J1155" t="e">
            <v>#REF!</v>
          </cell>
          <cell r="K1155">
            <v>39728</v>
          </cell>
          <cell r="L1155" t="str">
            <v>VA-</v>
          </cell>
          <cell r="O1155" t="str">
            <v>n/a</v>
          </cell>
          <cell r="P1155" t="str">
            <v>G</v>
          </cell>
          <cell r="Q1155" t="str">
            <v>y</v>
          </cell>
          <cell r="R1155" t="str">
            <v/>
          </cell>
          <cell r="S1155" t="str">
            <v>yes</v>
          </cell>
          <cell r="U1155">
            <v>39601</v>
          </cell>
        </row>
        <row r="1156">
          <cell r="B1156">
            <v>7585</v>
          </cell>
          <cell r="C1156" t="e">
            <v>#REF!</v>
          </cell>
          <cell r="D1156" t="e">
            <v>#REF!</v>
          </cell>
          <cell r="E1156">
            <v>15</v>
          </cell>
          <cell r="H1156" t="str">
            <v>Bartley</v>
          </cell>
          <cell r="I1156" t="e">
            <v>#REF!</v>
          </cell>
          <cell r="J1156" t="e">
            <v>#REF!</v>
          </cell>
          <cell r="K1156">
            <v>39729</v>
          </cell>
          <cell r="L1156" t="str">
            <v>VA-</v>
          </cell>
          <cell r="O1156" t="str">
            <v>n/a</v>
          </cell>
          <cell r="P1156" t="str">
            <v>F</v>
          </cell>
          <cell r="Q1156" t="str">
            <v>y</v>
          </cell>
          <cell r="R1156" t="str">
            <v/>
          </cell>
          <cell r="S1156" t="str">
            <v>yes</v>
          </cell>
          <cell r="U1156">
            <v>39601</v>
          </cell>
        </row>
        <row r="1157">
          <cell r="B1157">
            <v>7578</v>
          </cell>
          <cell r="C1157" t="e">
            <v>#REF!</v>
          </cell>
          <cell r="D1157" t="e">
            <v>#REF!</v>
          </cell>
          <cell r="E1157">
            <v>9</v>
          </cell>
          <cell r="H1157" t="str">
            <v>Varmette</v>
          </cell>
          <cell r="I1157" t="e">
            <v>#REF!</v>
          </cell>
          <cell r="J1157" t="e">
            <v>#REF!</v>
          </cell>
          <cell r="K1157">
            <v>39723</v>
          </cell>
          <cell r="L1157" t="str">
            <v>VA-</v>
          </cell>
          <cell r="O1157" t="str">
            <v>n/a</v>
          </cell>
          <cell r="P1157" t="str">
            <v>F</v>
          </cell>
          <cell r="Q1157" t="str">
            <v>y</v>
          </cell>
          <cell r="R1157" t="str">
            <v/>
          </cell>
          <cell r="S1157" t="str">
            <v>yes</v>
          </cell>
          <cell r="U1157">
            <v>39598</v>
          </cell>
        </row>
        <row r="1158">
          <cell r="B1158">
            <v>7577</v>
          </cell>
          <cell r="C1158" t="e">
            <v>#REF!</v>
          </cell>
          <cell r="D1158" t="e">
            <v>#REF!</v>
          </cell>
          <cell r="E1158">
            <v>16</v>
          </cell>
          <cell r="G1158" t="str">
            <v>Competing</v>
          </cell>
          <cell r="H1158" t="str">
            <v>Varmette</v>
          </cell>
          <cell r="I1158" t="e">
            <v>#REF!</v>
          </cell>
          <cell r="J1158" t="e">
            <v>#REF!</v>
          </cell>
          <cell r="K1158">
            <v>39723</v>
          </cell>
          <cell r="L1158" t="str">
            <v>VA-</v>
          </cell>
          <cell r="O1158" t="str">
            <v>n/a</v>
          </cell>
          <cell r="P1158" t="str">
            <v>F</v>
          </cell>
          <cell r="Q1158" t="str">
            <v>y</v>
          </cell>
          <cell r="R1158" t="str">
            <v/>
          </cell>
          <cell r="S1158" t="str">
            <v>yes</v>
          </cell>
          <cell r="U1158">
            <v>39601</v>
          </cell>
        </row>
        <row r="1159">
          <cell r="B1159">
            <v>7581</v>
          </cell>
          <cell r="C1159" t="e">
            <v>#REF!</v>
          </cell>
          <cell r="D1159" t="e">
            <v>#REF!</v>
          </cell>
          <cell r="E1159">
            <v>16</v>
          </cell>
          <cell r="H1159" t="str">
            <v>Varmette</v>
          </cell>
          <cell r="I1159" t="e">
            <v>#REF!</v>
          </cell>
          <cell r="J1159" t="e">
            <v>#REF!</v>
          </cell>
          <cell r="K1159">
            <v>39723</v>
          </cell>
          <cell r="L1159" t="str">
            <v>VA-</v>
          </cell>
          <cell r="O1159" t="str">
            <v>n/a</v>
          </cell>
          <cell r="P1159" t="str">
            <v>F</v>
          </cell>
          <cell r="Q1159" t="str">
            <v>y</v>
          </cell>
          <cell r="R1159" t="str">
            <v/>
          </cell>
          <cell r="S1159" t="str">
            <v>yes</v>
          </cell>
          <cell r="U1159">
            <v>39601</v>
          </cell>
        </row>
        <row r="1160">
          <cell r="B1160">
            <v>7532</v>
          </cell>
          <cell r="C1160" t="e">
            <v>#REF!</v>
          </cell>
          <cell r="D1160" t="e">
            <v>#REF!</v>
          </cell>
          <cell r="E1160">
            <v>20</v>
          </cell>
          <cell r="H1160" t="str">
            <v>Crowder</v>
          </cell>
          <cell r="I1160" t="e">
            <v>#REF!</v>
          </cell>
          <cell r="J1160" t="e">
            <v>#REF!</v>
          </cell>
          <cell r="K1160" t="str">
            <v>in</v>
          </cell>
          <cell r="L1160" t="str">
            <v>VA-</v>
          </cell>
          <cell r="O1160" t="str">
            <v>n/a</v>
          </cell>
          <cell r="P1160" t="str">
            <v>A</v>
          </cell>
          <cell r="Q1160">
            <v>0</v>
          </cell>
          <cell r="R1160" t="str">
            <v/>
          </cell>
          <cell r="U1160">
            <v>39449</v>
          </cell>
        </row>
        <row r="1161">
          <cell r="B1161">
            <v>7533</v>
          </cell>
          <cell r="C1161" t="e">
            <v>#REF!</v>
          </cell>
          <cell r="D1161" t="e">
            <v>#REF!</v>
          </cell>
          <cell r="E1161">
            <v>20</v>
          </cell>
          <cell r="G1161" t="str">
            <v>Delayed to the September '08 Cycle</v>
          </cell>
          <cell r="H1161" t="str">
            <v>Crowder</v>
          </cell>
          <cell r="I1161" t="e">
            <v>#REF!</v>
          </cell>
          <cell r="J1161" t="e">
            <v>#REF!</v>
          </cell>
          <cell r="K1161" t="str">
            <v>in</v>
          </cell>
          <cell r="L1161" t="str">
            <v>VA-</v>
          </cell>
          <cell r="O1161" t="str">
            <v>n/a</v>
          </cell>
          <cell r="P1161" t="str">
            <v>A</v>
          </cell>
          <cell r="Q1161">
            <v>0</v>
          </cell>
          <cell r="R1161" t="str">
            <v/>
          </cell>
          <cell r="U1161">
            <v>39449</v>
          </cell>
        </row>
        <row r="1162">
          <cell r="B1162">
            <v>7534</v>
          </cell>
          <cell r="C1162" t="e">
            <v>#REF!</v>
          </cell>
          <cell r="D1162" t="e">
            <v>#REF!</v>
          </cell>
          <cell r="E1162">
            <v>20</v>
          </cell>
          <cell r="H1162" t="str">
            <v>Crowder</v>
          </cell>
          <cell r="I1162" t="e">
            <v>#REF!</v>
          </cell>
          <cell r="J1162" t="e">
            <v>#REF!</v>
          </cell>
          <cell r="K1162" t="str">
            <v>in</v>
          </cell>
          <cell r="L1162" t="str">
            <v>VA-</v>
          </cell>
          <cell r="O1162" t="str">
            <v>n/a</v>
          </cell>
          <cell r="P1162" t="str">
            <v>A</v>
          </cell>
          <cell r="Q1162" t="str">
            <v>y</v>
          </cell>
          <cell r="R1162" t="str">
            <v/>
          </cell>
          <cell r="U1162">
            <v>39449</v>
          </cell>
        </row>
        <row r="1163">
          <cell r="B1163">
            <v>7535</v>
          </cell>
          <cell r="C1163" t="e">
            <v>#REF!</v>
          </cell>
          <cell r="D1163" t="e">
            <v>#REF!</v>
          </cell>
          <cell r="E1163">
            <v>20</v>
          </cell>
          <cell r="H1163" t="str">
            <v>Crowder</v>
          </cell>
          <cell r="I1163" t="e">
            <v>#REF!</v>
          </cell>
          <cell r="J1163" t="e">
            <v>#REF!</v>
          </cell>
          <cell r="K1163" t="str">
            <v>in</v>
          </cell>
          <cell r="L1163" t="str">
            <v>VA-</v>
          </cell>
          <cell r="O1163" t="str">
            <v>n/a</v>
          </cell>
          <cell r="P1163" t="str">
            <v>A</v>
          </cell>
          <cell r="Q1163" t="str">
            <v>y</v>
          </cell>
          <cell r="R1163" t="str">
            <v/>
          </cell>
          <cell r="U1163">
            <v>39449</v>
          </cell>
        </row>
        <row r="1165">
          <cell r="B1165" t="str">
            <v>August 2008 Cycle</v>
          </cell>
          <cell r="D1165" t="str">
            <v>Hospitals/Beds/NICUs/Ob/Capital Expenditures</v>
          </cell>
          <cell r="E1165" t="str">
            <v>A</v>
          </cell>
          <cell r="F1165" t="str">
            <v>Rpt Due</v>
          </cell>
          <cell r="G1165">
            <v>39741</v>
          </cell>
          <cell r="I1165" t="str">
            <v>Recommendation</v>
          </cell>
          <cell r="K1165" t="str">
            <v>IFFC</v>
          </cell>
          <cell r="L1165" t="str">
            <v>Commissioners</v>
          </cell>
          <cell r="M1165" t="str">
            <v>IFFC</v>
          </cell>
          <cell r="N1165" t="str">
            <v>IFFC</v>
          </cell>
          <cell r="O1165" t="str">
            <v>Application</v>
          </cell>
          <cell r="Q1165" t="str">
            <v>Check with</v>
          </cell>
        </row>
        <row r="1166">
          <cell r="C1166" t="str">
            <v>Applicant</v>
          </cell>
          <cell r="D1166" t="str">
            <v>Project</v>
          </cell>
          <cell r="E1166" t="str">
            <v>PD</v>
          </cell>
          <cell r="G1166">
            <v>39741</v>
          </cell>
          <cell r="H1166" t="str">
            <v>Analyst</v>
          </cell>
          <cell r="I1166" t="str">
            <v xml:space="preserve">HSA </v>
          </cell>
          <cell r="J1166" t="str">
            <v>DCOPN</v>
          </cell>
          <cell r="K1166" t="str">
            <v>Scheduled</v>
          </cell>
          <cell r="L1166" t="str">
            <v>Decision</v>
          </cell>
          <cell r="M1166" t="str">
            <v>Location</v>
          </cell>
          <cell r="N1166" t="str">
            <v>Time</v>
          </cell>
          <cell r="O1166" t="str">
            <v>Received</v>
          </cell>
          <cell r="P1166" t="str">
            <v>LOI Date</v>
          </cell>
          <cell r="Q1166" t="str">
            <v>Application</v>
          </cell>
          <cell r="T1166" t="str">
            <v>Previous Conditions</v>
          </cell>
        </row>
        <row r="1167">
          <cell r="B1167">
            <v>7590</v>
          </cell>
          <cell r="C1167" t="e">
            <v>#REF!</v>
          </cell>
          <cell r="D1167" t="e">
            <v>#REF!</v>
          </cell>
          <cell r="E1167">
            <v>21</v>
          </cell>
          <cell r="G1167" t="str">
            <v>competing</v>
          </cell>
          <cell r="H1167" t="str">
            <v>Boswell</v>
          </cell>
          <cell r="I1167" t="e">
            <v>#REF!</v>
          </cell>
          <cell r="J1167" t="e">
            <v>#REF!</v>
          </cell>
          <cell r="K1167">
            <v>39757</v>
          </cell>
          <cell r="L1167" t="str">
            <v>VA-</v>
          </cell>
          <cell r="M1167" t="str">
            <v>Board Room 2</v>
          </cell>
          <cell r="O1167" t="str">
            <v>n/a</v>
          </cell>
          <cell r="P1167" t="str">
            <v>A</v>
          </cell>
          <cell r="Q1167" t="str">
            <v>y</v>
          </cell>
          <cell r="R1167" t="str">
            <v/>
          </cell>
          <cell r="U1167">
            <v>39629</v>
          </cell>
        </row>
        <row r="1168">
          <cell r="B1168">
            <v>7596</v>
          </cell>
          <cell r="C1168" t="e">
            <v>#REF!</v>
          </cell>
          <cell r="D1168" t="e">
            <v>#REF!</v>
          </cell>
          <cell r="E1168">
            <v>21</v>
          </cell>
          <cell r="H1168" t="str">
            <v>Boswell</v>
          </cell>
          <cell r="I1168" t="e">
            <v>#REF!</v>
          </cell>
          <cell r="J1168" t="e">
            <v>#REF!</v>
          </cell>
          <cell r="K1168">
            <v>39757</v>
          </cell>
          <cell r="L1168" t="str">
            <v>VA-</v>
          </cell>
          <cell r="M1168" t="str">
            <v>Board Room 2</v>
          </cell>
          <cell r="O1168" t="str">
            <v>n/a</v>
          </cell>
          <cell r="P1168" t="str">
            <v>A</v>
          </cell>
          <cell r="Q1168" t="str">
            <v>y</v>
          </cell>
          <cell r="R1168">
            <v>40787</v>
          </cell>
          <cell r="U1168">
            <v>39629</v>
          </cell>
        </row>
        <row r="1169">
          <cell r="B1169">
            <v>7591</v>
          </cell>
          <cell r="C1169" t="e">
            <v>#REF!</v>
          </cell>
          <cell r="D1169" t="e">
            <v>#REF!</v>
          </cell>
          <cell r="E1169">
            <v>8</v>
          </cell>
          <cell r="H1169" t="str">
            <v>Varmette</v>
          </cell>
          <cell r="I1169" t="e">
            <v>#REF!</v>
          </cell>
          <cell r="J1169" t="e">
            <v>#REF!</v>
          </cell>
          <cell r="K1169">
            <v>39756</v>
          </cell>
          <cell r="L1169" t="str">
            <v>VA-</v>
          </cell>
          <cell r="M1169" t="str">
            <v>Board Room 2</v>
          </cell>
          <cell r="O1169" t="str">
            <v>n/a</v>
          </cell>
          <cell r="P1169" t="str">
            <v>A</v>
          </cell>
          <cell r="Q1169" t="str">
            <v>y</v>
          </cell>
          <cell r="R1169" t="str">
            <v/>
          </cell>
          <cell r="U1169">
            <v>39630</v>
          </cell>
        </row>
        <row r="1170">
          <cell r="B1170">
            <v>7595</v>
          </cell>
          <cell r="C1170" t="e">
            <v>#REF!</v>
          </cell>
          <cell r="D1170" t="e">
            <v>#REF!</v>
          </cell>
          <cell r="E1170">
            <v>8</v>
          </cell>
          <cell r="H1170" t="str">
            <v>Bartley</v>
          </cell>
          <cell r="I1170" t="e">
            <v>#REF!</v>
          </cell>
          <cell r="J1170" t="e">
            <v>#REF!</v>
          </cell>
          <cell r="K1170">
            <v>39755</v>
          </cell>
          <cell r="L1170" t="str">
            <v>VA-</v>
          </cell>
          <cell r="M1170" t="str">
            <v>Board Room 2</v>
          </cell>
          <cell r="O1170" t="str">
            <v>n/a</v>
          </cell>
          <cell r="P1170" t="str">
            <v>A</v>
          </cell>
          <cell r="Q1170" t="str">
            <v>y</v>
          </cell>
          <cell r="R1170" t="str">
            <v/>
          </cell>
          <cell r="U1170">
            <v>39630</v>
          </cell>
        </row>
        <row r="1171">
          <cell r="B1171">
            <v>7597</v>
          </cell>
          <cell r="C1171" t="e">
            <v>#REF!</v>
          </cell>
          <cell r="D1171" t="e">
            <v>#REF!</v>
          </cell>
          <cell r="E1171">
            <v>8</v>
          </cell>
          <cell r="G1171" t="str">
            <v>Competing</v>
          </cell>
          <cell r="H1171" t="str">
            <v>Bartley</v>
          </cell>
          <cell r="I1171" t="e">
            <v>#REF!</v>
          </cell>
          <cell r="J1171" t="e">
            <v>#REF!</v>
          </cell>
          <cell r="K1171">
            <v>39759</v>
          </cell>
          <cell r="L1171" t="str">
            <v>VA-</v>
          </cell>
          <cell r="M1171" t="str">
            <v>Board Room 2</v>
          </cell>
          <cell r="O1171" t="str">
            <v>n/a</v>
          </cell>
          <cell r="P1171" t="str">
            <v>A</v>
          </cell>
          <cell r="Q1171" t="str">
            <v>y</v>
          </cell>
          <cell r="R1171" t="str">
            <v/>
          </cell>
          <cell r="U1171">
            <v>39630</v>
          </cell>
        </row>
        <row r="1172">
          <cell r="B1172">
            <v>7593</v>
          </cell>
          <cell r="C1172" t="e">
            <v>#REF!</v>
          </cell>
          <cell r="D1172" t="e">
            <v>#REF!</v>
          </cell>
          <cell r="E1172">
            <v>8</v>
          </cell>
          <cell r="H1172" t="str">
            <v>Bartley</v>
          </cell>
          <cell r="I1172" t="e">
            <v>#REF!</v>
          </cell>
          <cell r="J1172" t="e">
            <v>#REF!</v>
          </cell>
          <cell r="K1172">
            <v>39759</v>
          </cell>
          <cell r="L1172" t="str">
            <v>VA-</v>
          </cell>
          <cell r="M1172" t="str">
            <v>Board Room 2</v>
          </cell>
          <cell r="O1172" t="str">
            <v>n/a</v>
          </cell>
          <cell r="P1172" t="str">
            <v>A</v>
          </cell>
          <cell r="Q1172" t="str">
            <v>y</v>
          </cell>
          <cell r="R1172" t="str">
            <v/>
          </cell>
          <cell r="U1172">
            <v>39630</v>
          </cell>
        </row>
        <row r="1173">
          <cell r="B1173">
            <v>7592</v>
          </cell>
          <cell r="C1173" t="e">
            <v>#REF!</v>
          </cell>
          <cell r="D1173" t="e">
            <v>#REF!</v>
          </cell>
          <cell r="E1173">
            <v>15</v>
          </cell>
          <cell r="H1173" t="str">
            <v>Varmette</v>
          </cell>
          <cell r="I1173" t="e">
            <v>#REF!</v>
          </cell>
          <cell r="J1173" t="e">
            <v>#REF!</v>
          </cell>
          <cell r="K1173">
            <v>39758</v>
          </cell>
          <cell r="L1173" t="str">
            <v>VA-</v>
          </cell>
          <cell r="M1173" t="str">
            <v>Board Room 2</v>
          </cell>
          <cell r="O1173" t="str">
            <v>n/a</v>
          </cell>
          <cell r="P1173" t="str">
            <v>A</v>
          </cell>
          <cell r="Q1173" t="str">
            <v>y</v>
          </cell>
          <cell r="R1173" t="str">
            <v/>
          </cell>
          <cell r="U1173">
            <v>39629</v>
          </cell>
        </row>
        <row r="1174">
          <cell r="B1174">
            <v>7594</v>
          </cell>
          <cell r="C1174" t="e">
            <v>#REF!</v>
          </cell>
          <cell r="D1174" t="e">
            <v>#REF!</v>
          </cell>
          <cell r="E1174">
            <v>9</v>
          </cell>
          <cell r="H1174" t="str">
            <v>Crowder</v>
          </cell>
          <cell r="I1174" t="e">
            <v>#REF!</v>
          </cell>
          <cell r="J1174" t="e">
            <v>#REF!</v>
          </cell>
          <cell r="K1174">
            <v>39751</v>
          </cell>
          <cell r="L1174" t="str">
            <v>VA-</v>
          </cell>
          <cell r="M1174" t="str">
            <v>Board Room 2</v>
          </cell>
          <cell r="O1174" t="str">
            <v>n/a</v>
          </cell>
          <cell r="P1174" t="str">
            <v>A</v>
          </cell>
          <cell r="Q1174" t="str">
            <v>y</v>
          </cell>
          <cell r="R1174" t="str">
            <v/>
          </cell>
          <cell r="U1174">
            <v>39630</v>
          </cell>
        </row>
        <row r="1176">
          <cell r="B1176" t="str">
            <v>September 2008 Cycle</v>
          </cell>
          <cell r="D1176" t="str">
            <v>OSHs/ORs/Cath Labs/Transplant/Nursing Facility</v>
          </cell>
          <cell r="E1176" t="str">
            <v>B/G</v>
          </cell>
          <cell r="F1176" t="str">
            <v>Rpt Due</v>
          </cell>
          <cell r="G1176">
            <v>39771</v>
          </cell>
          <cell r="I1176" t="str">
            <v>Recommendation</v>
          </cell>
          <cell r="K1176" t="str">
            <v>IFFC</v>
          </cell>
          <cell r="L1176" t="str">
            <v>Commissioners</v>
          </cell>
          <cell r="M1176" t="str">
            <v>IFFC</v>
          </cell>
          <cell r="N1176" t="str">
            <v>IFFC</v>
          </cell>
          <cell r="O1176" t="str">
            <v>Application</v>
          </cell>
          <cell r="Q1176" t="str">
            <v>Check with</v>
          </cell>
        </row>
        <row r="1177">
          <cell r="C1177" t="str">
            <v>Applicant</v>
          </cell>
          <cell r="D1177" t="str">
            <v>Project</v>
          </cell>
          <cell r="E1177" t="str">
            <v>PD</v>
          </cell>
          <cell r="G1177">
            <v>39771</v>
          </cell>
          <cell r="H1177" t="str">
            <v>Analyst</v>
          </cell>
          <cell r="I1177" t="str">
            <v xml:space="preserve">HSA </v>
          </cell>
          <cell r="J1177" t="str">
            <v>DCOPN</v>
          </cell>
          <cell r="K1177" t="str">
            <v>Scheduled</v>
          </cell>
          <cell r="L1177" t="str">
            <v>Decision</v>
          </cell>
          <cell r="M1177" t="str">
            <v>Location</v>
          </cell>
          <cell r="N1177" t="str">
            <v>Time</v>
          </cell>
          <cell r="O1177" t="str">
            <v>Received</v>
          </cell>
          <cell r="P1177" t="str">
            <v>LOI Date</v>
          </cell>
          <cell r="Q1177" t="str">
            <v>Application</v>
          </cell>
          <cell r="R1177" t="str">
            <v/>
          </cell>
        </row>
        <row r="1178">
          <cell r="B1178">
            <v>7543</v>
          </cell>
          <cell r="C1178" t="e">
            <v>#REF!</v>
          </cell>
          <cell r="D1178" t="e">
            <v>#REF!</v>
          </cell>
          <cell r="E1178">
            <v>7</v>
          </cell>
          <cell r="F1178" t="str">
            <v>delayed from May 08</v>
          </cell>
          <cell r="H1178" t="str">
            <v>Crowder</v>
          </cell>
          <cell r="I1178" t="e">
            <v>#REF!</v>
          </cell>
          <cell r="J1178" t="e">
            <v>#REF!</v>
          </cell>
          <cell r="K1178" t="str">
            <v>in</v>
          </cell>
          <cell r="L1178" t="str">
            <v>VA-</v>
          </cell>
          <cell r="O1178" t="str">
            <v>n/a</v>
          </cell>
          <cell r="P1178" t="str">
            <v>B</v>
          </cell>
          <cell r="Q1178" t="str">
            <v>n</v>
          </cell>
          <cell r="R1178" t="str">
            <v/>
          </cell>
          <cell r="U1178">
            <v>39476</v>
          </cell>
        </row>
        <row r="1179">
          <cell r="B1179">
            <v>7595</v>
          </cell>
          <cell r="C1179" t="e">
            <v>#REF!</v>
          </cell>
          <cell r="D1179" t="e">
            <v>#REF!</v>
          </cell>
          <cell r="E1179">
            <v>8</v>
          </cell>
          <cell r="F1179" t="str">
            <v>delayed from August 08</v>
          </cell>
          <cell r="H1179" t="str">
            <v>Bartley</v>
          </cell>
          <cell r="I1179" t="e">
            <v>#REF!</v>
          </cell>
          <cell r="J1179" t="e">
            <v>#REF!</v>
          </cell>
          <cell r="K1179">
            <v>39787</v>
          </cell>
          <cell r="L1179" t="str">
            <v>VA-</v>
          </cell>
          <cell r="O1179" t="str">
            <v>n/a</v>
          </cell>
          <cell r="P1179" t="str">
            <v>A</v>
          </cell>
          <cell r="Q1179" t="str">
            <v>y</v>
          </cell>
          <cell r="R1179" t="str">
            <v/>
          </cell>
          <cell r="U1179">
            <v>39630</v>
          </cell>
        </row>
        <row r="1180">
          <cell r="B1180">
            <v>7598</v>
          </cell>
          <cell r="C1180" t="e">
            <v>#REF!</v>
          </cell>
          <cell r="D1180" t="e">
            <v>#REF!</v>
          </cell>
          <cell r="E1180">
            <v>15</v>
          </cell>
          <cell r="H1180" t="str">
            <v>Varmette</v>
          </cell>
          <cell r="I1180" t="e">
            <v>#REF!</v>
          </cell>
          <cell r="J1180" t="e">
            <v>#REF!</v>
          </cell>
          <cell r="K1180">
            <v>39790</v>
          </cell>
          <cell r="L1180" t="str">
            <v>VA-</v>
          </cell>
          <cell r="O1180" t="str">
            <v>n/a</v>
          </cell>
          <cell r="P1180" t="str">
            <v>B</v>
          </cell>
          <cell r="Q1180" t="str">
            <v>y</v>
          </cell>
          <cell r="R1180" t="str">
            <v/>
          </cell>
          <cell r="U1180">
            <v>39661</v>
          </cell>
        </row>
        <row r="1181">
          <cell r="B1181">
            <v>7540</v>
          </cell>
          <cell r="C1181" t="e">
            <v>#REF!</v>
          </cell>
          <cell r="D1181" t="e">
            <v>#REF!</v>
          </cell>
          <cell r="E1181">
            <v>19</v>
          </cell>
          <cell r="H1181" t="str">
            <v>Bartley</v>
          </cell>
          <cell r="I1181" t="e">
            <v>#REF!</v>
          </cell>
          <cell r="J1181" t="e">
            <v>#REF!</v>
          </cell>
          <cell r="K1181">
            <v>39791</v>
          </cell>
          <cell r="L1181" t="str">
            <v>VA-</v>
          </cell>
          <cell r="O1181" t="str">
            <v>n/a</v>
          </cell>
          <cell r="P1181" t="str">
            <v>B</v>
          </cell>
          <cell r="Q1181" t="str">
            <v>y</v>
          </cell>
          <cell r="R1181" t="str">
            <v/>
          </cell>
          <cell r="U1181">
            <v>39660</v>
          </cell>
        </row>
        <row r="1182">
          <cell r="B1182">
            <v>7541</v>
          </cell>
          <cell r="C1182" t="e">
            <v>#REF!</v>
          </cell>
          <cell r="D1182" t="e">
            <v>#REF!</v>
          </cell>
          <cell r="E1182">
            <v>19</v>
          </cell>
          <cell r="H1182" t="str">
            <v>Bartley</v>
          </cell>
          <cell r="I1182" t="e">
            <v>#REF!</v>
          </cell>
          <cell r="J1182" t="e">
            <v>#REF!</v>
          </cell>
          <cell r="K1182">
            <v>39784</v>
          </cell>
          <cell r="L1182" t="str">
            <v>VA-</v>
          </cell>
          <cell r="O1182" t="str">
            <v>n/a</v>
          </cell>
          <cell r="P1182" t="str">
            <v>B</v>
          </cell>
          <cell r="Q1182" t="str">
            <v>y</v>
          </cell>
          <cell r="R1182" t="str">
            <v/>
          </cell>
          <cell r="U1182">
            <v>39660</v>
          </cell>
        </row>
        <row r="1183">
          <cell r="B1183">
            <v>7532</v>
          </cell>
          <cell r="C1183" t="e">
            <v>#REF!</v>
          </cell>
          <cell r="D1183" t="e">
            <v>#REF!</v>
          </cell>
          <cell r="E1183">
            <v>20</v>
          </cell>
          <cell r="H1183" t="str">
            <v>Crowder</v>
          </cell>
          <cell r="I1183" t="e">
            <v>#REF!</v>
          </cell>
          <cell r="J1183" t="e">
            <v>#REF!</v>
          </cell>
          <cell r="K1183" t="str">
            <v>12/3 and 12/4</v>
          </cell>
          <cell r="L1183" t="str">
            <v>VA-</v>
          </cell>
          <cell r="M1183" t="str">
            <v>BR #2</v>
          </cell>
          <cell r="O1183" t="str">
            <v>n/a</v>
          </cell>
          <cell r="P1183" t="str">
            <v>A</v>
          </cell>
          <cell r="Q1183">
            <v>0</v>
          </cell>
          <cell r="R1183" t="str">
            <v/>
          </cell>
          <cell r="U1183">
            <v>39449</v>
          </cell>
        </row>
        <row r="1184">
          <cell r="B1184">
            <v>7533</v>
          </cell>
          <cell r="C1184" t="e">
            <v>#REF!</v>
          </cell>
          <cell r="D1184" t="e">
            <v>#REF!</v>
          </cell>
          <cell r="E1184">
            <v>20</v>
          </cell>
          <cell r="G1184" t="str">
            <v>delayed until further notice received from applicants</v>
          </cell>
          <cell r="H1184" t="str">
            <v>Crowder</v>
          </cell>
          <cell r="I1184" t="e">
            <v>#REF!</v>
          </cell>
          <cell r="J1184" t="e">
            <v>#REF!</v>
          </cell>
          <cell r="K1184" t="str">
            <v>12/3 and 12/4</v>
          </cell>
          <cell r="L1184" t="str">
            <v>VA-</v>
          </cell>
          <cell r="M1184" t="str">
            <v>BR #2</v>
          </cell>
          <cell r="O1184" t="str">
            <v>n/a</v>
          </cell>
          <cell r="P1184" t="str">
            <v>A</v>
          </cell>
          <cell r="Q1184">
            <v>0</v>
          </cell>
          <cell r="R1184" t="str">
            <v/>
          </cell>
          <cell r="U1184">
            <v>39449</v>
          </cell>
        </row>
        <row r="1185">
          <cell r="B1185">
            <v>7534</v>
          </cell>
          <cell r="C1185" t="e">
            <v>#REF!</v>
          </cell>
          <cell r="D1185" t="e">
            <v>#REF!</v>
          </cell>
          <cell r="E1185">
            <v>20</v>
          </cell>
          <cell r="H1185" t="str">
            <v>Crowder</v>
          </cell>
          <cell r="I1185" t="e">
            <v>#REF!</v>
          </cell>
          <cell r="J1185" t="e">
            <v>#REF!</v>
          </cell>
          <cell r="K1185" t="str">
            <v>12/3 and 12/4</v>
          </cell>
          <cell r="L1185" t="str">
            <v>VA-</v>
          </cell>
          <cell r="M1185" t="str">
            <v>BR #2</v>
          </cell>
          <cell r="O1185" t="str">
            <v>n/a</v>
          </cell>
          <cell r="P1185" t="str">
            <v>A</v>
          </cell>
          <cell r="Q1185" t="str">
            <v>y</v>
          </cell>
          <cell r="R1185" t="str">
            <v/>
          </cell>
          <cell r="U1185">
            <v>39449</v>
          </cell>
        </row>
        <row r="1186">
          <cell r="B1186">
            <v>7535</v>
          </cell>
          <cell r="C1186" t="e">
            <v>#REF!</v>
          </cell>
          <cell r="D1186" t="e">
            <v>#REF!</v>
          </cell>
          <cell r="E1186">
            <v>20</v>
          </cell>
          <cell r="H1186" t="str">
            <v>Crowder</v>
          </cell>
          <cell r="I1186" t="e">
            <v>#REF!</v>
          </cell>
          <cell r="J1186" t="e">
            <v>#REF!</v>
          </cell>
          <cell r="K1186" t="str">
            <v>12/3 and 12/4</v>
          </cell>
          <cell r="L1186" t="str">
            <v>VA-</v>
          </cell>
          <cell r="M1186" t="str">
            <v>BR #2</v>
          </cell>
          <cell r="O1186" t="str">
            <v>n/a</v>
          </cell>
          <cell r="P1186" t="str">
            <v>A</v>
          </cell>
          <cell r="Q1186" t="str">
            <v>y</v>
          </cell>
          <cell r="R1186" t="str">
            <v/>
          </cell>
          <cell r="U1186">
            <v>39449</v>
          </cell>
        </row>
        <row r="1188">
          <cell r="B1188" t="str">
            <v>October 2008 Cycle</v>
          </cell>
          <cell r="D1188" t="str">
            <v>Psych and Substance Abuse Services</v>
          </cell>
          <cell r="E1188" t="str">
            <v>C</v>
          </cell>
          <cell r="F1188" t="str">
            <v>Rpt Due</v>
          </cell>
          <cell r="G1188">
            <v>39801</v>
          </cell>
          <cell r="I1188" t="str">
            <v>Recommendation</v>
          </cell>
          <cell r="K1188" t="str">
            <v>IFFC</v>
          </cell>
          <cell r="L1188" t="str">
            <v>Commissioners</v>
          </cell>
          <cell r="M1188" t="str">
            <v>IFFC</v>
          </cell>
          <cell r="O1188" t="str">
            <v>Application</v>
          </cell>
          <cell r="Q1188" t="str">
            <v>Check with</v>
          </cell>
        </row>
        <row r="1189">
          <cell r="C1189" t="str">
            <v>Applicant</v>
          </cell>
          <cell r="D1189" t="str">
            <v>Project</v>
          </cell>
          <cell r="E1189" t="str">
            <v>PD</v>
          </cell>
          <cell r="G1189">
            <v>39801</v>
          </cell>
          <cell r="H1189" t="str">
            <v>Analyst</v>
          </cell>
          <cell r="I1189" t="str">
            <v xml:space="preserve">HSA </v>
          </cell>
          <cell r="J1189" t="str">
            <v>DCOPN</v>
          </cell>
          <cell r="K1189" t="str">
            <v>Scheduled</v>
          </cell>
          <cell r="L1189" t="str">
            <v>Decision</v>
          </cell>
          <cell r="M1189" t="str">
            <v>Location</v>
          </cell>
          <cell r="N1189" t="str">
            <v>Time</v>
          </cell>
          <cell r="O1189" t="str">
            <v>Received</v>
          </cell>
          <cell r="P1189" t="str">
            <v>LOI Date</v>
          </cell>
          <cell r="Q1189" t="str">
            <v>Application</v>
          </cell>
          <cell r="R1189" t="str">
            <v/>
          </cell>
        </row>
        <row r="1190">
          <cell r="B1190">
            <v>7599</v>
          </cell>
          <cell r="C1190" t="e">
            <v>#REF!</v>
          </cell>
          <cell r="D1190" t="e">
            <v>#REF!</v>
          </cell>
          <cell r="E1190">
            <v>9</v>
          </cell>
          <cell r="H1190" t="str">
            <v>Varmette</v>
          </cell>
          <cell r="I1190" t="e">
            <v>#REF!</v>
          </cell>
          <cell r="J1190" t="e">
            <v>#REF!</v>
          </cell>
          <cell r="K1190">
            <v>39819</v>
          </cell>
          <cell r="L1190" t="str">
            <v>VA-</v>
          </cell>
          <cell r="O1190" t="str">
            <v>n/a</v>
          </cell>
          <cell r="P1190" t="str">
            <v>C</v>
          </cell>
          <cell r="Q1190" t="str">
            <v>y</v>
          </cell>
          <cell r="R1190" t="str">
            <v/>
          </cell>
          <cell r="U1190">
            <v>39688</v>
          </cell>
        </row>
        <row r="1191">
          <cell r="B1191">
            <v>7601</v>
          </cell>
          <cell r="C1191" t="e">
            <v>#REF!</v>
          </cell>
          <cell r="D1191" t="e">
            <v>#REF!</v>
          </cell>
          <cell r="E1191">
            <v>11</v>
          </cell>
          <cell r="H1191" t="str">
            <v>Bartley</v>
          </cell>
          <cell r="I1191" t="e">
            <v>#REF!</v>
          </cell>
          <cell r="J1191" t="e">
            <v>#REF!</v>
          </cell>
          <cell r="K1191">
            <v>39821</v>
          </cell>
          <cell r="L1191" t="str">
            <v>VA-</v>
          </cell>
          <cell r="O1191" t="str">
            <v>n/a</v>
          </cell>
          <cell r="P1191" t="str">
            <v>C</v>
          </cell>
          <cell r="Q1191" t="str">
            <v>y</v>
          </cell>
          <cell r="R1191" t="str">
            <v/>
          </cell>
          <cell r="U1191">
            <v>39693</v>
          </cell>
        </row>
        <row r="1192">
          <cell r="B1192">
            <v>7602</v>
          </cell>
          <cell r="C1192" t="e">
            <v>#REF!</v>
          </cell>
          <cell r="D1192" t="e">
            <v>#REF!</v>
          </cell>
          <cell r="E1192">
            <v>21</v>
          </cell>
          <cell r="H1192" t="str">
            <v>Crowder</v>
          </cell>
          <cell r="I1192" t="e">
            <v>#REF!</v>
          </cell>
          <cell r="J1192" t="e">
            <v>#REF!</v>
          </cell>
          <cell r="K1192">
            <v>39818</v>
          </cell>
          <cell r="L1192" t="str">
            <v>VA-</v>
          </cell>
          <cell r="O1192" t="str">
            <v>n/a</v>
          </cell>
          <cell r="P1192" t="str">
            <v>C</v>
          </cell>
          <cell r="Q1192" t="str">
            <v>y</v>
          </cell>
          <cell r="R1192" t="str">
            <v/>
          </cell>
          <cell r="U1192">
            <v>39693</v>
          </cell>
        </row>
        <row r="1194">
          <cell r="B1194" t="str">
            <v>November 2008 Cycle</v>
          </cell>
          <cell r="D1194" t="str">
            <v>Diagnostic Imaging and Nursing Facilities</v>
          </cell>
          <cell r="E1194" t="str">
            <v>D/G</v>
          </cell>
          <cell r="F1194" t="str">
            <v>Rpt Due</v>
          </cell>
          <cell r="G1194">
            <v>39832</v>
          </cell>
          <cell r="I1194" t="str">
            <v>Recommendation</v>
          </cell>
          <cell r="K1194" t="str">
            <v>IFFC</v>
          </cell>
          <cell r="L1194" t="str">
            <v>Commissioners</v>
          </cell>
          <cell r="M1194" t="str">
            <v>IFFC</v>
          </cell>
          <cell r="O1194" t="str">
            <v>Application</v>
          </cell>
          <cell r="Q1194" t="str">
            <v>Check with</v>
          </cell>
          <cell r="S1194" t="str">
            <v>Previous</v>
          </cell>
        </row>
        <row r="1195">
          <cell r="B1195" t="str">
            <v>#</v>
          </cell>
          <cell r="C1195" t="str">
            <v>Applicant</v>
          </cell>
          <cell r="D1195" t="str">
            <v>Project</v>
          </cell>
          <cell r="E1195" t="str">
            <v>PD</v>
          </cell>
          <cell r="G1195">
            <v>39832</v>
          </cell>
          <cell r="H1195" t="str">
            <v>Analyst</v>
          </cell>
          <cell r="I1195" t="str">
            <v xml:space="preserve">HSA </v>
          </cell>
          <cell r="J1195" t="str">
            <v>DCOPN</v>
          </cell>
          <cell r="K1195" t="str">
            <v>Scheduled</v>
          </cell>
          <cell r="L1195" t="str">
            <v>Decision</v>
          </cell>
          <cell r="M1195" t="str">
            <v>Location</v>
          </cell>
          <cell r="N1195" t="str">
            <v>Time</v>
          </cell>
          <cell r="O1195" t="str">
            <v>Received</v>
          </cell>
          <cell r="P1195" t="str">
            <v>LOI Date</v>
          </cell>
          <cell r="Q1195" t="str">
            <v>Application</v>
          </cell>
          <cell r="S1195" t="str">
            <v>Conditions</v>
          </cell>
          <cell r="T1195" t="str">
            <v>old loi</v>
          </cell>
        </row>
        <row r="1196">
          <cell r="B1196">
            <v>7603</v>
          </cell>
          <cell r="C1196" t="e">
            <v>#REF!</v>
          </cell>
          <cell r="D1196" t="e">
            <v>#REF!</v>
          </cell>
          <cell r="E1196">
            <v>2</v>
          </cell>
          <cell r="H1196" t="str">
            <v>Varmette</v>
          </cell>
          <cell r="I1196" t="e">
            <v>#REF!</v>
          </cell>
          <cell r="J1196" t="e">
            <v>#REF!</v>
          </cell>
          <cell r="K1196">
            <v>39847</v>
          </cell>
          <cell r="L1196" t="str">
            <v>VA-</v>
          </cell>
          <cell r="M1196" t="str">
            <v>Board Room 2</v>
          </cell>
          <cell r="N1196">
            <v>0.41666666666666669</v>
          </cell>
          <cell r="O1196" t="str">
            <v>n/a</v>
          </cell>
          <cell r="P1196" t="str">
            <v>D</v>
          </cell>
          <cell r="Q1196" t="str">
            <v>y</v>
          </cell>
          <cell r="R1196" t="str">
            <v/>
          </cell>
          <cell r="S1196" t="str">
            <v>yes</v>
          </cell>
          <cell r="U1196">
            <v>39722</v>
          </cell>
        </row>
        <row r="1197">
          <cell r="B1197">
            <v>7608</v>
          </cell>
          <cell r="C1197" t="e">
            <v>#REF!</v>
          </cell>
          <cell r="D1197" t="e">
            <v>#REF!</v>
          </cell>
          <cell r="E1197">
            <v>5</v>
          </cell>
          <cell r="G1197" t="str">
            <v>competing</v>
          </cell>
          <cell r="H1197" t="str">
            <v>Varmette</v>
          </cell>
          <cell r="I1197" t="e">
            <v>#REF!</v>
          </cell>
          <cell r="J1197" t="e">
            <v>#REF!</v>
          </cell>
          <cell r="K1197">
            <v>39856</v>
          </cell>
          <cell r="L1197" t="str">
            <v>VA-</v>
          </cell>
          <cell r="M1197" t="str">
            <v>Board Room 3</v>
          </cell>
          <cell r="N1197" t="str">
            <v>?</v>
          </cell>
          <cell r="O1197" t="str">
            <v>n/a</v>
          </cell>
          <cell r="P1197" t="str">
            <v>D</v>
          </cell>
          <cell r="Q1197" t="str">
            <v>y</v>
          </cell>
          <cell r="R1197">
            <v>42886</v>
          </cell>
          <cell r="S1197" t="str">
            <v>yes</v>
          </cell>
          <cell r="U1197">
            <v>39722</v>
          </cell>
        </row>
        <row r="1198">
          <cell r="B1198">
            <v>7619</v>
          </cell>
          <cell r="C1198" t="e">
            <v>#REF!</v>
          </cell>
          <cell r="D1198" t="e">
            <v>#REF!</v>
          </cell>
          <cell r="E1198">
            <v>5</v>
          </cell>
          <cell r="H1198" t="str">
            <v>Varmette</v>
          </cell>
          <cell r="I1198" t="e">
            <v>#REF!</v>
          </cell>
          <cell r="J1198" t="e">
            <v>#REF!</v>
          </cell>
          <cell r="K1198">
            <v>39856</v>
          </cell>
          <cell r="L1198" t="str">
            <v>VA-</v>
          </cell>
          <cell r="M1198" t="str">
            <v>Board Room 3</v>
          </cell>
          <cell r="N1198" t="str">
            <v>?</v>
          </cell>
          <cell r="O1198" t="str">
            <v>n/a</v>
          </cell>
          <cell r="P1198" t="str">
            <v>D</v>
          </cell>
          <cell r="Q1198" t="str">
            <v>y</v>
          </cell>
          <cell r="R1198" t="str">
            <v/>
          </cell>
          <cell r="S1198" t="str">
            <v>yes</v>
          </cell>
          <cell r="U1198">
            <v>39722</v>
          </cell>
        </row>
        <row r="1199">
          <cell r="B1199">
            <v>7562</v>
          </cell>
          <cell r="C1199" t="e">
            <v>#REF!</v>
          </cell>
          <cell r="D1199" t="e">
            <v>#REF!</v>
          </cell>
          <cell r="E1199">
            <v>8</v>
          </cell>
          <cell r="H1199" t="str">
            <v>Clement</v>
          </cell>
          <cell r="I1199" t="e">
            <v>#REF!</v>
          </cell>
          <cell r="J1199" t="e">
            <v>#REF!</v>
          </cell>
          <cell r="L1199" t="str">
            <v>Delay to 5/09 Cycle</v>
          </cell>
          <cell r="O1199" t="str">
            <v>n/a</v>
          </cell>
          <cell r="P1199" t="str">
            <v>D</v>
          </cell>
          <cell r="Q1199" t="str">
            <v>y</v>
          </cell>
          <cell r="R1199" t="str">
            <v/>
          </cell>
          <cell r="S1199" t="str">
            <v>yes</v>
          </cell>
          <cell r="U1199">
            <v>39527</v>
          </cell>
        </row>
        <row r="1200">
          <cell r="B1200">
            <v>7606</v>
          </cell>
          <cell r="C1200" t="e">
            <v>#REF!</v>
          </cell>
          <cell r="D1200" t="e">
            <v>#REF!</v>
          </cell>
          <cell r="E1200">
            <v>8</v>
          </cell>
          <cell r="G1200" t="str">
            <v>competing</v>
          </cell>
          <cell r="H1200" t="str">
            <v>Clement</v>
          </cell>
          <cell r="I1200" t="e">
            <v>#REF!</v>
          </cell>
          <cell r="J1200" t="e">
            <v>#REF!</v>
          </cell>
          <cell r="K1200">
            <v>39847</v>
          </cell>
          <cell r="L1200" t="str">
            <v>VA-</v>
          </cell>
          <cell r="M1200" t="str">
            <v>Board Room 2</v>
          </cell>
          <cell r="N1200">
            <v>0.41666666666666669</v>
          </cell>
          <cell r="O1200" t="str">
            <v>n/a</v>
          </cell>
          <cell r="P1200" t="str">
            <v>D</v>
          </cell>
          <cell r="Q1200" t="str">
            <v>y</v>
          </cell>
          <cell r="R1200" t="str">
            <v/>
          </cell>
          <cell r="S1200" t="str">
            <v>yes</v>
          </cell>
          <cell r="U1200">
            <v>39722</v>
          </cell>
        </row>
        <row r="1201">
          <cell r="B1201">
            <v>7615</v>
          </cell>
          <cell r="C1201" t="e">
            <v>#REF!</v>
          </cell>
          <cell r="D1201" t="e">
            <v>#REF!</v>
          </cell>
          <cell r="E1201">
            <v>8</v>
          </cell>
          <cell r="H1201" t="str">
            <v>Clement</v>
          </cell>
          <cell r="I1201" t="e">
            <v>#REF!</v>
          </cell>
          <cell r="J1201" t="e">
            <v>#REF!</v>
          </cell>
          <cell r="K1201">
            <v>39847</v>
          </cell>
          <cell r="L1201" t="str">
            <v>VA-</v>
          </cell>
          <cell r="M1201" t="str">
            <v>Board Room 2</v>
          </cell>
          <cell r="N1201">
            <v>0.41666666666666669</v>
          </cell>
          <cell r="O1201" t="str">
            <v>n/a</v>
          </cell>
          <cell r="P1201" t="str">
            <v>D</v>
          </cell>
          <cell r="Q1201" t="str">
            <v>y</v>
          </cell>
          <cell r="R1201" t="str">
            <v/>
          </cell>
          <cell r="S1201" t="str">
            <v>yes</v>
          </cell>
          <cell r="U1201">
            <v>39721</v>
          </cell>
        </row>
        <row r="1202">
          <cell r="B1202">
            <v>7607</v>
          </cell>
          <cell r="C1202" t="e">
            <v>#REF!</v>
          </cell>
          <cell r="D1202" t="e">
            <v>#REF!</v>
          </cell>
          <cell r="E1202">
            <v>8</v>
          </cell>
          <cell r="H1202" t="str">
            <v>Varmette</v>
          </cell>
          <cell r="I1202" t="e">
            <v>#REF!</v>
          </cell>
          <cell r="J1202" t="e">
            <v>#REF!</v>
          </cell>
          <cell r="K1202">
            <v>39847</v>
          </cell>
          <cell r="L1202" t="str">
            <v>VA-</v>
          </cell>
          <cell r="M1202" t="str">
            <v>Board Room 2</v>
          </cell>
          <cell r="N1202">
            <v>0.41666666666666669</v>
          </cell>
          <cell r="O1202" t="str">
            <v>n/a</v>
          </cell>
          <cell r="P1202" t="str">
            <v>D</v>
          </cell>
          <cell r="Q1202" t="str">
            <v>y</v>
          </cell>
          <cell r="R1202" t="str">
            <v/>
          </cell>
          <cell r="S1202" t="str">
            <v>yes</v>
          </cell>
          <cell r="U1202">
            <v>39722</v>
          </cell>
        </row>
        <row r="1203">
          <cell r="B1203">
            <v>7604</v>
          </cell>
          <cell r="C1203" t="e">
            <v>#REF!</v>
          </cell>
          <cell r="D1203" t="e">
            <v>#REF!</v>
          </cell>
          <cell r="E1203">
            <v>13</v>
          </cell>
          <cell r="H1203" t="str">
            <v>Clement</v>
          </cell>
          <cell r="I1203" t="e">
            <v>#REF!</v>
          </cell>
          <cell r="J1203" t="e">
            <v>#REF!</v>
          </cell>
          <cell r="K1203" t="str">
            <v>in</v>
          </cell>
          <cell r="L1203" t="str">
            <v>VA-</v>
          </cell>
          <cell r="M1203" t="str">
            <v>Board Room 2</v>
          </cell>
          <cell r="N1203">
            <v>0.41666666666666669</v>
          </cell>
          <cell r="O1203" t="str">
            <v>n/a</v>
          </cell>
          <cell r="P1203" t="str">
            <v>G</v>
          </cell>
          <cell r="Q1203" t="str">
            <v>y</v>
          </cell>
          <cell r="R1203" t="str">
            <v/>
          </cell>
          <cell r="S1203" t="str">
            <v>yes</v>
          </cell>
          <cell r="U1203">
            <v>39722</v>
          </cell>
        </row>
        <row r="1204">
          <cell r="B1204">
            <v>7271</v>
          </cell>
          <cell r="C1204" t="e">
            <v>#REF!</v>
          </cell>
          <cell r="D1204" t="e">
            <v>#REF!</v>
          </cell>
          <cell r="E1204">
            <v>15</v>
          </cell>
          <cell r="H1204" t="str">
            <v>Bartley</v>
          </cell>
          <cell r="I1204" t="e">
            <v>#REF!</v>
          </cell>
          <cell r="J1204" t="e">
            <v>#REF!</v>
          </cell>
          <cell r="L1204" t="str">
            <v>VA-</v>
          </cell>
          <cell r="O1204" t="str">
            <v>n/a</v>
          </cell>
          <cell r="P1204" t="str">
            <v>D</v>
          </cell>
          <cell r="Q1204" t="str">
            <v>y</v>
          </cell>
          <cell r="R1204" t="str">
            <v/>
          </cell>
          <cell r="U1204">
            <v>38628</v>
          </cell>
        </row>
        <row r="1205">
          <cell r="B1205">
            <v>7610</v>
          </cell>
          <cell r="C1205" t="e">
            <v>#REF!</v>
          </cell>
          <cell r="D1205" t="e">
            <v>#REF!</v>
          </cell>
          <cell r="E1205">
            <v>15</v>
          </cell>
          <cell r="H1205" t="str">
            <v>Bartley</v>
          </cell>
          <cell r="I1205" t="e">
            <v>#REF!</v>
          </cell>
          <cell r="J1205" t="e">
            <v>#REF!</v>
          </cell>
          <cell r="K1205">
            <v>39843</v>
          </cell>
          <cell r="L1205" t="str">
            <v>VA-</v>
          </cell>
          <cell r="M1205" t="str">
            <v>Board Room 2</v>
          </cell>
          <cell r="N1205">
            <v>0.41666666666666669</v>
          </cell>
          <cell r="O1205" t="str">
            <v>n/a</v>
          </cell>
          <cell r="P1205" t="str">
            <v>D</v>
          </cell>
          <cell r="Q1205" t="str">
            <v>y</v>
          </cell>
          <cell r="R1205" t="str">
            <v/>
          </cell>
          <cell r="S1205" t="str">
            <v>yes</v>
          </cell>
          <cell r="U1205">
            <v>39722</v>
          </cell>
        </row>
        <row r="1206">
          <cell r="B1206">
            <v>7613</v>
          </cell>
          <cell r="C1206" t="e">
            <v>#REF!</v>
          </cell>
          <cell r="D1206" t="e">
            <v>#REF!</v>
          </cell>
          <cell r="E1206">
            <v>15</v>
          </cell>
          <cell r="G1206" t="str">
            <v>competing</v>
          </cell>
          <cell r="H1206" t="str">
            <v>Bartley</v>
          </cell>
          <cell r="I1206" t="e">
            <v>#REF!</v>
          </cell>
          <cell r="J1206" t="e">
            <v>#REF!</v>
          </cell>
          <cell r="L1206" t="str">
            <v>VA-</v>
          </cell>
          <cell r="O1206" t="str">
            <v>n/a</v>
          </cell>
          <cell r="P1206" t="str">
            <v>D</v>
          </cell>
          <cell r="Q1206" t="str">
            <v>n</v>
          </cell>
          <cell r="R1206" t="str">
            <v/>
          </cell>
          <cell r="S1206" t="str">
            <v>yes</v>
          </cell>
          <cell r="U1206">
            <v>39722</v>
          </cell>
        </row>
        <row r="1207">
          <cell r="B1207">
            <v>7614</v>
          </cell>
          <cell r="C1207" t="e">
            <v>#REF!</v>
          </cell>
          <cell r="D1207" t="e">
            <v>#REF!</v>
          </cell>
          <cell r="E1207">
            <v>15</v>
          </cell>
          <cell r="H1207" t="str">
            <v>Bartley</v>
          </cell>
          <cell r="I1207" t="e">
            <v>#REF!</v>
          </cell>
          <cell r="J1207" t="e">
            <v>#REF!</v>
          </cell>
          <cell r="K1207">
            <v>39843</v>
          </cell>
          <cell r="L1207" t="str">
            <v>VA-</v>
          </cell>
          <cell r="M1207" t="str">
            <v>Board Room 2</v>
          </cell>
          <cell r="N1207">
            <v>0.41666666666666669</v>
          </cell>
          <cell r="O1207" t="str">
            <v>n/a</v>
          </cell>
          <cell r="P1207" t="str">
            <v>D</v>
          </cell>
          <cell r="Q1207" t="str">
            <v>y</v>
          </cell>
          <cell r="R1207" t="str">
            <v/>
          </cell>
          <cell r="S1207" t="str">
            <v>yes</v>
          </cell>
          <cell r="U1207">
            <v>39722</v>
          </cell>
        </row>
        <row r="1208">
          <cell r="B1208">
            <v>7617</v>
          </cell>
          <cell r="C1208" t="e">
            <v>#REF!</v>
          </cell>
          <cell r="D1208" t="e">
            <v>#REF!</v>
          </cell>
          <cell r="E1208">
            <v>15</v>
          </cell>
          <cell r="H1208" t="str">
            <v>Bartley</v>
          </cell>
          <cell r="I1208" t="e">
            <v>#REF!</v>
          </cell>
          <cell r="J1208" t="e">
            <v>#REF!</v>
          </cell>
          <cell r="K1208">
            <v>39843</v>
          </cell>
          <cell r="L1208" t="str">
            <v>VA-</v>
          </cell>
          <cell r="M1208" t="str">
            <v>Board Room 2</v>
          </cell>
          <cell r="N1208">
            <v>0.41666666666666669</v>
          </cell>
          <cell r="O1208" t="str">
            <v>n/a</v>
          </cell>
          <cell r="P1208" t="str">
            <v>D</v>
          </cell>
          <cell r="Q1208" t="str">
            <v>y</v>
          </cell>
          <cell r="R1208" t="str">
            <v/>
          </cell>
          <cell r="S1208" t="str">
            <v>yes</v>
          </cell>
          <cell r="U1208">
            <v>39722</v>
          </cell>
        </row>
        <row r="1209">
          <cell r="B1209">
            <v>7574</v>
          </cell>
          <cell r="C1209" t="e">
            <v>#REF!</v>
          </cell>
          <cell r="D1209" t="e">
            <v>#REF!</v>
          </cell>
          <cell r="E1209">
            <v>20</v>
          </cell>
          <cell r="G1209" t="str">
            <v>competing</v>
          </cell>
          <cell r="H1209" t="str">
            <v>Crowder</v>
          </cell>
          <cell r="I1209" t="e">
            <v>#REF!</v>
          </cell>
          <cell r="J1209" t="e">
            <v>#REF!</v>
          </cell>
          <cell r="L1209" t="str">
            <v>VA-</v>
          </cell>
          <cell r="O1209" t="str">
            <v>n/a</v>
          </cell>
          <cell r="P1209" t="str">
            <v>D</v>
          </cell>
          <cell r="Q1209" t="str">
            <v>y</v>
          </cell>
          <cell r="R1209" t="str">
            <v/>
          </cell>
          <cell r="S1209" t="str">
            <v>yes</v>
          </cell>
          <cell r="U1209">
            <v>39538</v>
          </cell>
        </row>
        <row r="1210">
          <cell r="B1210">
            <v>7612</v>
          </cell>
          <cell r="C1210" t="e">
            <v>#REF!</v>
          </cell>
          <cell r="D1210" t="e">
            <v>#REF!</v>
          </cell>
          <cell r="E1210">
            <v>20</v>
          </cell>
          <cell r="H1210" t="str">
            <v>Crowder</v>
          </cell>
          <cell r="I1210" t="e">
            <v>#REF!</v>
          </cell>
          <cell r="J1210" t="e">
            <v>#REF!</v>
          </cell>
          <cell r="K1210">
            <v>39842</v>
          </cell>
          <cell r="L1210" t="str">
            <v>VA-</v>
          </cell>
          <cell r="M1210" t="str">
            <v>Board Room 2</v>
          </cell>
          <cell r="N1210">
            <v>0.41666666666666669</v>
          </cell>
          <cell r="O1210" t="str">
            <v>n/a</v>
          </cell>
          <cell r="P1210" t="str">
            <v>D</v>
          </cell>
          <cell r="Q1210" t="str">
            <v>y</v>
          </cell>
          <cell r="R1210" t="str">
            <v/>
          </cell>
          <cell r="S1210" t="str">
            <v>yes</v>
          </cell>
          <cell r="U1210">
            <v>39721</v>
          </cell>
        </row>
        <row r="1211">
          <cell r="B1211">
            <v>7618</v>
          </cell>
          <cell r="C1211" t="e">
            <v>#REF!</v>
          </cell>
          <cell r="D1211" t="e">
            <v>#REF!</v>
          </cell>
          <cell r="E1211">
            <v>21</v>
          </cell>
          <cell r="H1211" t="str">
            <v>Crowder</v>
          </cell>
          <cell r="I1211" t="e">
            <v>#REF!</v>
          </cell>
          <cell r="J1211" t="e">
            <v>#REF!</v>
          </cell>
          <cell r="K1211">
            <v>39849</v>
          </cell>
          <cell r="L1211" t="str">
            <v>VA-</v>
          </cell>
          <cell r="O1211" t="str">
            <v>n/a</v>
          </cell>
          <cell r="P1211" t="str">
            <v>D</v>
          </cell>
          <cell r="Q1211" t="str">
            <v>y</v>
          </cell>
          <cell r="R1211">
            <v>42451</v>
          </cell>
          <cell r="S1211" t="str">
            <v>yes</v>
          </cell>
          <cell r="U1211">
            <v>39857</v>
          </cell>
        </row>
        <row r="1212">
          <cell r="B1212">
            <v>7597</v>
          </cell>
          <cell r="C1212" t="e">
            <v>#REF!</v>
          </cell>
          <cell r="D1212" t="e">
            <v>#REF!</v>
          </cell>
          <cell r="E1212">
            <v>8</v>
          </cell>
          <cell r="G1212" t="str">
            <v>Competing</v>
          </cell>
          <cell r="H1212" t="str">
            <v>Bartley</v>
          </cell>
          <cell r="I1212" t="e">
            <v>#REF!</v>
          </cell>
          <cell r="J1212" t="e">
            <v>#REF!</v>
          </cell>
          <cell r="L1212" t="str">
            <v>VA-</v>
          </cell>
          <cell r="O1212" t="str">
            <v>n/a</v>
          </cell>
          <cell r="P1212" t="str">
            <v>A</v>
          </cell>
          <cell r="Q1212" t="str">
            <v>y</v>
          </cell>
          <cell r="R1212" t="str">
            <v/>
          </cell>
          <cell r="U1212">
            <v>39630</v>
          </cell>
        </row>
        <row r="1213">
          <cell r="B1213">
            <v>7593</v>
          </cell>
          <cell r="C1213" t="e">
            <v>#REF!</v>
          </cell>
          <cell r="D1213" t="e">
            <v>#REF!</v>
          </cell>
          <cell r="E1213">
            <v>8</v>
          </cell>
          <cell r="H1213" t="str">
            <v>Bartley</v>
          </cell>
          <cell r="I1213" t="e">
            <v>#REF!</v>
          </cell>
          <cell r="J1213" t="e">
            <v>#REF!</v>
          </cell>
          <cell r="L1213" t="str">
            <v>VA-</v>
          </cell>
          <cell r="O1213" t="str">
            <v>n/a</v>
          </cell>
          <cell r="P1213" t="str">
            <v>A</v>
          </cell>
          <cell r="Q1213" t="str">
            <v>y</v>
          </cell>
          <cell r="R1213" t="str">
            <v/>
          </cell>
          <cell r="U1213">
            <v>39630</v>
          </cell>
        </row>
        <row r="1215">
          <cell r="B1215" t="str">
            <v>December 2008 Cycle</v>
          </cell>
          <cell r="D1215" t="str">
            <v>Rehab Services</v>
          </cell>
          <cell r="E1215" t="str">
            <v>E</v>
          </cell>
          <cell r="F1215" t="str">
            <v>Rpt Due</v>
          </cell>
          <cell r="G1215">
            <v>39862</v>
          </cell>
          <cell r="I1215" t="str">
            <v>Recommendation</v>
          </cell>
          <cell r="K1215" t="str">
            <v>IFFC</v>
          </cell>
          <cell r="L1215" t="str">
            <v>Commissioners</v>
          </cell>
          <cell r="M1215" t="str">
            <v>IFFC</v>
          </cell>
          <cell r="N1215" t="str">
            <v>IFFC</v>
          </cell>
          <cell r="O1215" t="str">
            <v>Application</v>
          </cell>
          <cell r="Q1215" t="str">
            <v>Check with</v>
          </cell>
        </row>
        <row r="1216">
          <cell r="C1216" t="str">
            <v>Applicant</v>
          </cell>
          <cell r="D1216" t="str">
            <v>Project</v>
          </cell>
          <cell r="E1216" t="str">
            <v>PD</v>
          </cell>
          <cell r="G1216">
            <v>39862</v>
          </cell>
          <cell r="H1216" t="str">
            <v>Analyst</v>
          </cell>
          <cell r="I1216" t="str">
            <v xml:space="preserve">HSA </v>
          </cell>
          <cell r="J1216" t="str">
            <v>DCOPN</v>
          </cell>
          <cell r="K1216" t="str">
            <v>Scheduled</v>
          </cell>
          <cell r="L1216" t="str">
            <v>Decision</v>
          </cell>
          <cell r="M1216" t="str">
            <v>Location</v>
          </cell>
          <cell r="N1216" t="str">
            <v>Time</v>
          </cell>
          <cell r="O1216" t="str">
            <v>Received</v>
          </cell>
          <cell r="P1216" t="str">
            <v>LOI Date</v>
          </cell>
          <cell r="Q1216" t="str">
            <v>Application</v>
          </cell>
        </row>
        <row r="1217">
          <cell r="B1217">
            <v>7620</v>
          </cell>
          <cell r="C1217" t="e">
            <v>#REF!</v>
          </cell>
          <cell r="D1217" t="e">
            <v>#REF!</v>
          </cell>
          <cell r="E1217">
            <v>15</v>
          </cell>
          <cell r="G1217" t="str">
            <v>Competing</v>
          </cell>
          <cell r="H1217" t="str">
            <v>Varmette</v>
          </cell>
          <cell r="I1217" t="e">
            <v>#REF!</v>
          </cell>
          <cell r="J1217" t="e">
            <v>#REF!</v>
          </cell>
          <cell r="K1217">
            <v>39875</v>
          </cell>
          <cell r="L1217" t="str">
            <v>VA-</v>
          </cell>
          <cell r="M1217" t="str">
            <v>BR #2</v>
          </cell>
          <cell r="O1217" t="str">
            <v>n/a</v>
          </cell>
          <cell r="P1217" t="str">
            <v>E</v>
          </cell>
          <cell r="Q1217" t="str">
            <v>y</v>
          </cell>
          <cell r="R1217" t="str">
            <v/>
          </cell>
          <cell r="S1217" t="str">
            <v>yes</v>
          </cell>
          <cell r="U1217">
            <v>39752</v>
          </cell>
        </row>
        <row r="1218">
          <cell r="B1218">
            <v>7621</v>
          </cell>
          <cell r="C1218" t="e">
            <v>#REF!</v>
          </cell>
          <cell r="D1218" t="e">
            <v>#REF!</v>
          </cell>
          <cell r="E1218">
            <v>15</v>
          </cell>
          <cell r="H1218" t="str">
            <v>Varmette</v>
          </cell>
          <cell r="I1218" t="e">
            <v>#REF!</v>
          </cell>
          <cell r="J1218" t="e">
            <v>#REF!</v>
          </cell>
          <cell r="K1218">
            <v>39875</v>
          </cell>
          <cell r="L1218" t="str">
            <v>VA-</v>
          </cell>
          <cell r="M1218" t="str">
            <v>BR #2</v>
          </cell>
          <cell r="O1218" t="str">
            <v>n/a</v>
          </cell>
          <cell r="P1218" t="str">
            <v>E</v>
          </cell>
          <cell r="Q1218" t="str">
            <v>y</v>
          </cell>
          <cell r="R1218" t="str">
            <v/>
          </cell>
          <cell r="S1218" t="str">
            <v>yes</v>
          </cell>
          <cell r="U1218">
            <v>39752</v>
          </cell>
        </row>
        <row r="1219">
          <cell r="B1219">
            <v>7534</v>
          </cell>
          <cell r="C1219" t="e">
            <v>#REF!</v>
          </cell>
          <cell r="D1219" t="e">
            <v>#REF!</v>
          </cell>
          <cell r="E1219">
            <v>20</v>
          </cell>
          <cell r="G1219" t="str">
            <v>Competing</v>
          </cell>
          <cell r="H1219" t="str">
            <v>Crowder</v>
          </cell>
          <cell r="I1219" t="e">
            <v>#REF!</v>
          </cell>
          <cell r="J1219" t="e">
            <v>#REF!</v>
          </cell>
          <cell r="K1219" t="str">
            <v>3/4 and 3/5</v>
          </cell>
          <cell r="L1219" t="str">
            <v>VA-</v>
          </cell>
          <cell r="M1219" t="str">
            <v>BR #2</v>
          </cell>
          <cell r="O1219" t="str">
            <v>n/a</v>
          </cell>
          <cell r="P1219" t="str">
            <v>A</v>
          </cell>
          <cell r="Q1219" t="str">
            <v>y</v>
          </cell>
          <cell r="R1219" t="str">
            <v/>
          </cell>
          <cell r="U1219">
            <v>39449</v>
          </cell>
        </row>
        <row r="1220">
          <cell r="B1220">
            <v>7535</v>
          </cell>
          <cell r="C1220" t="e">
            <v>#REF!</v>
          </cell>
          <cell r="D1220" t="e">
            <v>#REF!</v>
          </cell>
          <cell r="E1220">
            <v>20</v>
          </cell>
          <cell r="H1220" t="str">
            <v>Crowder</v>
          </cell>
          <cell r="I1220" t="e">
            <v>#REF!</v>
          </cell>
          <cell r="J1220" t="e">
            <v>#REF!</v>
          </cell>
          <cell r="K1220" t="str">
            <v>3/4 and 3/5</v>
          </cell>
          <cell r="L1220" t="str">
            <v>VA-</v>
          </cell>
          <cell r="M1220" t="str">
            <v>BR #2</v>
          </cell>
          <cell r="O1220" t="str">
            <v>n/a</v>
          </cell>
          <cell r="P1220" t="str">
            <v>A</v>
          </cell>
          <cell r="Q1220" t="str">
            <v>y</v>
          </cell>
          <cell r="R1220" t="str">
            <v/>
          </cell>
          <cell r="U1220">
            <v>39449</v>
          </cell>
        </row>
        <row r="1222">
          <cell r="B1222" t="str">
            <v>January 2009 Cycle</v>
          </cell>
          <cell r="D1222" t="str">
            <v>Radiation/Gamma Knife/Cancer Care Center</v>
          </cell>
          <cell r="E1222" t="str">
            <v>F/G</v>
          </cell>
          <cell r="F1222" t="str">
            <v>Rpt Due</v>
          </cell>
          <cell r="G1222">
            <v>39895</v>
          </cell>
          <cell r="I1222" t="str">
            <v>Recommendation</v>
          </cell>
          <cell r="K1222" t="str">
            <v>IFFC</v>
          </cell>
          <cell r="L1222" t="str">
            <v>Commissioners</v>
          </cell>
          <cell r="M1222" t="str">
            <v>IFFC</v>
          </cell>
          <cell r="N1222" t="str">
            <v>IFFC</v>
          </cell>
          <cell r="O1222" t="str">
            <v>Application</v>
          </cell>
          <cell r="Q1222" t="str">
            <v>Check with</v>
          </cell>
        </row>
        <row r="1223">
          <cell r="C1223" t="str">
            <v>Applicant</v>
          </cell>
          <cell r="D1223" t="str">
            <v>Lithotripsy/Nursing Facility</v>
          </cell>
          <cell r="E1223" t="str">
            <v>PD</v>
          </cell>
          <cell r="G1223">
            <v>39895</v>
          </cell>
          <cell r="H1223" t="str">
            <v>Analyst</v>
          </cell>
          <cell r="I1223" t="str">
            <v xml:space="preserve">HSA </v>
          </cell>
          <cell r="J1223" t="str">
            <v>DCOPN</v>
          </cell>
          <cell r="K1223" t="str">
            <v>Scheduled</v>
          </cell>
          <cell r="L1223" t="str">
            <v>Decision</v>
          </cell>
          <cell r="M1223" t="str">
            <v>Location</v>
          </cell>
          <cell r="N1223" t="str">
            <v>Time</v>
          </cell>
          <cell r="O1223" t="str">
            <v>Received</v>
          </cell>
          <cell r="P1223" t="str">
            <v>LOI Date</v>
          </cell>
          <cell r="Q1223" t="str">
            <v>Application</v>
          </cell>
        </row>
        <row r="1224">
          <cell r="B1224">
            <v>7622</v>
          </cell>
          <cell r="C1224" t="e">
            <v>#REF!</v>
          </cell>
          <cell r="D1224" t="e">
            <v>#REF!</v>
          </cell>
          <cell r="E1224">
            <v>8</v>
          </cell>
          <cell r="G1224" t="str">
            <v>Competing</v>
          </cell>
          <cell r="H1224" t="str">
            <v>Bartley</v>
          </cell>
          <cell r="I1224" t="str">
            <v>approve</v>
          </cell>
          <cell r="J1224" t="str">
            <v>deny</v>
          </cell>
          <cell r="K1224">
            <v>39945</v>
          </cell>
          <cell r="L1224" t="str">
            <v>VA-</v>
          </cell>
          <cell r="O1224" t="str">
            <v>n/a</v>
          </cell>
          <cell r="P1224" t="str">
            <v>F</v>
          </cell>
          <cell r="Q1224" t="str">
            <v>y</v>
          </cell>
          <cell r="R1224" t="str">
            <v/>
          </cell>
          <cell r="U1224">
            <v>39783</v>
          </cell>
        </row>
        <row r="1225">
          <cell r="B1225">
            <v>7628</v>
          </cell>
          <cell r="C1225" t="e">
            <v>#REF!</v>
          </cell>
          <cell r="D1225" t="e">
            <v>#REF!</v>
          </cell>
          <cell r="E1225">
            <v>8</v>
          </cell>
          <cell r="H1225" t="str">
            <v>Bartley</v>
          </cell>
          <cell r="I1225" t="str">
            <v>approve</v>
          </cell>
          <cell r="J1225" t="str">
            <v>approve</v>
          </cell>
          <cell r="K1225">
            <v>39945</v>
          </cell>
          <cell r="L1225" t="str">
            <v>VA-</v>
          </cell>
          <cell r="O1225" t="str">
            <v>n/a</v>
          </cell>
          <cell r="P1225" t="str">
            <v>F</v>
          </cell>
          <cell r="Q1225" t="str">
            <v>y</v>
          </cell>
          <cell r="R1225" t="str">
            <v/>
          </cell>
          <cell r="U1225">
            <v>39783</v>
          </cell>
        </row>
        <row r="1226">
          <cell r="B1226">
            <v>7623</v>
          </cell>
          <cell r="C1226" t="e">
            <v>#REF!</v>
          </cell>
          <cell r="D1226" t="e">
            <v>#REF!</v>
          </cell>
          <cell r="E1226">
            <v>8</v>
          </cell>
          <cell r="H1226" t="str">
            <v>Crowder</v>
          </cell>
          <cell r="I1226" t="e">
            <v>#REF!</v>
          </cell>
          <cell r="J1226" t="e">
            <v>#REF!</v>
          </cell>
          <cell r="K1226">
            <v>39903</v>
          </cell>
          <cell r="L1226" t="str">
            <v>VA-</v>
          </cell>
          <cell r="O1226" t="str">
            <v>n/a</v>
          </cell>
          <cell r="P1226" t="str">
            <v>F</v>
          </cell>
          <cell r="Q1226" t="str">
            <v>y</v>
          </cell>
          <cell r="R1226" t="str">
            <v/>
          </cell>
          <cell r="U1226">
            <v>39783</v>
          </cell>
        </row>
        <row r="1227">
          <cell r="B1227">
            <v>7624</v>
          </cell>
          <cell r="C1227" t="e">
            <v>#REF!</v>
          </cell>
          <cell r="D1227" t="e">
            <v>#REF!</v>
          </cell>
          <cell r="E1227">
            <v>8</v>
          </cell>
          <cell r="G1227" t="str">
            <v>Competing</v>
          </cell>
          <cell r="H1227" t="str">
            <v>Crowder</v>
          </cell>
          <cell r="I1227" t="e">
            <v>#REF!</v>
          </cell>
          <cell r="J1227" t="e">
            <v>#REF!</v>
          </cell>
          <cell r="K1227">
            <v>39903</v>
          </cell>
          <cell r="L1227" t="str">
            <v>VA-</v>
          </cell>
          <cell r="O1227" t="str">
            <v>n/a</v>
          </cell>
          <cell r="P1227" t="str">
            <v>F</v>
          </cell>
          <cell r="Q1227" t="str">
            <v>y</v>
          </cell>
          <cell r="R1227" t="str">
            <v/>
          </cell>
          <cell r="U1227">
            <v>39783</v>
          </cell>
        </row>
        <row r="1228">
          <cell r="B1228">
            <v>7625</v>
          </cell>
          <cell r="C1228" t="e">
            <v>#REF!</v>
          </cell>
          <cell r="D1228" t="e">
            <v>#REF!</v>
          </cell>
          <cell r="E1228">
            <v>8</v>
          </cell>
          <cell r="H1228" t="str">
            <v>Crowder</v>
          </cell>
          <cell r="I1228" t="e">
            <v>#REF!</v>
          </cell>
          <cell r="J1228" t="e">
            <v>#REF!</v>
          </cell>
          <cell r="K1228">
            <v>39903</v>
          </cell>
          <cell r="L1228" t="str">
            <v>VA-</v>
          </cell>
          <cell r="O1228" t="str">
            <v>n/a</v>
          </cell>
          <cell r="P1228" t="str">
            <v>F</v>
          </cell>
          <cell r="Q1228" t="str">
            <v>y</v>
          </cell>
          <cell r="R1228" t="str">
            <v/>
          </cell>
          <cell r="U1228">
            <v>39783</v>
          </cell>
        </row>
        <row r="1229">
          <cell r="B1229">
            <v>7616</v>
          </cell>
          <cell r="C1229" t="e">
            <v>#REF!</v>
          </cell>
          <cell r="D1229" t="e">
            <v>#REF!</v>
          </cell>
          <cell r="E1229">
            <v>20</v>
          </cell>
          <cell r="H1229" t="str">
            <v>Varmette</v>
          </cell>
          <cell r="I1229" t="e">
            <v>#REF!</v>
          </cell>
          <cell r="J1229" t="e">
            <v>#REF!</v>
          </cell>
          <cell r="K1229">
            <v>39905</v>
          </cell>
          <cell r="L1229" t="str">
            <v>VA-</v>
          </cell>
          <cell r="O1229" t="str">
            <v>n/a</v>
          </cell>
          <cell r="P1229" t="str">
            <v>F</v>
          </cell>
          <cell r="Q1229" t="str">
            <v>y</v>
          </cell>
          <cell r="R1229" t="str">
            <v/>
          </cell>
          <cell r="U1229">
            <v>39783</v>
          </cell>
        </row>
        <row r="1230">
          <cell r="B1230">
            <v>7626</v>
          </cell>
          <cell r="C1230" t="e">
            <v>#REF!</v>
          </cell>
          <cell r="D1230" t="e">
            <v>#REF!</v>
          </cell>
          <cell r="E1230">
            <v>20</v>
          </cell>
          <cell r="H1230" t="str">
            <v>Varmette</v>
          </cell>
          <cell r="I1230" t="e">
            <v>#REF!</v>
          </cell>
          <cell r="J1230" t="e">
            <v>#REF!</v>
          </cell>
          <cell r="K1230">
            <v>39904</v>
          </cell>
          <cell r="L1230" t="str">
            <v>VA-</v>
          </cell>
          <cell r="O1230" t="str">
            <v>n/a</v>
          </cell>
          <cell r="P1230" t="str">
            <v>F</v>
          </cell>
          <cell r="Q1230" t="str">
            <v>y</v>
          </cell>
          <cell r="R1230" t="str">
            <v/>
          </cell>
          <cell r="U1230">
            <v>39783</v>
          </cell>
        </row>
        <row r="1232">
          <cell r="B1232" t="str">
            <v>February 2009 Cycle</v>
          </cell>
          <cell r="D1232" t="str">
            <v>Hospitals/Beds/NICUs/Ob/Capital Expenditures</v>
          </cell>
          <cell r="E1232" t="str">
            <v>A</v>
          </cell>
          <cell r="F1232" t="str">
            <v>Rpt Due</v>
          </cell>
          <cell r="G1232">
            <v>39924</v>
          </cell>
          <cell r="I1232" t="str">
            <v>Recommendation</v>
          </cell>
          <cell r="K1232" t="str">
            <v>IFFC</v>
          </cell>
          <cell r="L1232" t="str">
            <v>Commissioners</v>
          </cell>
          <cell r="M1232" t="str">
            <v>IFFC</v>
          </cell>
          <cell r="N1232" t="str">
            <v>IFFC</v>
          </cell>
          <cell r="O1232" t="str">
            <v>Application</v>
          </cell>
          <cell r="Q1232" t="str">
            <v>Check with</v>
          </cell>
        </row>
        <row r="1233">
          <cell r="B1233" t="str">
            <v>#</v>
          </cell>
          <cell r="C1233" t="str">
            <v>Applicant</v>
          </cell>
          <cell r="D1233" t="str">
            <v>Project</v>
          </cell>
          <cell r="E1233" t="str">
            <v>PD</v>
          </cell>
          <cell r="F1233" t="str">
            <v xml:space="preserve">  </v>
          </cell>
          <cell r="G1233">
            <v>39924</v>
          </cell>
          <cell r="H1233" t="str">
            <v>Analyst</v>
          </cell>
          <cell r="I1233" t="str">
            <v xml:space="preserve">HSA </v>
          </cell>
          <cell r="J1233" t="str">
            <v>DCOPN</v>
          </cell>
          <cell r="K1233" t="str">
            <v>Scheduled</v>
          </cell>
          <cell r="L1233" t="str">
            <v>Decision</v>
          </cell>
          <cell r="M1233" t="str">
            <v>Location</v>
          </cell>
          <cell r="N1233" t="str">
            <v>Time</v>
          </cell>
          <cell r="O1233" t="str">
            <v>Received</v>
          </cell>
          <cell r="P1233" t="str">
            <v>LOI Date</v>
          </cell>
          <cell r="Q1233" t="str">
            <v>Application</v>
          </cell>
          <cell r="T1233" t="str">
            <v>Previous Conditions</v>
          </cell>
        </row>
        <row r="1234">
          <cell r="B1234">
            <v>7627</v>
          </cell>
          <cell r="C1234" t="e">
            <v>#REF!</v>
          </cell>
          <cell r="D1234" t="e">
            <v>#REF!</v>
          </cell>
          <cell r="E1234">
            <v>7</v>
          </cell>
          <cell r="H1234" t="str">
            <v>Varmette</v>
          </cell>
          <cell r="I1234" t="e">
            <v>#REF!</v>
          </cell>
          <cell r="J1234" t="e">
            <v>#REF!</v>
          </cell>
          <cell r="K1234">
            <v>39939</v>
          </cell>
          <cell r="L1234" t="str">
            <v>VA-</v>
          </cell>
          <cell r="O1234" t="str">
            <v>n/a</v>
          </cell>
          <cell r="P1234" t="str">
            <v>A</v>
          </cell>
          <cell r="Q1234" t="str">
            <v>y</v>
          </cell>
          <cell r="R1234" t="str">
            <v/>
          </cell>
          <cell r="U1234">
            <v>39811</v>
          </cell>
        </row>
        <row r="1235">
          <cell r="B1235">
            <v>7629</v>
          </cell>
          <cell r="C1235" t="e">
            <v>#REF!</v>
          </cell>
          <cell r="D1235" t="e">
            <v>#REF!</v>
          </cell>
          <cell r="E1235">
            <v>15</v>
          </cell>
          <cell r="H1235" t="str">
            <v>Crowder</v>
          </cell>
          <cell r="I1235" t="e">
            <v>#REF!</v>
          </cell>
          <cell r="J1235" t="e">
            <v>#REF!</v>
          </cell>
          <cell r="K1235">
            <v>39937</v>
          </cell>
          <cell r="L1235" t="str">
            <v>VA-</v>
          </cell>
          <cell r="O1235" t="str">
            <v>n/a</v>
          </cell>
          <cell r="P1235" t="str">
            <v>A</v>
          </cell>
          <cell r="Q1235">
            <v>0</v>
          </cell>
          <cell r="R1235" t="str">
            <v/>
          </cell>
          <cell r="U1235">
            <v>39812</v>
          </cell>
        </row>
        <row r="1236">
          <cell r="B1236">
            <v>7595</v>
          </cell>
          <cell r="C1236" t="e">
            <v>#REF!</v>
          </cell>
          <cell r="D1236" t="e">
            <v>#REF!</v>
          </cell>
          <cell r="E1236">
            <v>8</v>
          </cell>
          <cell r="H1236" t="str">
            <v>Bartley</v>
          </cell>
          <cell r="I1236" t="e">
            <v>#REF!</v>
          </cell>
          <cell r="J1236" t="e">
            <v>#REF!</v>
          </cell>
          <cell r="K1236" t="str">
            <v>in</v>
          </cell>
          <cell r="L1236" t="str">
            <v>VA-</v>
          </cell>
          <cell r="O1236" t="str">
            <v>n/a</v>
          </cell>
          <cell r="P1236" t="str">
            <v>A</v>
          </cell>
          <cell r="Q1236" t="str">
            <v>y</v>
          </cell>
          <cell r="R1236" t="str">
            <v/>
          </cell>
          <cell r="U1236">
            <v>39630</v>
          </cell>
        </row>
        <row r="1237">
          <cell r="B1237">
            <v>7597</v>
          </cell>
          <cell r="C1237" t="e">
            <v>#REF!</v>
          </cell>
          <cell r="D1237" t="e">
            <v>#REF!</v>
          </cell>
          <cell r="E1237">
            <v>8</v>
          </cell>
          <cell r="G1237" t="str">
            <v>Competing</v>
          </cell>
          <cell r="H1237" t="str">
            <v>Bartley</v>
          </cell>
          <cell r="I1237" t="e">
            <v>#REF!</v>
          </cell>
          <cell r="J1237" t="e">
            <v>#REF!</v>
          </cell>
          <cell r="K1237" t="str">
            <v>in</v>
          </cell>
          <cell r="L1237" t="str">
            <v>VA-</v>
          </cell>
          <cell r="O1237" t="str">
            <v>n/a</v>
          </cell>
          <cell r="P1237" t="str">
            <v>A</v>
          </cell>
          <cell r="Q1237" t="str">
            <v>y</v>
          </cell>
          <cell r="R1237" t="str">
            <v/>
          </cell>
          <cell r="U1237">
            <v>39630</v>
          </cell>
        </row>
        <row r="1238">
          <cell r="B1238">
            <v>7593</v>
          </cell>
          <cell r="C1238" t="e">
            <v>#REF!</v>
          </cell>
          <cell r="D1238" t="e">
            <v>#REF!</v>
          </cell>
          <cell r="E1238">
            <v>8</v>
          </cell>
          <cell r="H1238" t="str">
            <v>Bartley</v>
          </cell>
          <cell r="I1238" t="e">
            <v>#REF!</v>
          </cell>
          <cell r="J1238" t="e">
            <v>#REF!</v>
          </cell>
          <cell r="K1238" t="str">
            <v>in</v>
          </cell>
          <cell r="L1238" t="str">
            <v>VA-</v>
          </cell>
          <cell r="O1238" t="str">
            <v>n/a</v>
          </cell>
          <cell r="P1238" t="str">
            <v>A</v>
          </cell>
          <cell r="Q1238" t="str">
            <v>y</v>
          </cell>
          <cell r="R1238" t="str">
            <v/>
          </cell>
          <cell r="U1238">
            <v>39630</v>
          </cell>
        </row>
        <row r="1240">
          <cell r="B1240" t="str">
            <v>March 2009 Cycle</v>
          </cell>
          <cell r="D1240" t="str">
            <v>OSHs/ORs/Cath Labs/Transplant/Nursing Facility</v>
          </cell>
          <cell r="E1240" t="str">
            <v>B/G</v>
          </cell>
          <cell r="F1240" t="str">
            <v>Rpt Due</v>
          </cell>
          <cell r="G1240">
            <v>39952</v>
          </cell>
          <cell r="I1240" t="str">
            <v>Recommendation</v>
          </cell>
          <cell r="K1240" t="str">
            <v>IFFC</v>
          </cell>
          <cell r="L1240" t="str">
            <v>Commissioners</v>
          </cell>
          <cell r="M1240" t="str">
            <v>IFFC</v>
          </cell>
          <cell r="N1240" t="str">
            <v>IFFC</v>
          </cell>
          <cell r="O1240" t="str">
            <v>Application</v>
          </cell>
          <cell r="Q1240" t="str">
            <v>Check with</v>
          </cell>
        </row>
        <row r="1241">
          <cell r="B1241" t="str">
            <v>#</v>
          </cell>
          <cell r="C1241" t="str">
            <v>Applicant</v>
          </cell>
          <cell r="D1241" t="str">
            <v>Project</v>
          </cell>
          <cell r="E1241" t="str">
            <v>PD</v>
          </cell>
          <cell r="G1241">
            <v>39952</v>
          </cell>
          <cell r="H1241" t="str">
            <v>Analyst</v>
          </cell>
          <cell r="I1241" t="str">
            <v xml:space="preserve">HSA </v>
          </cell>
          <cell r="J1241" t="str">
            <v>DCOPN</v>
          </cell>
          <cell r="K1241" t="str">
            <v>Scheduled</v>
          </cell>
          <cell r="L1241" t="str">
            <v>Decision</v>
          </cell>
          <cell r="M1241" t="str">
            <v>Location</v>
          </cell>
          <cell r="N1241" t="str">
            <v>Time</v>
          </cell>
          <cell r="O1241" t="str">
            <v>Received</v>
          </cell>
          <cell r="P1241" t="str">
            <v>LOI Date</v>
          </cell>
          <cell r="Q1241" t="str">
            <v>Application</v>
          </cell>
        </row>
        <row r="1242">
          <cell r="B1242">
            <v>7630</v>
          </cell>
          <cell r="C1242" t="e">
            <v>#REF!</v>
          </cell>
          <cell r="D1242" t="e">
            <v>#REF!</v>
          </cell>
          <cell r="E1242">
            <v>3</v>
          </cell>
          <cell r="H1242" t="str">
            <v>Clement</v>
          </cell>
          <cell r="I1242" t="e">
            <v>#REF!</v>
          </cell>
          <cell r="J1242" t="e">
            <v>#REF!</v>
          </cell>
          <cell r="K1242">
            <v>39972</v>
          </cell>
          <cell r="L1242" t="str">
            <v>VA-</v>
          </cell>
          <cell r="O1242" t="str">
            <v>n/a</v>
          </cell>
          <cell r="P1242" t="str">
            <v>B</v>
          </cell>
          <cell r="Q1242" t="str">
            <v>y</v>
          </cell>
          <cell r="R1242" t="str">
            <v/>
          </cell>
          <cell r="U1242">
            <v>39842</v>
          </cell>
        </row>
        <row r="1243">
          <cell r="B1243">
            <v>7631</v>
          </cell>
          <cell r="C1243" t="e">
            <v>#REF!</v>
          </cell>
          <cell r="D1243" t="e">
            <v>#REF!</v>
          </cell>
          <cell r="E1243">
            <v>6</v>
          </cell>
          <cell r="H1243" t="str">
            <v>Bartley</v>
          </cell>
          <cell r="I1243" t="e">
            <v>#REF!</v>
          </cell>
          <cell r="J1243" t="e">
            <v>#REF!</v>
          </cell>
          <cell r="K1243">
            <v>39965</v>
          </cell>
          <cell r="L1243" t="str">
            <v>VA-</v>
          </cell>
          <cell r="O1243" t="str">
            <v>n/a</v>
          </cell>
          <cell r="P1243" t="str">
            <v>B</v>
          </cell>
          <cell r="Q1243" t="str">
            <v>y</v>
          </cell>
          <cell r="R1243" t="str">
            <v/>
          </cell>
          <cell r="U1243">
            <v>39842</v>
          </cell>
        </row>
        <row r="1244">
          <cell r="B1244">
            <v>7632</v>
          </cell>
          <cell r="C1244" t="e">
            <v>#REF!</v>
          </cell>
          <cell r="D1244" t="e">
            <v>#REF!</v>
          </cell>
          <cell r="E1244">
            <v>16</v>
          </cell>
          <cell r="H1244" t="str">
            <v>Bartley</v>
          </cell>
          <cell r="I1244" t="e">
            <v>#REF!</v>
          </cell>
          <cell r="J1244" t="e">
            <v>#REF!</v>
          </cell>
          <cell r="K1244">
            <v>39966</v>
          </cell>
          <cell r="L1244" t="str">
            <v>VA-</v>
          </cell>
          <cell r="M1244" t="str">
            <v>good cause filed</v>
          </cell>
          <cell r="O1244" t="str">
            <v>n/a</v>
          </cell>
          <cell r="P1244" t="str">
            <v>B</v>
          </cell>
          <cell r="Q1244" t="str">
            <v>y</v>
          </cell>
          <cell r="R1244" t="str">
            <v/>
          </cell>
          <cell r="U1244">
            <v>39842</v>
          </cell>
        </row>
        <row r="1245">
          <cell r="B1245">
            <v>7633</v>
          </cell>
          <cell r="C1245" t="e">
            <v>#REF!</v>
          </cell>
          <cell r="D1245" t="e">
            <v>#REF!</v>
          </cell>
          <cell r="E1245">
            <v>21</v>
          </cell>
          <cell r="H1245" t="str">
            <v>Crowder</v>
          </cell>
          <cell r="I1245" t="e">
            <v>#REF!</v>
          </cell>
          <cell r="J1245" t="str">
            <v>approve</v>
          </cell>
          <cell r="K1245">
            <v>39968</v>
          </cell>
          <cell r="L1245" t="str">
            <v>VA-</v>
          </cell>
          <cell r="O1245" t="str">
            <v>n/a</v>
          </cell>
          <cell r="P1245" t="str">
            <v>B</v>
          </cell>
          <cell r="Q1245" t="str">
            <v>y</v>
          </cell>
          <cell r="R1245" t="str">
            <v/>
          </cell>
          <cell r="U1245">
            <v>39841</v>
          </cell>
        </row>
        <row r="1246">
          <cell r="B1246">
            <v>7634</v>
          </cell>
          <cell r="C1246" t="e">
            <v>#REF!</v>
          </cell>
          <cell r="D1246" t="e">
            <v>#REF!</v>
          </cell>
          <cell r="E1246">
            <v>16</v>
          </cell>
          <cell r="H1246" t="str">
            <v>Bartley</v>
          </cell>
          <cell r="I1246" t="e">
            <v>#REF!</v>
          </cell>
          <cell r="J1246" t="e">
            <v>#REF!</v>
          </cell>
          <cell r="K1246">
            <v>39962</v>
          </cell>
          <cell r="L1246" t="str">
            <v>VA-</v>
          </cell>
          <cell r="O1246" t="str">
            <v>n/a</v>
          </cell>
          <cell r="P1246" t="str">
            <v>B</v>
          </cell>
          <cell r="Q1246" t="str">
            <v>y</v>
          </cell>
          <cell r="R1246" t="str">
            <v/>
          </cell>
          <cell r="U1246">
            <v>39842</v>
          </cell>
        </row>
        <row r="1247">
          <cell r="B1247">
            <v>7635</v>
          </cell>
          <cell r="C1247" t="e">
            <v>#REF!</v>
          </cell>
          <cell r="D1247" t="e">
            <v>#REF!</v>
          </cell>
          <cell r="E1247">
            <v>5</v>
          </cell>
          <cell r="H1247" t="str">
            <v>Clement</v>
          </cell>
          <cell r="I1247" t="e">
            <v>#REF!</v>
          </cell>
          <cell r="J1247" t="e">
            <v>#REF!</v>
          </cell>
          <cell r="K1247">
            <v>39972</v>
          </cell>
          <cell r="L1247" t="str">
            <v>VA-</v>
          </cell>
          <cell r="O1247" t="str">
            <v>n/a</v>
          </cell>
          <cell r="P1247" t="str">
            <v>B</v>
          </cell>
          <cell r="Q1247" t="str">
            <v>y</v>
          </cell>
          <cell r="R1247" t="str">
            <v/>
          </cell>
          <cell r="U1247">
            <v>39842</v>
          </cell>
        </row>
        <row r="1248">
          <cell r="B1248">
            <v>7637</v>
          </cell>
          <cell r="C1248" t="e">
            <v>#REF!</v>
          </cell>
          <cell r="D1248" t="e">
            <v>#REF!</v>
          </cell>
          <cell r="E1248">
            <v>20</v>
          </cell>
          <cell r="H1248" t="str">
            <v>Crowder</v>
          </cell>
          <cell r="I1248" t="e">
            <v>#REF!</v>
          </cell>
          <cell r="J1248" t="e">
            <v>#REF!</v>
          </cell>
          <cell r="K1248">
            <v>39969</v>
          </cell>
          <cell r="L1248" t="str">
            <v>VA-</v>
          </cell>
          <cell r="O1248" t="str">
            <v>n/a</v>
          </cell>
          <cell r="P1248" t="str">
            <v>B</v>
          </cell>
          <cell r="Q1248" t="str">
            <v>y</v>
          </cell>
          <cell r="R1248" t="str">
            <v/>
          </cell>
          <cell r="U1248">
            <v>39842</v>
          </cell>
        </row>
        <row r="1249">
          <cell r="B1249">
            <v>7636</v>
          </cell>
          <cell r="C1249" t="e">
            <v>#REF!</v>
          </cell>
          <cell r="D1249" t="e">
            <v>#REF!</v>
          </cell>
          <cell r="E1249">
            <v>15</v>
          </cell>
          <cell r="G1249" t="str">
            <v>Competing</v>
          </cell>
          <cell r="H1249" t="str">
            <v>Varmette</v>
          </cell>
          <cell r="I1249" t="e">
            <v>#REF!</v>
          </cell>
          <cell r="J1249" t="e">
            <v>#REF!</v>
          </cell>
          <cell r="K1249">
            <v>39967</v>
          </cell>
          <cell r="L1249" t="str">
            <v>VA-</v>
          </cell>
          <cell r="M1249" t="str">
            <v>good cause filed</v>
          </cell>
          <cell r="O1249" t="str">
            <v>n/a</v>
          </cell>
          <cell r="P1249" t="str">
            <v>B</v>
          </cell>
          <cell r="Q1249" t="str">
            <v>y</v>
          </cell>
          <cell r="R1249" t="str">
            <v/>
          </cell>
          <cell r="U1249">
            <v>39842</v>
          </cell>
        </row>
        <row r="1250">
          <cell r="B1250">
            <v>7640</v>
          </cell>
          <cell r="C1250" t="e">
            <v>#REF!</v>
          </cell>
          <cell r="D1250" t="e">
            <v>#REF!</v>
          </cell>
          <cell r="E1250">
            <v>15</v>
          </cell>
          <cell r="H1250" t="str">
            <v>Varmette</v>
          </cell>
          <cell r="I1250" t="e">
            <v>#REF!</v>
          </cell>
          <cell r="J1250" t="e">
            <v>#REF!</v>
          </cell>
          <cell r="K1250">
            <v>39967</v>
          </cell>
          <cell r="L1250" t="str">
            <v>VA-</v>
          </cell>
          <cell r="O1250" t="str">
            <v>n/a</v>
          </cell>
          <cell r="P1250" t="str">
            <v>B</v>
          </cell>
          <cell r="Q1250" t="str">
            <v>y</v>
          </cell>
          <cell r="R1250" t="str">
            <v/>
          </cell>
          <cell r="U1250">
            <v>39842</v>
          </cell>
        </row>
        <row r="1252">
          <cell r="B1252" t="str">
            <v>April 2009 Cycle</v>
          </cell>
          <cell r="D1252" t="str">
            <v>Psych and Substance Abuse Services</v>
          </cell>
          <cell r="E1252" t="str">
            <v>C</v>
          </cell>
          <cell r="F1252" t="str">
            <v>Rpt Due</v>
          </cell>
          <cell r="G1252">
            <v>39983</v>
          </cell>
          <cell r="I1252" t="str">
            <v>Recommendation</v>
          </cell>
          <cell r="K1252" t="str">
            <v>IFFC</v>
          </cell>
          <cell r="L1252" t="str">
            <v>Commissioners</v>
          </cell>
          <cell r="M1252" t="str">
            <v>IFFC</v>
          </cell>
          <cell r="O1252" t="str">
            <v>Application</v>
          </cell>
          <cell r="Q1252" t="str">
            <v>Check with</v>
          </cell>
        </row>
        <row r="1253">
          <cell r="C1253" t="str">
            <v>Applicant</v>
          </cell>
          <cell r="D1253" t="str">
            <v>Project</v>
          </cell>
          <cell r="E1253" t="str">
            <v>PD</v>
          </cell>
          <cell r="G1253">
            <v>39983</v>
          </cell>
          <cell r="H1253" t="str">
            <v>Analyst</v>
          </cell>
          <cell r="I1253" t="str">
            <v xml:space="preserve">HSA </v>
          </cell>
          <cell r="J1253" t="str">
            <v>DCOPN</v>
          </cell>
          <cell r="K1253" t="str">
            <v>Scheduled</v>
          </cell>
          <cell r="L1253" t="str">
            <v>Decision</v>
          </cell>
          <cell r="M1253" t="str">
            <v>Location</v>
          </cell>
          <cell r="N1253" t="str">
            <v>Time</v>
          </cell>
          <cell r="O1253" t="str">
            <v>Received</v>
          </cell>
          <cell r="P1253" t="str">
            <v>LOI Date</v>
          </cell>
          <cell r="Q1253" t="str">
            <v>Application</v>
          </cell>
          <cell r="R1253" t="str">
            <v/>
          </cell>
        </row>
        <row r="1254">
          <cell r="B1254">
            <v>7595</v>
          </cell>
          <cell r="C1254" t="e">
            <v>#REF!</v>
          </cell>
          <cell r="D1254" t="e">
            <v>#REF!</v>
          </cell>
          <cell r="E1254">
            <v>8</v>
          </cell>
          <cell r="H1254" t="str">
            <v>Bartley</v>
          </cell>
          <cell r="I1254" t="e">
            <v>#REF!</v>
          </cell>
          <cell r="J1254" t="e">
            <v>#REF!</v>
          </cell>
          <cell r="K1254">
            <v>39993</v>
          </cell>
          <cell r="L1254" t="str">
            <v>VA-</v>
          </cell>
          <cell r="O1254" t="str">
            <v>n/a</v>
          </cell>
          <cell r="P1254" t="str">
            <v>A</v>
          </cell>
          <cell r="Q1254" t="str">
            <v>y</v>
          </cell>
          <cell r="R1254" t="str">
            <v/>
          </cell>
          <cell r="U1254">
            <v>39630</v>
          </cell>
        </row>
        <row r="1255">
          <cell r="B1255">
            <v>7642</v>
          </cell>
          <cell r="C1255" t="e">
            <v>#REF!</v>
          </cell>
          <cell r="D1255" t="e">
            <v>#REF!</v>
          </cell>
          <cell r="E1255">
            <v>17</v>
          </cell>
          <cell r="H1255" t="str">
            <v>Crowder</v>
          </cell>
          <cell r="I1255" t="e">
            <v>#REF!</v>
          </cell>
          <cell r="J1255" t="e">
            <v>#REF!</v>
          </cell>
          <cell r="K1255">
            <v>40002</v>
          </cell>
          <cell r="L1255" t="str">
            <v>VA-</v>
          </cell>
          <cell r="O1255" t="str">
            <v>n/a</v>
          </cell>
          <cell r="P1255" t="str">
            <v>C</v>
          </cell>
          <cell r="Q1255" t="str">
            <v>y</v>
          </cell>
          <cell r="R1255" t="str">
            <v xml:space="preserve"> October 31, 2012 </v>
          </cell>
          <cell r="U1255">
            <v>39871</v>
          </cell>
        </row>
        <row r="1256">
          <cell r="B1256">
            <v>7646</v>
          </cell>
          <cell r="C1256" t="e">
            <v>#REF!</v>
          </cell>
          <cell r="D1256" t="e">
            <v>#REF!</v>
          </cell>
          <cell r="E1256">
            <v>15</v>
          </cell>
          <cell r="H1256" t="str">
            <v>Bartley</v>
          </cell>
          <cell r="I1256" t="e">
            <v>#REF!</v>
          </cell>
          <cell r="J1256" t="e">
            <v>#REF!</v>
          </cell>
          <cell r="K1256">
            <v>39993</v>
          </cell>
          <cell r="L1256" t="str">
            <v>VA-</v>
          </cell>
          <cell r="O1256" t="str">
            <v>n/a</v>
          </cell>
          <cell r="P1256" t="str">
            <v>C</v>
          </cell>
          <cell r="Q1256" t="str">
            <v>y</v>
          </cell>
          <cell r="R1256" t="str">
            <v/>
          </cell>
          <cell r="U1256">
            <v>39875</v>
          </cell>
        </row>
        <row r="1257">
          <cell r="B1257">
            <v>7648</v>
          </cell>
          <cell r="C1257" t="e">
            <v>#REF!</v>
          </cell>
          <cell r="D1257" t="e">
            <v>#REF!</v>
          </cell>
          <cell r="E1257">
            <v>20</v>
          </cell>
          <cell r="G1257" t="str">
            <v>Competing</v>
          </cell>
          <cell r="H1257" t="str">
            <v>Varmette</v>
          </cell>
          <cell r="I1257" t="e">
            <v>#REF!</v>
          </cell>
          <cell r="J1257" t="e">
            <v>#REF!</v>
          </cell>
          <cell r="K1257">
            <v>39995</v>
          </cell>
          <cell r="L1257" t="str">
            <v>VA-</v>
          </cell>
          <cell r="O1257" t="str">
            <v>n/a</v>
          </cell>
          <cell r="P1257" t="str">
            <v>C</v>
          </cell>
          <cell r="Q1257" t="str">
            <v>y</v>
          </cell>
          <cell r="R1257" t="str">
            <v/>
          </cell>
          <cell r="U1257">
            <v>39871</v>
          </cell>
        </row>
        <row r="1258">
          <cell r="B1258">
            <v>7649</v>
          </cell>
          <cell r="C1258" t="e">
            <v>#REF!</v>
          </cell>
          <cell r="D1258" t="e">
            <v>#REF!</v>
          </cell>
          <cell r="E1258">
            <v>20</v>
          </cell>
          <cell r="H1258" t="str">
            <v>Varmette</v>
          </cell>
          <cell r="I1258" t="e">
            <v>#REF!</v>
          </cell>
          <cell r="J1258" t="e">
            <v>#REF!</v>
          </cell>
          <cell r="K1258">
            <v>39995</v>
          </cell>
          <cell r="L1258" t="str">
            <v>VA-</v>
          </cell>
          <cell r="O1258" t="str">
            <v>n/a</v>
          </cell>
          <cell r="P1258" t="str">
            <v>C</v>
          </cell>
          <cell r="Q1258" t="str">
            <v>y</v>
          </cell>
          <cell r="R1258">
            <v>42692</v>
          </cell>
          <cell r="U1258">
            <v>39875</v>
          </cell>
        </row>
        <row r="1260">
          <cell r="B1260" t="str">
            <v>May 2009 Cycle</v>
          </cell>
          <cell r="D1260" t="str">
            <v>Diagnostic Imaging and Nursing Facilities</v>
          </cell>
          <cell r="E1260" t="str">
            <v>D/G</v>
          </cell>
          <cell r="F1260" t="str">
            <v>Rpt Due</v>
          </cell>
          <cell r="G1260">
            <v>40014</v>
          </cell>
          <cell r="I1260" t="str">
            <v>Recommendation</v>
          </cell>
          <cell r="K1260" t="str">
            <v>IFFC</v>
          </cell>
          <cell r="L1260" t="str">
            <v>Commissioners</v>
          </cell>
          <cell r="M1260" t="str">
            <v>IFFC</v>
          </cell>
          <cell r="O1260" t="str">
            <v>Application</v>
          </cell>
          <cell r="Q1260" t="str">
            <v>Check with</v>
          </cell>
          <cell r="S1260" t="str">
            <v>Previous</v>
          </cell>
        </row>
        <row r="1261">
          <cell r="B1261" t="str">
            <v>#</v>
          </cell>
          <cell r="C1261" t="str">
            <v>Applicant</v>
          </cell>
          <cell r="D1261" t="str">
            <v>Project</v>
          </cell>
          <cell r="E1261" t="str">
            <v>PD</v>
          </cell>
          <cell r="G1261">
            <v>40014</v>
          </cell>
          <cell r="H1261" t="str">
            <v>Analyst</v>
          </cell>
          <cell r="I1261" t="str">
            <v xml:space="preserve">HSA </v>
          </cell>
          <cell r="J1261" t="str">
            <v>DCOPN</v>
          </cell>
          <cell r="K1261" t="str">
            <v>Scheduled</v>
          </cell>
          <cell r="L1261" t="str">
            <v>Decision</v>
          </cell>
          <cell r="M1261" t="str">
            <v>Location</v>
          </cell>
          <cell r="N1261" t="str">
            <v>Time</v>
          </cell>
          <cell r="O1261" t="str">
            <v>Received</v>
          </cell>
          <cell r="P1261" t="str">
            <v>LOI Date</v>
          </cell>
          <cell r="Q1261" t="str">
            <v>Application</v>
          </cell>
          <cell r="S1261" t="str">
            <v>Conditions</v>
          </cell>
          <cell r="T1261" t="str">
            <v>old loi</v>
          </cell>
        </row>
        <row r="1262">
          <cell r="B1262">
            <v>7652</v>
          </cell>
          <cell r="C1262" t="e">
            <v>#REF!</v>
          </cell>
          <cell r="D1262" t="e">
            <v>#REF!</v>
          </cell>
          <cell r="E1262">
            <v>1</v>
          </cell>
          <cell r="H1262" t="str">
            <v>Boswell</v>
          </cell>
          <cell r="I1262" t="e">
            <v>#REF!</v>
          </cell>
          <cell r="J1262" t="e">
            <v>#REF!</v>
          </cell>
          <cell r="K1262">
            <v>40025</v>
          </cell>
          <cell r="L1262" t="str">
            <v>VA-</v>
          </cell>
          <cell r="O1262" t="str">
            <v>n/a</v>
          </cell>
          <cell r="P1262" t="str">
            <v>D</v>
          </cell>
          <cell r="Q1262" t="str">
            <v>y</v>
          </cell>
          <cell r="R1262" t="str">
            <v/>
          </cell>
          <cell r="S1262" t="str">
            <v>yes</v>
          </cell>
          <cell r="U1262">
            <v>39903</v>
          </cell>
        </row>
        <row r="1263">
          <cell r="B1263">
            <v>7562</v>
          </cell>
          <cell r="C1263" t="e">
            <v>#REF!</v>
          </cell>
          <cell r="D1263" t="e">
            <v>#REF!</v>
          </cell>
          <cell r="E1263">
            <v>8</v>
          </cell>
          <cell r="H1263" t="str">
            <v>Clement</v>
          </cell>
          <cell r="I1263" t="e">
            <v>#REF!</v>
          </cell>
          <cell r="J1263" t="e">
            <v>#REF!</v>
          </cell>
          <cell r="K1263">
            <v>40032</v>
          </cell>
          <cell r="L1263" t="str">
            <v>VA-</v>
          </cell>
          <cell r="O1263" t="str">
            <v>n/a</v>
          </cell>
          <cell r="P1263" t="str">
            <v>D</v>
          </cell>
          <cell r="Q1263" t="str">
            <v>y</v>
          </cell>
          <cell r="R1263" t="str">
            <v/>
          </cell>
          <cell r="S1263" t="str">
            <v>yes</v>
          </cell>
          <cell r="U1263">
            <v>39527</v>
          </cell>
        </row>
        <row r="1264">
          <cell r="B1264">
            <v>7655</v>
          </cell>
          <cell r="C1264" t="e">
            <v>#REF!</v>
          </cell>
          <cell r="D1264" t="e">
            <v>#REF!</v>
          </cell>
          <cell r="E1264">
            <v>8</v>
          </cell>
          <cell r="G1264" t="str">
            <v>Competing</v>
          </cell>
          <cell r="H1264" t="str">
            <v>Clement</v>
          </cell>
          <cell r="I1264" t="e">
            <v>#REF!</v>
          </cell>
          <cell r="J1264" t="e">
            <v>#REF!</v>
          </cell>
          <cell r="K1264">
            <v>40032</v>
          </cell>
          <cell r="L1264" t="str">
            <v>VA-</v>
          </cell>
          <cell r="O1264" t="str">
            <v>n/a</v>
          </cell>
          <cell r="P1264" t="str">
            <v>D</v>
          </cell>
          <cell r="Q1264" t="str">
            <v>y</v>
          </cell>
          <cell r="R1264" t="str">
            <v/>
          </cell>
          <cell r="S1264" t="str">
            <v>yes</v>
          </cell>
          <cell r="U1264">
            <v>39903</v>
          </cell>
        </row>
        <row r="1265">
          <cell r="B1265">
            <v>7656</v>
          </cell>
          <cell r="C1265" t="e">
            <v>#REF!</v>
          </cell>
          <cell r="D1265" t="e">
            <v>#REF!</v>
          </cell>
          <cell r="E1265">
            <v>8</v>
          </cell>
          <cell r="H1265" t="str">
            <v>Clement</v>
          </cell>
          <cell r="I1265" t="e">
            <v>#REF!</v>
          </cell>
          <cell r="J1265" t="e">
            <v>#REF!</v>
          </cell>
          <cell r="K1265">
            <v>40032</v>
          </cell>
          <cell r="L1265" t="str">
            <v>VA-</v>
          </cell>
          <cell r="O1265" t="str">
            <v>n/a</v>
          </cell>
          <cell r="P1265" t="str">
            <v>D</v>
          </cell>
          <cell r="Q1265" t="str">
            <v>y</v>
          </cell>
          <cell r="R1265" t="str">
            <v/>
          </cell>
          <cell r="S1265" t="str">
            <v>yes</v>
          </cell>
          <cell r="U1265">
            <v>39903</v>
          </cell>
        </row>
        <row r="1266">
          <cell r="B1266">
            <v>7660</v>
          </cell>
          <cell r="C1266" t="e">
            <v>#REF!</v>
          </cell>
          <cell r="D1266" t="e">
            <v>#REF!</v>
          </cell>
          <cell r="E1266">
            <v>8</v>
          </cell>
          <cell r="G1266" t="str">
            <v>Competing</v>
          </cell>
          <cell r="H1266" t="str">
            <v>Varmette</v>
          </cell>
          <cell r="I1266" t="e">
            <v>#REF!</v>
          </cell>
          <cell r="J1266" t="e">
            <v>#REF!</v>
          </cell>
          <cell r="K1266">
            <v>40031</v>
          </cell>
          <cell r="L1266" t="str">
            <v>VA-</v>
          </cell>
          <cell r="O1266" t="str">
            <v>n/a</v>
          </cell>
          <cell r="P1266" t="str">
            <v>D</v>
          </cell>
          <cell r="Q1266" t="str">
            <v>y</v>
          </cell>
          <cell r="R1266" t="str">
            <v/>
          </cell>
          <cell r="S1266" t="str">
            <v>yes</v>
          </cell>
          <cell r="U1266">
            <v>39903</v>
          </cell>
        </row>
        <row r="1267">
          <cell r="B1267">
            <v>7661</v>
          </cell>
          <cell r="C1267" t="e">
            <v>#REF!</v>
          </cell>
          <cell r="D1267" t="e">
            <v>#REF!</v>
          </cell>
          <cell r="E1267">
            <v>8</v>
          </cell>
          <cell r="H1267" t="str">
            <v>Varmette</v>
          </cell>
          <cell r="I1267" t="e">
            <v>#REF!</v>
          </cell>
          <cell r="J1267" t="e">
            <v>#REF!</v>
          </cell>
          <cell r="K1267">
            <v>40031</v>
          </cell>
          <cell r="L1267" t="str">
            <v>VA-</v>
          </cell>
          <cell r="O1267" t="str">
            <v>n/a</v>
          </cell>
          <cell r="P1267" t="str">
            <v>D</v>
          </cell>
          <cell r="Q1267" t="str">
            <v>y</v>
          </cell>
          <cell r="R1267" t="str">
            <v/>
          </cell>
          <cell r="S1267" t="str">
            <v>yes</v>
          </cell>
          <cell r="U1267">
            <v>39903</v>
          </cell>
        </row>
        <row r="1268">
          <cell r="B1268">
            <v>7651</v>
          </cell>
          <cell r="C1268" t="e">
            <v>#REF!</v>
          </cell>
          <cell r="D1268" t="e">
            <v>#REF!</v>
          </cell>
          <cell r="E1268">
            <v>10</v>
          </cell>
          <cell r="G1268" t="str">
            <v>Competing</v>
          </cell>
          <cell r="H1268" t="str">
            <v>Bartley</v>
          </cell>
          <cell r="I1268" t="e">
            <v>#REF!</v>
          </cell>
          <cell r="J1268" t="e">
            <v>#REF!</v>
          </cell>
          <cell r="K1268">
            <v>40029</v>
          </cell>
          <cell r="L1268" t="str">
            <v>VA-</v>
          </cell>
          <cell r="O1268" t="str">
            <v>n/a</v>
          </cell>
          <cell r="P1268" t="str">
            <v>D</v>
          </cell>
          <cell r="Q1268" t="str">
            <v>y</v>
          </cell>
          <cell r="R1268" t="str">
            <v/>
          </cell>
          <cell r="S1268" t="str">
            <v>yes</v>
          </cell>
          <cell r="U1268">
            <v>39903</v>
          </cell>
        </row>
        <row r="1269">
          <cell r="B1269">
            <v>7657</v>
          </cell>
          <cell r="C1269" t="e">
            <v>#REF!</v>
          </cell>
          <cell r="D1269" t="e">
            <v>#REF!</v>
          </cell>
          <cell r="E1269" t="str">
            <v>9&amp;10</v>
          </cell>
          <cell r="H1269" t="str">
            <v>Bartley</v>
          </cell>
          <cell r="I1269" t="e">
            <v>#REF!</v>
          </cell>
          <cell r="J1269" t="e">
            <v>#REF!</v>
          </cell>
          <cell r="K1269">
            <v>40029</v>
          </cell>
          <cell r="L1269" t="str">
            <v>VA-</v>
          </cell>
          <cell r="O1269" t="str">
            <v>n/a</v>
          </cell>
          <cell r="P1269" t="str">
            <v>D</v>
          </cell>
          <cell r="Q1269" t="str">
            <v>y</v>
          </cell>
          <cell r="R1269" t="str">
            <v/>
          </cell>
          <cell r="S1269" t="str">
            <v>yes</v>
          </cell>
          <cell r="U1269">
            <v>39903</v>
          </cell>
        </row>
        <row r="1270">
          <cell r="B1270">
            <v>7271</v>
          </cell>
          <cell r="C1270" t="e">
            <v>#REF!</v>
          </cell>
          <cell r="D1270" t="e">
            <v>#REF!</v>
          </cell>
          <cell r="E1270">
            <v>15</v>
          </cell>
          <cell r="G1270" t="str">
            <v>Competing</v>
          </cell>
          <cell r="H1270" t="str">
            <v>Bartley</v>
          </cell>
          <cell r="I1270" t="e">
            <v>#REF!</v>
          </cell>
          <cell r="J1270" t="e">
            <v>#REF!</v>
          </cell>
          <cell r="K1270">
            <v>40029</v>
          </cell>
          <cell r="L1270" t="str">
            <v>VA-</v>
          </cell>
          <cell r="O1270" t="str">
            <v>n/a</v>
          </cell>
          <cell r="P1270" t="str">
            <v>D</v>
          </cell>
          <cell r="Q1270" t="str">
            <v>y</v>
          </cell>
          <cell r="R1270" t="str">
            <v/>
          </cell>
          <cell r="U1270">
            <v>38628</v>
          </cell>
        </row>
        <row r="1271">
          <cell r="B1271">
            <v>7613</v>
          </cell>
          <cell r="C1271" t="e">
            <v>#REF!</v>
          </cell>
          <cell r="D1271" t="e">
            <v>#REF!</v>
          </cell>
          <cell r="E1271">
            <v>15</v>
          </cell>
          <cell r="H1271" t="str">
            <v>Bartley</v>
          </cell>
          <cell r="I1271" t="e">
            <v>#REF!</v>
          </cell>
          <cell r="J1271" t="e">
            <v>#REF!</v>
          </cell>
          <cell r="K1271">
            <v>40029</v>
          </cell>
          <cell r="L1271" t="str">
            <v>VA-</v>
          </cell>
          <cell r="O1271" t="str">
            <v>n/a</v>
          </cell>
          <cell r="P1271" t="str">
            <v>D</v>
          </cell>
          <cell r="Q1271" t="str">
            <v>n</v>
          </cell>
          <cell r="R1271" t="str">
            <v/>
          </cell>
          <cell r="S1271" t="str">
            <v>yes</v>
          </cell>
          <cell r="U1271">
            <v>39722</v>
          </cell>
        </row>
        <row r="1272">
          <cell r="B1272">
            <v>7658</v>
          </cell>
          <cell r="C1272" t="e">
            <v>#REF!</v>
          </cell>
          <cell r="D1272" t="e">
            <v>#REF!</v>
          </cell>
          <cell r="E1272">
            <v>16</v>
          </cell>
          <cell r="H1272" t="str">
            <v>Varmette</v>
          </cell>
          <cell r="I1272" t="e">
            <v>#REF!</v>
          </cell>
          <cell r="J1272" t="e">
            <v>#REF!</v>
          </cell>
          <cell r="K1272">
            <v>40030</v>
          </cell>
          <cell r="L1272" t="str">
            <v>VA-</v>
          </cell>
          <cell r="O1272" t="str">
            <v>n/a</v>
          </cell>
          <cell r="P1272" t="str">
            <v>D</v>
          </cell>
          <cell r="Q1272" t="str">
            <v>y</v>
          </cell>
          <cell r="R1272" t="str">
            <v/>
          </cell>
          <cell r="S1272" t="str">
            <v>yes</v>
          </cell>
          <cell r="U1272">
            <v>39903</v>
          </cell>
        </row>
        <row r="1273">
          <cell r="B1273">
            <v>7618</v>
          </cell>
          <cell r="C1273" t="e">
            <v>#REF!</v>
          </cell>
          <cell r="D1273" t="e">
            <v>#REF!</v>
          </cell>
          <cell r="E1273">
            <v>21</v>
          </cell>
          <cell r="G1273" t="str">
            <v>Competing</v>
          </cell>
          <cell r="H1273" t="str">
            <v>Crowder</v>
          </cell>
          <cell r="I1273" t="e">
            <v>#REF!</v>
          </cell>
          <cell r="J1273" t="e">
            <v>#REF!</v>
          </cell>
          <cell r="K1273">
            <v>40023</v>
          </cell>
          <cell r="L1273" t="str">
            <v>VA-</v>
          </cell>
          <cell r="O1273" t="str">
            <v>n/a</v>
          </cell>
          <cell r="P1273" t="str">
            <v>D</v>
          </cell>
          <cell r="Q1273" t="str">
            <v>y</v>
          </cell>
          <cell r="R1273">
            <v>42451</v>
          </cell>
          <cell r="U1273">
            <v>39857</v>
          </cell>
        </row>
        <row r="1274">
          <cell r="B1274">
            <v>7654</v>
          </cell>
          <cell r="C1274" t="e">
            <v>#REF!</v>
          </cell>
          <cell r="D1274" t="e">
            <v>#REF!</v>
          </cell>
          <cell r="E1274">
            <v>21</v>
          </cell>
          <cell r="H1274" t="str">
            <v>Crowder</v>
          </cell>
          <cell r="I1274" t="e">
            <v>#REF!</v>
          </cell>
          <cell r="J1274" t="e">
            <v>#REF!</v>
          </cell>
          <cell r="K1274">
            <v>40023</v>
          </cell>
          <cell r="L1274" t="str">
            <v>VA-</v>
          </cell>
          <cell r="O1274" t="str">
            <v>n/a</v>
          </cell>
          <cell r="P1274" t="str">
            <v>D</v>
          </cell>
          <cell r="Q1274" t="str">
            <v>y</v>
          </cell>
          <cell r="R1274">
            <v>41494</v>
          </cell>
          <cell r="S1274" t="str">
            <v>yes</v>
          </cell>
          <cell r="U1274">
            <v>39903</v>
          </cell>
        </row>
        <row r="1275">
          <cell r="B1275">
            <v>7653</v>
          </cell>
          <cell r="C1275" t="e">
            <v>#REF!</v>
          </cell>
          <cell r="D1275" t="e">
            <v>#REF!</v>
          </cell>
          <cell r="E1275">
            <v>21</v>
          </cell>
          <cell r="G1275" t="str">
            <v>Competing</v>
          </cell>
          <cell r="H1275" t="str">
            <v>Crowder</v>
          </cell>
          <cell r="I1275" t="e">
            <v>#REF!</v>
          </cell>
          <cell r="J1275" t="e">
            <v>#REF!</v>
          </cell>
          <cell r="K1275">
            <v>40024</v>
          </cell>
          <cell r="L1275" t="str">
            <v>VA-</v>
          </cell>
          <cell r="O1275" t="str">
            <v>n/a</v>
          </cell>
          <cell r="P1275" t="str">
            <v>D</v>
          </cell>
          <cell r="Q1275" t="str">
            <v>y</v>
          </cell>
          <cell r="R1275" t="str">
            <v/>
          </cell>
          <cell r="S1275" t="str">
            <v>yes</v>
          </cell>
          <cell r="U1275">
            <v>39897</v>
          </cell>
        </row>
        <row r="1276">
          <cell r="B1276">
            <v>7662</v>
          </cell>
          <cell r="C1276" t="e">
            <v>#REF!</v>
          </cell>
          <cell r="D1276" t="e">
            <v>#REF!</v>
          </cell>
          <cell r="E1276">
            <v>21</v>
          </cell>
          <cell r="H1276" t="str">
            <v>Crowder</v>
          </cell>
          <cell r="I1276" t="e">
            <v>#REF!</v>
          </cell>
          <cell r="J1276" t="e">
            <v>#REF!</v>
          </cell>
          <cell r="K1276">
            <v>40024</v>
          </cell>
          <cell r="L1276" t="str">
            <v>VA-</v>
          </cell>
          <cell r="O1276" t="str">
            <v>n/a</v>
          </cell>
          <cell r="P1276" t="str">
            <v>D</v>
          </cell>
          <cell r="Q1276" t="str">
            <v>y</v>
          </cell>
          <cell r="R1276" t="str">
            <v/>
          </cell>
          <cell r="S1276" t="str">
            <v>yes</v>
          </cell>
          <cell r="U1276">
            <v>39903</v>
          </cell>
        </row>
        <row r="1277">
          <cell r="B1277">
            <v>7666</v>
          </cell>
          <cell r="C1277" t="e">
            <v>#REF!</v>
          </cell>
          <cell r="D1277" t="e">
            <v>#REF!</v>
          </cell>
          <cell r="E1277">
            <v>12</v>
          </cell>
          <cell r="H1277" t="str">
            <v>Boswell</v>
          </cell>
          <cell r="I1277" t="e">
            <v>#REF!</v>
          </cell>
          <cell r="J1277" t="e">
            <v>#REF!</v>
          </cell>
          <cell r="K1277" t="str">
            <v>in</v>
          </cell>
          <cell r="L1277" t="str">
            <v>VA-</v>
          </cell>
          <cell r="O1277" t="str">
            <v>n/a</v>
          </cell>
          <cell r="P1277" t="str">
            <v>G</v>
          </cell>
          <cell r="Q1277" t="str">
            <v>n</v>
          </cell>
          <cell r="R1277" t="str">
            <v/>
          </cell>
          <cell r="S1277" t="str">
            <v>yes</v>
          </cell>
          <cell r="U1277">
            <v>39903</v>
          </cell>
        </row>
        <row r="1279">
          <cell r="B1279" t="str">
            <v>June 2009 Cycle</v>
          </cell>
          <cell r="D1279" t="str">
            <v>Rehab Services</v>
          </cell>
          <cell r="E1279" t="str">
            <v>E</v>
          </cell>
          <cell r="F1279" t="str">
            <v>Rpt Due</v>
          </cell>
          <cell r="G1279">
            <v>40044</v>
          </cell>
          <cell r="I1279" t="str">
            <v>Recommendation</v>
          </cell>
          <cell r="K1279" t="str">
            <v>IFFC</v>
          </cell>
          <cell r="L1279" t="str">
            <v>Commissioners</v>
          </cell>
          <cell r="M1279" t="str">
            <v>IFFC</v>
          </cell>
          <cell r="N1279" t="str">
            <v>IFFC</v>
          </cell>
          <cell r="O1279" t="str">
            <v>Application</v>
          </cell>
          <cell r="Q1279" t="str">
            <v>Check with</v>
          </cell>
        </row>
        <row r="1280">
          <cell r="B1280" t="str">
            <v>#</v>
          </cell>
          <cell r="C1280" t="str">
            <v>Applicant</v>
          </cell>
          <cell r="D1280" t="str">
            <v>Project</v>
          </cell>
          <cell r="E1280" t="str">
            <v>PD</v>
          </cell>
          <cell r="F1280" t="str">
            <v xml:space="preserve">  </v>
          </cell>
          <cell r="G1280">
            <v>40044</v>
          </cell>
          <cell r="H1280" t="str">
            <v>Analyst</v>
          </cell>
          <cell r="I1280" t="str">
            <v xml:space="preserve">HSA </v>
          </cell>
          <cell r="J1280" t="str">
            <v>DCOPN</v>
          </cell>
          <cell r="K1280" t="str">
            <v>Scheduled</v>
          </cell>
          <cell r="L1280" t="str">
            <v>Decision</v>
          </cell>
          <cell r="M1280" t="str">
            <v>Location</v>
          </cell>
          <cell r="N1280" t="str">
            <v>Time</v>
          </cell>
          <cell r="O1280" t="str">
            <v>Received</v>
          </cell>
          <cell r="P1280" t="str">
            <v>LOI Date</v>
          </cell>
          <cell r="Q1280" t="str">
            <v>Application</v>
          </cell>
          <cell r="T1280" t="str">
            <v>Previous Conditions</v>
          </cell>
        </row>
        <row r="1281">
          <cell r="B1281">
            <v>7665</v>
          </cell>
          <cell r="C1281" t="e">
            <v>#REF!</v>
          </cell>
          <cell r="D1281" t="e">
            <v>#REF!</v>
          </cell>
          <cell r="E1281">
            <v>3</v>
          </cell>
          <cell r="H1281" t="str">
            <v>Bartley</v>
          </cell>
          <cell r="I1281" t="e">
            <v>#REF!</v>
          </cell>
          <cell r="J1281" t="e">
            <v>#REF!</v>
          </cell>
          <cell r="K1281">
            <v>40059</v>
          </cell>
          <cell r="L1281" t="str">
            <v>VA-</v>
          </cell>
          <cell r="O1281" t="str">
            <v>n/a</v>
          </cell>
          <cell r="P1281" t="str">
            <v>E</v>
          </cell>
          <cell r="Q1281" t="str">
            <v>y</v>
          </cell>
          <cell r="R1281" t="str">
            <v/>
          </cell>
          <cell r="S1281" t="str">
            <v>yes</v>
          </cell>
          <cell r="U1281">
            <v>39934</v>
          </cell>
        </row>
        <row r="1282">
          <cell r="B1282">
            <v>7667</v>
          </cell>
          <cell r="C1282" t="e">
            <v>#REF!</v>
          </cell>
          <cell r="D1282" t="e">
            <v>#REF!</v>
          </cell>
          <cell r="E1282">
            <v>15</v>
          </cell>
          <cell r="H1282" t="str">
            <v>Varmette</v>
          </cell>
          <cell r="I1282" t="e">
            <v>#REF!</v>
          </cell>
          <cell r="J1282" t="e">
            <v>#REF!</v>
          </cell>
          <cell r="K1282">
            <v>40058</v>
          </cell>
          <cell r="L1282" t="str">
            <v>VA-</v>
          </cell>
          <cell r="O1282" t="str">
            <v>n/a</v>
          </cell>
          <cell r="P1282" t="str">
            <v>E</v>
          </cell>
          <cell r="Q1282" t="str">
            <v>y</v>
          </cell>
          <cell r="R1282" t="str">
            <v/>
          </cell>
          <cell r="S1282" t="str">
            <v>yes</v>
          </cell>
          <cell r="U1282">
            <v>39934</v>
          </cell>
        </row>
        <row r="1283">
          <cell r="B1283">
            <v>7637</v>
          </cell>
          <cell r="C1283" t="e">
            <v>#REF!</v>
          </cell>
          <cell r="D1283" t="e">
            <v>#REF!</v>
          </cell>
          <cell r="E1283">
            <v>20</v>
          </cell>
          <cell r="H1283" t="str">
            <v>Crowder</v>
          </cell>
          <cell r="I1283" t="e">
            <v>#REF!</v>
          </cell>
          <cell r="J1283" t="e">
            <v>#REF!</v>
          </cell>
          <cell r="K1283">
            <v>39969</v>
          </cell>
          <cell r="L1283" t="str">
            <v>VA-</v>
          </cell>
          <cell r="O1283" t="str">
            <v>n/a</v>
          </cell>
          <cell r="P1283" t="str">
            <v>B</v>
          </cell>
          <cell r="Q1283" t="str">
            <v>y</v>
          </cell>
        </row>
        <row r="1285">
          <cell r="B1285" t="str">
            <v>July 2009 Cycle</v>
          </cell>
          <cell r="D1285" t="str">
            <v>Radiation/Gamma Knife/Cancer Care Center</v>
          </cell>
          <cell r="E1285" t="str">
            <v>F/G</v>
          </cell>
          <cell r="F1285" t="str">
            <v>Rpt Due</v>
          </cell>
          <cell r="G1285">
            <v>40074</v>
          </cell>
          <cell r="I1285" t="str">
            <v>Recommendation</v>
          </cell>
          <cell r="K1285" t="str">
            <v>IFFC</v>
          </cell>
          <cell r="L1285" t="str">
            <v>Commissioners</v>
          </cell>
          <cell r="M1285" t="str">
            <v>IFFC</v>
          </cell>
          <cell r="N1285" t="str">
            <v>IFFC</v>
          </cell>
          <cell r="O1285" t="str">
            <v>Application</v>
          </cell>
          <cell r="Q1285" t="str">
            <v>Check with</v>
          </cell>
        </row>
        <row r="1286">
          <cell r="C1286" t="str">
            <v>Applicant</v>
          </cell>
          <cell r="D1286" t="str">
            <v>Lithotripsy/Nursing Facility</v>
          </cell>
          <cell r="E1286" t="str">
            <v>PD</v>
          </cell>
          <cell r="G1286">
            <v>40074</v>
          </cell>
          <cell r="H1286" t="str">
            <v>Analyst</v>
          </cell>
          <cell r="I1286" t="str">
            <v xml:space="preserve">HSA </v>
          </cell>
          <cell r="J1286" t="str">
            <v>DCOPN</v>
          </cell>
          <cell r="K1286" t="str">
            <v>Scheduled</v>
          </cell>
          <cell r="L1286" t="str">
            <v>Decision</v>
          </cell>
          <cell r="M1286" t="str">
            <v>Location</v>
          </cell>
          <cell r="N1286" t="str">
            <v>Time</v>
          </cell>
          <cell r="O1286" t="str">
            <v>Received</v>
          </cell>
          <cell r="P1286" t="str">
            <v>LOI Date</v>
          </cell>
          <cell r="Q1286" t="str">
            <v>Application</v>
          </cell>
        </row>
        <row r="1287">
          <cell r="B1287">
            <v>7667</v>
          </cell>
          <cell r="C1287" t="e">
            <v>#REF!</v>
          </cell>
          <cell r="D1287" t="e">
            <v>#REF!</v>
          </cell>
          <cell r="E1287">
            <v>15</v>
          </cell>
          <cell r="H1287" t="str">
            <v>Varmette</v>
          </cell>
          <cell r="I1287" t="e">
            <v>#REF!</v>
          </cell>
          <cell r="J1287" t="e">
            <v>#REF!</v>
          </cell>
          <cell r="K1287">
            <v>40058</v>
          </cell>
          <cell r="L1287" t="str">
            <v>VA-</v>
          </cell>
          <cell r="O1287" t="str">
            <v>n/a</v>
          </cell>
          <cell r="P1287" t="str">
            <v>E</v>
          </cell>
          <cell r="Q1287" t="str">
            <v>y</v>
          </cell>
          <cell r="R1287" t="str">
            <v/>
          </cell>
          <cell r="S1287" t="str">
            <v>yes</v>
          </cell>
          <cell r="U1287">
            <v>39934</v>
          </cell>
        </row>
        <row r="1288">
          <cell r="B1288">
            <v>7668</v>
          </cell>
          <cell r="C1288" t="e">
            <v>#REF!</v>
          </cell>
          <cell r="D1288" t="e">
            <v>#REF!</v>
          </cell>
          <cell r="E1288">
            <v>15</v>
          </cell>
          <cell r="H1288" t="str">
            <v>Bartley</v>
          </cell>
          <cell r="I1288" t="e">
            <v>#REF!</v>
          </cell>
          <cell r="J1288" t="e">
            <v>#REF!</v>
          </cell>
          <cell r="K1288">
            <v>40085</v>
          </cell>
          <cell r="L1288" t="str">
            <v>VA-</v>
          </cell>
          <cell r="O1288" t="str">
            <v>n/a</v>
          </cell>
          <cell r="P1288" t="str">
            <v>F</v>
          </cell>
          <cell r="Q1288" t="str">
            <v>y</v>
          </cell>
          <cell r="R1288" t="str">
            <v/>
          </cell>
          <cell r="S1288" t="str">
            <v>yes</v>
          </cell>
          <cell r="U1288">
            <v>39965</v>
          </cell>
        </row>
        <row r="1289">
          <cell r="B1289">
            <v>7671</v>
          </cell>
          <cell r="C1289" t="e">
            <v>#REF!</v>
          </cell>
          <cell r="D1289" t="e">
            <v>#REF!</v>
          </cell>
          <cell r="E1289">
            <v>15</v>
          </cell>
          <cell r="H1289" t="str">
            <v>Bartley</v>
          </cell>
          <cell r="I1289" t="e">
            <v>#REF!</v>
          </cell>
          <cell r="J1289" t="e">
            <v>#REF!</v>
          </cell>
          <cell r="K1289">
            <v>40086</v>
          </cell>
          <cell r="L1289" t="str">
            <v>VA-</v>
          </cell>
          <cell r="O1289" t="str">
            <v>n/a</v>
          </cell>
          <cell r="P1289" t="str">
            <v>F</v>
          </cell>
          <cell r="Q1289" t="str">
            <v>y</v>
          </cell>
          <cell r="R1289" t="str">
            <v/>
          </cell>
          <cell r="S1289" t="str">
            <v>yes</v>
          </cell>
          <cell r="U1289">
            <v>39965</v>
          </cell>
        </row>
        <row r="1290">
          <cell r="B1290">
            <v>7672</v>
          </cell>
          <cell r="C1290" t="e">
            <v>#REF!</v>
          </cell>
          <cell r="D1290" t="e">
            <v>#REF!</v>
          </cell>
          <cell r="E1290">
            <v>20</v>
          </cell>
          <cell r="H1290" t="str">
            <v>Crowder</v>
          </cell>
          <cell r="I1290" t="e">
            <v>#REF!</v>
          </cell>
          <cell r="J1290" t="e">
            <v>#REF!</v>
          </cell>
          <cell r="K1290">
            <v>40094</v>
          </cell>
          <cell r="L1290" t="str">
            <v>VA-</v>
          </cell>
          <cell r="O1290" t="str">
            <v>n/a</v>
          </cell>
          <cell r="P1290" t="str">
            <v>F</v>
          </cell>
          <cell r="Q1290" t="str">
            <v>y</v>
          </cell>
          <cell r="R1290" t="str">
            <v/>
          </cell>
          <cell r="S1290" t="str">
            <v>yes</v>
          </cell>
          <cell r="U1290">
            <v>39965</v>
          </cell>
        </row>
        <row r="1291">
          <cell r="B1291">
            <v>7669</v>
          </cell>
          <cell r="C1291" t="e">
            <v>#REF!</v>
          </cell>
          <cell r="D1291" t="e">
            <v>#REF!</v>
          </cell>
          <cell r="E1291">
            <v>16</v>
          </cell>
          <cell r="H1291" t="str">
            <v>Varmette</v>
          </cell>
          <cell r="I1291" t="e">
            <v>#REF!</v>
          </cell>
          <cell r="J1291" t="e">
            <v>#REF!</v>
          </cell>
          <cell r="K1291">
            <v>40093</v>
          </cell>
          <cell r="L1291" t="str">
            <v>VA-</v>
          </cell>
          <cell r="O1291" t="str">
            <v>n/a</v>
          </cell>
          <cell r="P1291" t="str">
            <v>F</v>
          </cell>
          <cell r="Q1291" t="str">
            <v>y</v>
          </cell>
          <cell r="R1291" t="str">
            <v/>
          </cell>
          <cell r="S1291" t="str">
            <v>yes</v>
          </cell>
          <cell r="U1291">
            <v>39965</v>
          </cell>
        </row>
        <row r="1293">
          <cell r="B1293" t="str">
            <v>August 2009 Cycle</v>
          </cell>
          <cell r="D1293" t="str">
            <v>Hospitals/Beds/NICUs/Ob/Capital Expenditures</v>
          </cell>
          <cell r="E1293" t="str">
            <v>A</v>
          </cell>
          <cell r="F1293" t="str">
            <v>Rpt Due</v>
          </cell>
          <cell r="G1293">
            <v>40105</v>
          </cell>
          <cell r="I1293" t="str">
            <v>Recommendation</v>
          </cell>
          <cell r="K1293" t="str">
            <v>IFFC</v>
          </cell>
          <cell r="L1293" t="str">
            <v>Commissioners</v>
          </cell>
          <cell r="M1293" t="str">
            <v>IFFC</v>
          </cell>
          <cell r="N1293" t="str">
            <v>IFFC</v>
          </cell>
          <cell r="O1293" t="str">
            <v>Application</v>
          </cell>
          <cell r="Q1293" t="str">
            <v>Check with</v>
          </cell>
        </row>
        <row r="1294">
          <cell r="C1294" t="str">
            <v>Applicant</v>
          </cell>
          <cell r="D1294" t="str">
            <v>Project</v>
          </cell>
          <cell r="E1294" t="str">
            <v>PD</v>
          </cell>
          <cell r="G1294">
            <v>40105</v>
          </cell>
          <cell r="H1294" t="str">
            <v>Analyst</v>
          </cell>
          <cell r="I1294" t="str">
            <v xml:space="preserve">HSA </v>
          </cell>
          <cell r="J1294" t="str">
            <v>DCOPN</v>
          </cell>
          <cell r="K1294" t="str">
            <v>Scheduled</v>
          </cell>
          <cell r="L1294" t="str">
            <v>Decision</v>
          </cell>
          <cell r="M1294" t="str">
            <v>Location</v>
          </cell>
          <cell r="N1294" t="str">
            <v>Time</v>
          </cell>
          <cell r="O1294" t="str">
            <v>Received</v>
          </cell>
          <cell r="P1294" t="str">
            <v>LOI Date</v>
          </cell>
          <cell r="Q1294" t="str">
            <v>Application</v>
          </cell>
          <cell r="T1294" t="str">
            <v>Previous Conditions</v>
          </cell>
        </row>
        <row r="1295">
          <cell r="B1295">
            <v>7650</v>
          </cell>
          <cell r="C1295" t="e">
            <v>#REF!</v>
          </cell>
          <cell r="D1295" t="e">
            <v>#REF!</v>
          </cell>
          <cell r="E1295">
            <v>8</v>
          </cell>
          <cell r="G1295" t="str">
            <v>Competing</v>
          </cell>
          <cell r="H1295" t="str">
            <v>Bartley</v>
          </cell>
          <cell r="I1295" t="e">
            <v>#REF!</v>
          </cell>
          <cell r="J1295" t="e">
            <v>#REF!</v>
          </cell>
          <cell r="K1295" t="str">
            <v>in</v>
          </cell>
          <cell r="L1295" t="str">
            <v>VA-</v>
          </cell>
          <cell r="O1295" t="str">
            <v>n/a</v>
          </cell>
          <cell r="P1295" t="str">
            <v>A</v>
          </cell>
          <cell r="Q1295" t="str">
            <v>y</v>
          </cell>
          <cell r="R1295" t="str">
            <v/>
          </cell>
          <cell r="U1295">
            <v>39995</v>
          </cell>
        </row>
        <row r="1296">
          <cell r="B1296">
            <v>7675</v>
          </cell>
          <cell r="C1296" t="e">
            <v>#REF!</v>
          </cell>
          <cell r="D1296" t="e">
            <v>#REF!</v>
          </cell>
          <cell r="E1296">
            <v>8</v>
          </cell>
          <cell r="H1296" t="str">
            <v>Bartley</v>
          </cell>
          <cell r="I1296" t="e">
            <v>#REF!</v>
          </cell>
          <cell r="J1296" t="e">
            <v>#REF!</v>
          </cell>
          <cell r="K1296" t="str">
            <v>in</v>
          </cell>
          <cell r="L1296" t="str">
            <v>VA-</v>
          </cell>
          <cell r="O1296" t="str">
            <v>n/a</v>
          </cell>
          <cell r="P1296" t="str">
            <v>A</v>
          </cell>
          <cell r="Q1296" t="str">
            <v>y</v>
          </cell>
          <cell r="R1296" t="str">
            <v/>
          </cell>
          <cell r="U1296">
            <v>39995</v>
          </cell>
        </row>
        <row r="1297">
          <cell r="B1297">
            <v>7674</v>
          </cell>
          <cell r="C1297" t="e">
            <v>#REF!</v>
          </cell>
          <cell r="D1297" t="e">
            <v>#REF!</v>
          </cell>
          <cell r="E1297">
            <v>3</v>
          </cell>
          <cell r="G1297" t="str">
            <v>Competing</v>
          </cell>
          <cell r="H1297" t="str">
            <v>Clement</v>
          </cell>
          <cell r="I1297" t="e">
            <v>#REF!</v>
          </cell>
          <cell r="J1297" t="e">
            <v>#REF!</v>
          </cell>
          <cell r="K1297">
            <v>40136</v>
          </cell>
          <cell r="L1297" t="str">
            <v>VA-</v>
          </cell>
          <cell r="M1297" t="str">
            <v>SCC</v>
          </cell>
          <cell r="O1297" t="str">
            <v>n/a</v>
          </cell>
          <cell r="P1297" t="str">
            <v>G</v>
          </cell>
          <cell r="Q1297" t="str">
            <v>y</v>
          </cell>
          <cell r="R1297" t="str">
            <v/>
          </cell>
          <cell r="U1297">
            <v>39995</v>
          </cell>
        </row>
        <row r="1298">
          <cell r="B1298">
            <v>7677</v>
          </cell>
          <cell r="C1298" t="e">
            <v>#REF!</v>
          </cell>
          <cell r="D1298" t="e">
            <v>#REF!</v>
          </cell>
          <cell r="E1298">
            <v>3</v>
          </cell>
          <cell r="H1298" t="str">
            <v>Clement</v>
          </cell>
          <cell r="I1298" t="e">
            <v>#REF!</v>
          </cell>
          <cell r="J1298" t="e">
            <v>#REF!</v>
          </cell>
          <cell r="K1298">
            <v>40136</v>
          </cell>
          <cell r="L1298" t="str">
            <v>VA-</v>
          </cell>
          <cell r="M1298" t="str">
            <v>SCC</v>
          </cell>
          <cell r="O1298" t="str">
            <v>n/a</v>
          </cell>
          <cell r="P1298" t="str">
            <v>G</v>
          </cell>
          <cell r="Q1298" t="str">
            <v>y</v>
          </cell>
          <cell r="R1298" t="str">
            <v/>
          </cell>
          <cell r="U1298">
            <v>39995</v>
          </cell>
        </row>
        <row r="1299">
          <cell r="B1299">
            <v>7637</v>
          </cell>
          <cell r="C1299" t="e">
            <v>#REF!</v>
          </cell>
          <cell r="D1299" t="e">
            <v>#REF!</v>
          </cell>
          <cell r="E1299">
            <v>20</v>
          </cell>
          <cell r="G1299" t="str">
            <v>Delayed from May</v>
          </cell>
          <cell r="H1299" t="str">
            <v>Crowder</v>
          </cell>
          <cell r="I1299" t="e">
            <v>#REF!</v>
          </cell>
          <cell r="J1299" t="e">
            <v>#REF!</v>
          </cell>
          <cell r="K1299">
            <v>39969</v>
          </cell>
          <cell r="L1299" t="str">
            <v>VA-</v>
          </cell>
          <cell r="O1299" t="str">
            <v>n/a</v>
          </cell>
          <cell r="P1299" t="str">
            <v>B</v>
          </cell>
          <cell r="Q1299" t="str">
            <v>y</v>
          </cell>
          <cell r="R1299" t="str">
            <v/>
          </cell>
          <cell r="U1299">
            <v>39842</v>
          </cell>
        </row>
        <row r="1301">
          <cell r="B1301" t="str">
            <v>September 2009 Cycle</v>
          </cell>
          <cell r="D1301" t="str">
            <v>OSHs/ORs/Cath Labs/Transplant/Nursing Facility</v>
          </cell>
          <cell r="E1301" t="str">
            <v>B/G</v>
          </cell>
          <cell r="F1301" t="str">
            <v>Rpt Due</v>
          </cell>
          <cell r="G1301">
            <v>40136</v>
          </cell>
          <cell r="I1301" t="str">
            <v>Recommendation</v>
          </cell>
          <cell r="K1301" t="str">
            <v>IFFC</v>
          </cell>
          <cell r="L1301" t="str">
            <v>Commissioners</v>
          </cell>
          <cell r="M1301" t="str">
            <v>IFFC</v>
          </cell>
          <cell r="N1301" t="str">
            <v>IFFC</v>
          </cell>
          <cell r="O1301" t="str">
            <v>Application</v>
          </cell>
          <cell r="Q1301" t="str">
            <v>Check with</v>
          </cell>
        </row>
        <row r="1302">
          <cell r="C1302" t="str">
            <v>Applicant</v>
          </cell>
          <cell r="D1302" t="str">
            <v>Project</v>
          </cell>
          <cell r="E1302" t="str">
            <v>PD</v>
          </cell>
          <cell r="G1302">
            <v>40136</v>
          </cell>
          <cell r="H1302" t="str">
            <v>Analyst</v>
          </cell>
          <cell r="I1302" t="str">
            <v xml:space="preserve">HSA </v>
          </cell>
          <cell r="J1302" t="str">
            <v>DCOPN</v>
          </cell>
          <cell r="K1302" t="str">
            <v>Scheduled</v>
          </cell>
          <cell r="L1302" t="str">
            <v>Decision</v>
          </cell>
          <cell r="M1302" t="str">
            <v>Location</v>
          </cell>
          <cell r="N1302" t="str">
            <v>Time</v>
          </cell>
          <cell r="O1302" t="str">
            <v>Received</v>
          </cell>
          <cell r="P1302" t="str">
            <v>LOI Date</v>
          </cell>
          <cell r="Q1302" t="str">
            <v>Application</v>
          </cell>
          <cell r="R1302" t="str">
            <v/>
          </cell>
        </row>
        <row r="1303">
          <cell r="B1303">
            <v>7683</v>
          </cell>
          <cell r="C1303" t="e">
            <v>#REF!</v>
          </cell>
          <cell r="D1303" t="e">
            <v>#REF!</v>
          </cell>
          <cell r="E1303">
            <v>3</v>
          </cell>
          <cell r="H1303" t="str">
            <v>Crowder</v>
          </cell>
          <cell r="I1303" t="e">
            <v>#REF!</v>
          </cell>
          <cell r="J1303" t="e">
            <v>#REF!</v>
          </cell>
          <cell r="K1303">
            <v>40150</v>
          </cell>
          <cell r="L1303" t="str">
            <v>VA-</v>
          </cell>
          <cell r="O1303" t="str">
            <v>n/a</v>
          </cell>
          <cell r="P1303" t="str">
            <v>B</v>
          </cell>
          <cell r="Q1303" t="str">
            <v>y</v>
          </cell>
          <cell r="R1303" t="str">
            <v/>
          </cell>
          <cell r="U1303">
            <v>40028</v>
          </cell>
        </row>
        <row r="1304">
          <cell r="B1304">
            <v>7319</v>
          </cell>
          <cell r="C1304" t="e">
            <v>#REF!</v>
          </cell>
          <cell r="D1304" t="e">
            <v>#REF!</v>
          </cell>
          <cell r="E1304">
            <v>8</v>
          </cell>
          <cell r="H1304" t="str">
            <v>Boswell</v>
          </cell>
          <cell r="I1304" t="e">
            <v>#REF!</v>
          </cell>
          <cell r="J1304" t="e">
            <v>#REF!</v>
          </cell>
          <cell r="K1304">
            <v>40155</v>
          </cell>
          <cell r="L1304" t="str">
            <v>VA-</v>
          </cell>
          <cell r="O1304" t="str">
            <v>n/a</v>
          </cell>
          <cell r="P1304" t="str">
            <v>B</v>
          </cell>
          <cell r="Q1304" t="str">
            <v>y</v>
          </cell>
          <cell r="R1304" t="str">
            <v/>
          </cell>
          <cell r="U1304">
            <v>38747</v>
          </cell>
        </row>
        <row r="1305">
          <cell r="B1305">
            <v>7679</v>
          </cell>
          <cell r="C1305" t="e">
            <v>#REF!</v>
          </cell>
          <cell r="D1305" t="e">
            <v>#REF!</v>
          </cell>
          <cell r="E1305">
            <v>9</v>
          </cell>
          <cell r="H1305" t="str">
            <v>Crowder</v>
          </cell>
          <cell r="I1305" t="e">
            <v>#REF!</v>
          </cell>
          <cell r="J1305" t="e">
            <v>#REF!</v>
          </cell>
          <cell r="K1305">
            <v>40148</v>
          </cell>
          <cell r="L1305" t="str">
            <v>VA-</v>
          </cell>
          <cell r="O1305" t="str">
            <v>n/a</v>
          </cell>
          <cell r="P1305" t="str">
            <v>B</v>
          </cell>
          <cell r="Q1305" t="str">
            <v>y</v>
          </cell>
          <cell r="R1305" t="str">
            <v/>
          </cell>
          <cell r="U1305">
            <v>40025</v>
          </cell>
        </row>
        <row r="1306">
          <cell r="B1306">
            <v>7687</v>
          </cell>
          <cell r="C1306" t="e">
            <v>#REF!</v>
          </cell>
          <cell r="D1306" t="e">
            <v>#REF!</v>
          </cell>
          <cell r="E1306">
            <v>15</v>
          </cell>
          <cell r="G1306" t="str">
            <v>Competing</v>
          </cell>
          <cell r="H1306" t="str">
            <v>Bartley</v>
          </cell>
          <cell r="I1306" t="e">
            <v>#REF!</v>
          </cell>
          <cell r="J1306" t="e">
            <v>#REF!</v>
          </cell>
          <cell r="K1306">
            <v>40151</v>
          </cell>
          <cell r="L1306" t="str">
            <v>VA-</v>
          </cell>
          <cell r="O1306" t="str">
            <v>n/a</v>
          </cell>
          <cell r="P1306" t="str">
            <v>B</v>
          </cell>
          <cell r="Q1306" t="str">
            <v>y</v>
          </cell>
          <cell r="R1306" t="str">
            <v/>
          </cell>
          <cell r="U1306">
            <v>40028</v>
          </cell>
        </row>
        <row r="1307">
          <cell r="B1307">
            <v>7691</v>
          </cell>
          <cell r="C1307" t="e">
            <v>#REF!</v>
          </cell>
          <cell r="D1307" t="e">
            <v>#REF!</v>
          </cell>
          <cell r="E1307">
            <v>15</v>
          </cell>
          <cell r="H1307" t="str">
            <v>Bartley</v>
          </cell>
          <cell r="I1307" t="e">
            <v>#REF!</v>
          </cell>
          <cell r="J1307" t="e">
            <v>#REF!</v>
          </cell>
          <cell r="K1307">
            <v>40151</v>
          </cell>
          <cell r="L1307" t="str">
            <v>VA-</v>
          </cell>
          <cell r="O1307" t="str">
            <v>n/a</v>
          </cell>
          <cell r="P1307" t="str">
            <v>B</v>
          </cell>
          <cell r="Q1307" t="str">
            <v>y</v>
          </cell>
          <cell r="R1307" t="str">
            <v/>
          </cell>
          <cell r="U1307">
            <v>40028</v>
          </cell>
        </row>
        <row r="1308">
          <cell r="B1308">
            <v>7689</v>
          </cell>
          <cell r="C1308" t="e">
            <v>#REF!</v>
          </cell>
          <cell r="D1308" t="e">
            <v>#REF!</v>
          </cell>
          <cell r="E1308">
            <v>19</v>
          </cell>
          <cell r="H1308" t="str">
            <v>Bartley</v>
          </cell>
          <cell r="I1308" t="e">
            <v>#REF!</v>
          </cell>
          <cell r="J1308" t="e">
            <v>#REF!</v>
          </cell>
          <cell r="K1308">
            <v>40149</v>
          </cell>
          <cell r="L1308" t="str">
            <v>VA-</v>
          </cell>
          <cell r="O1308" t="str">
            <v>n/a</v>
          </cell>
          <cell r="P1308" t="str">
            <v>B</v>
          </cell>
          <cell r="Q1308" t="str">
            <v>y</v>
          </cell>
          <cell r="R1308" t="str">
            <v/>
          </cell>
          <cell r="U1308">
            <v>40028</v>
          </cell>
        </row>
        <row r="1309">
          <cell r="B1309">
            <v>7681</v>
          </cell>
          <cell r="C1309" t="e">
            <v>#REF!</v>
          </cell>
          <cell r="D1309" t="e">
            <v>#REF!</v>
          </cell>
          <cell r="E1309">
            <v>20</v>
          </cell>
          <cell r="H1309" t="str">
            <v>Varmette</v>
          </cell>
          <cell r="I1309" t="e">
            <v>#REF!</v>
          </cell>
          <cell r="J1309" t="e">
            <v>#REF!</v>
          </cell>
          <cell r="K1309">
            <v>40154</v>
          </cell>
          <cell r="L1309" t="str">
            <v>VA-</v>
          </cell>
          <cell r="O1309" t="str">
            <v>n/a</v>
          </cell>
          <cell r="P1309" t="str">
            <v>B</v>
          </cell>
          <cell r="Q1309" t="str">
            <v>y</v>
          </cell>
          <cell r="R1309" t="str">
            <v/>
          </cell>
          <cell r="U1309">
            <v>40023</v>
          </cell>
        </row>
        <row r="1310">
          <cell r="B1310">
            <v>7688</v>
          </cell>
          <cell r="C1310" t="e">
            <v>#REF!</v>
          </cell>
          <cell r="D1310" t="e">
            <v>#REF!</v>
          </cell>
          <cell r="E1310">
            <v>20</v>
          </cell>
          <cell r="G1310" t="str">
            <v>Competing</v>
          </cell>
          <cell r="H1310" t="str">
            <v>Varmette</v>
          </cell>
          <cell r="I1310" t="e">
            <v>#REF!</v>
          </cell>
          <cell r="J1310" t="e">
            <v>#REF!</v>
          </cell>
          <cell r="K1310">
            <v>40154</v>
          </cell>
          <cell r="L1310" t="str">
            <v>VA-</v>
          </cell>
          <cell r="O1310" t="str">
            <v>n/a</v>
          </cell>
          <cell r="P1310" t="str">
            <v>B</v>
          </cell>
          <cell r="Q1310" t="str">
            <v>y</v>
          </cell>
          <cell r="R1310" t="str">
            <v/>
          </cell>
          <cell r="U1310">
            <v>40028</v>
          </cell>
        </row>
        <row r="1311">
          <cell r="B1311">
            <v>7690</v>
          </cell>
          <cell r="C1311" t="e">
            <v>#REF!</v>
          </cell>
          <cell r="D1311" t="e">
            <v>#REF!</v>
          </cell>
          <cell r="E1311">
            <v>20</v>
          </cell>
          <cell r="H1311" t="str">
            <v>Varmette</v>
          </cell>
          <cell r="I1311" t="e">
            <v>#REF!</v>
          </cell>
          <cell r="J1311" t="e">
            <v>#REF!</v>
          </cell>
          <cell r="K1311">
            <v>40154</v>
          </cell>
          <cell r="L1311" t="str">
            <v>VA-</v>
          </cell>
          <cell r="O1311" t="str">
            <v>n/a</v>
          </cell>
          <cell r="P1311" t="str">
            <v>B</v>
          </cell>
          <cell r="Q1311" t="str">
            <v>y</v>
          </cell>
          <cell r="R1311" t="str">
            <v/>
          </cell>
          <cell r="U1311">
            <v>40025</v>
          </cell>
        </row>
        <row r="1312">
          <cell r="B1312">
            <v>7684</v>
          </cell>
          <cell r="C1312" t="e">
            <v>#REF!</v>
          </cell>
          <cell r="D1312" t="e">
            <v>#REF!</v>
          </cell>
          <cell r="E1312">
            <v>21</v>
          </cell>
          <cell r="H1312" t="str">
            <v>Clement</v>
          </cell>
          <cell r="I1312" t="e">
            <v>#REF!</v>
          </cell>
          <cell r="J1312" t="e">
            <v>#REF!</v>
          </cell>
          <cell r="K1312">
            <v>40156</v>
          </cell>
          <cell r="L1312" t="str">
            <v>VA-</v>
          </cell>
          <cell r="O1312" t="str">
            <v>n/a</v>
          </cell>
          <cell r="P1312" t="str">
            <v>B</v>
          </cell>
          <cell r="Q1312" t="str">
            <v>y</v>
          </cell>
          <cell r="R1312" t="str">
            <v/>
          </cell>
          <cell r="U1312">
            <v>40028</v>
          </cell>
        </row>
        <row r="1314">
          <cell r="B1314" t="str">
            <v>October 2009 Cycle</v>
          </cell>
          <cell r="D1314" t="str">
            <v>Psych and Substance Abuse Services</v>
          </cell>
          <cell r="E1314" t="str">
            <v>C</v>
          </cell>
          <cell r="F1314" t="str">
            <v>Rpt Due</v>
          </cell>
          <cell r="G1314">
            <v>40168</v>
          </cell>
          <cell r="I1314" t="str">
            <v>Recommendation</v>
          </cell>
          <cell r="K1314" t="str">
            <v>IFFC</v>
          </cell>
          <cell r="L1314" t="str">
            <v>Commissioners</v>
          </cell>
          <cell r="M1314" t="str">
            <v>IFFC</v>
          </cell>
          <cell r="O1314" t="str">
            <v>Application</v>
          </cell>
          <cell r="Q1314" t="str">
            <v>Check with</v>
          </cell>
        </row>
        <row r="1315">
          <cell r="C1315" t="str">
            <v>Applicant</v>
          </cell>
          <cell r="D1315" t="str">
            <v>Project</v>
          </cell>
          <cell r="E1315" t="str">
            <v>PD</v>
          </cell>
          <cell r="G1315">
            <v>40168</v>
          </cell>
          <cell r="H1315" t="str">
            <v>Analyst</v>
          </cell>
          <cell r="I1315" t="str">
            <v xml:space="preserve">HSA </v>
          </cell>
          <cell r="J1315" t="str">
            <v>DCOPN</v>
          </cell>
          <cell r="K1315" t="str">
            <v>Scheduled</v>
          </cell>
          <cell r="L1315" t="str">
            <v>Decision</v>
          </cell>
          <cell r="M1315" t="str">
            <v>Location</v>
          </cell>
          <cell r="N1315" t="str">
            <v>Time</v>
          </cell>
          <cell r="O1315" t="str">
            <v>Received</v>
          </cell>
          <cell r="P1315" t="str">
            <v>LOI Date</v>
          </cell>
          <cell r="Q1315" t="str">
            <v>Application</v>
          </cell>
          <cell r="R1315" t="str">
            <v/>
          </cell>
        </row>
        <row r="1316">
          <cell r="C1316" t="str">
            <v>No Applications Filed</v>
          </cell>
          <cell r="D1316" t="e">
            <v>#REF!</v>
          </cell>
          <cell r="E1316" t="str">
            <v/>
          </cell>
          <cell r="I1316" t="e">
            <v>#REF!</v>
          </cell>
          <cell r="J1316" t="e">
            <v>#REF!</v>
          </cell>
          <cell r="L1316" t="str">
            <v/>
          </cell>
          <cell r="O1316">
            <v>0</v>
          </cell>
          <cell r="P1316">
            <v>0</v>
          </cell>
          <cell r="Q1316">
            <v>0</v>
          </cell>
          <cell r="R1316" t="str">
            <v/>
          </cell>
          <cell r="U1316">
            <v>0</v>
          </cell>
        </row>
        <row r="1318">
          <cell r="B1318" t="str">
            <v>November 2009 Cycle</v>
          </cell>
          <cell r="D1318" t="str">
            <v>Diagnostic Imaging and Nursing Facilities</v>
          </cell>
          <cell r="E1318" t="str">
            <v>D/G</v>
          </cell>
          <cell r="F1318" t="str">
            <v>Rpt Due</v>
          </cell>
          <cell r="G1318">
            <v>40197</v>
          </cell>
          <cell r="I1318" t="str">
            <v>Recommendation</v>
          </cell>
          <cell r="K1318" t="str">
            <v>IFFC</v>
          </cell>
          <cell r="L1318" t="str">
            <v>Commissioners</v>
          </cell>
          <cell r="M1318" t="str">
            <v>IFFC</v>
          </cell>
          <cell r="O1318" t="str">
            <v>Application</v>
          </cell>
          <cell r="Q1318" t="str">
            <v>Check with</v>
          </cell>
          <cell r="S1318" t="str">
            <v>Previous</v>
          </cell>
        </row>
        <row r="1319">
          <cell r="B1319" t="str">
            <v>#</v>
          </cell>
          <cell r="C1319" t="str">
            <v>Applicant</v>
          </cell>
          <cell r="D1319" t="str">
            <v>Project</v>
          </cell>
          <cell r="E1319" t="str">
            <v>PD</v>
          </cell>
          <cell r="G1319">
            <v>40197</v>
          </cell>
          <cell r="H1319" t="str">
            <v>Analyst</v>
          </cell>
          <cell r="I1319" t="str">
            <v xml:space="preserve">HSA </v>
          </cell>
          <cell r="J1319" t="str">
            <v>DCOPN</v>
          </cell>
          <cell r="K1319" t="str">
            <v>Scheduled</v>
          </cell>
          <cell r="L1319" t="str">
            <v>Decision</v>
          </cell>
          <cell r="M1319" t="str">
            <v>Location</v>
          </cell>
          <cell r="N1319" t="str">
            <v>Time</v>
          </cell>
          <cell r="O1319" t="str">
            <v>Received</v>
          </cell>
          <cell r="P1319" t="str">
            <v>LOI Date</v>
          </cell>
          <cell r="Q1319" t="str">
            <v>Application</v>
          </cell>
          <cell r="S1319" t="str">
            <v>Conditions</v>
          </cell>
          <cell r="T1319" t="str">
            <v>old loi</v>
          </cell>
        </row>
        <row r="1320">
          <cell r="B1320">
            <v>7697</v>
          </cell>
          <cell r="C1320" t="e">
            <v>#REF!</v>
          </cell>
          <cell r="D1320" t="e">
            <v>#REF!</v>
          </cell>
          <cell r="E1320">
            <v>3</v>
          </cell>
          <cell r="H1320" t="str">
            <v>Crowder</v>
          </cell>
          <cell r="I1320" t="e">
            <v>#REF!</v>
          </cell>
          <cell r="J1320" t="e">
            <v>#REF!</v>
          </cell>
          <cell r="K1320" t="str">
            <v>on hold</v>
          </cell>
          <cell r="L1320" t="str">
            <v>VA-</v>
          </cell>
          <cell r="M1320" t="str">
            <v>BR 3</v>
          </cell>
          <cell r="O1320" t="str">
            <v>n/a</v>
          </cell>
          <cell r="P1320" t="str">
            <v>D</v>
          </cell>
          <cell r="Q1320" t="str">
            <v>y</v>
          </cell>
          <cell r="R1320" t="str">
            <v/>
          </cell>
          <cell r="S1320" t="str">
            <v>yes</v>
          </cell>
          <cell r="U1320">
            <v>40086</v>
          </cell>
        </row>
        <row r="1321">
          <cell r="B1321">
            <v>7698</v>
          </cell>
          <cell r="C1321" t="e">
            <v>#REF!</v>
          </cell>
          <cell r="D1321" t="e">
            <v>#REF!</v>
          </cell>
          <cell r="E1321">
            <v>12</v>
          </cell>
          <cell r="H1321" t="str">
            <v>Crowder</v>
          </cell>
          <cell r="I1321" t="e">
            <v>#REF!</v>
          </cell>
          <cell r="J1321" t="e">
            <v>#REF!</v>
          </cell>
          <cell r="K1321">
            <v>40217</v>
          </cell>
          <cell r="L1321" t="str">
            <v>VA-</v>
          </cell>
          <cell r="M1321" t="str">
            <v>BR 4</v>
          </cell>
          <cell r="O1321" t="str">
            <v>n/a</v>
          </cell>
          <cell r="P1321" t="str">
            <v>D</v>
          </cell>
          <cell r="Q1321" t="str">
            <v>y</v>
          </cell>
          <cell r="R1321">
            <v>41485</v>
          </cell>
          <cell r="S1321" t="str">
            <v>yes</v>
          </cell>
          <cell r="U1321">
            <v>40085</v>
          </cell>
        </row>
        <row r="1322">
          <cell r="B1322">
            <v>7562</v>
          </cell>
          <cell r="C1322" t="e">
            <v>#REF!</v>
          </cell>
          <cell r="D1322" t="e">
            <v>#REF!</v>
          </cell>
          <cell r="E1322">
            <v>8</v>
          </cell>
          <cell r="H1322" t="str">
            <v>Clement</v>
          </cell>
          <cell r="I1322" t="e">
            <v>#REF!</v>
          </cell>
          <cell r="J1322" t="e">
            <v>#REF!</v>
          </cell>
          <cell r="K1322">
            <v>40214</v>
          </cell>
          <cell r="L1322" t="str">
            <v>VA-</v>
          </cell>
          <cell r="O1322" t="str">
            <v>n/a</v>
          </cell>
          <cell r="P1322" t="str">
            <v>D</v>
          </cell>
          <cell r="Q1322" t="str">
            <v>y</v>
          </cell>
          <cell r="R1322" t="str">
            <v/>
          </cell>
          <cell r="S1322" t="str">
            <v>yes</v>
          </cell>
          <cell r="U1322">
            <v>39527</v>
          </cell>
        </row>
        <row r="1323">
          <cell r="B1323">
            <v>7656</v>
          </cell>
          <cell r="C1323" t="e">
            <v>#REF!</v>
          </cell>
          <cell r="D1323" t="e">
            <v>#REF!</v>
          </cell>
          <cell r="E1323">
            <v>8</v>
          </cell>
          <cell r="H1323" t="str">
            <v>Clement</v>
          </cell>
          <cell r="I1323" t="e">
            <v>#REF!</v>
          </cell>
          <cell r="J1323" t="e">
            <v>#REF!</v>
          </cell>
          <cell r="L1323" t="str">
            <v>VA-</v>
          </cell>
          <cell r="O1323" t="str">
            <v>n/a</v>
          </cell>
          <cell r="P1323" t="str">
            <v>D</v>
          </cell>
          <cell r="Q1323" t="str">
            <v>y</v>
          </cell>
          <cell r="R1323" t="str">
            <v/>
          </cell>
          <cell r="S1323" t="str">
            <v>yes</v>
          </cell>
          <cell r="U1323">
            <v>39903</v>
          </cell>
        </row>
        <row r="1324">
          <cell r="B1324">
            <v>7693</v>
          </cell>
          <cell r="C1324" t="e">
            <v>#REF!</v>
          </cell>
          <cell r="D1324" t="e">
            <v>#REF!</v>
          </cell>
          <cell r="E1324">
            <v>8</v>
          </cell>
          <cell r="G1324" t="str">
            <v>Competing</v>
          </cell>
          <cell r="H1324" t="str">
            <v>Clement</v>
          </cell>
          <cell r="I1324" t="e">
            <v>#REF!</v>
          </cell>
          <cell r="J1324" t="e">
            <v>#REF!</v>
          </cell>
          <cell r="L1324" t="str">
            <v>VA-</v>
          </cell>
          <cell r="O1324" t="str">
            <v>n/a</v>
          </cell>
          <cell r="P1324" t="str">
            <v>D</v>
          </cell>
          <cell r="Q1324" t="str">
            <v>n</v>
          </cell>
          <cell r="R1324" t="str">
            <v/>
          </cell>
          <cell r="S1324" t="str">
            <v>yes</v>
          </cell>
          <cell r="U1324">
            <v>40086</v>
          </cell>
        </row>
        <row r="1325">
          <cell r="B1325">
            <v>7695</v>
          </cell>
          <cell r="C1325" t="e">
            <v>#REF!</v>
          </cell>
          <cell r="D1325" t="e">
            <v>#REF!</v>
          </cell>
          <cell r="E1325">
            <v>8</v>
          </cell>
          <cell r="H1325" t="str">
            <v>Clement</v>
          </cell>
          <cell r="I1325" t="e">
            <v>#REF!</v>
          </cell>
          <cell r="J1325" t="e">
            <v>#REF!</v>
          </cell>
          <cell r="K1325">
            <v>40267</v>
          </cell>
          <cell r="L1325" t="str">
            <v>VA-</v>
          </cell>
          <cell r="O1325" t="str">
            <v>n/a</v>
          </cell>
          <cell r="P1325" t="str">
            <v>D</v>
          </cell>
          <cell r="Q1325" t="str">
            <v>y</v>
          </cell>
          <cell r="R1325" t="str">
            <v/>
          </cell>
          <cell r="S1325" t="str">
            <v>yes</v>
          </cell>
          <cell r="U1325">
            <v>40086</v>
          </cell>
        </row>
        <row r="1326">
          <cell r="B1326">
            <v>7705</v>
          </cell>
          <cell r="C1326" t="e">
            <v>#REF!</v>
          </cell>
          <cell r="D1326" t="e">
            <v>#REF!</v>
          </cell>
          <cell r="E1326">
            <v>8</v>
          </cell>
          <cell r="H1326" t="str">
            <v>Clement</v>
          </cell>
          <cell r="I1326" t="e">
            <v>#REF!</v>
          </cell>
          <cell r="J1326" t="e">
            <v>#REF!</v>
          </cell>
          <cell r="K1326">
            <v>40267</v>
          </cell>
          <cell r="L1326" t="str">
            <v>VA-</v>
          </cell>
          <cell r="O1326" t="str">
            <v>n/a</v>
          </cell>
          <cell r="P1326" t="str">
            <v>D</v>
          </cell>
          <cell r="Q1326" t="str">
            <v>y</v>
          </cell>
          <cell r="R1326" t="str">
            <v/>
          </cell>
          <cell r="S1326" t="str">
            <v>yes</v>
          </cell>
          <cell r="U1326">
            <v>40087</v>
          </cell>
        </row>
        <row r="1327">
          <cell r="B1327">
            <v>7702</v>
          </cell>
          <cell r="C1327" t="e">
            <v>#REF!</v>
          </cell>
          <cell r="D1327" t="e">
            <v>#REF!</v>
          </cell>
          <cell r="E1327">
            <v>8</v>
          </cell>
          <cell r="G1327" t="str">
            <v>Competing</v>
          </cell>
          <cell r="H1327" t="str">
            <v>Bartley</v>
          </cell>
          <cell r="I1327" t="e">
            <v>#REF!</v>
          </cell>
          <cell r="J1327" t="e">
            <v>#REF!</v>
          </cell>
          <cell r="L1327" t="str">
            <v>VA-</v>
          </cell>
          <cell r="O1327" t="str">
            <v>n/a</v>
          </cell>
          <cell r="P1327" t="str">
            <v>D</v>
          </cell>
          <cell r="Q1327" t="str">
            <v>y</v>
          </cell>
          <cell r="R1327" t="str">
            <v/>
          </cell>
          <cell r="S1327" t="str">
            <v>yes</v>
          </cell>
          <cell r="U1327">
            <v>40087</v>
          </cell>
        </row>
        <row r="1328">
          <cell r="B1328">
            <v>7707</v>
          </cell>
          <cell r="C1328" t="e">
            <v>#REF!</v>
          </cell>
          <cell r="D1328" t="e">
            <v>#REF!</v>
          </cell>
          <cell r="E1328">
            <v>8</v>
          </cell>
          <cell r="H1328" t="str">
            <v>Bartley</v>
          </cell>
          <cell r="I1328" t="e">
            <v>#REF!</v>
          </cell>
          <cell r="J1328" t="e">
            <v>#REF!</v>
          </cell>
          <cell r="L1328" t="str">
            <v>VA-</v>
          </cell>
          <cell r="O1328" t="str">
            <v>n/a</v>
          </cell>
          <cell r="P1328" t="str">
            <v>D</v>
          </cell>
          <cell r="Q1328" t="str">
            <v>y</v>
          </cell>
          <cell r="R1328" t="str">
            <v/>
          </cell>
          <cell r="S1328" t="str">
            <v>yes</v>
          </cell>
          <cell r="U1328">
            <v>40087</v>
          </cell>
        </row>
        <row r="1329">
          <cell r="B1329">
            <v>7699</v>
          </cell>
          <cell r="C1329" t="e">
            <v>#REF!</v>
          </cell>
          <cell r="D1329" t="e">
            <v>#REF!</v>
          </cell>
          <cell r="E1329" t="str">
            <v>6 &amp; 7</v>
          </cell>
          <cell r="H1329" t="str">
            <v>Crowder</v>
          </cell>
          <cell r="I1329" t="e">
            <v>#REF!</v>
          </cell>
          <cell r="J1329" t="e">
            <v>#REF!</v>
          </cell>
          <cell r="K1329">
            <v>40207</v>
          </cell>
          <cell r="L1329" t="str">
            <v>VA-</v>
          </cell>
          <cell r="M1329" t="str">
            <v>BR 3</v>
          </cell>
          <cell r="O1329" t="str">
            <v>n/a</v>
          </cell>
          <cell r="P1329" t="str">
            <v>D</v>
          </cell>
          <cell r="Q1329" t="str">
            <v>y</v>
          </cell>
          <cell r="R1329" t="str">
            <v/>
          </cell>
          <cell r="S1329" t="str">
            <v>yes</v>
          </cell>
          <cell r="U1329">
            <v>40086</v>
          </cell>
        </row>
        <row r="1330">
          <cell r="B1330">
            <v>7694</v>
          </cell>
          <cell r="C1330" t="e">
            <v>#REF!</v>
          </cell>
          <cell r="D1330" t="e">
            <v>#REF!</v>
          </cell>
          <cell r="E1330">
            <v>20</v>
          </cell>
          <cell r="H1330" t="str">
            <v>Varmette</v>
          </cell>
          <cell r="I1330" t="e">
            <v>#REF!</v>
          </cell>
          <cell r="J1330" t="e">
            <v>#REF!</v>
          </cell>
          <cell r="K1330">
            <v>40211</v>
          </cell>
          <cell r="L1330" t="str">
            <v>VA-</v>
          </cell>
          <cell r="O1330" t="str">
            <v>n/a</v>
          </cell>
          <cell r="P1330" t="str">
            <v>D</v>
          </cell>
          <cell r="Q1330" t="str">
            <v>y</v>
          </cell>
          <cell r="R1330">
            <v>44498</v>
          </cell>
          <cell r="S1330" t="str">
            <v>yes</v>
          </cell>
          <cell r="U1330">
            <v>40084</v>
          </cell>
        </row>
        <row r="1331">
          <cell r="B1331">
            <v>7706</v>
          </cell>
          <cell r="C1331" t="e">
            <v>#REF!</v>
          </cell>
          <cell r="D1331" t="e">
            <v>#REF!</v>
          </cell>
          <cell r="E1331">
            <v>20</v>
          </cell>
          <cell r="G1331" t="str">
            <v>Competing</v>
          </cell>
          <cell r="H1331" t="str">
            <v>Varmette</v>
          </cell>
          <cell r="I1331" t="e">
            <v>#REF!</v>
          </cell>
          <cell r="J1331" t="e">
            <v>#REF!</v>
          </cell>
          <cell r="K1331">
            <v>40211</v>
          </cell>
          <cell r="L1331" t="str">
            <v>VA-</v>
          </cell>
          <cell r="O1331" t="str">
            <v>n/a</v>
          </cell>
          <cell r="P1331" t="str">
            <v>D</v>
          </cell>
          <cell r="Q1331" t="str">
            <v>y</v>
          </cell>
          <cell r="R1331" t="str">
            <v/>
          </cell>
          <cell r="S1331" t="str">
            <v>yes</v>
          </cell>
          <cell r="U1331">
            <v>40086</v>
          </cell>
        </row>
        <row r="1332">
          <cell r="B1332">
            <v>7703</v>
          </cell>
          <cell r="C1332" t="e">
            <v>#REF!</v>
          </cell>
          <cell r="D1332" t="e">
            <v>#REF!</v>
          </cell>
          <cell r="E1332" t="str">
            <v>20 &amp; 21</v>
          </cell>
          <cell r="H1332" t="str">
            <v>Varmette</v>
          </cell>
          <cell r="I1332" t="e">
            <v>#REF!</v>
          </cell>
          <cell r="J1332" t="e">
            <v>#REF!</v>
          </cell>
          <cell r="K1332">
            <v>40211</v>
          </cell>
          <cell r="L1332" t="str">
            <v>VA-</v>
          </cell>
          <cell r="O1332" t="str">
            <v>n/a</v>
          </cell>
          <cell r="P1332" t="str">
            <v>D</v>
          </cell>
          <cell r="Q1332" t="str">
            <v>y</v>
          </cell>
          <cell r="R1332" t="str">
            <v/>
          </cell>
          <cell r="S1332" t="str">
            <v>yes</v>
          </cell>
          <cell r="U1332">
            <v>40087</v>
          </cell>
        </row>
        <row r="1334">
          <cell r="B1334" t="str">
            <v>December 2009 Cycle</v>
          </cell>
          <cell r="D1334" t="str">
            <v>Rehab Services</v>
          </cell>
          <cell r="E1334" t="str">
            <v>E</v>
          </cell>
          <cell r="F1334" t="str">
            <v>Rpt Due</v>
          </cell>
          <cell r="G1334">
            <v>40227</v>
          </cell>
          <cell r="I1334" t="str">
            <v>Recommendation</v>
          </cell>
          <cell r="K1334" t="str">
            <v>IFFC</v>
          </cell>
          <cell r="L1334" t="str">
            <v>Commissioners</v>
          </cell>
          <cell r="M1334" t="str">
            <v>IFFC</v>
          </cell>
          <cell r="N1334" t="str">
            <v>IFFC</v>
          </cell>
          <cell r="O1334" t="str">
            <v>Application</v>
          </cell>
          <cell r="Q1334" t="str">
            <v>Check with</v>
          </cell>
        </row>
        <row r="1335">
          <cell r="C1335" t="str">
            <v>Applicant</v>
          </cell>
          <cell r="D1335" t="str">
            <v>Project</v>
          </cell>
          <cell r="E1335" t="str">
            <v>PD</v>
          </cell>
          <cell r="G1335">
            <v>40227</v>
          </cell>
          <cell r="H1335" t="str">
            <v>Analyst</v>
          </cell>
          <cell r="I1335" t="str">
            <v xml:space="preserve">HSA </v>
          </cell>
          <cell r="J1335" t="str">
            <v>DCOPN</v>
          </cell>
          <cell r="K1335" t="str">
            <v>Scheduled</v>
          </cell>
          <cell r="L1335" t="str">
            <v>Decision</v>
          </cell>
          <cell r="M1335" t="str">
            <v>Location</v>
          </cell>
          <cell r="N1335" t="str">
            <v>Time</v>
          </cell>
          <cell r="O1335" t="str">
            <v>Received</v>
          </cell>
          <cell r="P1335" t="str">
            <v>LOI Date</v>
          </cell>
          <cell r="Q1335" t="str">
            <v>Application</v>
          </cell>
        </row>
        <row r="1336">
          <cell r="B1336">
            <v>7708</v>
          </cell>
          <cell r="C1336" t="e">
            <v>#REF!</v>
          </cell>
          <cell r="D1336" t="e">
            <v>#REF!</v>
          </cell>
          <cell r="E1336">
            <v>19</v>
          </cell>
          <cell r="H1336" t="str">
            <v>Bartley</v>
          </cell>
          <cell r="I1336" t="e">
            <v>#REF!</v>
          </cell>
          <cell r="J1336" t="e">
            <v>#REF!</v>
          </cell>
          <cell r="K1336">
            <v>40241</v>
          </cell>
          <cell r="L1336" t="str">
            <v>VA-</v>
          </cell>
          <cell r="O1336" t="str">
            <v>n/a</v>
          </cell>
          <cell r="P1336" t="str">
            <v>E</v>
          </cell>
          <cell r="Q1336" t="str">
            <v>y</v>
          </cell>
          <cell r="R1336" t="str">
            <v/>
          </cell>
          <cell r="S1336" t="str">
            <v>yes</v>
          </cell>
          <cell r="U1336">
            <v>40119</v>
          </cell>
        </row>
        <row r="1338">
          <cell r="B1338" t="str">
            <v>January 2010 Cycle</v>
          </cell>
          <cell r="D1338" t="str">
            <v>Radiation/Gamma Knife/Cancer Care Center</v>
          </cell>
          <cell r="E1338" t="str">
            <v>F/G</v>
          </cell>
          <cell r="F1338" t="str">
            <v>Rpt Due</v>
          </cell>
          <cell r="G1338">
            <v>40259</v>
          </cell>
          <cell r="I1338" t="str">
            <v>Recommendation</v>
          </cell>
          <cell r="K1338" t="str">
            <v>IFFC</v>
          </cell>
          <cell r="L1338" t="str">
            <v>Commissioners</v>
          </cell>
          <cell r="M1338" t="str">
            <v>IFFC</v>
          </cell>
          <cell r="N1338" t="str">
            <v>IFFC</v>
          </cell>
          <cell r="O1338" t="str">
            <v>Application</v>
          </cell>
          <cell r="Q1338" t="str">
            <v>Check with</v>
          </cell>
        </row>
        <row r="1339">
          <cell r="C1339" t="str">
            <v>Applicant</v>
          </cell>
          <cell r="D1339" t="str">
            <v>Lithotripsy/Nursing Facility</v>
          </cell>
          <cell r="E1339" t="str">
            <v>PD</v>
          </cell>
          <cell r="G1339">
            <v>40259</v>
          </cell>
          <cell r="H1339" t="str">
            <v>Analyst</v>
          </cell>
          <cell r="I1339" t="str">
            <v xml:space="preserve">HSA </v>
          </cell>
          <cell r="J1339" t="str">
            <v>DCOPN</v>
          </cell>
          <cell r="K1339" t="str">
            <v>Scheduled</v>
          </cell>
          <cell r="L1339" t="str">
            <v>Decision</v>
          </cell>
          <cell r="M1339" t="str">
            <v>Location</v>
          </cell>
          <cell r="N1339" t="str">
            <v>Time</v>
          </cell>
          <cell r="O1339" t="str">
            <v>Received</v>
          </cell>
          <cell r="P1339" t="str">
            <v>LOI Date</v>
          </cell>
          <cell r="Q1339" t="str">
            <v>Application</v>
          </cell>
        </row>
        <row r="1340">
          <cell r="B1340">
            <v>7673</v>
          </cell>
          <cell r="C1340" t="e">
            <v>#REF!</v>
          </cell>
          <cell r="D1340" t="e">
            <v>#REF!</v>
          </cell>
          <cell r="E1340">
            <v>16</v>
          </cell>
          <cell r="G1340" t="str">
            <v>Competing</v>
          </cell>
          <cell r="H1340" t="str">
            <v>Varmette</v>
          </cell>
          <cell r="I1340" t="e">
            <v>#REF!</v>
          </cell>
          <cell r="J1340" t="e">
            <v>#REF!</v>
          </cell>
          <cell r="K1340">
            <v>40269</v>
          </cell>
          <cell r="L1340" t="str">
            <v>VA-</v>
          </cell>
          <cell r="O1340" t="str">
            <v>n/a</v>
          </cell>
          <cell r="P1340" t="str">
            <v>F</v>
          </cell>
          <cell r="Q1340" t="str">
            <v>y</v>
          </cell>
          <cell r="R1340" t="str">
            <v/>
          </cell>
          <cell r="U1340">
            <v>39965</v>
          </cell>
        </row>
        <row r="1341">
          <cell r="B1341">
            <v>7710</v>
          </cell>
          <cell r="C1341" t="e">
            <v>#REF!</v>
          </cell>
          <cell r="D1341" t="e">
            <v>#REF!</v>
          </cell>
          <cell r="E1341">
            <v>16</v>
          </cell>
          <cell r="H1341" t="str">
            <v>Varmette</v>
          </cell>
          <cell r="I1341" t="e">
            <v>#REF!</v>
          </cell>
          <cell r="J1341" t="e">
            <v>#REF!</v>
          </cell>
          <cell r="K1341">
            <v>40269</v>
          </cell>
          <cell r="L1341" t="str">
            <v>VA-</v>
          </cell>
          <cell r="O1341" t="str">
            <v>n/a</v>
          </cell>
          <cell r="P1341" t="str">
            <v>F</v>
          </cell>
          <cell r="Q1341" t="str">
            <v>y</v>
          </cell>
          <cell r="R1341" t="str">
            <v/>
          </cell>
          <cell r="U1341">
            <v>40148</v>
          </cell>
        </row>
        <row r="1342">
          <cell r="B1342">
            <v>7668</v>
          </cell>
          <cell r="C1342" t="e">
            <v>#REF!</v>
          </cell>
          <cell r="D1342" t="e">
            <v>#REF!</v>
          </cell>
          <cell r="E1342">
            <v>15</v>
          </cell>
          <cell r="H1342" t="str">
            <v>Bartley</v>
          </cell>
          <cell r="I1342" t="e">
            <v>#REF!</v>
          </cell>
          <cell r="J1342" t="e">
            <v>#REF!</v>
          </cell>
          <cell r="K1342" t="str">
            <v>in</v>
          </cell>
          <cell r="L1342" t="str">
            <v>VA-</v>
          </cell>
          <cell r="O1342" t="str">
            <v>n/a</v>
          </cell>
          <cell r="P1342" t="str">
            <v>F</v>
          </cell>
          <cell r="Q1342" t="str">
            <v>y</v>
          </cell>
          <cell r="R1342" t="str">
            <v/>
          </cell>
          <cell r="S1342" t="str">
            <v>yes</v>
          </cell>
          <cell r="U1342">
            <v>39965</v>
          </cell>
        </row>
        <row r="1343">
          <cell r="B1343">
            <v>7713</v>
          </cell>
          <cell r="C1343" t="e">
            <v>#REF!</v>
          </cell>
          <cell r="D1343" t="e">
            <v>#REF!</v>
          </cell>
          <cell r="E1343">
            <v>19</v>
          </cell>
          <cell r="H1343" t="str">
            <v>Bartley</v>
          </cell>
          <cell r="I1343" t="e">
            <v>#REF!</v>
          </cell>
          <cell r="J1343" t="e">
            <v>#REF!</v>
          </cell>
          <cell r="K1343">
            <v>40274</v>
          </cell>
          <cell r="L1343" t="str">
            <v>VA-</v>
          </cell>
          <cell r="O1343" t="str">
            <v>n/a</v>
          </cell>
          <cell r="P1343" t="str">
            <v>F</v>
          </cell>
          <cell r="Q1343" t="str">
            <v>y</v>
          </cell>
          <cell r="R1343" t="str">
            <v/>
          </cell>
          <cell r="S1343" t="str">
            <v>yes</v>
          </cell>
          <cell r="U1343">
            <v>40148</v>
          </cell>
        </row>
        <row r="1344">
          <cell r="B1344">
            <v>7711</v>
          </cell>
          <cell r="C1344" t="e">
            <v>#REF!</v>
          </cell>
          <cell r="D1344" t="e">
            <v>#REF!</v>
          </cell>
          <cell r="E1344">
            <v>11</v>
          </cell>
          <cell r="H1344" t="str">
            <v>Varmette</v>
          </cell>
          <cell r="I1344" t="e">
            <v>#REF!</v>
          </cell>
          <cell r="J1344" t="e">
            <v>#REF!</v>
          </cell>
          <cell r="K1344">
            <v>40275</v>
          </cell>
          <cell r="L1344" t="str">
            <v>VA-</v>
          </cell>
          <cell r="O1344" t="str">
            <v>n/a</v>
          </cell>
          <cell r="P1344" t="str">
            <v>F</v>
          </cell>
          <cell r="Q1344" t="str">
            <v>y</v>
          </cell>
          <cell r="R1344" t="str">
            <v/>
          </cell>
          <cell r="S1344" t="str">
            <v>yes</v>
          </cell>
          <cell r="U1344">
            <v>40148</v>
          </cell>
        </row>
        <row r="1345">
          <cell r="B1345">
            <v>7712</v>
          </cell>
          <cell r="C1345" t="e">
            <v>#REF!</v>
          </cell>
          <cell r="D1345" t="e">
            <v>#REF!</v>
          </cell>
          <cell r="E1345">
            <v>8</v>
          </cell>
          <cell r="G1345" t="str">
            <v>Competing</v>
          </cell>
          <cell r="H1345" t="str">
            <v>Bartley</v>
          </cell>
          <cell r="I1345" t="e">
            <v>#REF!</v>
          </cell>
          <cell r="J1345" t="e">
            <v>#REF!</v>
          </cell>
          <cell r="K1345">
            <v>40276</v>
          </cell>
          <cell r="L1345" t="str">
            <v>VA-</v>
          </cell>
          <cell r="O1345" t="str">
            <v>n/a</v>
          </cell>
          <cell r="P1345" t="str">
            <v>F</v>
          </cell>
          <cell r="Q1345" t="str">
            <v>y</v>
          </cell>
          <cell r="R1345" t="str">
            <v/>
          </cell>
          <cell r="S1345" t="str">
            <v>yes</v>
          </cell>
          <cell r="U1345">
            <v>40148</v>
          </cell>
        </row>
        <row r="1346">
          <cell r="B1346">
            <v>7714</v>
          </cell>
          <cell r="C1346" t="e">
            <v>#REF!</v>
          </cell>
          <cell r="D1346" t="e">
            <v>#REF!</v>
          </cell>
          <cell r="E1346">
            <v>8</v>
          </cell>
          <cell r="H1346" t="str">
            <v>Bartley</v>
          </cell>
          <cell r="I1346" t="e">
            <v>#REF!</v>
          </cell>
          <cell r="J1346" t="e">
            <v>#REF!</v>
          </cell>
          <cell r="K1346">
            <v>40276</v>
          </cell>
          <cell r="L1346" t="str">
            <v>VA-</v>
          </cell>
          <cell r="O1346" t="str">
            <v>n/a</v>
          </cell>
          <cell r="P1346" t="str">
            <v>F</v>
          </cell>
          <cell r="Q1346" t="str">
            <v>y</v>
          </cell>
          <cell r="R1346" t="str">
            <v/>
          </cell>
          <cell r="S1346" t="str">
            <v>yes</v>
          </cell>
          <cell r="U1346">
            <v>40148</v>
          </cell>
        </row>
        <row r="1347">
          <cell r="B1347">
            <v>7715</v>
          </cell>
          <cell r="C1347" t="e">
            <v>#REF!</v>
          </cell>
          <cell r="D1347" t="e">
            <v>#REF!</v>
          </cell>
          <cell r="E1347">
            <v>20</v>
          </cell>
          <cell r="G1347" t="str">
            <v>Competing</v>
          </cell>
          <cell r="H1347" t="str">
            <v>Crowder</v>
          </cell>
          <cell r="I1347" t="e">
            <v>#REF!</v>
          </cell>
          <cell r="J1347" t="e">
            <v>#REF!</v>
          </cell>
          <cell r="K1347">
            <v>40332</v>
          </cell>
          <cell r="L1347" t="str">
            <v>VA-</v>
          </cell>
          <cell r="O1347" t="str">
            <v>n/a</v>
          </cell>
          <cell r="P1347" t="str">
            <v>F</v>
          </cell>
          <cell r="Q1347" t="str">
            <v>y</v>
          </cell>
          <cell r="R1347" t="str">
            <v/>
          </cell>
          <cell r="S1347" t="str">
            <v>yes</v>
          </cell>
          <cell r="U1347">
            <v>40148</v>
          </cell>
        </row>
        <row r="1348">
          <cell r="B1348">
            <v>7716</v>
          </cell>
          <cell r="C1348" t="e">
            <v>#REF!</v>
          </cell>
          <cell r="D1348" t="e">
            <v>#REF!</v>
          </cell>
          <cell r="E1348">
            <v>20</v>
          </cell>
          <cell r="H1348" t="str">
            <v>Crowder</v>
          </cell>
          <cell r="I1348" t="e">
            <v>#REF!</v>
          </cell>
          <cell r="J1348" t="e">
            <v>#REF!</v>
          </cell>
          <cell r="K1348">
            <v>40332</v>
          </cell>
          <cell r="L1348" t="str">
            <v>VA-</v>
          </cell>
          <cell r="O1348" t="str">
            <v>n/a</v>
          </cell>
          <cell r="P1348" t="str">
            <v>F</v>
          </cell>
          <cell r="Q1348" t="str">
            <v>y</v>
          </cell>
          <cell r="R1348" t="str">
            <v/>
          </cell>
          <cell r="S1348" t="str">
            <v>yes</v>
          </cell>
          <cell r="U1348">
            <v>40148</v>
          </cell>
        </row>
        <row r="1349">
          <cell r="B1349">
            <v>7717</v>
          </cell>
          <cell r="C1349" t="e">
            <v>#REF!</v>
          </cell>
          <cell r="D1349" t="e">
            <v>#REF!</v>
          </cell>
          <cell r="E1349">
            <v>15</v>
          </cell>
          <cell r="H1349" t="str">
            <v>Clement</v>
          </cell>
          <cell r="I1349" t="e">
            <v>#REF!</v>
          </cell>
          <cell r="J1349" t="e">
            <v>#REF!</v>
          </cell>
          <cell r="K1349" t="str">
            <v>in</v>
          </cell>
          <cell r="L1349" t="str">
            <v>VA-</v>
          </cell>
          <cell r="O1349" t="str">
            <v>n/a</v>
          </cell>
          <cell r="P1349" t="str">
            <v>G</v>
          </cell>
          <cell r="Q1349" t="str">
            <v>y</v>
          </cell>
          <cell r="R1349" t="str">
            <v/>
          </cell>
          <cell r="S1349" t="str">
            <v>yes</v>
          </cell>
          <cell r="U1349">
            <v>40148</v>
          </cell>
        </row>
        <row r="1351">
          <cell r="B1351" t="str">
            <v>February 2010 Cycle</v>
          </cell>
          <cell r="D1351" t="str">
            <v>Hospitals/Beds/NICUs/Ob/Capital Expenditures</v>
          </cell>
          <cell r="E1351" t="str">
            <v>A</v>
          </cell>
          <cell r="F1351" t="str">
            <v>Rpt Due</v>
          </cell>
          <cell r="G1351">
            <v>40289</v>
          </cell>
          <cell r="I1351" t="str">
            <v>Recommendation</v>
          </cell>
          <cell r="K1351" t="str">
            <v>IFFC</v>
          </cell>
          <cell r="L1351" t="str">
            <v>Commissioners</v>
          </cell>
          <cell r="M1351" t="str">
            <v>IFFC</v>
          </cell>
          <cell r="N1351" t="str">
            <v>IFFC</v>
          </cell>
          <cell r="O1351" t="str">
            <v>Application</v>
          </cell>
          <cell r="Q1351" t="str">
            <v>Check with</v>
          </cell>
        </row>
        <row r="1352">
          <cell r="B1352" t="str">
            <v>#</v>
          </cell>
          <cell r="C1352" t="str">
            <v>Applicant</v>
          </cell>
          <cell r="D1352" t="str">
            <v>Project</v>
          </cell>
          <cell r="E1352" t="str">
            <v>PD</v>
          </cell>
          <cell r="F1352" t="str">
            <v xml:space="preserve">  </v>
          </cell>
          <cell r="G1352">
            <v>40289</v>
          </cell>
          <cell r="H1352" t="str">
            <v>Analyst</v>
          </cell>
          <cell r="I1352" t="str">
            <v xml:space="preserve">HSA </v>
          </cell>
          <cell r="J1352" t="str">
            <v>DCOPN</v>
          </cell>
          <cell r="K1352" t="str">
            <v>Scheduled</v>
          </cell>
          <cell r="L1352" t="str">
            <v>Decision</v>
          </cell>
          <cell r="M1352" t="str">
            <v>Location</v>
          </cell>
          <cell r="N1352" t="str">
            <v>Time</v>
          </cell>
          <cell r="O1352" t="str">
            <v>Received</v>
          </cell>
          <cell r="P1352" t="str">
            <v>LOI Date</v>
          </cell>
          <cell r="Q1352" t="str">
            <v>Application</v>
          </cell>
          <cell r="T1352" t="str">
            <v>Previous Conditions</v>
          </cell>
        </row>
        <row r="1353">
          <cell r="B1353">
            <v>7718</v>
          </cell>
          <cell r="C1353" t="e">
            <v>#REF!</v>
          </cell>
          <cell r="D1353" t="e">
            <v>#REF!</v>
          </cell>
          <cell r="E1353">
            <v>16</v>
          </cell>
          <cell r="H1353" t="str">
            <v>Clement</v>
          </cell>
          <cell r="I1353" t="e">
            <v>#REF!</v>
          </cell>
          <cell r="J1353" t="e">
            <v>#REF!</v>
          </cell>
          <cell r="K1353">
            <v>40302</v>
          </cell>
          <cell r="L1353" t="str">
            <v>VA-</v>
          </cell>
          <cell r="O1353" t="str">
            <v>n/a</v>
          </cell>
          <cell r="P1353" t="str">
            <v>A</v>
          </cell>
          <cell r="Q1353" t="str">
            <v>y</v>
          </cell>
          <cell r="R1353" t="str">
            <v/>
          </cell>
          <cell r="U1353">
            <v>40182</v>
          </cell>
        </row>
        <row r="1354">
          <cell r="B1354">
            <v>7719</v>
          </cell>
          <cell r="C1354" t="e">
            <v>#REF!</v>
          </cell>
          <cell r="D1354" t="e">
            <v>#REF!</v>
          </cell>
          <cell r="E1354">
            <v>8</v>
          </cell>
          <cell r="G1354" t="str">
            <v>Competing</v>
          </cell>
          <cell r="H1354" t="str">
            <v>Bartley</v>
          </cell>
          <cell r="I1354" t="e">
            <v>#REF!</v>
          </cell>
          <cell r="J1354" t="e">
            <v>#REF!</v>
          </cell>
          <cell r="K1354">
            <v>40346</v>
          </cell>
          <cell r="L1354" t="str">
            <v>VA-</v>
          </cell>
          <cell r="O1354" t="str">
            <v>n/a</v>
          </cell>
          <cell r="P1354" t="str">
            <v>A</v>
          </cell>
          <cell r="Q1354" t="str">
            <v>y</v>
          </cell>
          <cell r="R1354" t="str">
            <v/>
          </cell>
          <cell r="U1354">
            <v>40182</v>
          </cell>
        </row>
        <row r="1355">
          <cell r="B1355">
            <v>7722</v>
          </cell>
          <cell r="C1355" t="e">
            <v>#REF!</v>
          </cell>
          <cell r="D1355" t="e">
            <v>#REF!</v>
          </cell>
          <cell r="E1355">
            <v>8</v>
          </cell>
          <cell r="H1355" t="str">
            <v>Bartley</v>
          </cell>
          <cell r="I1355" t="e">
            <v>#REF!</v>
          </cell>
          <cell r="J1355" t="e">
            <v>#REF!</v>
          </cell>
          <cell r="K1355">
            <v>40346</v>
          </cell>
          <cell r="L1355" t="str">
            <v>VA-</v>
          </cell>
          <cell r="O1355" t="str">
            <v>n/a</v>
          </cell>
          <cell r="P1355" t="str">
            <v>A</v>
          </cell>
          <cell r="Q1355" t="str">
            <v>y</v>
          </cell>
          <cell r="R1355" t="str">
            <v/>
          </cell>
          <cell r="U1355">
            <v>40182</v>
          </cell>
        </row>
        <row r="1356">
          <cell r="B1356">
            <v>7720</v>
          </cell>
          <cell r="C1356" t="e">
            <v>#REF!</v>
          </cell>
          <cell r="D1356" t="e">
            <v>#REF!</v>
          </cell>
          <cell r="E1356">
            <v>6</v>
          </cell>
          <cell r="H1356" t="str">
            <v>Crowder</v>
          </cell>
          <cell r="I1356" t="e">
            <v>#REF!</v>
          </cell>
          <cell r="J1356" t="e">
            <v>#REF!</v>
          </cell>
          <cell r="K1356">
            <v>40304</v>
          </cell>
          <cell r="L1356" t="str">
            <v>VA-</v>
          </cell>
          <cell r="O1356" t="str">
            <v>n/a</v>
          </cell>
          <cell r="P1356" t="str">
            <v>A</v>
          </cell>
          <cell r="Q1356" t="str">
            <v>y</v>
          </cell>
          <cell r="R1356" t="str">
            <v/>
          </cell>
          <cell r="U1356">
            <v>40177</v>
          </cell>
        </row>
        <row r="1357">
          <cell r="B1357">
            <v>7721</v>
          </cell>
          <cell r="C1357" t="e">
            <v>#REF!</v>
          </cell>
          <cell r="D1357" t="e">
            <v>#REF!</v>
          </cell>
          <cell r="E1357">
            <v>21</v>
          </cell>
          <cell r="H1357" t="str">
            <v>Varmette</v>
          </cell>
          <cell r="I1357" t="e">
            <v>#REF!</v>
          </cell>
          <cell r="J1357" t="e">
            <v>#REF!</v>
          </cell>
          <cell r="K1357">
            <v>40492</v>
          </cell>
          <cell r="L1357" t="str">
            <v>VA-</v>
          </cell>
          <cell r="O1357" t="str">
            <v>n/a</v>
          </cell>
          <cell r="P1357" t="str">
            <v>A</v>
          </cell>
          <cell r="Q1357" t="str">
            <v>y</v>
          </cell>
          <cell r="R1357" t="str">
            <v/>
          </cell>
          <cell r="U1357">
            <v>40182</v>
          </cell>
        </row>
        <row r="1359">
          <cell r="B1359" t="str">
            <v>March 2010 Cycle</v>
          </cell>
          <cell r="D1359" t="str">
            <v>OSHs/ORs/Cath Labs/Transplant/Nursing Facility</v>
          </cell>
          <cell r="E1359" t="str">
            <v>B/G</v>
          </cell>
          <cell r="F1359" t="str">
            <v>Rpt Due</v>
          </cell>
          <cell r="G1359">
            <v>40317</v>
          </cell>
          <cell r="I1359" t="str">
            <v>Recommendation</v>
          </cell>
          <cell r="K1359" t="str">
            <v>IFFC</v>
          </cell>
          <cell r="L1359" t="str">
            <v>Commissioners</v>
          </cell>
          <cell r="M1359" t="str">
            <v>IFFC</v>
          </cell>
          <cell r="N1359" t="str">
            <v>IFFC</v>
          </cell>
          <cell r="O1359" t="str">
            <v>Application</v>
          </cell>
          <cell r="Q1359" t="str">
            <v>Check with</v>
          </cell>
        </row>
        <row r="1360">
          <cell r="B1360" t="str">
            <v>#</v>
          </cell>
          <cell r="C1360" t="str">
            <v>Applicant</v>
          </cell>
          <cell r="D1360" t="str">
            <v>Project</v>
          </cell>
          <cell r="E1360" t="str">
            <v>PD</v>
          </cell>
          <cell r="G1360">
            <v>40317</v>
          </cell>
          <cell r="H1360" t="str">
            <v>Analyst</v>
          </cell>
          <cell r="I1360" t="str">
            <v xml:space="preserve">HSA </v>
          </cell>
          <cell r="J1360" t="str">
            <v>DCOPN</v>
          </cell>
          <cell r="K1360" t="str">
            <v>Scheduled</v>
          </cell>
          <cell r="L1360" t="str">
            <v>Decision</v>
          </cell>
          <cell r="M1360" t="str">
            <v>Location</v>
          </cell>
          <cell r="N1360" t="str">
            <v>Time</v>
          </cell>
          <cell r="O1360" t="str">
            <v>Received</v>
          </cell>
          <cell r="P1360" t="str">
            <v>LOI Date</v>
          </cell>
          <cell r="Q1360" t="str">
            <v>Application</v>
          </cell>
        </row>
        <row r="1361">
          <cell r="B1361">
            <v>7685</v>
          </cell>
          <cell r="C1361" t="e">
            <v>#REF!</v>
          </cell>
          <cell r="D1361" t="e">
            <v>#REF!</v>
          </cell>
          <cell r="E1361">
            <v>20</v>
          </cell>
          <cell r="H1361" t="str">
            <v>Crowder</v>
          </cell>
          <cell r="I1361" t="e">
            <v>#REF!</v>
          </cell>
          <cell r="J1361" t="e">
            <v>#REF!</v>
          </cell>
          <cell r="K1361">
            <v>40422</v>
          </cell>
          <cell r="L1361" t="str">
            <v>VA-</v>
          </cell>
          <cell r="O1361" t="str">
            <v>n/a</v>
          </cell>
          <cell r="P1361" t="str">
            <v>B</v>
          </cell>
          <cell r="Q1361" t="str">
            <v>y</v>
          </cell>
          <cell r="R1361" t="str">
            <v/>
          </cell>
          <cell r="U1361">
            <v>40207</v>
          </cell>
        </row>
        <row r="1362">
          <cell r="B1362">
            <v>7723</v>
          </cell>
          <cell r="C1362" t="e">
            <v>#REF!</v>
          </cell>
          <cell r="D1362" t="e">
            <v>#REF!</v>
          </cell>
          <cell r="E1362">
            <v>5</v>
          </cell>
          <cell r="H1362" t="str">
            <v>Varmette</v>
          </cell>
          <cell r="I1362" t="e">
            <v>#REF!</v>
          </cell>
          <cell r="J1362" t="e">
            <v>#REF!</v>
          </cell>
          <cell r="K1362">
            <v>40336</v>
          </cell>
          <cell r="L1362" t="str">
            <v>VA-</v>
          </cell>
          <cell r="O1362" t="str">
            <v>n/a</v>
          </cell>
          <cell r="P1362" t="str">
            <v>B</v>
          </cell>
          <cell r="Q1362" t="str">
            <v>y</v>
          </cell>
          <cell r="R1362" t="str">
            <v/>
          </cell>
          <cell r="U1362">
            <v>40207</v>
          </cell>
        </row>
        <row r="1363">
          <cell r="B1363">
            <v>7724</v>
          </cell>
          <cell r="C1363" t="e">
            <v>#REF!</v>
          </cell>
          <cell r="D1363" t="e">
            <v>#REF!</v>
          </cell>
          <cell r="E1363">
            <v>8</v>
          </cell>
          <cell r="H1363" t="str">
            <v>Bartley</v>
          </cell>
          <cell r="I1363" t="e">
            <v>#REF!</v>
          </cell>
          <cell r="J1363" t="e">
            <v>#REF!</v>
          </cell>
          <cell r="K1363">
            <v>40330</v>
          </cell>
          <cell r="L1363" t="str">
            <v>VA-</v>
          </cell>
          <cell r="O1363" t="str">
            <v>n/a</v>
          </cell>
          <cell r="P1363" t="str">
            <v>B</v>
          </cell>
          <cell r="Q1363" t="str">
            <v>y</v>
          </cell>
          <cell r="R1363" t="str">
            <v/>
          </cell>
          <cell r="U1363">
            <v>40207</v>
          </cell>
        </row>
        <row r="1364">
          <cell r="B1364">
            <v>7728</v>
          </cell>
          <cell r="C1364" t="e">
            <v>#REF!</v>
          </cell>
          <cell r="D1364" t="e">
            <v>#REF!</v>
          </cell>
          <cell r="E1364">
            <v>8</v>
          </cell>
          <cell r="G1364" t="str">
            <v>Competing</v>
          </cell>
          <cell r="H1364" t="str">
            <v>Bartley</v>
          </cell>
          <cell r="I1364" t="e">
            <v>#REF!</v>
          </cell>
          <cell r="J1364" t="e">
            <v>#REF!</v>
          </cell>
          <cell r="K1364">
            <v>40330</v>
          </cell>
          <cell r="L1364" t="str">
            <v>VA-</v>
          </cell>
          <cell r="O1364" t="str">
            <v>n/a</v>
          </cell>
          <cell r="P1364" t="str">
            <v>B</v>
          </cell>
          <cell r="Q1364" t="str">
            <v>y</v>
          </cell>
          <cell r="R1364" t="str">
            <v/>
          </cell>
          <cell r="U1364">
            <v>40207</v>
          </cell>
        </row>
        <row r="1365">
          <cell r="B1365">
            <v>7729</v>
          </cell>
          <cell r="C1365" t="e">
            <v>#REF!</v>
          </cell>
          <cell r="D1365" t="e">
            <v>#REF!</v>
          </cell>
          <cell r="E1365">
            <v>8</v>
          </cell>
          <cell r="H1365" t="str">
            <v>Bartley</v>
          </cell>
          <cell r="I1365" t="e">
            <v>#REF!</v>
          </cell>
          <cell r="J1365" t="e">
            <v>#REF!</v>
          </cell>
          <cell r="K1365">
            <v>40330</v>
          </cell>
          <cell r="L1365" t="str">
            <v>VA-</v>
          </cell>
          <cell r="O1365" t="str">
            <v>n/a</v>
          </cell>
          <cell r="P1365" t="str">
            <v>B</v>
          </cell>
          <cell r="Q1365" t="str">
            <v>y</v>
          </cell>
          <cell r="R1365" t="str">
            <v/>
          </cell>
          <cell r="U1365">
            <v>40207</v>
          </cell>
        </row>
        <row r="1366">
          <cell r="B1366">
            <v>7725</v>
          </cell>
          <cell r="C1366" t="e">
            <v>#REF!</v>
          </cell>
          <cell r="D1366" t="e">
            <v>#REF!</v>
          </cell>
          <cell r="E1366">
            <v>7</v>
          </cell>
          <cell r="H1366" t="str">
            <v>Clement</v>
          </cell>
          <cell r="I1366" t="e">
            <v>#REF!</v>
          </cell>
          <cell r="J1366" t="e">
            <v>#REF!</v>
          </cell>
          <cell r="K1366">
            <v>40331</v>
          </cell>
          <cell r="L1366" t="str">
            <v>VA-</v>
          </cell>
          <cell r="O1366" t="str">
            <v>n/a</v>
          </cell>
          <cell r="P1366" t="str">
            <v>B</v>
          </cell>
          <cell r="Q1366" t="str">
            <v>y</v>
          </cell>
          <cell r="R1366" t="str">
            <v/>
          </cell>
          <cell r="U1366">
            <v>40207</v>
          </cell>
        </row>
        <row r="1367">
          <cell r="B1367">
            <v>7726</v>
          </cell>
          <cell r="C1367" t="e">
            <v>#REF!</v>
          </cell>
          <cell r="D1367" t="e">
            <v>#REF!</v>
          </cell>
          <cell r="E1367">
            <v>12</v>
          </cell>
          <cell r="H1367" t="str">
            <v>Varmette</v>
          </cell>
          <cell r="I1367" t="e">
            <v>#REF!</v>
          </cell>
          <cell r="J1367" t="e">
            <v>#REF!</v>
          </cell>
          <cell r="K1367">
            <v>40337</v>
          </cell>
          <cell r="L1367" t="str">
            <v>VA-</v>
          </cell>
          <cell r="O1367" t="str">
            <v>n/a</v>
          </cell>
          <cell r="P1367" t="str">
            <v>B</v>
          </cell>
          <cell r="Q1367" t="str">
            <v>y</v>
          </cell>
          <cell r="R1367" t="str">
            <v/>
          </cell>
          <cell r="U1367">
            <v>40207</v>
          </cell>
        </row>
        <row r="1369">
          <cell r="B1369" t="str">
            <v>April 2010 Cycle</v>
          </cell>
          <cell r="D1369" t="str">
            <v>Psych and Substance Abuse Services</v>
          </cell>
          <cell r="E1369" t="str">
            <v>C</v>
          </cell>
          <cell r="F1369" t="str">
            <v>Rpt Due</v>
          </cell>
          <cell r="G1369">
            <v>40350</v>
          </cell>
          <cell r="I1369" t="str">
            <v>Recommendation</v>
          </cell>
          <cell r="K1369" t="str">
            <v>IFFC</v>
          </cell>
          <cell r="L1369" t="str">
            <v>Commissioners</v>
          </cell>
          <cell r="M1369" t="str">
            <v>IFFC</v>
          </cell>
          <cell r="O1369" t="str">
            <v>Application</v>
          </cell>
          <cell r="Q1369" t="str">
            <v>Check with</v>
          </cell>
        </row>
        <row r="1370">
          <cell r="C1370" t="str">
            <v>Applicant</v>
          </cell>
          <cell r="D1370" t="str">
            <v>Project</v>
          </cell>
          <cell r="E1370" t="str">
            <v>PD</v>
          </cell>
          <cell r="F1370" t="str">
            <v>need</v>
          </cell>
          <cell r="G1370">
            <v>40350</v>
          </cell>
          <cell r="H1370" t="str">
            <v>Analyst</v>
          </cell>
          <cell r="I1370" t="str">
            <v xml:space="preserve">HSA </v>
          </cell>
          <cell r="J1370" t="str">
            <v>DCOPN</v>
          </cell>
          <cell r="K1370" t="str">
            <v>Scheduled</v>
          </cell>
          <cell r="L1370" t="str">
            <v>Decision</v>
          </cell>
          <cell r="M1370" t="str">
            <v>Location</v>
          </cell>
          <cell r="N1370" t="str">
            <v>Time</v>
          </cell>
          <cell r="O1370" t="str">
            <v>Received</v>
          </cell>
          <cell r="P1370" t="str">
            <v>LOI Date</v>
          </cell>
          <cell r="Q1370" t="str">
            <v>Application</v>
          </cell>
          <cell r="R1370" t="str">
            <v/>
          </cell>
        </row>
        <row r="1371">
          <cell r="B1371">
            <v>7731</v>
          </cell>
          <cell r="C1371" t="e">
            <v>#REF!</v>
          </cell>
          <cell r="D1371" t="e">
            <v>#REF!</v>
          </cell>
          <cell r="E1371">
            <v>21</v>
          </cell>
          <cell r="H1371" t="str">
            <v>Crowder</v>
          </cell>
          <cell r="I1371" t="e">
            <v>#REF!</v>
          </cell>
          <cell r="J1371" t="e">
            <v>#REF!</v>
          </cell>
          <cell r="K1371">
            <v>40360</v>
          </cell>
          <cell r="L1371" t="str">
            <v>VA-</v>
          </cell>
          <cell r="O1371" t="str">
            <v>n/a</v>
          </cell>
          <cell r="P1371" t="str">
            <v>C</v>
          </cell>
          <cell r="Q1371" t="str">
            <v>y</v>
          </cell>
          <cell r="R1371" t="str">
            <v/>
          </cell>
          <cell r="U1371">
            <v>39869</v>
          </cell>
        </row>
        <row r="1372">
          <cell r="B1372">
            <v>7732</v>
          </cell>
          <cell r="C1372" t="e">
            <v>#REF!</v>
          </cell>
          <cell r="D1372" t="e">
            <v>#REF!</v>
          </cell>
          <cell r="E1372">
            <v>21</v>
          </cell>
          <cell r="G1372" t="str">
            <v>Competing</v>
          </cell>
          <cell r="H1372" t="str">
            <v>Crowder</v>
          </cell>
          <cell r="I1372" t="e">
            <v>#REF!</v>
          </cell>
          <cell r="J1372" t="e">
            <v>#REF!</v>
          </cell>
          <cell r="K1372">
            <v>40360</v>
          </cell>
          <cell r="L1372" t="str">
            <v>VA-</v>
          </cell>
          <cell r="O1372" t="str">
            <v>n/a</v>
          </cell>
          <cell r="P1372" t="str">
            <v>C</v>
          </cell>
          <cell r="Q1372" t="str">
            <v>n</v>
          </cell>
          <cell r="R1372" t="str">
            <v/>
          </cell>
          <cell r="U1372">
            <v>40238</v>
          </cell>
        </row>
        <row r="1373">
          <cell r="B1373">
            <v>7736</v>
          </cell>
          <cell r="C1373" t="e">
            <v>#REF!</v>
          </cell>
          <cell r="D1373" t="e">
            <v>#REF!</v>
          </cell>
          <cell r="E1373">
            <v>21</v>
          </cell>
          <cell r="H1373" t="str">
            <v>Crowder</v>
          </cell>
          <cell r="I1373" t="e">
            <v>#REF!</v>
          </cell>
          <cell r="J1373" t="e">
            <v>#REF!</v>
          </cell>
          <cell r="K1373">
            <v>40360</v>
          </cell>
          <cell r="L1373" t="str">
            <v>VA-</v>
          </cell>
          <cell r="O1373" t="str">
            <v>n/a</v>
          </cell>
          <cell r="P1373" t="str">
            <v>C</v>
          </cell>
          <cell r="Q1373" t="str">
            <v>y</v>
          </cell>
          <cell r="R1373" t="str">
            <v/>
          </cell>
          <cell r="U1373">
            <v>40238</v>
          </cell>
        </row>
        <row r="1374">
          <cell r="B1374">
            <v>7733</v>
          </cell>
          <cell r="C1374" t="e">
            <v>#REF!</v>
          </cell>
          <cell r="D1374" t="e">
            <v>#REF!</v>
          </cell>
          <cell r="E1374">
            <v>8</v>
          </cell>
          <cell r="G1374" t="str">
            <v>Competing</v>
          </cell>
          <cell r="H1374" t="str">
            <v>Bartley</v>
          </cell>
          <cell r="I1374" t="e">
            <v>#REF!</v>
          </cell>
          <cell r="J1374" t="e">
            <v>#REF!</v>
          </cell>
          <cell r="K1374">
            <v>40359</v>
          </cell>
          <cell r="L1374" t="str">
            <v>VA-</v>
          </cell>
          <cell r="O1374" t="str">
            <v>n/a</v>
          </cell>
          <cell r="P1374" t="str">
            <v>C</v>
          </cell>
          <cell r="Q1374" t="str">
            <v>y</v>
          </cell>
          <cell r="R1374" t="str">
            <v/>
          </cell>
          <cell r="U1374">
            <v>40235</v>
          </cell>
        </row>
        <row r="1375">
          <cell r="B1375">
            <v>7737</v>
          </cell>
          <cell r="C1375" t="e">
            <v>#REF!</v>
          </cell>
          <cell r="D1375" t="e">
            <v>#REF!</v>
          </cell>
          <cell r="E1375">
            <v>8</v>
          </cell>
          <cell r="H1375" t="str">
            <v>Bartley</v>
          </cell>
          <cell r="I1375" t="e">
            <v>#REF!</v>
          </cell>
          <cell r="J1375" t="e">
            <v>#REF!</v>
          </cell>
          <cell r="K1375">
            <v>40359</v>
          </cell>
          <cell r="L1375" t="str">
            <v>VA-</v>
          </cell>
          <cell r="O1375" t="str">
            <v>n/a</v>
          </cell>
          <cell r="P1375" t="str">
            <v>C</v>
          </cell>
          <cell r="Q1375" t="str">
            <v>y</v>
          </cell>
          <cell r="R1375" t="str">
            <v/>
          </cell>
          <cell r="U1375">
            <v>40238</v>
          </cell>
        </row>
        <row r="1376">
          <cell r="B1376">
            <v>7734</v>
          </cell>
          <cell r="C1376" t="e">
            <v>#REF!</v>
          </cell>
          <cell r="D1376" t="e">
            <v>#REF!</v>
          </cell>
          <cell r="E1376">
            <v>6</v>
          </cell>
          <cell r="H1376" t="str">
            <v>Varmette</v>
          </cell>
          <cell r="I1376" t="e">
            <v>#REF!</v>
          </cell>
          <cell r="J1376" t="e">
            <v>#REF!</v>
          </cell>
          <cell r="K1376">
            <v>40471</v>
          </cell>
          <cell r="L1376" t="str">
            <v>VA-</v>
          </cell>
          <cell r="O1376" t="str">
            <v>n/a</v>
          </cell>
          <cell r="P1376" t="str">
            <v>C</v>
          </cell>
          <cell r="Q1376" t="str">
            <v>y</v>
          </cell>
          <cell r="R1376" t="str">
            <v/>
          </cell>
          <cell r="U1376">
            <v>39870</v>
          </cell>
        </row>
        <row r="1378">
          <cell r="B1378" t="str">
            <v>May 2010 Cycle</v>
          </cell>
          <cell r="D1378" t="str">
            <v>Diagnostic Imaging and Nursing Facilities</v>
          </cell>
          <cell r="E1378" t="str">
            <v>D/G</v>
          </cell>
          <cell r="F1378" t="str">
            <v>Rpt Due</v>
          </cell>
          <cell r="G1378">
            <v>40378</v>
          </cell>
          <cell r="I1378" t="str">
            <v>Recommendation</v>
          </cell>
          <cell r="K1378" t="str">
            <v>IFFC</v>
          </cell>
          <cell r="L1378" t="str">
            <v>Commissioners</v>
          </cell>
          <cell r="M1378" t="str">
            <v>IFFC</v>
          </cell>
          <cell r="O1378" t="str">
            <v>Application</v>
          </cell>
          <cell r="Q1378" t="str">
            <v>Check with</v>
          </cell>
          <cell r="S1378" t="str">
            <v>Previous</v>
          </cell>
        </row>
        <row r="1379">
          <cell r="B1379" t="str">
            <v>#</v>
          </cell>
          <cell r="C1379" t="str">
            <v>Applicant</v>
          </cell>
          <cell r="D1379" t="str">
            <v>Project</v>
          </cell>
          <cell r="E1379" t="str">
            <v>PD</v>
          </cell>
          <cell r="G1379">
            <v>40378</v>
          </cell>
          <cell r="H1379" t="str">
            <v>Analyst</v>
          </cell>
          <cell r="I1379" t="str">
            <v xml:space="preserve">HSA </v>
          </cell>
          <cell r="J1379" t="str">
            <v>DCOPN</v>
          </cell>
          <cell r="K1379" t="str">
            <v>Scheduled</v>
          </cell>
          <cell r="L1379" t="str">
            <v>Decision</v>
          </cell>
          <cell r="M1379" t="str">
            <v>Location</v>
          </cell>
          <cell r="N1379" t="str">
            <v>Time</v>
          </cell>
          <cell r="O1379" t="str">
            <v>Received</v>
          </cell>
          <cell r="P1379" t="str">
            <v>LOI Date</v>
          </cell>
          <cell r="Q1379" t="str">
            <v>Application</v>
          </cell>
          <cell r="S1379" t="str">
            <v>Conditions</v>
          </cell>
          <cell r="T1379" t="str">
            <v>old loi</v>
          </cell>
        </row>
        <row r="1380">
          <cell r="B1380">
            <v>7742</v>
          </cell>
          <cell r="C1380" t="e">
            <v>#REF!</v>
          </cell>
          <cell r="D1380" t="e">
            <v>#REF!</v>
          </cell>
          <cell r="E1380">
            <v>8</v>
          </cell>
          <cell r="H1380" t="str">
            <v>Bartley</v>
          </cell>
          <cell r="I1380" t="e">
            <v>#REF!</v>
          </cell>
          <cell r="J1380" t="e">
            <v>#REF!</v>
          </cell>
          <cell r="K1380">
            <v>40393</v>
          </cell>
          <cell r="L1380" t="str">
            <v>VA-</v>
          </cell>
          <cell r="O1380" t="str">
            <v>n/a</v>
          </cell>
          <cell r="P1380" t="str">
            <v>D</v>
          </cell>
          <cell r="Q1380" t="str">
            <v>y</v>
          </cell>
          <cell r="R1380" t="str">
            <v/>
          </cell>
          <cell r="S1380" t="str">
            <v>yes</v>
          </cell>
          <cell r="U1380">
            <v>40268</v>
          </cell>
        </row>
        <row r="1381">
          <cell r="B1381">
            <v>7743</v>
          </cell>
          <cell r="C1381" t="e">
            <v>#REF!</v>
          </cell>
          <cell r="D1381" t="e">
            <v>#REF!</v>
          </cell>
          <cell r="E1381">
            <v>8</v>
          </cell>
          <cell r="G1381" t="str">
            <v>Competing</v>
          </cell>
          <cell r="H1381" t="str">
            <v>Bartley</v>
          </cell>
          <cell r="I1381" t="e">
            <v>#REF!</v>
          </cell>
          <cell r="J1381" t="e">
            <v>#REF!</v>
          </cell>
          <cell r="K1381">
            <v>40393</v>
          </cell>
          <cell r="L1381" t="str">
            <v>VA-</v>
          </cell>
          <cell r="O1381" t="str">
            <v>n/a</v>
          </cell>
          <cell r="P1381" t="str">
            <v>D</v>
          </cell>
          <cell r="Q1381" t="str">
            <v>y</v>
          </cell>
          <cell r="R1381" t="str">
            <v/>
          </cell>
          <cell r="S1381" t="str">
            <v>yes</v>
          </cell>
          <cell r="U1381">
            <v>40268</v>
          </cell>
        </row>
        <row r="1382">
          <cell r="B1382">
            <v>7749</v>
          </cell>
          <cell r="C1382" t="e">
            <v>#REF!</v>
          </cell>
          <cell r="D1382" t="e">
            <v>#REF!</v>
          </cell>
          <cell r="E1382">
            <v>8</v>
          </cell>
          <cell r="H1382" t="str">
            <v>Bartley</v>
          </cell>
          <cell r="I1382" t="e">
            <v>#REF!</v>
          </cell>
          <cell r="J1382" t="e">
            <v>#REF!</v>
          </cell>
          <cell r="K1382">
            <v>40393</v>
          </cell>
          <cell r="L1382" t="str">
            <v>VA-</v>
          </cell>
          <cell r="O1382" t="str">
            <v>n/a</v>
          </cell>
          <cell r="P1382" t="str">
            <v>D</v>
          </cell>
          <cell r="Q1382" t="str">
            <v>y</v>
          </cell>
          <cell r="R1382" t="str">
            <v/>
          </cell>
          <cell r="S1382" t="str">
            <v>yes</v>
          </cell>
          <cell r="U1382">
            <v>40268</v>
          </cell>
        </row>
        <row r="1383">
          <cell r="B1383">
            <v>7740</v>
          </cell>
          <cell r="C1383" t="e">
            <v>#REF!</v>
          </cell>
          <cell r="D1383" t="e">
            <v>#REF!</v>
          </cell>
          <cell r="E1383">
            <v>12</v>
          </cell>
          <cell r="G1383" t="str">
            <v>Competing</v>
          </cell>
          <cell r="H1383" t="str">
            <v>Varmette</v>
          </cell>
          <cell r="I1383" t="e">
            <v>#REF!</v>
          </cell>
          <cell r="J1383" t="e">
            <v>#REF!</v>
          </cell>
          <cell r="K1383">
            <v>40388</v>
          </cell>
          <cell r="L1383" t="str">
            <v>VA-</v>
          </cell>
          <cell r="O1383" t="str">
            <v>n/a</v>
          </cell>
          <cell r="P1383" t="str">
            <v>D</v>
          </cell>
          <cell r="Q1383" t="str">
            <v>y</v>
          </cell>
          <cell r="R1383" t="str">
            <v/>
          </cell>
          <cell r="S1383" t="str">
            <v>yes</v>
          </cell>
          <cell r="U1383">
            <v>40268</v>
          </cell>
        </row>
        <row r="1384">
          <cell r="B1384">
            <v>7750</v>
          </cell>
          <cell r="C1384" t="e">
            <v>#REF!</v>
          </cell>
          <cell r="D1384" t="e">
            <v>#REF!</v>
          </cell>
          <cell r="E1384">
            <v>12</v>
          </cell>
          <cell r="H1384" t="str">
            <v>Varmette</v>
          </cell>
          <cell r="I1384" t="e">
            <v>#REF!</v>
          </cell>
          <cell r="J1384" t="e">
            <v>#REF!</v>
          </cell>
          <cell r="K1384">
            <v>40388</v>
          </cell>
          <cell r="L1384" t="str">
            <v>VA-</v>
          </cell>
          <cell r="O1384" t="str">
            <v>n/a</v>
          </cell>
          <cell r="P1384" t="str">
            <v>D</v>
          </cell>
          <cell r="Q1384" t="str">
            <v>y</v>
          </cell>
          <cell r="R1384" t="str">
            <v/>
          </cell>
          <cell r="S1384" t="str">
            <v>yes</v>
          </cell>
          <cell r="U1384">
            <v>40268</v>
          </cell>
        </row>
        <row r="1385">
          <cell r="B1385">
            <v>7741</v>
          </cell>
          <cell r="C1385" t="e">
            <v>#REF!</v>
          </cell>
          <cell r="D1385" t="e">
            <v>#REF!</v>
          </cell>
          <cell r="E1385">
            <v>12</v>
          </cell>
          <cell r="H1385" t="str">
            <v>Varmette</v>
          </cell>
          <cell r="I1385" t="e">
            <v>#REF!</v>
          </cell>
          <cell r="J1385" t="e">
            <v>#REF!</v>
          </cell>
          <cell r="K1385">
            <v>40392</v>
          </cell>
          <cell r="L1385" t="str">
            <v>VA-</v>
          </cell>
          <cell r="O1385" t="str">
            <v>n/a</v>
          </cell>
          <cell r="P1385" t="str">
            <v>D</v>
          </cell>
          <cell r="Q1385" t="str">
            <v>y</v>
          </cell>
          <cell r="R1385" t="str">
            <v/>
          </cell>
          <cell r="S1385" t="str">
            <v>yes</v>
          </cell>
          <cell r="U1385">
            <v>40268</v>
          </cell>
        </row>
        <row r="1386">
          <cell r="B1386">
            <v>7744</v>
          </cell>
          <cell r="C1386" t="e">
            <v>#REF!</v>
          </cell>
          <cell r="D1386" t="e">
            <v>#REF!</v>
          </cell>
          <cell r="E1386">
            <v>15</v>
          </cell>
          <cell r="H1386" t="str">
            <v>Clement</v>
          </cell>
          <cell r="I1386" t="e">
            <v>#REF!</v>
          </cell>
          <cell r="J1386" t="e">
            <v>#REF!</v>
          </cell>
          <cell r="K1386">
            <v>40394</v>
          </cell>
          <cell r="L1386" t="str">
            <v>VA-</v>
          </cell>
          <cell r="O1386" t="str">
            <v>n/a</v>
          </cell>
          <cell r="P1386" t="str">
            <v>D</v>
          </cell>
          <cell r="Q1386" t="str">
            <v>y</v>
          </cell>
          <cell r="R1386" t="str">
            <v/>
          </cell>
          <cell r="S1386" t="str">
            <v>yes</v>
          </cell>
          <cell r="U1386">
            <v>40268</v>
          </cell>
        </row>
        <row r="1387">
          <cell r="B1387">
            <v>7739</v>
          </cell>
          <cell r="C1387" t="e">
            <v>#REF!</v>
          </cell>
          <cell r="D1387" t="e">
            <v>#REF!</v>
          </cell>
          <cell r="E1387">
            <v>20</v>
          </cell>
          <cell r="G1387" t="str">
            <v>Competing</v>
          </cell>
          <cell r="H1387" t="str">
            <v>Crowder</v>
          </cell>
          <cell r="I1387" t="e">
            <v>#REF!</v>
          </cell>
          <cell r="J1387" t="e">
            <v>#REF!</v>
          </cell>
          <cell r="K1387">
            <v>40395</v>
          </cell>
          <cell r="L1387" t="str">
            <v>VA-</v>
          </cell>
          <cell r="O1387" t="str">
            <v>n/a</v>
          </cell>
          <cell r="P1387" t="str">
            <v>D</v>
          </cell>
          <cell r="Q1387" t="str">
            <v>y</v>
          </cell>
          <cell r="R1387" t="str">
            <v/>
          </cell>
          <cell r="S1387" t="str">
            <v>yes</v>
          </cell>
          <cell r="U1387">
            <v>40268</v>
          </cell>
        </row>
        <row r="1388">
          <cell r="B1388">
            <v>7746</v>
          </cell>
          <cell r="C1388" t="e">
            <v>#REF!</v>
          </cell>
          <cell r="D1388" t="e">
            <v>#REF!</v>
          </cell>
          <cell r="E1388">
            <v>20</v>
          </cell>
          <cell r="H1388" t="str">
            <v>Crowder</v>
          </cell>
          <cell r="I1388" t="e">
            <v>#REF!</v>
          </cell>
          <cell r="J1388" t="e">
            <v>#REF!</v>
          </cell>
          <cell r="K1388">
            <v>40395</v>
          </cell>
          <cell r="L1388" t="str">
            <v>VA-</v>
          </cell>
          <cell r="O1388" t="str">
            <v>n/a</v>
          </cell>
          <cell r="P1388" t="str">
            <v>D</v>
          </cell>
          <cell r="Q1388" t="str">
            <v>y</v>
          </cell>
          <cell r="R1388" t="str">
            <v/>
          </cell>
          <cell r="S1388" t="str">
            <v>yes</v>
          </cell>
          <cell r="U1388">
            <v>40267</v>
          </cell>
        </row>
        <row r="1389">
          <cell r="B1389">
            <v>7745</v>
          </cell>
          <cell r="C1389" t="e">
            <v>#REF!</v>
          </cell>
          <cell r="D1389" t="e">
            <v>#REF!</v>
          </cell>
          <cell r="E1389">
            <v>20</v>
          </cell>
          <cell r="H1389" t="str">
            <v>Crowder</v>
          </cell>
          <cell r="I1389" t="e">
            <v>#REF!</v>
          </cell>
          <cell r="J1389" t="e">
            <v>#REF!</v>
          </cell>
          <cell r="K1389">
            <v>40435</v>
          </cell>
          <cell r="L1389" t="str">
            <v>VA-</v>
          </cell>
          <cell r="M1389" t="str">
            <v>SCC</v>
          </cell>
          <cell r="N1389">
            <v>0.41666666666666669</v>
          </cell>
          <cell r="O1389" t="str">
            <v>n/a</v>
          </cell>
          <cell r="P1389" t="str">
            <v>D</v>
          </cell>
          <cell r="Q1389" t="str">
            <v>y</v>
          </cell>
          <cell r="R1389" t="str">
            <v/>
          </cell>
          <cell r="S1389" t="str">
            <v>yes</v>
          </cell>
          <cell r="U1389">
            <v>40267</v>
          </cell>
        </row>
        <row r="1391">
          <cell r="B1391" t="str">
            <v>June 2010 Cycle</v>
          </cell>
          <cell r="D1391" t="str">
            <v>Rehab Services</v>
          </cell>
          <cell r="E1391" t="str">
            <v>E</v>
          </cell>
          <cell r="F1391" t="str">
            <v>Rpt Due</v>
          </cell>
          <cell r="G1391">
            <v>40409</v>
          </cell>
          <cell r="I1391" t="str">
            <v>Recommendation</v>
          </cell>
          <cell r="K1391" t="str">
            <v>IFFC</v>
          </cell>
          <cell r="L1391" t="str">
            <v>Commissioners</v>
          </cell>
          <cell r="M1391" t="str">
            <v>IFFC</v>
          </cell>
          <cell r="N1391" t="str">
            <v>IFFC</v>
          </cell>
          <cell r="O1391" t="str">
            <v>Application</v>
          </cell>
          <cell r="Q1391" t="str">
            <v>Check with</v>
          </cell>
        </row>
        <row r="1392">
          <cell r="B1392" t="str">
            <v>#</v>
          </cell>
          <cell r="C1392" t="str">
            <v>Applicant</v>
          </cell>
          <cell r="D1392" t="str">
            <v>Project</v>
          </cell>
          <cell r="E1392" t="str">
            <v>PD</v>
          </cell>
          <cell r="F1392" t="str">
            <v xml:space="preserve">  </v>
          </cell>
          <cell r="G1392">
            <v>40409</v>
          </cell>
          <cell r="H1392" t="str">
            <v>Analyst</v>
          </cell>
          <cell r="I1392" t="str">
            <v xml:space="preserve">HSA </v>
          </cell>
          <cell r="J1392" t="str">
            <v>DCOPN</v>
          </cell>
          <cell r="K1392" t="str">
            <v>Scheduled</v>
          </cell>
          <cell r="L1392" t="str">
            <v>Decision</v>
          </cell>
          <cell r="M1392" t="str">
            <v>Location</v>
          </cell>
          <cell r="N1392" t="str">
            <v>Time</v>
          </cell>
          <cell r="O1392" t="str">
            <v>Received</v>
          </cell>
          <cell r="P1392" t="str">
            <v>LOI Date</v>
          </cell>
          <cell r="Q1392" t="str">
            <v>Application</v>
          </cell>
          <cell r="T1392" t="str">
            <v>Previous Conditions</v>
          </cell>
        </row>
        <row r="1393">
          <cell r="B1393">
            <v>7754</v>
          </cell>
          <cell r="C1393" t="e">
            <v>#REF!</v>
          </cell>
          <cell r="D1393" t="e">
            <v>#REF!</v>
          </cell>
          <cell r="E1393">
            <v>15</v>
          </cell>
          <cell r="H1393" t="str">
            <v>Varmette</v>
          </cell>
          <cell r="I1393" t="e">
            <v>#REF!</v>
          </cell>
          <cell r="J1393" t="e">
            <v>#REF!</v>
          </cell>
          <cell r="K1393">
            <v>40514</v>
          </cell>
          <cell r="L1393" t="str">
            <v>VA-</v>
          </cell>
          <cell r="M1393" t="str">
            <v>SCC Courtroom A</v>
          </cell>
          <cell r="N1393">
            <v>0.41666666666666669</v>
          </cell>
          <cell r="O1393" t="str">
            <v>n/a</v>
          </cell>
          <cell r="P1393" t="str">
            <v>E</v>
          </cell>
          <cell r="Q1393" t="str">
            <v>y</v>
          </cell>
          <cell r="R1393" t="str">
            <v/>
          </cell>
          <cell r="U1393">
            <v>40301</v>
          </cell>
        </row>
        <row r="1395">
          <cell r="B1395" t="str">
            <v>July 2010 Cycle</v>
          </cell>
          <cell r="D1395" t="str">
            <v>Radiation/Gamma Knife/Cancer Care Center</v>
          </cell>
          <cell r="E1395" t="str">
            <v>F/G</v>
          </cell>
          <cell r="F1395" t="str">
            <v>Rpt Due</v>
          </cell>
          <cell r="G1395">
            <v>40441</v>
          </cell>
          <cell r="I1395" t="str">
            <v>Recommendation</v>
          </cell>
          <cell r="K1395" t="str">
            <v>IFFC</v>
          </cell>
          <cell r="L1395" t="str">
            <v>Commissioners</v>
          </cell>
          <cell r="M1395" t="str">
            <v>IFFC</v>
          </cell>
          <cell r="N1395" t="str">
            <v>IFFC</v>
          </cell>
          <cell r="O1395" t="str">
            <v>Application</v>
          </cell>
          <cell r="Q1395" t="str">
            <v>Check with</v>
          </cell>
        </row>
        <row r="1396">
          <cell r="C1396" t="str">
            <v>Applicant</v>
          </cell>
          <cell r="D1396" t="str">
            <v>Lithotripsy/Nursing Facility</v>
          </cell>
          <cell r="E1396" t="str">
            <v>PD</v>
          </cell>
          <cell r="G1396">
            <v>40441</v>
          </cell>
          <cell r="H1396" t="str">
            <v>Analyst</v>
          </cell>
          <cell r="I1396" t="str">
            <v xml:space="preserve">HSA </v>
          </cell>
          <cell r="J1396" t="str">
            <v>DCOPN</v>
          </cell>
          <cell r="K1396" t="str">
            <v>Scheduled</v>
          </cell>
          <cell r="L1396" t="str">
            <v>Decision</v>
          </cell>
          <cell r="M1396" t="str">
            <v>Location</v>
          </cell>
          <cell r="N1396" t="str">
            <v>Time</v>
          </cell>
          <cell r="O1396" t="str">
            <v>Received</v>
          </cell>
          <cell r="P1396" t="str">
            <v>LOI Date</v>
          </cell>
          <cell r="Q1396" t="str">
            <v>Application</v>
          </cell>
        </row>
        <row r="1397">
          <cell r="B1397">
            <v>7668</v>
          </cell>
          <cell r="C1397" t="e">
            <v>#REF!</v>
          </cell>
          <cell r="D1397" t="e">
            <v>#REF!</v>
          </cell>
          <cell r="E1397">
            <v>15</v>
          </cell>
          <cell r="H1397" t="str">
            <v>Bartley</v>
          </cell>
          <cell r="I1397" t="e">
            <v>#REF!</v>
          </cell>
          <cell r="J1397" t="e">
            <v>#REF!</v>
          </cell>
          <cell r="K1397" t="str">
            <v>in</v>
          </cell>
          <cell r="L1397" t="str">
            <v>VA-</v>
          </cell>
          <cell r="O1397" t="str">
            <v>n/a</v>
          </cell>
          <cell r="P1397" t="str">
            <v>F</v>
          </cell>
          <cell r="Q1397" t="str">
            <v>y</v>
          </cell>
          <cell r="R1397" t="str">
            <v/>
          </cell>
          <cell r="S1397" t="str">
            <v>yes</v>
          </cell>
          <cell r="U1397">
            <v>39965</v>
          </cell>
        </row>
        <row r="1398">
          <cell r="B1398">
            <v>7759</v>
          </cell>
          <cell r="C1398" t="e">
            <v>#REF!</v>
          </cell>
          <cell r="D1398" t="e">
            <v>#REF!</v>
          </cell>
          <cell r="E1398">
            <v>8</v>
          </cell>
          <cell r="H1398" t="str">
            <v>Bartley</v>
          </cell>
          <cell r="I1398" t="e">
            <v>#REF!</v>
          </cell>
          <cell r="J1398" t="e">
            <v>#REF!</v>
          </cell>
          <cell r="K1398">
            <v>40500</v>
          </cell>
          <cell r="L1398" t="str">
            <v>VA-</v>
          </cell>
          <cell r="M1398" t="str">
            <v>SCC BR A</v>
          </cell>
          <cell r="N1398">
            <v>0.41666666666666669</v>
          </cell>
          <cell r="O1398" t="str">
            <v>n/a</v>
          </cell>
          <cell r="P1398" t="str">
            <v>F</v>
          </cell>
          <cell r="Q1398" t="str">
            <v>y</v>
          </cell>
          <cell r="R1398" t="str">
            <v/>
          </cell>
          <cell r="U1398">
            <v>40330</v>
          </cell>
        </row>
        <row r="1399">
          <cell r="B1399">
            <v>7760</v>
          </cell>
          <cell r="C1399" t="e">
            <v>#REF!</v>
          </cell>
          <cell r="D1399" t="e">
            <v>#REF!</v>
          </cell>
          <cell r="E1399">
            <v>8</v>
          </cell>
          <cell r="G1399" t="str">
            <v>Competing</v>
          </cell>
          <cell r="H1399" t="str">
            <v>Bartley</v>
          </cell>
          <cell r="I1399" t="e">
            <v>#REF!</v>
          </cell>
          <cell r="J1399" t="e">
            <v>#REF!</v>
          </cell>
          <cell r="K1399">
            <v>40500</v>
          </cell>
          <cell r="L1399" t="str">
            <v>VA-</v>
          </cell>
          <cell r="M1399" t="str">
            <v>SCC BR A</v>
          </cell>
          <cell r="N1399">
            <v>0.41666666666666669</v>
          </cell>
          <cell r="O1399" t="str">
            <v>n/a</v>
          </cell>
          <cell r="P1399" t="str">
            <v>F</v>
          </cell>
          <cell r="Q1399" t="str">
            <v>y</v>
          </cell>
          <cell r="R1399" t="str">
            <v/>
          </cell>
          <cell r="U1399">
            <v>40330</v>
          </cell>
        </row>
        <row r="1400">
          <cell r="B1400">
            <v>7780</v>
          </cell>
          <cell r="C1400" t="e">
            <v>#REF!</v>
          </cell>
          <cell r="D1400" t="e">
            <v>#REF!</v>
          </cell>
          <cell r="E1400">
            <v>8</v>
          </cell>
          <cell r="H1400" t="str">
            <v>Bartley</v>
          </cell>
          <cell r="I1400" t="e">
            <v>#REF!</v>
          </cell>
          <cell r="J1400" t="e">
            <v>#REF!</v>
          </cell>
          <cell r="K1400">
            <v>40500</v>
          </cell>
          <cell r="L1400" t="str">
            <v>VA-</v>
          </cell>
          <cell r="M1400" t="str">
            <v>SCC BR A</v>
          </cell>
          <cell r="N1400">
            <v>0.41666666666666669</v>
          </cell>
          <cell r="O1400" t="str">
            <v>n/a</v>
          </cell>
          <cell r="P1400" t="str">
            <v>F</v>
          </cell>
          <cell r="Q1400" t="str">
            <v>y</v>
          </cell>
          <cell r="R1400" t="str">
            <v/>
          </cell>
          <cell r="U1400">
            <v>40330</v>
          </cell>
        </row>
        <row r="1401">
          <cell r="B1401">
            <v>7756</v>
          </cell>
          <cell r="C1401" t="e">
            <v>#REF!</v>
          </cell>
          <cell r="D1401" t="e">
            <v>#REF!</v>
          </cell>
          <cell r="E1401">
            <v>16</v>
          </cell>
          <cell r="G1401" t="str">
            <v>Competing</v>
          </cell>
          <cell r="H1401" t="str">
            <v>Varmette</v>
          </cell>
          <cell r="I1401" t="e">
            <v>#REF!</v>
          </cell>
          <cell r="J1401" t="e">
            <v>#REF!</v>
          </cell>
          <cell r="K1401">
            <v>40450</v>
          </cell>
          <cell r="L1401" t="str">
            <v>VA-</v>
          </cell>
          <cell r="O1401" t="str">
            <v>n/a</v>
          </cell>
          <cell r="P1401" t="str">
            <v>F</v>
          </cell>
          <cell r="Q1401" t="str">
            <v>y</v>
          </cell>
          <cell r="R1401" t="str">
            <v/>
          </cell>
          <cell r="U1401">
            <v>40330</v>
          </cell>
        </row>
        <row r="1402">
          <cell r="B1402">
            <v>7757</v>
          </cell>
          <cell r="C1402" t="e">
            <v>#REF!</v>
          </cell>
          <cell r="D1402" t="e">
            <v>#REF!</v>
          </cell>
          <cell r="E1402">
            <v>16</v>
          </cell>
          <cell r="H1402" t="str">
            <v>Varmette</v>
          </cell>
          <cell r="I1402" t="e">
            <v>#REF!</v>
          </cell>
          <cell r="J1402" t="e">
            <v>#REF!</v>
          </cell>
          <cell r="K1402">
            <v>40450</v>
          </cell>
          <cell r="L1402" t="str">
            <v>VA-</v>
          </cell>
          <cell r="O1402" t="str">
            <v>n/a</v>
          </cell>
          <cell r="P1402" t="str">
            <v>F</v>
          </cell>
          <cell r="Q1402" t="str">
            <v>y</v>
          </cell>
          <cell r="R1402" t="str">
            <v/>
          </cell>
          <cell r="U1402">
            <v>40330</v>
          </cell>
        </row>
        <row r="1403">
          <cell r="B1403">
            <v>7758</v>
          </cell>
          <cell r="C1403" t="e">
            <v>#REF!</v>
          </cell>
          <cell r="D1403" t="e">
            <v>#REF!</v>
          </cell>
          <cell r="E1403">
            <v>5</v>
          </cell>
          <cell r="H1403" t="str">
            <v>Crowder</v>
          </cell>
          <cell r="I1403" t="e">
            <v>#REF!</v>
          </cell>
          <cell r="J1403" t="e">
            <v>#REF!</v>
          </cell>
          <cell r="K1403">
            <v>40451</v>
          </cell>
          <cell r="L1403" t="str">
            <v>VA-</v>
          </cell>
          <cell r="O1403" t="str">
            <v>n/a</v>
          </cell>
          <cell r="P1403" t="str">
            <v>C</v>
          </cell>
          <cell r="Q1403" t="str">
            <v>y</v>
          </cell>
          <cell r="R1403" t="str">
            <v/>
          </cell>
          <cell r="U1403">
            <v>40330</v>
          </cell>
        </row>
        <row r="1404">
          <cell r="B1404">
            <v>7779</v>
          </cell>
          <cell r="C1404" t="e">
            <v>#REF!</v>
          </cell>
          <cell r="D1404" t="e">
            <v>#REF!</v>
          </cell>
          <cell r="E1404">
            <v>16</v>
          </cell>
          <cell r="H1404" t="str">
            <v>Crowder</v>
          </cell>
          <cell r="I1404" t="e">
            <v>#REF!</v>
          </cell>
          <cell r="J1404" t="e">
            <v>#REF!</v>
          </cell>
          <cell r="K1404">
            <v>40456</v>
          </cell>
          <cell r="L1404" t="str">
            <v>VA-</v>
          </cell>
          <cell r="O1404" t="str">
            <v>n/a</v>
          </cell>
          <cell r="P1404" t="str">
            <v>F</v>
          </cell>
          <cell r="Q1404" t="str">
            <v>y</v>
          </cell>
          <cell r="R1404" t="str">
            <v/>
          </cell>
          <cell r="U1404">
            <v>40330</v>
          </cell>
        </row>
        <row r="1406">
          <cell r="B1406" t="str">
            <v>August 2010 Cycle</v>
          </cell>
          <cell r="D1406" t="str">
            <v>Hospitals/Beds/NICUs/Ob/Capital Expenditures</v>
          </cell>
          <cell r="E1406" t="str">
            <v>A</v>
          </cell>
          <cell r="F1406" t="str">
            <v>Rpt Due</v>
          </cell>
          <cell r="G1406">
            <v>40470</v>
          </cell>
          <cell r="I1406" t="str">
            <v>Recommendation</v>
          </cell>
          <cell r="K1406" t="str">
            <v>IFFC</v>
          </cell>
          <cell r="L1406" t="str">
            <v>Commissioners</v>
          </cell>
          <cell r="M1406" t="str">
            <v>IFFC</v>
          </cell>
          <cell r="N1406" t="str">
            <v>IFFC</v>
          </cell>
          <cell r="O1406" t="str">
            <v>Application</v>
          </cell>
          <cell r="Q1406" t="str">
            <v>Check with</v>
          </cell>
        </row>
        <row r="1407">
          <cell r="C1407" t="str">
            <v>Applicant</v>
          </cell>
          <cell r="D1407" t="str">
            <v>Project</v>
          </cell>
          <cell r="E1407" t="str">
            <v>PD</v>
          </cell>
          <cell r="G1407">
            <v>40470</v>
          </cell>
          <cell r="H1407" t="str">
            <v>Analyst</v>
          </cell>
          <cell r="I1407" t="str">
            <v xml:space="preserve">HSA </v>
          </cell>
          <cell r="J1407" t="str">
            <v>DCOPN</v>
          </cell>
          <cell r="K1407" t="str">
            <v>Scheduled</v>
          </cell>
          <cell r="L1407" t="str">
            <v>Decision</v>
          </cell>
          <cell r="M1407" t="str">
            <v>Location</v>
          </cell>
          <cell r="N1407" t="str">
            <v>Time</v>
          </cell>
          <cell r="O1407" t="str">
            <v>Received</v>
          </cell>
          <cell r="P1407" t="str">
            <v>LOI Date</v>
          </cell>
          <cell r="Q1407" t="str">
            <v>Application</v>
          </cell>
          <cell r="T1407" t="str">
            <v>Previous Conditions</v>
          </cell>
        </row>
        <row r="1408">
          <cell r="B1408">
            <v>7783</v>
          </cell>
          <cell r="C1408" t="e">
            <v>#REF!</v>
          </cell>
          <cell r="D1408" t="e">
            <v>#REF!</v>
          </cell>
          <cell r="E1408">
            <v>5</v>
          </cell>
          <cell r="H1408" t="str">
            <v>Crowder</v>
          </cell>
          <cell r="I1408" t="e">
            <v>#REF!</v>
          </cell>
          <cell r="J1408" t="e">
            <v>#REF!</v>
          </cell>
          <cell r="K1408">
            <v>40532</v>
          </cell>
          <cell r="L1408" t="str">
            <v>VA-</v>
          </cell>
          <cell r="O1408" t="str">
            <v>n/a</v>
          </cell>
          <cell r="P1408" t="str">
            <v>A</v>
          </cell>
          <cell r="Q1408" t="str">
            <v>y</v>
          </cell>
          <cell r="R1408" t="str">
            <v/>
          </cell>
          <cell r="U1408">
            <v>40330</v>
          </cell>
        </row>
        <row r="1409">
          <cell r="B1409">
            <v>7784</v>
          </cell>
          <cell r="C1409" t="e">
            <v>#REF!</v>
          </cell>
          <cell r="D1409" t="e">
            <v>#REF!</v>
          </cell>
          <cell r="E1409">
            <v>8</v>
          </cell>
          <cell r="H1409" t="str">
            <v>Bartley</v>
          </cell>
          <cell r="I1409" t="e">
            <v>#REF!</v>
          </cell>
          <cell r="J1409" t="e">
            <v>#REF!</v>
          </cell>
          <cell r="K1409">
            <v>40484</v>
          </cell>
          <cell r="L1409" t="str">
            <v>VA-</v>
          </cell>
          <cell r="O1409" t="str">
            <v>n/a</v>
          </cell>
          <cell r="P1409" t="str">
            <v>A</v>
          </cell>
          <cell r="Q1409" t="str">
            <v>y</v>
          </cell>
          <cell r="R1409" t="str">
            <v/>
          </cell>
          <cell r="U1409">
            <v>40359</v>
          </cell>
        </row>
        <row r="1410">
          <cell r="B1410">
            <v>7595</v>
          </cell>
          <cell r="C1410" t="e">
            <v>#REF!</v>
          </cell>
          <cell r="D1410" t="e">
            <v>#REF!</v>
          </cell>
          <cell r="E1410">
            <v>8</v>
          </cell>
          <cell r="H1410" t="str">
            <v>Bartley</v>
          </cell>
          <cell r="I1410" t="e">
            <v>#REF!</v>
          </cell>
          <cell r="J1410" t="e">
            <v>#REF!</v>
          </cell>
          <cell r="K1410" t="str">
            <v>in</v>
          </cell>
          <cell r="L1410" t="str">
            <v>VA-</v>
          </cell>
          <cell r="O1410" t="str">
            <v>n/a</v>
          </cell>
          <cell r="P1410" t="str">
            <v>A</v>
          </cell>
          <cell r="Q1410" t="str">
            <v>y</v>
          </cell>
          <cell r="R1410" t="str">
            <v/>
          </cell>
          <cell r="U1410">
            <v>39630</v>
          </cell>
        </row>
        <row r="1411">
          <cell r="B1411">
            <v>7786</v>
          </cell>
          <cell r="C1411" t="e">
            <v>#REF!</v>
          </cell>
          <cell r="D1411" t="e">
            <v>#REF!</v>
          </cell>
          <cell r="E1411">
            <v>20</v>
          </cell>
          <cell r="H1411" t="str">
            <v>Varmette</v>
          </cell>
          <cell r="I1411" t="e">
            <v>#REF!</v>
          </cell>
          <cell r="J1411" t="e">
            <v>#REF!</v>
          </cell>
          <cell r="K1411">
            <v>40483</v>
          </cell>
          <cell r="L1411" t="str">
            <v>VA-</v>
          </cell>
          <cell r="O1411" t="str">
            <v>n/a</v>
          </cell>
          <cell r="P1411" t="str">
            <v>A</v>
          </cell>
          <cell r="Q1411" t="str">
            <v>y</v>
          </cell>
          <cell r="R1411" t="str">
            <v/>
          </cell>
          <cell r="U1411">
            <v>40359</v>
          </cell>
        </row>
        <row r="1412">
          <cell r="B1412">
            <v>7787</v>
          </cell>
          <cell r="C1412" t="e">
            <v>#REF!</v>
          </cell>
          <cell r="D1412" t="e">
            <v>#REF!</v>
          </cell>
          <cell r="E1412">
            <v>20</v>
          </cell>
          <cell r="H1412" t="str">
            <v>Varmette</v>
          </cell>
          <cell r="I1412" t="e">
            <v>#REF!</v>
          </cell>
          <cell r="J1412" t="e">
            <v>#REF!</v>
          </cell>
          <cell r="K1412">
            <v>40485</v>
          </cell>
          <cell r="L1412" t="str">
            <v>VA-</v>
          </cell>
          <cell r="O1412" t="str">
            <v>n/a</v>
          </cell>
          <cell r="P1412" t="str">
            <v>A</v>
          </cell>
          <cell r="Q1412" t="str">
            <v>y</v>
          </cell>
          <cell r="R1412" t="str">
            <v/>
          </cell>
          <cell r="U1412">
            <v>40359</v>
          </cell>
        </row>
        <row r="1414">
          <cell r="B1414" t="str">
            <v>September 2010 Cycle</v>
          </cell>
          <cell r="D1414" t="str">
            <v>OSHs/ORs/Cath Labs/Transplant/Nursing Facility</v>
          </cell>
          <cell r="E1414" t="str">
            <v>B/G</v>
          </cell>
          <cell r="F1414" t="str">
            <v>Rpt Due</v>
          </cell>
          <cell r="G1414">
            <v>40501</v>
          </cell>
          <cell r="I1414" t="str">
            <v>Recommendation</v>
          </cell>
          <cell r="K1414" t="str">
            <v>IFFC</v>
          </cell>
          <cell r="L1414" t="str">
            <v>Commissioners</v>
          </cell>
          <cell r="M1414" t="str">
            <v>IFFC</v>
          </cell>
          <cell r="N1414" t="str">
            <v>IFFC</v>
          </cell>
          <cell r="O1414" t="str">
            <v>Application</v>
          </cell>
          <cell r="Q1414" t="str">
            <v>Check with</v>
          </cell>
        </row>
        <row r="1415">
          <cell r="C1415" t="str">
            <v>Applicant</v>
          </cell>
          <cell r="D1415" t="str">
            <v>Project</v>
          </cell>
          <cell r="E1415" t="str">
            <v>PD</v>
          </cell>
          <cell r="G1415">
            <v>40501</v>
          </cell>
          <cell r="H1415" t="str">
            <v>Analyst</v>
          </cell>
          <cell r="I1415" t="str">
            <v xml:space="preserve">HSA </v>
          </cell>
          <cell r="J1415" t="str">
            <v>DCOPN</v>
          </cell>
          <cell r="K1415" t="str">
            <v>Scheduled</v>
          </cell>
          <cell r="L1415" t="str">
            <v>Decision</v>
          </cell>
          <cell r="M1415" t="str">
            <v>Location</v>
          </cell>
          <cell r="N1415" t="str">
            <v>Time</v>
          </cell>
          <cell r="O1415" t="str">
            <v>Received</v>
          </cell>
          <cell r="P1415" t="str">
            <v>LOI Date</v>
          </cell>
          <cell r="Q1415" t="str">
            <v>Application</v>
          </cell>
          <cell r="R1415" t="str">
            <v/>
          </cell>
        </row>
        <row r="1416">
          <cell r="B1416">
            <v>7761</v>
          </cell>
          <cell r="C1416" t="e">
            <v>#REF!</v>
          </cell>
          <cell r="D1416" t="e">
            <v>#REF!</v>
          </cell>
          <cell r="E1416">
            <v>8</v>
          </cell>
          <cell r="G1416" t="str">
            <v>Competing</v>
          </cell>
          <cell r="H1416" t="str">
            <v>Clement</v>
          </cell>
          <cell r="I1416" t="e">
            <v>#REF!</v>
          </cell>
          <cell r="J1416" t="e">
            <v>#REF!</v>
          </cell>
          <cell r="K1416">
            <v>40513</v>
          </cell>
          <cell r="L1416" t="str">
            <v>VA-</v>
          </cell>
          <cell r="O1416" t="str">
            <v>n/a</v>
          </cell>
          <cell r="P1416" t="str">
            <v>G</v>
          </cell>
          <cell r="Q1416" t="str">
            <v>y</v>
          </cell>
          <cell r="R1416" t="str">
            <v/>
          </cell>
          <cell r="U1416">
            <v>40392</v>
          </cell>
        </row>
        <row r="1417">
          <cell r="B1417">
            <v>7770</v>
          </cell>
          <cell r="C1417" t="e">
            <v>#REF!</v>
          </cell>
          <cell r="D1417" t="e">
            <v>#REF!</v>
          </cell>
          <cell r="E1417">
            <v>8</v>
          </cell>
          <cell r="H1417" t="str">
            <v>Clement</v>
          </cell>
          <cell r="I1417" t="e">
            <v>#REF!</v>
          </cell>
          <cell r="J1417" t="e">
            <v>#REF!</v>
          </cell>
          <cell r="K1417">
            <v>40513</v>
          </cell>
          <cell r="L1417" t="str">
            <v>VA-</v>
          </cell>
          <cell r="O1417" t="str">
            <v>n/a</v>
          </cell>
          <cell r="P1417" t="str">
            <v>G</v>
          </cell>
          <cell r="Q1417" t="str">
            <v>y</v>
          </cell>
          <cell r="R1417" t="str">
            <v/>
          </cell>
          <cell r="U1417">
            <v>40392</v>
          </cell>
        </row>
        <row r="1418">
          <cell r="B1418">
            <v>7781</v>
          </cell>
          <cell r="C1418" t="e">
            <v>#REF!</v>
          </cell>
          <cell r="D1418" t="e">
            <v>#REF!</v>
          </cell>
          <cell r="E1418">
            <v>8</v>
          </cell>
          <cell r="H1418" t="str">
            <v>Bartley</v>
          </cell>
          <cell r="I1418" t="e">
            <v>#REF!</v>
          </cell>
          <cell r="J1418" t="e">
            <v>#REF!</v>
          </cell>
          <cell r="K1418" t="str">
            <v>in</v>
          </cell>
          <cell r="L1418" t="str">
            <v>VA-</v>
          </cell>
          <cell r="O1418" t="str">
            <v>n/a</v>
          </cell>
          <cell r="P1418" t="str">
            <v>B</v>
          </cell>
          <cell r="Q1418" t="str">
            <v>n</v>
          </cell>
          <cell r="R1418" t="str">
            <v/>
          </cell>
          <cell r="U1418">
            <v>40388</v>
          </cell>
        </row>
        <row r="1419">
          <cell r="B1419">
            <v>7789</v>
          </cell>
          <cell r="C1419" t="e">
            <v>#REF!</v>
          </cell>
          <cell r="D1419" t="e">
            <v>#REF!</v>
          </cell>
          <cell r="E1419">
            <v>10</v>
          </cell>
          <cell r="H1419" t="str">
            <v>Crowder</v>
          </cell>
          <cell r="I1419" t="e">
            <v>#REF!</v>
          </cell>
          <cell r="J1419" t="e">
            <v>#REF!</v>
          </cell>
          <cell r="K1419">
            <v>40519</v>
          </cell>
          <cell r="L1419" t="str">
            <v>VA-</v>
          </cell>
          <cell r="M1419" t="str">
            <v>BR 3</v>
          </cell>
          <cell r="O1419" t="str">
            <v>n/a</v>
          </cell>
          <cell r="P1419" t="str">
            <v>B</v>
          </cell>
          <cell r="Q1419" t="str">
            <v>y</v>
          </cell>
          <cell r="R1419" t="str">
            <v/>
          </cell>
          <cell r="U1419">
            <v>40387</v>
          </cell>
        </row>
        <row r="1420">
          <cell r="B1420">
            <v>7796</v>
          </cell>
          <cell r="C1420" t="e">
            <v>#REF!</v>
          </cell>
          <cell r="D1420" t="e">
            <v>#REF!</v>
          </cell>
          <cell r="E1420">
            <v>15</v>
          </cell>
          <cell r="H1420" t="str">
            <v>Varmette</v>
          </cell>
          <cell r="I1420" t="e">
            <v>#REF!</v>
          </cell>
          <cell r="J1420" t="e">
            <v>#REF!</v>
          </cell>
          <cell r="K1420">
            <v>40512</v>
          </cell>
          <cell r="L1420" t="str">
            <v>VA-</v>
          </cell>
          <cell r="M1420" t="str">
            <v>TR 1-abc</v>
          </cell>
          <cell r="O1420" t="str">
            <v>n/a</v>
          </cell>
          <cell r="P1420" t="str">
            <v>B</v>
          </cell>
          <cell r="Q1420" t="str">
            <v>y</v>
          </cell>
          <cell r="R1420" t="str">
            <v/>
          </cell>
          <cell r="U1420">
            <v>40392</v>
          </cell>
        </row>
        <row r="1422">
          <cell r="B1422" t="str">
            <v>October 2010 Cycle</v>
          </cell>
          <cell r="D1422" t="str">
            <v>Psych and Substance Abuse Services</v>
          </cell>
          <cell r="E1422" t="str">
            <v>C</v>
          </cell>
          <cell r="F1422" t="str">
            <v>Rpt Due12/19/10</v>
          </cell>
          <cell r="G1422">
            <v>40532</v>
          </cell>
          <cell r="I1422" t="str">
            <v>Recommendation</v>
          </cell>
          <cell r="K1422" t="str">
            <v>IFFC</v>
          </cell>
          <cell r="L1422" t="str">
            <v>Commissioners</v>
          </cell>
          <cell r="M1422" t="str">
            <v>IFFC</v>
          </cell>
          <cell r="O1422" t="str">
            <v>Application</v>
          </cell>
          <cell r="Q1422" t="str">
            <v>Check with</v>
          </cell>
        </row>
        <row r="1423">
          <cell r="C1423" t="str">
            <v>Applicant</v>
          </cell>
          <cell r="D1423" t="str">
            <v>Project</v>
          </cell>
          <cell r="E1423" t="str">
            <v>PD</v>
          </cell>
          <cell r="G1423">
            <v>40532</v>
          </cell>
          <cell r="H1423" t="str">
            <v>Analyst</v>
          </cell>
          <cell r="I1423" t="str">
            <v xml:space="preserve">HSA </v>
          </cell>
          <cell r="J1423" t="str">
            <v>DCOPN</v>
          </cell>
          <cell r="K1423" t="str">
            <v>Scheduled</v>
          </cell>
          <cell r="L1423" t="str">
            <v>Decision</v>
          </cell>
          <cell r="M1423" t="str">
            <v>Location</v>
          </cell>
          <cell r="N1423" t="str">
            <v>Time</v>
          </cell>
          <cell r="O1423" t="str">
            <v>Received</v>
          </cell>
          <cell r="P1423" t="str">
            <v>LOI Date</v>
          </cell>
          <cell r="Q1423" t="str">
            <v>Application</v>
          </cell>
          <cell r="R1423" t="str">
            <v/>
          </cell>
        </row>
        <row r="1424">
          <cell r="B1424">
            <v>7797</v>
          </cell>
          <cell r="C1424" t="e">
            <v>#REF!</v>
          </cell>
          <cell r="D1424" t="e">
            <v>#REF!</v>
          </cell>
          <cell r="E1424">
            <v>10</v>
          </cell>
          <cell r="H1424" t="str">
            <v>Crowder</v>
          </cell>
          <cell r="I1424" t="e">
            <v>#REF!</v>
          </cell>
          <cell r="J1424" t="e">
            <v>#REF!</v>
          </cell>
          <cell r="K1424">
            <v>40548</v>
          </cell>
          <cell r="L1424" t="str">
            <v>VA-</v>
          </cell>
          <cell r="O1424" t="str">
            <v>n/a</v>
          </cell>
          <cell r="P1424" t="str">
            <v>C</v>
          </cell>
          <cell r="Q1424" t="str">
            <v>y</v>
          </cell>
          <cell r="R1424" t="str">
            <v/>
          </cell>
          <cell r="U1424">
            <v>40420</v>
          </cell>
        </row>
        <row r="1426">
          <cell r="B1426" t="str">
            <v>November 2010 Cycle</v>
          </cell>
          <cell r="D1426" t="str">
            <v>Diagnostic Imaging and Nursing Facilities</v>
          </cell>
          <cell r="E1426" t="str">
            <v>D/G</v>
          </cell>
          <cell r="F1426" t="str">
            <v>Rpt Due</v>
          </cell>
          <cell r="G1426">
            <v>40562</v>
          </cell>
          <cell r="I1426" t="str">
            <v>Recommendation</v>
          </cell>
          <cell r="K1426" t="str">
            <v>IFFC</v>
          </cell>
          <cell r="L1426" t="str">
            <v>Commissioners</v>
          </cell>
          <cell r="M1426" t="str">
            <v>IFFC</v>
          </cell>
          <cell r="O1426" t="str">
            <v>Application</v>
          </cell>
          <cell r="Q1426" t="str">
            <v>Check with</v>
          </cell>
          <cell r="S1426" t="str">
            <v>Previous</v>
          </cell>
        </row>
        <row r="1427">
          <cell r="B1427" t="str">
            <v>#</v>
          </cell>
          <cell r="C1427" t="str">
            <v>Applicant</v>
          </cell>
          <cell r="D1427" t="str">
            <v>Project</v>
          </cell>
          <cell r="E1427" t="str">
            <v>PD</v>
          </cell>
          <cell r="G1427">
            <v>40562</v>
          </cell>
          <cell r="H1427" t="str">
            <v>Analyst</v>
          </cell>
          <cell r="I1427" t="str">
            <v xml:space="preserve">HSA </v>
          </cell>
          <cell r="J1427" t="str">
            <v>DCOPN</v>
          </cell>
          <cell r="K1427" t="str">
            <v>Scheduled</v>
          </cell>
          <cell r="L1427" t="str">
            <v>Decision</v>
          </cell>
          <cell r="M1427" t="str">
            <v>Location</v>
          </cell>
          <cell r="N1427" t="str">
            <v>Time</v>
          </cell>
          <cell r="O1427" t="str">
            <v>Received</v>
          </cell>
          <cell r="P1427" t="str">
            <v>LOI Date</v>
          </cell>
          <cell r="Q1427" t="str">
            <v>Application</v>
          </cell>
          <cell r="S1427" t="str">
            <v>Conditions</v>
          </cell>
          <cell r="T1427" t="str">
            <v>old loi</v>
          </cell>
        </row>
        <row r="1428">
          <cell r="B1428">
            <v>7271</v>
          </cell>
          <cell r="C1428" t="e">
            <v>#REF!</v>
          </cell>
          <cell r="D1428" t="e">
            <v>#REF!</v>
          </cell>
          <cell r="E1428">
            <v>15</v>
          </cell>
          <cell r="H1428" t="str">
            <v>Clement</v>
          </cell>
          <cell r="I1428" t="e">
            <v>#REF!</v>
          </cell>
          <cell r="J1428" t="e">
            <v>#REF!</v>
          </cell>
          <cell r="K1428" t="str">
            <v>in</v>
          </cell>
          <cell r="L1428" t="str">
            <v>VA-</v>
          </cell>
          <cell r="O1428" t="str">
            <v>n/a</v>
          </cell>
          <cell r="P1428" t="str">
            <v>D</v>
          </cell>
          <cell r="Q1428" t="str">
            <v>y</v>
          </cell>
          <cell r="R1428" t="str">
            <v/>
          </cell>
          <cell r="U1428">
            <v>38628</v>
          </cell>
        </row>
        <row r="1429">
          <cell r="B1429">
            <v>7738</v>
          </cell>
          <cell r="C1429" t="e">
            <v>#REF!</v>
          </cell>
          <cell r="D1429" t="e">
            <v>#REF!</v>
          </cell>
          <cell r="E1429">
            <v>9</v>
          </cell>
          <cell r="H1429" t="str">
            <v>Boswell</v>
          </cell>
          <cell r="I1429" t="e">
            <v>#REF!</v>
          </cell>
          <cell r="J1429" t="e">
            <v>#REF!</v>
          </cell>
          <cell r="K1429">
            <v>40632</v>
          </cell>
          <cell r="L1429" t="str">
            <v>VA-</v>
          </cell>
          <cell r="M1429" t="str">
            <v>SCC C-room C</v>
          </cell>
          <cell r="N1429">
            <v>0.41666666666666669</v>
          </cell>
          <cell r="O1429" t="str">
            <v>n/a</v>
          </cell>
          <cell r="P1429" t="str">
            <v>D</v>
          </cell>
          <cell r="Q1429" t="str">
            <v>y</v>
          </cell>
          <cell r="R1429" t="str">
            <v/>
          </cell>
          <cell r="U1429">
            <v>40268</v>
          </cell>
        </row>
        <row r="1430">
          <cell r="B1430">
            <v>7799</v>
          </cell>
          <cell r="C1430" t="e">
            <v>#REF!</v>
          </cell>
          <cell r="D1430" t="e">
            <v>#REF!</v>
          </cell>
          <cell r="E1430">
            <v>9</v>
          </cell>
          <cell r="H1430" t="str">
            <v>Crowder</v>
          </cell>
          <cell r="I1430" t="e">
            <v>#REF!</v>
          </cell>
          <cell r="J1430" t="e">
            <v>#REF!</v>
          </cell>
          <cell r="K1430">
            <v>40575</v>
          </cell>
          <cell r="L1430" t="str">
            <v>VA-</v>
          </cell>
          <cell r="O1430" t="str">
            <v>n/a</v>
          </cell>
          <cell r="P1430" t="str">
            <v>D</v>
          </cell>
          <cell r="Q1430" t="str">
            <v>y</v>
          </cell>
          <cell r="R1430" t="str">
            <v/>
          </cell>
          <cell r="U1430">
            <v>40452</v>
          </cell>
        </row>
        <row r="1431">
          <cell r="B1431">
            <v>7800</v>
          </cell>
          <cell r="C1431" t="e">
            <v>#REF!</v>
          </cell>
          <cell r="D1431" t="e">
            <v>#REF!</v>
          </cell>
          <cell r="E1431">
            <v>8</v>
          </cell>
          <cell r="H1431" t="str">
            <v>Crowder</v>
          </cell>
          <cell r="I1431" t="e">
            <v>#REF!</v>
          </cell>
          <cell r="J1431" t="e">
            <v>#REF!</v>
          </cell>
          <cell r="K1431">
            <v>40574</v>
          </cell>
          <cell r="L1431" t="str">
            <v>VA-</v>
          </cell>
          <cell r="O1431" t="str">
            <v>n/a</v>
          </cell>
          <cell r="P1431" t="str">
            <v>D</v>
          </cell>
          <cell r="Q1431" t="str">
            <v>y</v>
          </cell>
          <cell r="R1431" t="str">
            <v/>
          </cell>
          <cell r="U1431">
            <v>40452</v>
          </cell>
        </row>
        <row r="1432">
          <cell r="B1432">
            <v>7801</v>
          </cell>
          <cell r="C1432" t="e">
            <v>#REF!</v>
          </cell>
          <cell r="D1432" t="e">
            <v>#REF!</v>
          </cell>
          <cell r="E1432">
            <v>10</v>
          </cell>
          <cell r="H1432" t="str">
            <v>Crowder</v>
          </cell>
          <cell r="I1432" t="e">
            <v>#REF!</v>
          </cell>
          <cell r="J1432" t="e">
            <v>#REF!</v>
          </cell>
          <cell r="K1432">
            <v>40575</v>
          </cell>
          <cell r="L1432" t="str">
            <v>VA-</v>
          </cell>
          <cell r="O1432" t="str">
            <v>n/a</v>
          </cell>
          <cell r="P1432" t="str">
            <v>D</v>
          </cell>
          <cell r="Q1432" t="str">
            <v>y</v>
          </cell>
          <cell r="R1432" t="str">
            <v/>
          </cell>
          <cell r="U1432">
            <v>40451</v>
          </cell>
        </row>
        <row r="1433">
          <cell r="B1433">
            <v>7802</v>
          </cell>
          <cell r="C1433" t="e">
            <v>#REF!</v>
          </cell>
          <cell r="D1433" t="e">
            <v>#REF!</v>
          </cell>
          <cell r="E1433">
            <v>8</v>
          </cell>
          <cell r="H1433" t="str">
            <v>Bartley</v>
          </cell>
          <cell r="I1433" t="e">
            <v>#REF!</v>
          </cell>
          <cell r="J1433" t="e">
            <v>#REF!</v>
          </cell>
          <cell r="K1433">
            <v>40637</v>
          </cell>
          <cell r="L1433" t="str">
            <v>VA-</v>
          </cell>
          <cell r="M1433" t="str">
            <v>TR 1</v>
          </cell>
          <cell r="N1433">
            <v>0.39583333333333331</v>
          </cell>
          <cell r="O1433" t="str">
            <v>n/a</v>
          </cell>
          <cell r="P1433" t="str">
            <v>D</v>
          </cell>
          <cell r="Q1433" t="str">
            <v>y</v>
          </cell>
          <cell r="R1433" t="str">
            <v/>
          </cell>
          <cell r="U1433">
            <v>40451</v>
          </cell>
        </row>
        <row r="1434">
          <cell r="B1434">
            <v>7807</v>
          </cell>
          <cell r="C1434" t="e">
            <v>#REF!</v>
          </cell>
          <cell r="D1434" t="e">
            <v>#REF!</v>
          </cell>
          <cell r="E1434">
            <v>8</v>
          </cell>
          <cell r="G1434" t="str">
            <v>Competing</v>
          </cell>
          <cell r="H1434" t="str">
            <v>Bartley</v>
          </cell>
          <cell r="I1434" t="e">
            <v>#REF!</v>
          </cell>
          <cell r="J1434" t="e">
            <v>#REF!</v>
          </cell>
          <cell r="K1434">
            <v>40637</v>
          </cell>
          <cell r="L1434" t="str">
            <v>VA-</v>
          </cell>
          <cell r="M1434" t="str">
            <v>TR 1</v>
          </cell>
          <cell r="N1434">
            <v>0.39583333333333331</v>
          </cell>
          <cell r="O1434" t="str">
            <v>n/a</v>
          </cell>
          <cell r="P1434" t="str">
            <v>D</v>
          </cell>
          <cell r="Q1434" t="str">
            <v>y</v>
          </cell>
          <cell r="R1434" t="str">
            <v/>
          </cell>
          <cell r="U1434">
            <v>40451</v>
          </cell>
        </row>
        <row r="1435">
          <cell r="B1435">
            <v>7809</v>
          </cell>
          <cell r="C1435" t="e">
            <v>#REF!</v>
          </cell>
          <cell r="D1435" t="e">
            <v>#REF!</v>
          </cell>
          <cell r="E1435">
            <v>8</v>
          </cell>
          <cell r="H1435" t="str">
            <v>Bartley</v>
          </cell>
          <cell r="I1435" t="e">
            <v>#REF!</v>
          </cell>
          <cell r="J1435" t="e">
            <v>#REF!</v>
          </cell>
          <cell r="K1435">
            <v>40637</v>
          </cell>
          <cell r="L1435" t="str">
            <v>VA-</v>
          </cell>
          <cell r="M1435" t="str">
            <v>TR 1</v>
          </cell>
          <cell r="N1435">
            <v>0.39583333333333331</v>
          </cell>
          <cell r="O1435" t="str">
            <v>n/a</v>
          </cell>
          <cell r="P1435" t="str">
            <v>D</v>
          </cell>
          <cell r="Q1435" t="str">
            <v>y</v>
          </cell>
          <cell r="R1435" t="str">
            <v/>
          </cell>
          <cell r="U1435">
            <v>40451</v>
          </cell>
        </row>
        <row r="1436">
          <cell r="B1436">
            <v>7808</v>
          </cell>
          <cell r="C1436" t="e">
            <v>#REF!</v>
          </cell>
          <cell r="D1436" t="e">
            <v>#REF!</v>
          </cell>
          <cell r="E1436">
            <v>8</v>
          </cell>
          <cell r="H1436" t="str">
            <v>Varmette</v>
          </cell>
          <cell r="I1436" t="e">
            <v>#REF!</v>
          </cell>
          <cell r="J1436" t="e">
            <v>#REF!</v>
          </cell>
          <cell r="K1436">
            <v>40637</v>
          </cell>
          <cell r="L1436" t="str">
            <v>VA-</v>
          </cell>
          <cell r="M1436" t="str">
            <v>TR 1</v>
          </cell>
          <cell r="N1436">
            <v>0.39583333333333331</v>
          </cell>
          <cell r="O1436" t="str">
            <v>n/a</v>
          </cell>
          <cell r="P1436" t="str">
            <v>D</v>
          </cell>
          <cell r="Q1436" t="str">
            <v>y</v>
          </cell>
          <cell r="R1436" t="str">
            <v/>
          </cell>
          <cell r="U1436">
            <v>40451</v>
          </cell>
        </row>
        <row r="1437">
          <cell r="B1437">
            <v>7803</v>
          </cell>
          <cell r="C1437" t="e">
            <v>#REF!</v>
          </cell>
          <cell r="D1437" t="e">
            <v>#REF!</v>
          </cell>
          <cell r="E1437">
            <v>20</v>
          </cell>
          <cell r="G1437" t="str">
            <v>Competing</v>
          </cell>
          <cell r="H1437" t="str">
            <v>Varmette</v>
          </cell>
          <cell r="I1437" t="e">
            <v>#REF!</v>
          </cell>
          <cell r="J1437" t="e">
            <v>#REF!</v>
          </cell>
          <cell r="K1437">
            <v>40581</v>
          </cell>
          <cell r="L1437" t="str">
            <v>VA-</v>
          </cell>
          <cell r="O1437" t="str">
            <v>n/a</v>
          </cell>
          <cell r="P1437" t="str">
            <v>D</v>
          </cell>
          <cell r="Q1437" t="str">
            <v>y</v>
          </cell>
          <cell r="R1437" t="str">
            <v/>
          </cell>
          <cell r="U1437">
            <v>40451</v>
          </cell>
        </row>
        <row r="1438">
          <cell r="B1438">
            <v>7804</v>
          </cell>
          <cell r="C1438" t="e">
            <v>#REF!</v>
          </cell>
          <cell r="D1438" t="e">
            <v>#REF!</v>
          </cell>
          <cell r="E1438">
            <v>20</v>
          </cell>
          <cell r="H1438" t="str">
            <v>Varmette</v>
          </cell>
          <cell r="I1438" t="e">
            <v>#REF!</v>
          </cell>
          <cell r="J1438" t="e">
            <v>#REF!</v>
          </cell>
          <cell r="K1438">
            <v>40581</v>
          </cell>
          <cell r="L1438" t="str">
            <v>VA-</v>
          </cell>
          <cell r="O1438" t="str">
            <v>n/a</v>
          </cell>
          <cell r="P1438" t="str">
            <v>D</v>
          </cell>
          <cell r="Q1438" t="str">
            <v>y</v>
          </cell>
          <cell r="R1438" t="str">
            <v/>
          </cell>
          <cell r="U1438">
            <v>40451</v>
          </cell>
        </row>
        <row r="1439">
          <cell r="B1439">
            <v>7805</v>
          </cell>
          <cell r="C1439" t="e">
            <v>#REF!</v>
          </cell>
          <cell r="D1439" t="e">
            <v>#REF!</v>
          </cell>
          <cell r="E1439">
            <v>15</v>
          </cell>
          <cell r="H1439" t="str">
            <v>Clement</v>
          </cell>
          <cell r="I1439" t="e">
            <v>#REF!</v>
          </cell>
          <cell r="J1439" t="e">
            <v>#REF!</v>
          </cell>
          <cell r="K1439">
            <v>40576</v>
          </cell>
          <cell r="L1439" t="str">
            <v>VA-</v>
          </cell>
          <cell r="O1439" t="str">
            <v>n/a</v>
          </cell>
          <cell r="P1439" t="str">
            <v>D</v>
          </cell>
          <cell r="Q1439" t="str">
            <v>y</v>
          </cell>
          <cell r="R1439" t="str">
            <v/>
          </cell>
          <cell r="U1439">
            <v>40452</v>
          </cell>
        </row>
        <row r="1440">
          <cell r="B1440">
            <v>7806</v>
          </cell>
          <cell r="C1440" t="e">
            <v>#REF!</v>
          </cell>
          <cell r="D1440" t="e">
            <v>#REF!</v>
          </cell>
          <cell r="E1440">
            <v>7</v>
          </cell>
          <cell r="H1440" t="str">
            <v>Clement</v>
          </cell>
          <cell r="I1440" t="e">
            <v>#REF!</v>
          </cell>
          <cell r="J1440" t="e">
            <v>#REF!</v>
          </cell>
          <cell r="K1440">
            <v>40578</v>
          </cell>
          <cell r="L1440" t="str">
            <v>VA-</v>
          </cell>
          <cell r="O1440" t="str">
            <v>n/a</v>
          </cell>
          <cell r="P1440" t="str">
            <v>G</v>
          </cell>
          <cell r="Q1440" t="str">
            <v>y</v>
          </cell>
          <cell r="R1440" t="str">
            <v/>
          </cell>
          <cell r="U1440">
            <v>40452</v>
          </cell>
        </row>
        <row r="1442">
          <cell r="B1442" t="str">
            <v>December 2010 Cycle</v>
          </cell>
          <cell r="D1442" t="str">
            <v>Rehab Services</v>
          </cell>
          <cell r="E1442" t="str">
            <v>E</v>
          </cell>
          <cell r="F1442" t="str">
            <v>Rpt Due</v>
          </cell>
          <cell r="G1442">
            <v>40592</v>
          </cell>
          <cell r="I1442" t="str">
            <v>Recommendation</v>
          </cell>
          <cell r="K1442" t="str">
            <v>IFFC</v>
          </cell>
          <cell r="L1442" t="str">
            <v>Commissioners</v>
          </cell>
          <cell r="M1442" t="str">
            <v>IFFC</v>
          </cell>
          <cell r="N1442" t="str">
            <v>IFFC</v>
          </cell>
          <cell r="O1442" t="str">
            <v>Application</v>
          </cell>
          <cell r="Q1442" t="str">
            <v>Check with</v>
          </cell>
        </row>
        <row r="1443">
          <cell r="B1443" t="str">
            <v>#</v>
          </cell>
          <cell r="C1443" t="str">
            <v>Applicant</v>
          </cell>
          <cell r="D1443" t="str">
            <v>Project</v>
          </cell>
          <cell r="E1443" t="str">
            <v>PD</v>
          </cell>
          <cell r="F1443" t="str">
            <v xml:space="preserve">  </v>
          </cell>
          <cell r="G1443">
            <v>40592</v>
          </cell>
          <cell r="H1443" t="str">
            <v>Analyst</v>
          </cell>
          <cell r="I1443" t="str">
            <v xml:space="preserve">HSA </v>
          </cell>
          <cell r="J1443" t="str">
            <v>DCOPN</v>
          </cell>
          <cell r="K1443" t="str">
            <v>Scheduled</v>
          </cell>
          <cell r="L1443" t="str">
            <v>Decision</v>
          </cell>
          <cell r="M1443" t="str">
            <v>Location</v>
          </cell>
          <cell r="N1443" t="str">
            <v>Time</v>
          </cell>
          <cell r="O1443" t="str">
            <v>Received</v>
          </cell>
          <cell r="P1443" t="str">
            <v>LOI Date</v>
          </cell>
          <cell r="Q1443" t="str">
            <v>Application</v>
          </cell>
          <cell r="T1443" t="str">
            <v>Previous Conditions</v>
          </cell>
        </row>
        <row r="1444">
          <cell r="C1444" t="str">
            <v>none</v>
          </cell>
          <cell r="D1444" t="e">
            <v>#REF!</v>
          </cell>
          <cell r="E1444" t="str">
            <v/>
          </cell>
          <cell r="I1444" t="e">
            <v>#REF!</v>
          </cell>
          <cell r="J1444" t="e">
            <v>#REF!</v>
          </cell>
          <cell r="L1444" t="str">
            <v/>
          </cell>
          <cell r="O1444">
            <v>0</v>
          </cell>
          <cell r="P1444">
            <v>0</v>
          </cell>
          <cell r="Q1444">
            <v>0</v>
          </cell>
          <cell r="R1444" t="str">
            <v/>
          </cell>
          <cell r="U1444">
            <v>0</v>
          </cell>
        </row>
        <row r="1446">
          <cell r="B1446" t="str">
            <v>January 2011 Cycle</v>
          </cell>
          <cell r="D1446" t="str">
            <v>Radiation/Gamma Knife/Cancer Care Center</v>
          </cell>
          <cell r="E1446" t="str">
            <v>F/G</v>
          </cell>
          <cell r="F1446" t="str">
            <v>Rpt Due</v>
          </cell>
          <cell r="G1446">
            <v>40623</v>
          </cell>
          <cell r="I1446" t="str">
            <v>Recommendation</v>
          </cell>
          <cell r="K1446" t="str">
            <v>IFFC</v>
          </cell>
          <cell r="L1446" t="str">
            <v>Commissioners</v>
          </cell>
          <cell r="M1446" t="str">
            <v>IFFC</v>
          </cell>
          <cell r="N1446" t="str">
            <v>IFFC</v>
          </cell>
          <cell r="O1446" t="str">
            <v>Application</v>
          </cell>
          <cell r="Q1446" t="str">
            <v>Check with</v>
          </cell>
        </row>
        <row r="1447">
          <cell r="C1447" t="str">
            <v>Applicant</v>
          </cell>
          <cell r="D1447" t="str">
            <v>Lithotripsy/Nursing Facility</v>
          </cell>
          <cell r="E1447" t="str">
            <v>PD</v>
          </cell>
          <cell r="G1447">
            <v>40623</v>
          </cell>
          <cell r="H1447" t="str">
            <v>Analyst</v>
          </cell>
          <cell r="I1447" t="str">
            <v xml:space="preserve">HSA </v>
          </cell>
          <cell r="J1447" t="str">
            <v>DCOPN</v>
          </cell>
          <cell r="K1447" t="str">
            <v>Scheduled</v>
          </cell>
          <cell r="L1447" t="str">
            <v>Decision</v>
          </cell>
          <cell r="M1447" t="str">
            <v>Location</v>
          </cell>
          <cell r="N1447" t="str">
            <v>Time</v>
          </cell>
          <cell r="O1447" t="str">
            <v>Received</v>
          </cell>
          <cell r="P1447" t="str">
            <v>LOI Date</v>
          </cell>
          <cell r="Q1447" t="str">
            <v>Application</v>
          </cell>
        </row>
        <row r="1448">
          <cell r="B1448">
            <v>7811</v>
          </cell>
          <cell r="C1448" t="e">
            <v>#REF!</v>
          </cell>
          <cell r="D1448" t="e">
            <v>#REF!</v>
          </cell>
          <cell r="E1448">
            <v>8</v>
          </cell>
          <cell r="G1448" t="str">
            <v>Competing</v>
          </cell>
          <cell r="H1448" t="str">
            <v>Bartley</v>
          </cell>
          <cell r="I1448" t="e">
            <v>#REF!</v>
          </cell>
          <cell r="J1448" t="e">
            <v>#REF!</v>
          </cell>
          <cell r="K1448">
            <v>40633</v>
          </cell>
          <cell r="L1448" t="str">
            <v>VA-</v>
          </cell>
          <cell r="M1448" t="str">
            <v>Perimeter Center</v>
          </cell>
          <cell r="N1448" t="str">
            <v>10:00 a.m.</v>
          </cell>
          <cell r="O1448" t="str">
            <v>n/a</v>
          </cell>
          <cell r="P1448" t="str">
            <v>F</v>
          </cell>
          <cell r="Q1448" t="str">
            <v>y</v>
          </cell>
          <cell r="R1448" t="str">
            <v/>
          </cell>
          <cell r="S1448" t="str">
            <v>yes</v>
          </cell>
          <cell r="U1448">
            <v>40512</v>
          </cell>
        </row>
        <row r="1449">
          <cell r="B1449">
            <v>7814</v>
          </cell>
          <cell r="C1449" t="e">
            <v>#REF!</v>
          </cell>
          <cell r="D1449" t="e">
            <v>#REF!</v>
          </cell>
          <cell r="E1449">
            <v>8</v>
          </cell>
          <cell r="H1449" t="str">
            <v>Bartley</v>
          </cell>
          <cell r="I1449" t="e">
            <v>#REF!</v>
          </cell>
          <cell r="J1449" t="e">
            <v>#REF!</v>
          </cell>
          <cell r="K1449">
            <v>40633</v>
          </cell>
          <cell r="L1449" t="str">
            <v>VA-</v>
          </cell>
          <cell r="M1449" t="str">
            <v>Perimeter Center</v>
          </cell>
          <cell r="N1449" t="str">
            <v>10:00 a.m.</v>
          </cell>
          <cell r="O1449" t="str">
            <v>n/a</v>
          </cell>
          <cell r="P1449" t="str">
            <v>F</v>
          </cell>
          <cell r="Q1449" t="str">
            <v>y</v>
          </cell>
          <cell r="R1449" t="str">
            <v/>
          </cell>
          <cell r="S1449" t="str">
            <v>yes</v>
          </cell>
          <cell r="U1449">
            <v>40512</v>
          </cell>
        </row>
        <row r="1450">
          <cell r="B1450">
            <v>7816</v>
          </cell>
          <cell r="C1450" t="e">
            <v>#REF!</v>
          </cell>
          <cell r="D1450" t="e">
            <v>#REF!</v>
          </cell>
          <cell r="E1450">
            <v>10</v>
          </cell>
          <cell r="G1450" t="str">
            <v>Competing</v>
          </cell>
          <cell r="H1450" t="str">
            <v>Clement</v>
          </cell>
          <cell r="I1450" t="e">
            <v>#REF!</v>
          </cell>
          <cell r="J1450" t="e">
            <v>#REF!</v>
          </cell>
          <cell r="K1450">
            <v>40634</v>
          </cell>
          <cell r="L1450" t="str">
            <v>VA-</v>
          </cell>
          <cell r="M1450" t="str">
            <v>Perimeter Center</v>
          </cell>
          <cell r="N1450" t="str">
            <v>10:00 a.m.</v>
          </cell>
          <cell r="O1450" t="str">
            <v>n/a</v>
          </cell>
          <cell r="P1450" t="str">
            <v>G</v>
          </cell>
          <cell r="Q1450" t="str">
            <v>y</v>
          </cell>
          <cell r="R1450" t="str">
            <v/>
          </cell>
          <cell r="S1450" t="str">
            <v>yes</v>
          </cell>
          <cell r="U1450">
            <v>40512</v>
          </cell>
        </row>
        <row r="1451">
          <cell r="B1451">
            <v>7819</v>
          </cell>
          <cell r="C1451" t="e">
            <v>#REF!</v>
          </cell>
          <cell r="D1451" t="e">
            <v>#REF!</v>
          </cell>
          <cell r="E1451">
            <v>10</v>
          </cell>
          <cell r="H1451" t="str">
            <v>Clement</v>
          </cell>
          <cell r="I1451" t="e">
            <v>#REF!</v>
          </cell>
          <cell r="J1451" t="e">
            <v>#REF!</v>
          </cell>
          <cell r="K1451">
            <v>40634</v>
          </cell>
          <cell r="L1451" t="str">
            <v>VA-</v>
          </cell>
          <cell r="M1451" t="str">
            <v>Perimeter Center</v>
          </cell>
          <cell r="N1451" t="str">
            <v>10:00 a.m.</v>
          </cell>
          <cell r="O1451" t="str">
            <v>n/a</v>
          </cell>
          <cell r="P1451" t="str">
            <v>G</v>
          </cell>
          <cell r="Q1451" t="str">
            <v>y</v>
          </cell>
          <cell r="R1451">
            <v>41487</v>
          </cell>
          <cell r="S1451" t="str">
            <v>yes</v>
          </cell>
          <cell r="U1451">
            <v>40513</v>
          </cell>
        </row>
        <row r="1453">
          <cell r="B1453" t="str">
            <v>February 2011 Cycle</v>
          </cell>
          <cell r="D1453" t="str">
            <v>Hospitals/Beds/NICUs/Ob/Capital Expenditures</v>
          </cell>
          <cell r="E1453" t="str">
            <v>A</v>
          </cell>
          <cell r="F1453" t="str">
            <v>Rpt Due</v>
          </cell>
          <cell r="G1453">
            <v>40654</v>
          </cell>
          <cell r="I1453" t="str">
            <v>Recommendation</v>
          </cell>
          <cell r="K1453" t="str">
            <v>IFFC</v>
          </cell>
          <cell r="L1453" t="str">
            <v>Commissioners</v>
          </cell>
          <cell r="M1453" t="str">
            <v>IFFC</v>
          </cell>
          <cell r="N1453" t="str">
            <v>IFFC</v>
          </cell>
          <cell r="O1453" t="str">
            <v>Application</v>
          </cell>
          <cell r="Q1453" t="str">
            <v>Check with</v>
          </cell>
        </row>
        <row r="1454">
          <cell r="B1454" t="str">
            <v>#</v>
          </cell>
          <cell r="C1454" t="str">
            <v>Applicant</v>
          </cell>
          <cell r="D1454" t="str">
            <v>Project</v>
          </cell>
          <cell r="E1454" t="str">
            <v>PD</v>
          </cell>
          <cell r="F1454" t="str">
            <v xml:space="preserve">  </v>
          </cell>
          <cell r="G1454">
            <v>40654</v>
          </cell>
          <cell r="H1454" t="str">
            <v>Analyst</v>
          </cell>
          <cell r="I1454" t="str">
            <v xml:space="preserve">HSA </v>
          </cell>
          <cell r="J1454" t="str">
            <v>DCOPN</v>
          </cell>
          <cell r="K1454" t="str">
            <v>Scheduled</v>
          </cell>
          <cell r="L1454" t="str">
            <v>Decision</v>
          </cell>
          <cell r="M1454" t="str">
            <v>Location</v>
          </cell>
          <cell r="N1454" t="str">
            <v>Time</v>
          </cell>
          <cell r="O1454" t="str">
            <v>Received</v>
          </cell>
          <cell r="P1454" t="str">
            <v>LOI Date</v>
          </cell>
          <cell r="Q1454" t="str">
            <v>Application</v>
          </cell>
          <cell r="T1454" t="str">
            <v>Previous Conditions</v>
          </cell>
        </row>
        <row r="1455">
          <cell r="B1455">
            <v>7820</v>
          </cell>
          <cell r="C1455" t="e">
            <v>#REF!</v>
          </cell>
          <cell r="D1455" t="e">
            <v>#REF!</v>
          </cell>
          <cell r="E1455">
            <v>22</v>
          </cell>
          <cell r="H1455" t="str">
            <v>Varmette</v>
          </cell>
          <cell r="I1455" t="e">
            <v>#REF!</v>
          </cell>
          <cell r="J1455" t="e">
            <v>#REF!</v>
          </cell>
          <cell r="K1455">
            <v>40666</v>
          </cell>
          <cell r="L1455" t="str">
            <v>VA-</v>
          </cell>
          <cell r="M1455" t="str">
            <v>Perimeter Center</v>
          </cell>
          <cell r="N1455" t="str">
            <v>10:00 a.m.</v>
          </cell>
          <cell r="O1455" t="str">
            <v>n/a</v>
          </cell>
          <cell r="P1455" t="str">
            <v>A</v>
          </cell>
          <cell r="Q1455" t="str">
            <v>y</v>
          </cell>
          <cell r="R1455" t="str">
            <v/>
          </cell>
          <cell r="U1455">
            <v>40539</v>
          </cell>
        </row>
        <row r="1456">
          <cell r="B1456">
            <v>7595</v>
          </cell>
          <cell r="C1456" t="e">
            <v>#REF!</v>
          </cell>
          <cell r="D1456" t="e">
            <v>#REF!</v>
          </cell>
          <cell r="E1456">
            <v>8</v>
          </cell>
          <cell r="H1456" t="str">
            <v>Bartley</v>
          </cell>
          <cell r="I1456" t="e">
            <v>#REF!</v>
          </cell>
          <cell r="J1456" t="e">
            <v>#REF!</v>
          </cell>
          <cell r="L1456" t="str">
            <v>VA-</v>
          </cell>
          <cell r="O1456" t="str">
            <v>n/a</v>
          </cell>
          <cell r="P1456" t="str">
            <v>A</v>
          </cell>
          <cell r="Q1456" t="str">
            <v>y</v>
          </cell>
          <cell r="R1456" t="str">
            <v/>
          </cell>
          <cell r="U1456">
            <v>39630</v>
          </cell>
        </row>
        <row r="1457">
          <cell r="B1457">
            <v>7821</v>
          </cell>
          <cell r="C1457" t="e">
            <v>#REF!</v>
          </cell>
          <cell r="D1457" t="e">
            <v>#REF!</v>
          </cell>
          <cell r="E1457">
            <v>8</v>
          </cell>
          <cell r="H1457" t="str">
            <v>Bartley</v>
          </cell>
          <cell r="I1457" t="e">
            <v>#REF!</v>
          </cell>
          <cell r="J1457" t="e">
            <v>#REF!</v>
          </cell>
          <cell r="K1457">
            <v>40665</v>
          </cell>
          <cell r="L1457" t="str">
            <v>VA-</v>
          </cell>
          <cell r="M1457" t="str">
            <v>Perimeter Center</v>
          </cell>
          <cell r="N1457" t="str">
            <v>10:00 a.m.</v>
          </cell>
          <cell r="O1457" t="str">
            <v>n/a</v>
          </cell>
          <cell r="P1457" t="str">
            <v>A</v>
          </cell>
          <cell r="Q1457" t="str">
            <v>y</v>
          </cell>
          <cell r="R1457" t="str">
            <v/>
          </cell>
          <cell r="U1457">
            <v>40546</v>
          </cell>
        </row>
        <row r="1458">
          <cell r="B1458">
            <v>7822</v>
          </cell>
          <cell r="C1458" t="e">
            <v>#REF!</v>
          </cell>
          <cell r="D1458" t="e">
            <v>#REF!</v>
          </cell>
          <cell r="E1458">
            <v>20</v>
          </cell>
          <cell r="H1458" t="str">
            <v>Crowder</v>
          </cell>
          <cell r="I1458" t="e">
            <v>#REF!</v>
          </cell>
          <cell r="J1458" t="e">
            <v>#REF!</v>
          </cell>
          <cell r="K1458">
            <v>40669</v>
          </cell>
          <cell r="L1458" t="str">
            <v>VA-</v>
          </cell>
          <cell r="M1458" t="str">
            <v>Perimeter Center</v>
          </cell>
          <cell r="N1458" t="str">
            <v>10:00 a.m.</v>
          </cell>
          <cell r="O1458" t="str">
            <v>n/a</v>
          </cell>
          <cell r="P1458" t="str">
            <v>A</v>
          </cell>
          <cell r="Q1458" t="str">
            <v>Y</v>
          </cell>
          <cell r="R1458" t="str">
            <v/>
          </cell>
          <cell r="U1458">
            <v>40534</v>
          </cell>
        </row>
        <row r="1459">
          <cell r="B1459">
            <v>7824</v>
          </cell>
          <cell r="C1459" t="e">
            <v>#REF!</v>
          </cell>
          <cell r="D1459" t="e">
            <v>#REF!</v>
          </cell>
          <cell r="E1459">
            <v>21</v>
          </cell>
          <cell r="H1459" t="str">
            <v>Varmette</v>
          </cell>
          <cell r="I1459" t="e">
            <v>#REF!</v>
          </cell>
          <cell r="J1459" t="e">
            <v>#REF!</v>
          </cell>
          <cell r="K1459">
            <v>40667</v>
          </cell>
          <cell r="L1459" t="str">
            <v>VA-</v>
          </cell>
          <cell r="M1459" t="str">
            <v>Perimeter Center</v>
          </cell>
          <cell r="N1459" t="str">
            <v>10:00 a.m.</v>
          </cell>
          <cell r="O1459" t="str">
            <v>n/a</v>
          </cell>
          <cell r="P1459" t="str">
            <v>A</v>
          </cell>
          <cell r="Q1459" t="str">
            <v>y</v>
          </cell>
          <cell r="R1459" t="str">
            <v/>
          </cell>
          <cell r="U1459">
            <v>40546</v>
          </cell>
        </row>
        <row r="1461">
          <cell r="B1461" t="str">
            <v>March 2011 Cycle</v>
          </cell>
          <cell r="D1461" t="str">
            <v>OSHs/ORs/Cath Labs/Transplant/Nursing Facility</v>
          </cell>
          <cell r="E1461" t="str">
            <v>B/G</v>
          </cell>
          <cell r="F1461" t="str">
            <v>Rpt Due</v>
          </cell>
          <cell r="G1461">
            <v>40682</v>
          </cell>
          <cell r="I1461" t="str">
            <v>Recommendation</v>
          </cell>
          <cell r="K1461" t="str">
            <v>IFFC</v>
          </cell>
          <cell r="L1461" t="str">
            <v>Commissioners</v>
          </cell>
          <cell r="M1461" t="str">
            <v>IFFC</v>
          </cell>
          <cell r="N1461" t="str">
            <v>IFFC</v>
          </cell>
          <cell r="O1461" t="str">
            <v>Application</v>
          </cell>
          <cell r="Q1461" t="str">
            <v>Check with</v>
          </cell>
        </row>
        <row r="1462">
          <cell r="B1462" t="str">
            <v>#</v>
          </cell>
          <cell r="C1462" t="str">
            <v>Applicant</v>
          </cell>
          <cell r="D1462" t="str">
            <v>Project</v>
          </cell>
          <cell r="E1462" t="str">
            <v>PD</v>
          </cell>
          <cell r="G1462">
            <v>40682</v>
          </cell>
          <cell r="H1462" t="str">
            <v>Analyst</v>
          </cell>
          <cell r="I1462" t="str">
            <v xml:space="preserve">HSA </v>
          </cell>
          <cell r="J1462" t="str">
            <v>DCOPN</v>
          </cell>
          <cell r="K1462" t="str">
            <v>Scheduled</v>
          </cell>
          <cell r="L1462" t="str">
            <v>Decision</v>
          </cell>
          <cell r="M1462" t="str">
            <v>Location</v>
          </cell>
          <cell r="N1462" t="str">
            <v>Time</v>
          </cell>
          <cell r="O1462" t="str">
            <v>Received</v>
          </cell>
          <cell r="P1462" t="str">
            <v>LOI Date</v>
          </cell>
          <cell r="Q1462" t="str">
            <v>Application</v>
          </cell>
        </row>
        <row r="1463">
          <cell r="B1463">
            <v>7825</v>
          </cell>
          <cell r="C1463" t="e">
            <v>#REF!</v>
          </cell>
          <cell r="D1463" t="e">
            <v>#REF!</v>
          </cell>
          <cell r="E1463">
            <v>21</v>
          </cell>
          <cell r="H1463" t="str">
            <v>Crowder</v>
          </cell>
          <cell r="I1463" t="e">
            <v>#REF!</v>
          </cell>
          <cell r="J1463" t="e">
            <v>#REF!</v>
          </cell>
          <cell r="K1463">
            <v>40767</v>
          </cell>
          <cell r="L1463" t="str">
            <v>VA-</v>
          </cell>
          <cell r="M1463" t="str">
            <v>BR 3</v>
          </cell>
          <cell r="N1463" t="str">
            <v>10:00 a.m.</v>
          </cell>
          <cell r="O1463" t="str">
            <v>n/a</v>
          </cell>
          <cell r="P1463" t="str">
            <v>B</v>
          </cell>
          <cell r="Q1463" t="str">
            <v>y</v>
          </cell>
          <cell r="R1463" t="str">
            <v/>
          </cell>
          <cell r="U1463">
            <v>40569</v>
          </cell>
        </row>
        <row r="1464">
          <cell r="B1464">
            <v>7827</v>
          </cell>
          <cell r="C1464" t="e">
            <v>#REF!</v>
          </cell>
          <cell r="D1464" t="e">
            <v>#REF!</v>
          </cell>
          <cell r="E1464">
            <v>8</v>
          </cell>
          <cell r="H1464" t="str">
            <v>Bartley</v>
          </cell>
          <cell r="I1464" t="e">
            <v>#REF!</v>
          </cell>
          <cell r="J1464" t="e">
            <v>#REF!</v>
          </cell>
          <cell r="K1464">
            <v>40700</v>
          </cell>
          <cell r="L1464" t="str">
            <v>VA-</v>
          </cell>
          <cell r="M1464" t="str">
            <v>Perimeter Center</v>
          </cell>
          <cell r="N1464" t="str">
            <v>10:00 a.m.</v>
          </cell>
          <cell r="O1464" t="str">
            <v>n/a</v>
          </cell>
          <cell r="P1464" t="str">
            <v>B</v>
          </cell>
          <cell r="Q1464" t="str">
            <v>y</v>
          </cell>
          <cell r="R1464" t="str">
            <v/>
          </cell>
          <cell r="U1464">
            <v>40574</v>
          </cell>
        </row>
        <row r="1465">
          <cell r="B1465">
            <v>7830</v>
          </cell>
          <cell r="C1465" t="e">
            <v>#REF!</v>
          </cell>
          <cell r="D1465" t="e">
            <v>#REF!</v>
          </cell>
          <cell r="E1465">
            <v>15</v>
          </cell>
          <cell r="G1465" t="str">
            <v>Competing</v>
          </cell>
          <cell r="H1465" t="str">
            <v>Varmette</v>
          </cell>
          <cell r="I1465" t="e">
            <v>#REF!</v>
          </cell>
          <cell r="J1465" t="e">
            <v>#REF!</v>
          </cell>
          <cell r="K1465">
            <v>40694</v>
          </cell>
          <cell r="L1465" t="str">
            <v>VA-</v>
          </cell>
          <cell r="M1465" t="str">
            <v>Perimeter Center</v>
          </cell>
          <cell r="N1465" t="str">
            <v>10:00 a.m.</v>
          </cell>
          <cell r="O1465" t="str">
            <v>n/a</v>
          </cell>
          <cell r="P1465" t="str">
            <v>B</v>
          </cell>
          <cell r="Q1465" t="str">
            <v>y</v>
          </cell>
          <cell r="R1465" t="str">
            <v/>
          </cell>
          <cell r="U1465">
            <v>40571</v>
          </cell>
        </row>
        <row r="1466">
          <cell r="B1466" t="str">
            <v>7831B</v>
          </cell>
          <cell r="C1466" t="e">
            <v>#REF!</v>
          </cell>
          <cell r="D1466" t="e">
            <v>#REF!</v>
          </cell>
          <cell r="E1466">
            <v>15</v>
          </cell>
          <cell r="H1466" t="str">
            <v>Varmette</v>
          </cell>
          <cell r="I1466" t="e">
            <v>#REF!</v>
          </cell>
          <cell r="J1466" t="e">
            <v>#REF!</v>
          </cell>
          <cell r="K1466">
            <v>40694</v>
          </cell>
          <cell r="L1466" t="str">
            <v>VA-</v>
          </cell>
          <cell r="M1466" t="str">
            <v>Perimeter Center</v>
          </cell>
          <cell r="N1466" t="str">
            <v>10:00 a.m.</v>
          </cell>
          <cell r="O1466" t="str">
            <v>n/a</v>
          </cell>
          <cell r="P1466" t="str">
            <v>B</v>
          </cell>
          <cell r="Q1466" t="str">
            <v>y</v>
          </cell>
          <cell r="R1466" t="str">
            <v/>
          </cell>
          <cell r="U1466">
            <v>40574</v>
          </cell>
        </row>
        <row r="1467">
          <cell r="B1467">
            <v>7844</v>
          </cell>
          <cell r="C1467" t="e">
            <v>#REF!</v>
          </cell>
          <cell r="D1467" t="e">
            <v>#REF!</v>
          </cell>
          <cell r="E1467">
            <v>20</v>
          </cell>
          <cell r="H1467" t="str">
            <v>Crowder</v>
          </cell>
          <cell r="I1467" t="e">
            <v>#REF!</v>
          </cell>
          <cell r="J1467" t="e">
            <v>#REF!</v>
          </cell>
          <cell r="K1467">
            <v>40744</v>
          </cell>
          <cell r="L1467" t="str">
            <v>VA-</v>
          </cell>
          <cell r="M1467" t="str">
            <v>SCC A</v>
          </cell>
          <cell r="N1467" t="str">
            <v>10:00 a.m.</v>
          </cell>
          <cell r="O1467" t="str">
            <v>n/a</v>
          </cell>
          <cell r="P1467" t="str">
            <v>B</v>
          </cell>
          <cell r="Q1467" t="str">
            <v>y</v>
          </cell>
          <cell r="R1467" t="str">
            <v/>
          </cell>
          <cell r="U1467">
            <v>40571</v>
          </cell>
        </row>
        <row r="1468">
          <cell r="B1468">
            <v>7835</v>
          </cell>
          <cell r="C1468" t="e">
            <v>#REF!</v>
          </cell>
          <cell r="D1468" t="e">
            <v>#REF!</v>
          </cell>
          <cell r="E1468">
            <v>11</v>
          </cell>
          <cell r="H1468" t="str">
            <v>Boswell</v>
          </cell>
          <cell r="I1468" t="e">
            <v>#REF!</v>
          </cell>
          <cell r="J1468" t="e">
            <v>#REF!</v>
          </cell>
          <cell r="K1468">
            <v>40697</v>
          </cell>
          <cell r="L1468" t="str">
            <v>VA-</v>
          </cell>
          <cell r="M1468" t="str">
            <v>Perimeter Center</v>
          </cell>
          <cell r="N1468" t="str">
            <v>10:00 a.m.</v>
          </cell>
          <cell r="O1468" t="str">
            <v>n/a</v>
          </cell>
          <cell r="P1468" t="str">
            <v>G</v>
          </cell>
          <cell r="Q1468" t="str">
            <v>y</v>
          </cell>
          <cell r="R1468" t="str">
            <v/>
          </cell>
          <cell r="U1468">
            <v>40574</v>
          </cell>
        </row>
        <row r="1469">
          <cell r="B1469">
            <v>7826</v>
          </cell>
          <cell r="C1469" t="e">
            <v>#REF!</v>
          </cell>
          <cell r="D1469" t="e">
            <v>#REF!</v>
          </cell>
          <cell r="E1469">
            <v>9</v>
          </cell>
          <cell r="H1469" t="str">
            <v>Clement</v>
          </cell>
          <cell r="I1469" t="e">
            <v>#REF!</v>
          </cell>
          <cell r="J1469" t="e">
            <v>#REF!</v>
          </cell>
          <cell r="K1469">
            <v>40785</v>
          </cell>
          <cell r="L1469" t="str">
            <v>VA-</v>
          </cell>
          <cell r="M1469" t="str">
            <v>Perimeter Center</v>
          </cell>
          <cell r="N1469" t="str">
            <v>10:00 a.m.</v>
          </cell>
          <cell r="O1469" t="str">
            <v>n/a</v>
          </cell>
          <cell r="P1469" t="str">
            <v>G</v>
          </cell>
          <cell r="Q1469" t="str">
            <v>y</v>
          </cell>
          <cell r="R1469" t="str">
            <v/>
          </cell>
          <cell r="U1469">
            <v>40571</v>
          </cell>
        </row>
        <row r="1470">
          <cell r="B1470">
            <v>7832</v>
          </cell>
          <cell r="C1470" t="e">
            <v>#REF!</v>
          </cell>
          <cell r="D1470" t="e">
            <v>#REF!</v>
          </cell>
          <cell r="E1470">
            <v>9</v>
          </cell>
          <cell r="G1470" t="str">
            <v>Competing RFA</v>
          </cell>
          <cell r="H1470" t="str">
            <v>Clement</v>
          </cell>
          <cell r="I1470" t="e">
            <v>#REF!</v>
          </cell>
          <cell r="J1470" t="e">
            <v>#REF!</v>
          </cell>
          <cell r="K1470">
            <v>40785</v>
          </cell>
          <cell r="L1470" t="str">
            <v>VA-</v>
          </cell>
          <cell r="M1470" t="str">
            <v>Perimeter Center</v>
          </cell>
          <cell r="N1470" t="str">
            <v>10:00 a.m.</v>
          </cell>
          <cell r="O1470" t="str">
            <v>n/a</v>
          </cell>
          <cell r="P1470" t="str">
            <v>G</v>
          </cell>
          <cell r="Q1470" t="str">
            <v>y</v>
          </cell>
          <cell r="R1470">
            <v>42507</v>
          </cell>
          <cell r="U1470">
            <v>40574</v>
          </cell>
        </row>
        <row r="1471">
          <cell r="B1471">
            <v>7845</v>
          </cell>
          <cell r="C1471" t="e">
            <v>#REF!</v>
          </cell>
          <cell r="D1471" t="e">
            <v>#REF!</v>
          </cell>
          <cell r="E1471">
            <v>9</v>
          </cell>
          <cell r="H1471" t="str">
            <v>Clement</v>
          </cell>
          <cell r="I1471" t="e">
            <v>#REF!</v>
          </cell>
          <cell r="J1471" t="e">
            <v>#REF!</v>
          </cell>
          <cell r="K1471">
            <v>40785</v>
          </cell>
          <cell r="L1471" t="str">
            <v>VA-</v>
          </cell>
          <cell r="M1471" t="str">
            <v>Perimeter Center</v>
          </cell>
          <cell r="N1471" t="str">
            <v>10:00 a.m.</v>
          </cell>
          <cell r="O1471" t="str">
            <v>n/a</v>
          </cell>
          <cell r="P1471" t="str">
            <v>G</v>
          </cell>
          <cell r="Q1471" t="str">
            <v>y</v>
          </cell>
          <cell r="R1471" t="str">
            <v/>
          </cell>
          <cell r="U1471">
            <v>40574</v>
          </cell>
        </row>
        <row r="1472">
          <cell r="B1472" t="str">
            <v>-</v>
          </cell>
          <cell r="C1472" t="str">
            <v>means the initial draft report is finished and on S.</v>
          </cell>
        </row>
        <row r="1473">
          <cell r="B1473" t="str">
            <v>April 2011 Cycle</v>
          </cell>
          <cell r="D1473" t="str">
            <v>Psych and Substance Abuse Services</v>
          </cell>
          <cell r="E1473" t="str">
            <v>C</v>
          </cell>
          <cell r="F1473" t="str">
            <v>Rpt Due</v>
          </cell>
          <cell r="G1473">
            <v>40714</v>
          </cell>
          <cell r="I1473" t="str">
            <v>Recommendation</v>
          </cell>
          <cell r="K1473" t="str">
            <v>IFFC</v>
          </cell>
          <cell r="L1473" t="str">
            <v>Commissioners</v>
          </cell>
          <cell r="M1473" t="str">
            <v>IFFC</v>
          </cell>
          <cell r="N1473" t="str">
            <v>IFFC</v>
          </cell>
          <cell r="O1473" t="str">
            <v>Application</v>
          </cell>
          <cell r="Q1473" t="str">
            <v>Check with</v>
          </cell>
        </row>
        <row r="1474">
          <cell r="C1474" t="str">
            <v>Applicant</v>
          </cell>
          <cell r="D1474" t="str">
            <v>Project</v>
          </cell>
          <cell r="E1474" t="str">
            <v>PD</v>
          </cell>
          <cell r="F1474" t="str">
            <v>need</v>
          </cell>
          <cell r="G1474">
            <v>40714</v>
          </cell>
          <cell r="H1474" t="str">
            <v>Analyst</v>
          </cell>
          <cell r="I1474" t="str">
            <v xml:space="preserve">HSA </v>
          </cell>
          <cell r="J1474" t="str">
            <v>DCOPN</v>
          </cell>
          <cell r="K1474" t="str">
            <v>Scheduled</v>
          </cell>
          <cell r="L1474" t="str">
            <v>Decision</v>
          </cell>
          <cell r="M1474" t="str">
            <v>Location</v>
          </cell>
          <cell r="N1474" t="str">
            <v>Time</v>
          </cell>
          <cell r="O1474" t="str">
            <v>Received</v>
          </cell>
          <cell r="P1474" t="str">
            <v>LOI Date</v>
          </cell>
          <cell r="Q1474" t="str">
            <v>Application</v>
          </cell>
          <cell r="R1474" t="str">
            <v/>
          </cell>
        </row>
        <row r="1475">
          <cell r="C1475" t="str">
            <v>none</v>
          </cell>
          <cell r="D1475" t="e">
            <v>#REF!</v>
          </cell>
          <cell r="E1475" t="str">
            <v/>
          </cell>
          <cell r="I1475" t="e">
            <v>#REF!</v>
          </cell>
          <cell r="J1475" t="e">
            <v>#REF!</v>
          </cell>
          <cell r="K1475" t="str">
            <v xml:space="preserve"> </v>
          </cell>
          <cell r="L1475" t="str">
            <v/>
          </cell>
          <cell r="O1475">
            <v>0</v>
          </cell>
          <cell r="P1475">
            <v>0</v>
          </cell>
          <cell r="Q1475">
            <v>0</v>
          </cell>
          <cell r="R1475" t="str">
            <v/>
          </cell>
          <cell r="U1475">
            <v>0</v>
          </cell>
        </row>
        <row r="1477">
          <cell r="B1477" t="str">
            <v>May 2011 Cycle</v>
          </cell>
          <cell r="D1477" t="str">
            <v>Diagnostic Imaging and Nursing Facilities</v>
          </cell>
          <cell r="E1477" t="str">
            <v>D/G</v>
          </cell>
          <cell r="F1477" t="str">
            <v>Rpt Due</v>
          </cell>
          <cell r="G1477">
            <v>40743</v>
          </cell>
          <cell r="I1477" t="str">
            <v>Recommendation</v>
          </cell>
          <cell r="K1477" t="str">
            <v>IFFC</v>
          </cell>
          <cell r="L1477" t="str">
            <v>Commissioners</v>
          </cell>
          <cell r="M1477" t="str">
            <v>IFFC</v>
          </cell>
          <cell r="O1477" t="str">
            <v>Application</v>
          </cell>
          <cell r="Q1477" t="str">
            <v>Check with</v>
          </cell>
          <cell r="S1477" t="str">
            <v>Previous</v>
          </cell>
        </row>
        <row r="1478">
          <cell r="B1478" t="str">
            <v>#</v>
          </cell>
          <cell r="C1478" t="str">
            <v>Applicant</v>
          </cell>
          <cell r="D1478" t="str">
            <v>Project</v>
          </cell>
          <cell r="E1478" t="str">
            <v>PD</v>
          </cell>
          <cell r="G1478">
            <v>40743</v>
          </cell>
          <cell r="H1478" t="str">
            <v>Analyst</v>
          </cell>
          <cell r="I1478" t="str">
            <v xml:space="preserve">HSA </v>
          </cell>
          <cell r="J1478" t="str">
            <v>DCOPN</v>
          </cell>
          <cell r="K1478" t="str">
            <v>Scheduled</v>
          </cell>
          <cell r="L1478" t="str">
            <v>Decision</v>
          </cell>
          <cell r="M1478" t="str">
            <v>Location</v>
          </cell>
          <cell r="N1478" t="str">
            <v>Time</v>
          </cell>
          <cell r="O1478" t="str">
            <v>Received</v>
          </cell>
          <cell r="P1478" t="str">
            <v>LOI Date</v>
          </cell>
          <cell r="Q1478" t="str">
            <v>Application</v>
          </cell>
          <cell r="S1478" t="str">
            <v>Conditions</v>
          </cell>
          <cell r="T1478" t="str">
            <v>old loi</v>
          </cell>
        </row>
        <row r="1479">
          <cell r="B1479" t="str">
            <v>7831D</v>
          </cell>
          <cell r="C1479" t="e">
            <v>#REF!</v>
          </cell>
          <cell r="D1479" t="e">
            <v>#REF!</v>
          </cell>
          <cell r="E1479">
            <v>15</v>
          </cell>
          <cell r="G1479" t="str">
            <v>Competing</v>
          </cell>
          <cell r="H1479" t="str">
            <v>Varmette</v>
          </cell>
          <cell r="I1479" t="e">
            <v>#REF!</v>
          </cell>
          <cell r="J1479" t="e">
            <v>#REF!</v>
          </cell>
          <cell r="K1479">
            <v>40757</v>
          </cell>
          <cell r="L1479" t="str">
            <v>VA-</v>
          </cell>
          <cell r="O1479" t="str">
            <v>n/a</v>
          </cell>
          <cell r="P1479" t="str">
            <v>B</v>
          </cell>
          <cell r="Q1479" t="str">
            <v>y</v>
          </cell>
          <cell r="R1479" t="str">
            <v/>
          </cell>
          <cell r="S1479" t="str">
            <v>yes</v>
          </cell>
          <cell r="U1479">
            <v>40574</v>
          </cell>
        </row>
        <row r="1480">
          <cell r="B1480">
            <v>7856</v>
          </cell>
          <cell r="C1480" t="e">
            <v>#REF!</v>
          </cell>
          <cell r="D1480" t="e">
            <v>#REF!</v>
          </cell>
          <cell r="E1480">
            <v>15</v>
          </cell>
          <cell r="H1480" t="str">
            <v>Varmette</v>
          </cell>
          <cell r="I1480" t="e">
            <v>#REF!</v>
          </cell>
          <cell r="J1480" t="e">
            <v>#REF!</v>
          </cell>
          <cell r="K1480">
            <v>40757</v>
          </cell>
          <cell r="L1480" t="str">
            <v>VA-</v>
          </cell>
          <cell r="O1480" t="str">
            <v>n/a</v>
          </cell>
          <cell r="P1480" t="str">
            <v>D</v>
          </cell>
          <cell r="Q1480" t="str">
            <v>y</v>
          </cell>
          <cell r="R1480" t="str">
            <v/>
          </cell>
          <cell r="S1480" t="str">
            <v>yes</v>
          </cell>
          <cell r="U1480">
            <v>40633</v>
          </cell>
        </row>
        <row r="1481">
          <cell r="B1481">
            <v>7846</v>
          </cell>
          <cell r="C1481" t="e">
            <v>#REF!</v>
          </cell>
          <cell r="D1481" t="e">
            <v>#REF!</v>
          </cell>
          <cell r="E1481">
            <v>8</v>
          </cell>
          <cell r="H1481" t="str">
            <v>Bartley</v>
          </cell>
          <cell r="I1481" t="e">
            <v>#REF!</v>
          </cell>
          <cell r="J1481" t="e">
            <v>#REF!</v>
          </cell>
          <cell r="K1481">
            <v>40892</v>
          </cell>
          <cell r="L1481" t="str">
            <v>VA-</v>
          </cell>
          <cell r="M1481" t="str">
            <v>SCC A</v>
          </cell>
          <cell r="N1481" t="str">
            <v>10:00 a.m.</v>
          </cell>
          <cell r="O1481" t="str">
            <v>n/a</v>
          </cell>
          <cell r="P1481" t="str">
            <v>D</v>
          </cell>
          <cell r="Q1481" t="str">
            <v>y</v>
          </cell>
          <cell r="R1481" t="str">
            <v/>
          </cell>
          <cell r="S1481" t="str">
            <v>yes</v>
          </cell>
          <cell r="U1481">
            <v>40633</v>
          </cell>
        </row>
        <row r="1482">
          <cell r="B1482">
            <v>7847</v>
          </cell>
          <cell r="C1482" t="e">
            <v>#REF!</v>
          </cell>
          <cell r="D1482" t="e">
            <v>#REF!</v>
          </cell>
          <cell r="E1482">
            <v>3</v>
          </cell>
          <cell r="G1482" t="str">
            <v>Competing</v>
          </cell>
          <cell r="H1482" t="str">
            <v>Crowder</v>
          </cell>
          <cell r="I1482" t="e">
            <v>#REF!</v>
          </cell>
          <cell r="J1482" t="e">
            <v>#REF!</v>
          </cell>
          <cell r="K1482">
            <v>40793</v>
          </cell>
          <cell r="L1482" t="str">
            <v>VA-</v>
          </cell>
          <cell r="M1482" t="str">
            <v>BR 4</v>
          </cell>
          <cell r="N1482" t="str">
            <v>10:00 a.m.</v>
          </cell>
          <cell r="O1482" t="str">
            <v>n/a</v>
          </cell>
          <cell r="P1482" t="str">
            <v>D</v>
          </cell>
          <cell r="Q1482" t="str">
            <v>y</v>
          </cell>
          <cell r="R1482" t="str">
            <v/>
          </cell>
          <cell r="S1482" t="str">
            <v>yes</v>
          </cell>
          <cell r="U1482">
            <v>40633</v>
          </cell>
        </row>
        <row r="1483">
          <cell r="B1483">
            <v>7855</v>
          </cell>
          <cell r="C1483" t="e">
            <v>#REF!</v>
          </cell>
          <cell r="D1483" t="e">
            <v>#REF!</v>
          </cell>
          <cell r="E1483">
            <v>3</v>
          </cell>
          <cell r="H1483" t="str">
            <v>Crowder</v>
          </cell>
          <cell r="I1483" t="e">
            <v>#REF!</v>
          </cell>
          <cell r="J1483" t="e">
            <v>#REF!</v>
          </cell>
          <cell r="K1483">
            <v>40793</v>
          </cell>
          <cell r="L1483" t="str">
            <v>VA-</v>
          </cell>
          <cell r="M1483" t="str">
            <v>BR 4</v>
          </cell>
          <cell r="N1483" t="str">
            <v>10:00 a.m.</v>
          </cell>
          <cell r="O1483" t="str">
            <v>n/a</v>
          </cell>
          <cell r="P1483" t="str">
            <v>D</v>
          </cell>
          <cell r="Q1483" t="str">
            <v>y</v>
          </cell>
          <cell r="R1483" t="str">
            <v/>
          </cell>
          <cell r="S1483" t="str">
            <v>yes</v>
          </cell>
          <cell r="U1483">
            <v>40633</v>
          </cell>
        </row>
        <row r="1484">
          <cell r="B1484">
            <v>7848</v>
          </cell>
          <cell r="C1484" t="e">
            <v>#REF!</v>
          </cell>
          <cell r="D1484" t="e">
            <v>#REF!</v>
          </cell>
          <cell r="E1484">
            <v>21</v>
          </cell>
          <cell r="H1484" t="str">
            <v>Crowder</v>
          </cell>
          <cell r="I1484" t="e">
            <v>#REF!</v>
          </cell>
          <cell r="J1484" t="e">
            <v>#REF!</v>
          </cell>
          <cell r="K1484">
            <v>40758</v>
          </cell>
          <cell r="L1484" t="str">
            <v>VA-</v>
          </cell>
          <cell r="M1484" t="str">
            <v>BR 3</v>
          </cell>
          <cell r="N1484" t="str">
            <v>10:00 a.m.</v>
          </cell>
          <cell r="O1484" t="str">
            <v>n/a</v>
          </cell>
          <cell r="P1484" t="str">
            <v>D</v>
          </cell>
          <cell r="Q1484" t="str">
            <v>y</v>
          </cell>
          <cell r="R1484" t="str">
            <v/>
          </cell>
          <cell r="S1484" t="str">
            <v>yes</v>
          </cell>
          <cell r="U1484">
            <v>40631</v>
          </cell>
        </row>
        <row r="1485">
          <cell r="B1485">
            <v>7849</v>
          </cell>
          <cell r="C1485" t="e">
            <v>#REF!</v>
          </cell>
          <cell r="D1485" t="e">
            <v>#REF!</v>
          </cell>
          <cell r="E1485" t="str">
            <v>1&amp;3</v>
          </cell>
          <cell r="H1485" t="str">
            <v>Bartley</v>
          </cell>
          <cell r="I1485" t="e">
            <v>#REF!</v>
          </cell>
          <cell r="J1485" t="e">
            <v>#REF!</v>
          </cell>
          <cell r="K1485">
            <v>40760</v>
          </cell>
          <cell r="L1485" t="str">
            <v>VA-</v>
          </cell>
          <cell r="O1485" t="str">
            <v>n/a</v>
          </cell>
          <cell r="P1485" t="str">
            <v>D</v>
          </cell>
          <cell r="Q1485" t="str">
            <v>y</v>
          </cell>
          <cell r="R1485" t="str">
            <v/>
          </cell>
          <cell r="S1485" t="str">
            <v>yes</v>
          </cell>
          <cell r="U1485">
            <v>40633</v>
          </cell>
        </row>
        <row r="1486">
          <cell r="B1486">
            <v>7850</v>
          </cell>
          <cell r="C1486" t="e">
            <v>#REF!</v>
          </cell>
          <cell r="D1486" t="e">
            <v>#REF!</v>
          </cell>
          <cell r="E1486">
            <v>2</v>
          </cell>
          <cell r="H1486" t="str">
            <v>Bartley</v>
          </cell>
          <cell r="I1486" t="e">
            <v>#REF!</v>
          </cell>
          <cell r="J1486" t="e">
            <v>#REF!</v>
          </cell>
          <cell r="K1486">
            <v>40760</v>
          </cell>
          <cell r="L1486" t="str">
            <v>VA-</v>
          </cell>
          <cell r="O1486" t="str">
            <v>n/a</v>
          </cell>
          <cell r="P1486" t="str">
            <v>D</v>
          </cell>
          <cell r="Q1486" t="str">
            <v>y</v>
          </cell>
          <cell r="R1486" t="str">
            <v/>
          </cell>
          <cell r="S1486" t="str">
            <v>yes</v>
          </cell>
          <cell r="U1486">
            <v>40633</v>
          </cell>
        </row>
        <row r="1487">
          <cell r="B1487">
            <v>7851</v>
          </cell>
          <cell r="C1487" t="e">
            <v>#REF!</v>
          </cell>
          <cell r="D1487" t="e">
            <v>#REF!</v>
          </cell>
          <cell r="E1487">
            <v>5</v>
          </cell>
          <cell r="H1487" t="str">
            <v>Boswell</v>
          </cell>
          <cell r="I1487" t="e">
            <v>#REF!</v>
          </cell>
          <cell r="J1487" t="e">
            <v>#REF!</v>
          </cell>
          <cell r="K1487">
            <v>40756</v>
          </cell>
          <cell r="L1487" t="str">
            <v>VA-</v>
          </cell>
          <cell r="O1487" t="str">
            <v>n/a</v>
          </cell>
          <cell r="P1487" t="str">
            <v>G</v>
          </cell>
          <cell r="Q1487" t="str">
            <v>y</v>
          </cell>
          <cell r="R1487" t="str">
            <v/>
          </cell>
          <cell r="S1487" t="str">
            <v>yes</v>
          </cell>
          <cell r="U1487">
            <v>40633</v>
          </cell>
        </row>
        <row r="1488">
          <cell r="B1488">
            <v>7852</v>
          </cell>
          <cell r="C1488" t="e">
            <v>#REF!</v>
          </cell>
          <cell r="D1488" t="e">
            <v>#REF!</v>
          </cell>
          <cell r="E1488">
            <v>20</v>
          </cell>
          <cell r="H1488" t="str">
            <v>Clement</v>
          </cell>
          <cell r="I1488" t="e">
            <v>#REF!</v>
          </cell>
          <cell r="J1488" t="e">
            <v>#REF!</v>
          </cell>
          <cell r="L1488" t="str">
            <v>VA-</v>
          </cell>
          <cell r="O1488" t="str">
            <v>n/a</v>
          </cell>
          <cell r="P1488" t="str">
            <v>G</v>
          </cell>
          <cell r="Q1488" t="str">
            <v>y</v>
          </cell>
          <cell r="R1488" t="str">
            <v/>
          </cell>
          <cell r="S1488" t="str">
            <v>yes</v>
          </cell>
          <cell r="U1488">
            <v>40633</v>
          </cell>
        </row>
        <row r="1489">
          <cell r="B1489">
            <v>7853</v>
          </cell>
          <cell r="C1489" t="e">
            <v>#REF!</v>
          </cell>
          <cell r="D1489" t="e">
            <v>#REF!</v>
          </cell>
          <cell r="E1489">
            <v>20</v>
          </cell>
          <cell r="H1489" t="str">
            <v>Varmette</v>
          </cell>
          <cell r="I1489" t="e">
            <v>#REF!</v>
          </cell>
          <cell r="J1489" t="e">
            <v>#REF!</v>
          </cell>
          <cell r="K1489">
            <v>40763</v>
          </cell>
          <cell r="L1489" t="str">
            <v>VA-</v>
          </cell>
          <cell r="O1489" t="str">
            <v>n/a</v>
          </cell>
          <cell r="P1489" t="str">
            <v>D</v>
          </cell>
          <cell r="Q1489" t="str">
            <v>y</v>
          </cell>
          <cell r="R1489" t="str">
            <v/>
          </cell>
          <cell r="S1489" t="str">
            <v>yes</v>
          </cell>
          <cell r="U1489">
            <v>40633</v>
          </cell>
        </row>
        <row r="1491">
          <cell r="B1491" t="str">
            <v>June 2011 Cycle</v>
          </cell>
          <cell r="D1491" t="str">
            <v>Rehab Services</v>
          </cell>
          <cell r="E1491" t="str">
            <v>E</v>
          </cell>
          <cell r="F1491" t="str">
            <v>Rpt Due</v>
          </cell>
          <cell r="G1491">
            <v>40774</v>
          </cell>
          <cell r="I1491" t="str">
            <v>Recommendation</v>
          </cell>
          <cell r="K1491" t="str">
            <v>IFFC</v>
          </cell>
          <cell r="L1491" t="str">
            <v>Commissioners</v>
          </cell>
          <cell r="M1491" t="str">
            <v>IFFC</v>
          </cell>
          <cell r="N1491" t="str">
            <v>IFFC</v>
          </cell>
          <cell r="O1491" t="str">
            <v>Application</v>
          </cell>
          <cell r="Q1491" t="str">
            <v>Check with</v>
          </cell>
        </row>
        <row r="1492">
          <cell r="B1492" t="str">
            <v>#</v>
          </cell>
          <cell r="C1492" t="str">
            <v>Applicant</v>
          </cell>
          <cell r="D1492" t="str">
            <v>Project</v>
          </cell>
          <cell r="E1492" t="str">
            <v>PD</v>
          </cell>
          <cell r="F1492" t="str">
            <v xml:space="preserve">  </v>
          </cell>
          <cell r="G1492">
            <v>40774</v>
          </cell>
          <cell r="H1492" t="str">
            <v>Analyst</v>
          </cell>
          <cell r="I1492" t="str">
            <v xml:space="preserve">HSA </v>
          </cell>
          <cell r="J1492" t="str">
            <v>DCOPN</v>
          </cell>
          <cell r="K1492" t="str">
            <v>Scheduled</v>
          </cell>
          <cell r="L1492" t="str">
            <v>Decision</v>
          </cell>
          <cell r="M1492" t="str">
            <v>Location</v>
          </cell>
          <cell r="N1492" t="str">
            <v>Time</v>
          </cell>
          <cell r="O1492" t="str">
            <v>Received</v>
          </cell>
          <cell r="P1492" t="str">
            <v>LOI Date</v>
          </cell>
          <cell r="Q1492" t="str">
            <v>Application</v>
          </cell>
          <cell r="T1492" t="str">
            <v>Previous Conditions</v>
          </cell>
        </row>
        <row r="1493">
          <cell r="B1493">
            <v>7857</v>
          </cell>
          <cell r="C1493" t="e">
            <v>#REF!</v>
          </cell>
          <cell r="D1493" t="e">
            <v>#REF!</v>
          </cell>
          <cell r="E1493">
            <v>16</v>
          </cell>
          <cell r="H1493" t="str">
            <v>Bartley</v>
          </cell>
          <cell r="I1493" t="e">
            <v>#REF!</v>
          </cell>
          <cell r="J1493" t="e">
            <v>#REF!</v>
          </cell>
          <cell r="L1493" t="str">
            <v>VA-</v>
          </cell>
          <cell r="O1493" t="str">
            <v>n/a</v>
          </cell>
          <cell r="P1493" t="str">
            <v>E</v>
          </cell>
          <cell r="Q1493" t="str">
            <v>y</v>
          </cell>
          <cell r="R1493" t="str">
            <v/>
          </cell>
          <cell r="U1493">
            <v>40659</v>
          </cell>
        </row>
        <row r="1496">
          <cell r="B1496" t="str">
            <v>July 2011 Cycle</v>
          </cell>
          <cell r="D1496" t="str">
            <v>Radiation/Gamma Knife/Cancer Care Center</v>
          </cell>
          <cell r="E1496" t="str">
            <v>F/G</v>
          </cell>
          <cell r="F1496" t="str">
            <v>Rpt Due</v>
          </cell>
          <cell r="G1496">
            <v>40804</v>
          </cell>
          <cell r="I1496" t="str">
            <v>Recommendation</v>
          </cell>
          <cell r="K1496" t="str">
            <v>IFFC</v>
          </cell>
          <cell r="L1496" t="str">
            <v>Commissioners</v>
          </cell>
          <cell r="M1496" t="str">
            <v>IFFC</v>
          </cell>
          <cell r="N1496" t="str">
            <v>IFFC</v>
          </cell>
          <cell r="O1496" t="str">
            <v>Application</v>
          </cell>
          <cell r="Q1496" t="str">
            <v>Check with</v>
          </cell>
        </row>
        <row r="1497">
          <cell r="C1497" t="str">
            <v>Applicant</v>
          </cell>
          <cell r="D1497" t="str">
            <v>Lithotripsy/Nursing Facility</v>
          </cell>
          <cell r="E1497" t="str">
            <v>PD</v>
          </cell>
          <cell r="G1497">
            <v>40804</v>
          </cell>
          <cell r="H1497" t="str">
            <v>Analyst</v>
          </cell>
          <cell r="I1497" t="str">
            <v xml:space="preserve">HSA </v>
          </cell>
          <cell r="J1497" t="str">
            <v>DCOPN</v>
          </cell>
          <cell r="K1497" t="str">
            <v>Scheduled</v>
          </cell>
          <cell r="L1497" t="str">
            <v>Decision</v>
          </cell>
          <cell r="M1497" t="str">
            <v>Location</v>
          </cell>
          <cell r="N1497" t="str">
            <v>Time</v>
          </cell>
          <cell r="O1497" t="str">
            <v>Received</v>
          </cell>
          <cell r="P1497" t="str">
            <v>LOI Date</v>
          </cell>
          <cell r="Q1497" t="str">
            <v>Application</v>
          </cell>
        </row>
        <row r="1498">
          <cell r="B1498">
            <v>7668</v>
          </cell>
          <cell r="C1498" t="e">
            <v>#REF!</v>
          </cell>
          <cell r="D1498" t="e">
            <v>#REF!</v>
          </cell>
          <cell r="E1498">
            <v>15</v>
          </cell>
          <cell r="H1498" t="str">
            <v>Bartley</v>
          </cell>
          <cell r="I1498" t="e">
            <v>#REF!</v>
          </cell>
          <cell r="J1498" t="e">
            <v>#REF!</v>
          </cell>
          <cell r="K1498" t="str">
            <v>in</v>
          </cell>
          <cell r="L1498" t="str">
            <v>VA-</v>
          </cell>
          <cell r="O1498" t="str">
            <v>n/a</v>
          </cell>
          <cell r="P1498" t="str">
            <v>F</v>
          </cell>
          <cell r="Q1498" t="str">
            <v>y</v>
          </cell>
          <cell r="R1498" t="str">
            <v/>
          </cell>
          <cell r="U1498">
            <v>39965</v>
          </cell>
        </row>
        <row r="1499">
          <cell r="B1499">
            <v>7859</v>
          </cell>
          <cell r="C1499" t="e">
            <v>#REF!</v>
          </cell>
          <cell r="D1499" t="e">
            <v>#REF!</v>
          </cell>
          <cell r="E1499">
            <v>8</v>
          </cell>
          <cell r="H1499" t="str">
            <v>Bartley</v>
          </cell>
          <cell r="I1499" t="e">
            <v>#REF!</v>
          </cell>
          <cell r="J1499" t="e">
            <v>#REF!</v>
          </cell>
          <cell r="K1499">
            <v>40816</v>
          </cell>
          <cell r="L1499" t="str">
            <v>VA-</v>
          </cell>
          <cell r="O1499" t="str">
            <v>n/a</v>
          </cell>
          <cell r="P1499" t="str">
            <v>F</v>
          </cell>
          <cell r="Q1499" t="str">
            <v>y</v>
          </cell>
          <cell r="R1499" t="str">
            <v/>
          </cell>
          <cell r="U1499">
            <v>40690</v>
          </cell>
        </row>
        <row r="1500">
          <cell r="B1500">
            <v>7860</v>
          </cell>
          <cell r="C1500" t="e">
            <v>#REF!</v>
          </cell>
          <cell r="D1500" t="e">
            <v>#REF!</v>
          </cell>
          <cell r="E1500">
            <v>8</v>
          </cell>
          <cell r="H1500" t="str">
            <v>Bartley</v>
          </cell>
          <cell r="I1500" t="e">
            <v>#REF!</v>
          </cell>
          <cell r="J1500" t="e">
            <v>#REF!</v>
          </cell>
          <cell r="K1500">
            <v>40816</v>
          </cell>
          <cell r="L1500" t="str">
            <v>VA-</v>
          </cell>
          <cell r="O1500" t="str">
            <v>n/a</v>
          </cell>
          <cell r="P1500" t="str">
            <v>F</v>
          </cell>
          <cell r="Q1500" t="str">
            <v>y</v>
          </cell>
          <cell r="R1500" t="str">
            <v/>
          </cell>
          <cell r="U1500">
            <v>40694</v>
          </cell>
        </row>
        <row r="1501">
          <cell r="B1501">
            <v>7861</v>
          </cell>
          <cell r="C1501" t="e">
            <v>#REF!</v>
          </cell>
          <cell r="D1501" t="e">
            <v>#REF!</v>
          </cell>
          <cell r="E1501">
            <v>13</v>
          </cell>
          <cell r="H1501" t="str">
            <v>Varmette</v>
          </cell>
          <cell r="I1501" t="e">
            <v>#REF!</v>
          </cell>
          <cell r="J1501" t="e">
            <v>#REF!</v>
          </cell>
          <cell r="K1501">
            <v>40836</v>
          </cell>
          <cell r="L1501" t="str">
            <v>VA-</v>
          </cell>
          <cell r="O1501" t="str">
            <v>n/a</v>
          </cell>
          <cell r="P1501" t="str">
            <v>F</v>
          </cell>
          <cell r="Q1501" t="str">
            <v>y</v>
          </cell>
          <cell r="R1501" t="str">
            <v/>
          </cell>
          <cell r="U1501">
            <v>40689</v>
          </cell>
        </row>
        <row r="1502">
          <cell r="B1502">
            <v>7862</v>
          </cell>
          <cell r="C1502" t="e">
            <v>#REF!</v>
          </cell>
          <cell r="D1502" t="e">
            <v>#REF!</v>
          </cell>
          <cell r="E1502">
            <v>20</v>
          </cell>
          <cell r="H1502" t="str">
            <v>Crowder</v>
          </cell>
          <cell r="I1502" t="e">
            <v>#REF!</v>
          </cell>
          <cell r="J1502" t="e">
            <v>#REF!</v>
          </cell>
          <cell r="K1502">
            <v>40819</v>
          </cell>
          <cell r="L1502" t="str">
            <v>VA-</v>
          </cell>
          <cell r="O1502" t="str">
            <v>n/a</v>
          </cell>
          <cell r="P1502" t="str">
            <v>F</v>
          </cell>
          <cell r="Q1502" t="str">
            <v>y</v>
          </cell>
          <cell r="R1502" t="str">
            <v/>
          </cell>
          <cell r="U1502">
            <v>40694</v>
          </cell>
        </row>
        <row r="1503">
          <cell r="B1503">
            <v>7858</v>
          </cell>
          <cell r="C1503" t="e">
            <v>#REF!</v>
          </cell>
          <cell r="D1503" t="e">
            <v>#REF!</v>
          </cell>
          <cell r="E1503">
            <v>15</v>
          </cell>
          <cell r="H1503" t="str">
            <v>Clement</v>
          </cell>
          <cell r="I1503" t="e">
            <v>#REF!</v>
          </cell>
          <cell r="J1503" t="e">
            <v>#REF!</v>
          </cell>
          <cell r="L1503" t="str">
            <v>VA-</v>
          </cell>
          <cell r="O1503" t="str">
            <v>n/a</v>
          </cell>
          <cell r="P1503" t="str">
            <v>G</v>
          </cell>
          <cell r="Q1503" t="str">
            <v>y</v>
          </cell>
          <cell r="R1503" t="str">
            <v/>
          </cell>
          <cell r="U1503">
            <v>40690</v>
          </cell>
        </row>
        <row r="1505">
          <cell r="B1505" t="str">
            <v>August 2011 Cycle</v>
          </cell>
          <cell r="D1505" t="str">
            <v>Hospitals/Beds/NICUs/Ob/Capital Expenditures</v>
          </cell>
          <cell r="E1505" t="str">
            <v>A</v>
          </cell>
          <cell r="F1505" t="str">
            <v>Rpt Due</v>
          </cell>
          <cell r="G1505">
            <v>40835</v>
          </cell>
          <cell r="I1505" t="str">
            <v>Recommendation</v>
          </cell>
          <cell r="K1505" t="str">
            <v>IFFC</v>
          </cell>
          <cell r="L1505" t="str">
            <v>Commissioners</v>
          </cell>
          <cell r="M1505" t="str">
            <v>IFFC</v>
          </cell>
          <cell r="N1505" t="str">
            <v>IFFC</v>
          </cell>
          <cell r="O1505" t="str">
            <v>Application</v>
          </cell>
          <cell r="Q1505" t="str">
            <v>Check with</v>
          </cell>
        </row>
        <row r="1506">
          <cell r="C1506" t="str">
            <v>Applicant</v>
          </cell>
          <cell r="D1506" t="str">
            <v>Project</v>
          </cell>
          <cell r="E1506" t="str">
            <v>PD</v>
          </cell>
          <cell r="G1506">
            <v>40835</v>
          </cell>
          <cell r="H1506" t="str">
            <v>Analyst</v>
          </cell>
          <cell r="I1506" t="str">
            <v xml:space="preserve">HSA </v>
          </cell>
          <cell r="J1506" t="str">
            <v>DCOPN</v>
          </cell>
          <cell r="K1506" t="str">
            <v>Scheduled</v>
          </cell>
          <cell r="L1506" t="str">
            <v>Decision</v>
          </cell>
          <cell r="M1506" t="str">
            <v>Location</v>
          </cell>
          <cell r="N1506" t="str">
            <v>Time</v>
          </cell>
          <cell r="O1506" t="str">
            <v>Received</v>
          </cell>
          <cell r="P1506" t="str">
            <v>LOI Date</v>
          </cell>
          <cell r="Q1506" t="str">
            <v>Application</v>
          </cell>
          <cell r="T1506" t="str">
            <v>Previous Conditions</v>
          </cell>
        </row>
        <row r="1507">
          <cell r="B1507">
            <v>7864</v>
          </cell>
          <cell r="C1507" t="e">
            <v>#REF!</v>
          </cell>
          <cell r="D1507" t="e">
            <v>#REF!</v>
          </cell>
          <cell r="E1507">
            <v>7</v>
          </cell>
          <cell r="H1507" t="str">
            <v>Crowder</v>
          </cell>
          <cell r="I1507" t="e">
            <v>#REF!</v>
          </cell>
          <cell r="J1507" t="e">
            <v>#REF!</v>
          </cell>
          <cell r="K1507">
            <v>40848</v>
          </cell>
          <cell r="L1507" t="str">
            <v>VA-</v>
          </cell>
          <cell r="M1507" t="str">
            <v>BR 1</v>
          </cell>
          <cell r="O1507" t="str">
            <v>n/a</v>
          </cell>
          <cell r="P1507" t="str">
            <v>A</v>
          </cell>
          <cell r="Q1507" t="str">
            <v>y</v>
          </cell>
          <cell r="R1507" t="str">
            <v/>
          </cell>
          <cell r="U1507">
            <v>40722</v>
          </cell>
        </row>
        <row r="1508">
          <cell r="B1508">
            <v>7865</v>
          </cell>
          <cell r="C1508" t="e">
            <v>#REF!</v>
          </cell>
          <cell r="D1508" t="e">
            <v>#REF!</v>
          </cell>
          <cell r="E1508">
            <v>15</v>
          </cell>
          <cell r="H1508" t="str">
            <v>Varmette</v>
          </cell>
          <cell r="I1508" t="e">
            <v>#REF!</v>
          </cell>
          <cell r="J1508" t="e">
            <v>#REF!</v>
          </cell>
          <cell r="K1508">
            <v>40849</v>
          </cell>
          <cell r="L1508" t="str">
            <v>VA-</v>
          </cell>
          <cell r="M1508" t="str">
            <v>BR 2</v>
          </cell>
          <cell r="O1508" t="str">
            <v>n/a</v>
          </cell>
          <cell r="P1508" t="str">
            <v>A</v>
          </cell>
          <cell r="Q1508" t="str">
            <v>y</v>
          </cell>
          <cell r="R1508" t="str">
            <v/>
          </cell>
          <cell r="U1508">
            <v>40725</v>
          </cell>
        </row>
        <row r="1509">
          <cell r="B1509">
            <v>7866</v>
          </cell>
          <cell r="C1509" t="e">
            <v>#REF!</v>
          </cell>
          <cell r="D1509" t="e">
            <v>#REF!</v>
          </cell>
          <cell r="E1509">
            <v>8</v>
          </cell>
          <cell r="H1509" t="str">
            <v>Bartley</v>
          </cell>
          <cell r="I1509" t="e">
            <v>#REF!</v>
          </cell>
          <cell r="J1509" t="e">
            <v>#REF!</v>
          </cell>
          <cell r="K1509">
            <v>40851</v>
          </cell>
          <cell r="L1509" t="str">
            <v>VA-</v>
          </cell>
          <cell r="M1509" t="str">
            <v>BR 1</v>
          </cell>
          <cell r="O1509" t="str">
            <v>n/a</v>
          </cell>
          <cell r="P1509" t="str">
            <v>A</v>
          </cell>
          <cell r="Q1509" t="str">
            <v>y</v>
          </cell>
          <cell r="R1509" t="str">
            <v/>
          </cell>
          <cell r="U1509">
            <v>40725</v>
          </cell>
        </row>
        <row r="1511">
          <cell r="B1511" t="str">
            <v>September 2011 Cycle</v>
          </cell>
          <cell r="D1511" t="str">
            <v>OSHs/ORs/Cath Labs/Transplant/Nursing Facility</v>
          </cell>
          <cell r="E1511" t="str">
            <v>B/G</v>
          </cell>
          <cell r="F1511" t="str">
            <v>Rpt Due</v>
          </cell>
          <cell r="G1511">
            <v>40868</v>
          </cell>
          <cell r="I1511" t="str">
            <v>Recommendation</v>
          </cell>
          <cell r="K1511" t="str">
            <v>IFFC</v>
          </cell>
          <cell r="L1511" t="str">
            <v>Commissioners</v>
          </cell>
          <cell r="M1511" t="str">
            <v>IFFC</v>
          </cell>
          <cell r="N1511" t="str">
            <v>IFFC</v>
          </cell>
          <cell r="O1511" t="str">
            <v>Application</v>
          </cell>
          <cell r="Q1511" t="str">
            <v>Check with</v>
          </cell>
        </row>
        <row r="1512">
          <cell r="C1512" t="str">
            <v>Applicant</v>
          </cell>
          <cell r="D1512" t="str">
            <v>Project</v>
          </cell>
          <cell r="E1512" t="str">
            <v>PD</v>
          </cell>
          <cell r="G1512">
            <v>40868</v>
          </cell>
          <cell r="H1512" t="str">
            <v>Analyst</v>
          </cell>
          <cell r="I1512" t="str">
            <v xml:space="preserve">HSA </v>
          </cell>
          <cell r="J1512" t="str">
            <v>DCOPN</v>
          </cell>
          <cell r="K1512" t="str">
            <v>Scheduled</v>
          </cell>
          <cell r="L1512" t="str">
            <v>Decision</v>
          </cell>
          <cell r="M1512" t="str">
            <v>Location</v>
          </cell>
          <cell r="N1512" t="str">
            <v>Time</v>
          </cell>
          <cell r="O1512" t="str">
            <v>Received</v>
          </cell>
          <cell r="P1512" t="str">
            <v>LOI Date</v>
          </cell>
          <cell r="Q1512" t="str">
            <v>Application</v>
          </cell>
          <cell r="R1512" t="str">
            <v/>
          </cell>
        </row>
        <row r="1513">
          <cell r="B1513">
            <v>7867</v>
          </cell>
          <cell r="C1513" t="e">
            <v>#REF!</v>
          </cell>
          <cell r="D1513" t="e">
            <v>#REF!</v>
          </cell>
          <cell r="E1513">
            <v>5</v>
          </cell>
          <cell r="G1513" t="str">
            <v>Competing</v>
          </cell>
          <cell r="H1513" t="str">
            <v>Varmette</v>
          </cell>
          <cell r="I1513" t="e">
            <v>#REF!</v>
          </cell>
          <cell r="J1513" t="e">
            <v>#REF!</v>
          </cell>
          <cell r="K1513">
            <v>40925</v>
          </cell>
          <cell r="L1513" t="str">
            <v>VA-</v>
          </cell>
          <cell r="M1513" t="str">
            <v>BR 4</v>
          </cell>
          <cell r="O1513" t="str">
            <v>n/a</v>
          </cell>
          <cell r="P1513" t="str">
            <v>B</v>
          </cell>
          <cell r="Q1513" t="str">
            <v>y</v>
          </cell>
          <cell r="R1513" t="str">
            <v/>
          </cell>
          <cell r="U1513">
            <v>40756</v>
          </cell>
        </row>
        <row r="1514">
          <cell r="B1514">
            <v>7869</v>
          </cell>
          <cell r="C1514" t="e">
            <v>#REF!</v>
          </cell>
          <cell r="D1514" t="e">
            <v>#REF!</v>
          </cell>
          <cell r="E1514">
            <v>5</v>
          </cell>
          <cell r="H1514" t="str">
            <v>Varmette</v>
          </cell>
          <cell r="I1514" t="e">
            <v>#REF!</v>
          </cell>
          <cell r="J1514" t="e">
            <v>#REF!</v>
          </cell>
          <cell r="L1514" t="str">
            <v>VA-</v>
          </cell>
          <cell r="O1514" t="str">
            <v>n/a</v>
          </cell>
          <cell r="P1514" t="str">
            <v>B</v>
          </cell>
          <cell r="Q1514" t="str">
            <v>y</v>
          </cell>
          <cell r="R1514" t="str">
            <v/>
          </cell>
          <cell r="U1514">
            <v>40756</v>
          </cell>
        </row>
        <row r="1515">
          <cell r="B1515">
            <v>7868</v>
          </cell>
          <cell r="C1515" t="e">
            <v>#REF!</v>
          </cell>
          <cell r="D1515" t="e">
            <v>#REF!</v>
          </cell>
          <cell r="E1515">
            <v>6</v>
          </cell>
          <cell r="H1515" t="str">
            <v>Crowder</v>
          </cell>
          <cell r="I1515" t="e">
            <v>#REF!</v>
          </cell>
          <cell r="J1515" t="e">
            <v>#REF!</v>
          </cell>
          <cell r="K1515">
            <v>40879</v>
          </cell>
          <cell r="L1515" t="str">
            <v>VA-</v>
          </cell>
          <cell r="M1515" t="str">
            <v>BR 1</v>
          </cell>
          <cell r="O1515" t="str">
            <v>n/a</v>
          </cell>
          <cell r="P1515" t="str">
            <v>B</v>
          </cell>
          <cell r="Q1515" t="str">
            <v>y</v>
          </cell>
          <cell r="R1515" t="str">
            <v/>
          </cell>
          <cell r="U1515">
            <v>40756</v>
          </cell>
        </row>
        <row r="1516">
          <cell r="B1516">
            <v>7836</v>
          </cell>
          <cell r="C1516" t="e">
            <v>#REF!</v>
          </cell>
          <cell r="D1516" t="e">
            <v>#REF!</v>
          </cell>
          <cell r="E1516">
            <v>8</v>
          </cell>
          <cell r="H1516" t="str">
            <v>Bartley</v>
          </cell>
          <cell r="I1516" t="e">
            <v>#REF!</v>
          </cell>
          <cell r="J1516" t="e">
            <v>#REF!</v>
          </cell>
          <cell r="K1516">
            <v>40885</v>
          </cell>
          <cell r="L1516" t="str">
            <v>VA-</v>
          </cell>
          <cell r="O1516" t="str">
            <v>n/a</v>
          </cell>
          <cell r="P1516" t="str">
            <v>B</v>
          </cell>
          <cell r="Q1516" t="str">
            <v>y</v>
          </cell>
          <cell r="R1516" t="str">
            <v/>
          </cell>
          <cell r="U1516">
            <v>40756</v>
          </cell>
        </row>
        <row r="1517">
          <cell r="B1517">
            <v>7871</v>
          </cell>
          <cell r="C1517" t="e">
            <v>#REF!</v>
          </cell>
          <cell r="D1517" t="e">
            <v>#REF!</v>
          </cell>
          <cell r="E1517">
            <v>8</v>
          </cell>
          <cell r="G1517" t="str">
            <v>Competing</v>
          </cell>
          <cell r="H1517" t="str">
            <v>Bartley</v>
          </cell>
          <cell r="I1517" t="e">
            <v>#REF!</v>
          </cell>
          <cell r="J1517" t="e">
            <v>#REF!</v>
          </cell>
          <cell r="K1517">
            <v>40960</v>
          </cell>
          <cell r="L1517" t="str">
            <v>VA-</v>
          </cell>
          <cell r="O1517" t="str">
            <v>n/a</v>
          </cell>
          <cell r="P1517" t="str">
            <v>B</v>
          </cell>
          <cell r="Q1517" t="str">
            <v>y</v>
          </cell>
          <cell r="R1517" t="str">
            <v/>
          </cell>
          <cell r="U1517">
            <v>40756</v>
          </cell>
        </row>
        <row r="1518">
          <cell r="B1518">
            <v>7872</v>
          </cell>
          <cell r="C1518" t="e">
            <v>#REF!</v>
          </cell>
          <cell r="D1518" t="e">
            <v>#REF!</v>
          </cell>
          <cell r="E1518">
            <v>8</v>
          </cell>
          <cell r="H1518" t="str">
            <v>Bartley</v>
          </cell>
          <cell r="I1518" t="e">
            <v>#REF!</v>
          </cell>
          <cell r="J1518" t="e">
            <v>#REF!</v>
          </cell>
          <cell r="K1518">
            <v>40960</v>
          </cell>
          <cell r="L1518" t="str">
            <v>VA-</v>
          </cell>
          <cell r="O1518" t="str">
            <v>n/a</v>
          </cell>
          <cell r="P1518" t="str">
            <v>B</v>
          </cell>
          <cell r="Q1518" t="str">
            <v>y</v>
          </cell>
          <cell r="R1518" t="str">
            <v/>
          </cell>
          <cell r="U1518">
            <v>40753</v>
          </cell>
        </row>
        <row r="1519">
          <cell r="B1519">
            <v>7870</v>
          </cell>
          <cell r="C1519" t="e">
            <v>#REF!</v>
          </cell>
          <cell r="D1519" t="e">
            <v>#REF!</v>
          </cell>
          <cell r="E1519">
            <v>20</v>
          </cell>
          <cell r="H1519" t="str">
            <v>Crowder</v>
          </cell>
          <cell r="I1519" t="e">
            <v>#REF!</v>
          </cell>
          <cell r="J1519" t="e">
            <v>#REF!</v>
          </cell>
          <cell r="K1519">
            <v>40884</v>
          </cell>
          <cell r="L1519" t="str">
            <v>VA-</v>
          </cell>
          <cell r="M1519" t="str">
            <v>BR 1</v>
          </cell>
          <cell r="O1519" t="str">
            <v>n/a</v>
          </cell>
          <cell r="P1519" t="str">
            <v>B</v>
          </cell>
          <cell r="Q1519" t="str">
            <v>y</v>
          </cell>
          <cell r="R1519" t="str">
            <v/>
          </cell>
          <cell r="U1519">
            <v>40756</v>
          </cell>
        </row>
        <row r="1521">
          <cell r="B1521" t="str">
            <v>October 2010 Cycle</v>
          </cell>
          <cell r="D1521" t="str">
            <v>Psych and Substance Abuse Services</v>
          </cell>
          <cell r="E1521" t="str">
            <v>C</v>
          </cell>
          <cell r="F1521" t="str">
            <v>Rpt Due12/19/10</v>
          </cell>
          <cell r="G1521">
            <v>40896</v>
          </cell>
          <cell r="I1521" t="str">
            <v>Recommendation</v>
          </cell>
          <cell r="K1521" t="str">
            <v>IFFC</v>
          </cell>
          <cell r="L1521" t="str">
            <v>Commissioners</v>
          </cell>
          <cell r="M1521" t="str">
            <v>IFFC</v>
          </cell>
          <cell r="O1521" t="str">
            <v>Application</v>
          </cell>
          <cell r="Q1521" t="str">
            <v>Check with</v>
          </cell>
        </row>
        <row r="1522">
          <cell r="C1522" t="str">
            <v>Applicant</v>
          </cell>
          <cell r="D1522" t="str">
            <v>Project</v>
          </cell>
          <cell r="E1522" t="str">
            <v>PD</v>
          </cell>
          <cell r="G1522">
            <v>40896</v>
          </cell>
          <cell r="H1522" t="str">
            <v>Analyst</v>
          </cell>
          <cell r="I1522" t="str">
            <v xml:space="preserve">HSA </v>
          </cell>
          <cell r="J1522" t="str">
            <v>DCOPN</v>
          </cell>
          <cell r="K1522" t="str">
            <v>Scheduled</v>
          </cell>
          <cell r="L1522" t="str">
            <v>Decision</v>
          </cell>
          <cell r="M1522" t="str">
            <v>Location</v>
          </cell>
          <cell r="N1522" t="str">
            <v>Time</v>
          </cell>
          <cell r="O1522" t="str">
            <v>Received</v>
          </cell>
          <cell r="P1522" t="str">
            <v>LOI Date</v>
          </cell>
          <cell r="Q1522" t="str">
            <v>Application</v>
          </cell>
          <cell r="R1522" t="str">
            <v/>
          </cell>
        </row>
        <row r="1523">
          <cell r="C1523" t="str">
            <v>none</v>
          </cell>
          <cell r="D1523" t="e">
            <v>#REF!</v>
          </cell>
          <cell r="E1523" t="str">
            <v/>
          </cell>
          <cell r="I1523" t="e">
            <v>#REF!</v>
          </cell>
          <cell r="J1523" t="e">
            <v>#REF!</v>
          </cell>
          <cell r="L1523" t="str">
            <v/>
          </cell>
          <cell r="O1523">
            <v>0</v>
          </cell>
          <cell r="P1523">
            <v>0</v>
          </cell>
          <cell r="Q1523">
            <v>0</v>
          </cell>
          <cell r="R1523" t="str">
            <v/>
          </cell>
          <cell r="U1523">
            <v>0</v>
          </cell>
        </row>
        <row r="1525">
          <cell r="B1525" t="str">
            <v>November 2011 Cycle</v>
          </cell>
          <cell r="D1525" t="str">
            <v>Diagnostic Imaging and Nursing Facilities</v>
          </cell>
          <cell r="E1525" t="str">
            <v>D/G</v>
          </cell>
          <cell r="F1525" t="str">
            <v>Rpt Due</v>
          </cell>
          <cell r="G1525">
            <v>40927</v>
          </cell>
          <cell r="I1525" t="str">
            <v>Recommendation</v>
          </cell>
          <cell r="K1525" t="str">
            <v>IFFC</v>
          </cell>
          <cell r="L1525" t="str">
            <v>Commissioners</v>
          </cell>
          <cell r="M1525" t="str">
            <v>IFFC</v>
          </cell>
          <cell r="O1525" t="str">
            <v>Application</v>
          </cell>
          <cell r="Q1525" t="str">
            <v>Check with</v>
          </cell>
          <cell r="S1525" t="str">
            <v>Previous</v>
          </cell>
        </row>
        <row r="1526">
          <cell r="B1526" t="str">
            <v>#</v>
          </cell>
          <cell r="C1526" t="str">
            <v>Applicant</v>
          </cell>
          <cell r="D1526" t="str">
            <v>Project</v>
          </cell>
          <cell r="E1526" t="str">
            <v>PD</v>
          </cell>
          <cell r="G1526">
            <v>40927</v>
          </cell>
          <cell r="H1526" t="str">
            <v>Analyst</v>
          </cell>
          <cell r="I1526" t="str">
            <v xml:space="preserve">HSA </v>
          </cell>
          <cell r="J1526" t="str">
            <v>DCOPN</v>
          </cell>
          <cell r="K1526" t="str">
            <v>Scheduled</v>
          </cell>
          <cell r="L1526" t="str">
            <v>Decision</v>
          </cell>
          <cell r="M1526" t="str">
            <v>Location</v>
          </cell>
          <cell r="N1526" t="str">
            <v>Time</v>
          </cell>
          <cell r="O1526" t="str">
            <v>Received</v>
          </cell>
          <cell r="P1526" t="str">
            <v>LOI Date</v>
          </cell>
          <cell r="Q1526" t="str">
            <v>Application</v>
          </cell>
          <cell r="S1526" t="str">
            <v>Conditions</v>
          </cell>
          <cell r="T1526" t="str">
            <v>old loi</v>
          </cell>
        </row>
        <row r="1527">
          <cell r="B1527">
            <v>7873</v>
          </cell>
          <cell r="C1527" t="e">
            <v>#REF!</v>
          </cell>
          <cell r="D1527" t="e">
            <v>#REF!</v>
          </cell>
          <cell r="E1527">
            <v>10</v>
          </cell>
          <cell r="H1527" t="str">
            <v>Bartley</v>
          </cell>
          <cell r="I1527" t="e">
            <v>#REF!</v>
          </cell>
          <cell r="J1527" t="e">
            <v>#REF!</v>
          </cell>
          <cell r="K1527">
            <v>40938</v>
          </cell>
          <cell r="L1527" t="str">
            <v>VA-</v>
          </cell>
          <cell r="M1527" t="str">
            <v>BR 3</v>
          </cell>
          <cell r="O1527" t="str">
            <v>n/a</v>
          </cell>
          <cell r="P1527" t="str">
            <v>D</v>
          </cell>
          <cell r="Q1527" t="str">
            <v>y</v>
          </cell>
          <cell r="R1527" t="str">
            <v/>
          </cell>
          <cell r="U1527">
            <v>40816</v>
          </cell>
          <cell r="V1527">
            <v>40938</v>
          </cell>
        </row>
        <row r="1528">
          <cell r="B1528">
            <v>7874</v>
          </cell>
          <cell r="C1528" t="e">
            <v>#REF!</v>
          </cell>
          <cell r="D1528" t="e">
            <v>#REF!</v>
          </cell>
          <cell r="E1528">
            <v>14</v>
          </cell>
          <cell r="H1528" t="str">
            <v>Clement</v>
          </cell>
          <cell r="I1528" t="e">
            <v>#REF!</v>
          </cell>
          <cell r="J1528" t="e">
            <v>#REF!</v>
          </cell>
          <cell r="K1528">
            <v>40941</v>
          </cell>
          <cell r="L1528" t="str">
            <v>VA-</v>
          </cell>
          <cell r="M1528" t="str">
            <v>BR 3</v>
          </cell>
          <cell r="O1528" t="str">
            <v>n/a</v>
          </cell>
          <cell r="P1528" t="str">
            <v>G</v>
          </cell>
          <cell r="Q1528" t="str">
            <v>y</v>
          </cell>
          <cell r="R1528" t="str">
            <v/>
          </cell>
          <cell r="U1528">
            <v>40781</v>
          </cell>
          <cell r="V1528">
            <v>40941</v>
          </cell>
        </row>
        <row r="1529">
          <cell r="B1529">
            <v>7875</v>
          </cell>
          <cell r="C1529" t="e">
            <v>#REF!</v>
          </cell>
          <cell r="D1529" t="e">
            <v>#REF!</v>
          </cell>
          <cell r="E1529">
            <v>7</v>
          </cell>
          <cell r="H1529" t="str">
            <v>Bartley</v>
          </cell>
          <cell r="I1529" t="e">
            <v>#REF!</v>
          </cell>
          <cell r="J1529" t="e">
            <v>#REF!</v>
          </cell>
          <cell r="K1529">
            <v>40942</v>
          </cell>
          <cell r="L1529" t="str">
            <v>VA-</v>
          </cell>
          <cell r="M1529" t="str">
            <v>BR 3</v>
          </cell>
          <cell r="O1529" t="str">
            <v>n/a</v>
          </cell>
          <cell r="P1529" t="str">
            <v>D</v>
          </cell>
          <cell r="Q1529" t="str">
            <v>y</v>
          </cell>
          <cell r="R1529" t="str">
            <v/>
          </cell>
          <cell r="U1529">
            <v>40815</v>
          </cell>
          <cell r="V1529">
            <v>40942</v>
          </cell>
        </row>
        <row r="1530">
          <cell r="B1530">
            <v>7876</v>
          </cell>
          <cell r="C1530" t="e">
            <v>#REF!</v>
          </cell>
          <cell r="D1530" t="e">
            <v>#REF!</v>
          </cell>
          <cell r="E1530">
            <v>20</v>
          </cell>
          <cell r="H1530" t="str">
            <v>Clement</v>
          </cell>
          <cell r="I1530" t="e">
            <v>#REF!</v>
          </cell>
          <cell r="J1530" t="e">
            <v>#REF!</v>
          </cell>
          <cell r="K1530">
            <v>40947</v>
          </cell>
          <cell r="L1530" t="str">
            <v>VA-</v>
          </cell>
          <cell r="M1530" t="str">
            <v>BR 2</v>
          </cell>
          <cell r="O1530" t="str">
            <v>n/a</v>
          </cell>
          <cell r="P1530" t="str">
            <v>G</v>
          </cell>
          <cell r="Q1530">
            <v>0</v>
          </cell>
          <cell r="R1530" t="str">
            <v/>
          </cell>
          <cell r="U1530">
            <v>40819</v>
          </cell>
          <cell r="V1530">
            <v>40947</v>
          </cell>
        </row>
        <row r="1531">
          <cell r="B1531">
            <v>7877</v>
          </cell>
          <cell r="C1531" t="e">
            <v>#REF!</v>
          </cell>
          <cell r="D1531" t="e">
            <v>#REF!</v>
          </cell>
          <cell r="E1531">
            <v>21</v>
          </cell>
          <cell r="H1531" t="str">
            <v>Varmette</v>
          </cell>
          <cell r="I1531" t="e">
            <v>#REF!</v>
          </cell>
          <cell r="J1531" t="e">
            <v>#REF!</v>
          </cell>
          <cell r="K1531">
            <v>40939</v>
          </cell>
          <cell r="L1531" t="str">
            <v>VA-</v>
          </cell>
          <cell r="M1531" t="str">
            <v>BR 3</v>
          </cell>
          <cell r="O1531" t="str">
            <v>n/a</v>
          </cell>
          <cell r="P1531" t="str">
            <v>D</v>
          </cell>
          <cell r="Q1531" t="str">
            <v>y</v>
          </cell>
          <cell r="R1531" t="str">
            <v/>
          </cell>
          <cell r="U1531">
            <v>40816</v>
          </cell>
          <cell r="V1531">
            <v>40939</v>
          </cell>
        </row>
        <row r="1532">
          <cell r="B1532">
            <v>7878</v>
          </cell>
          <cell r="C1532" t="e">
            <v>#REF!</v>
          </cell>
          <cell r="D1532" t="e">
            <v>#REF!</v>
          </cell>
          <cell r="E1532">
            <v>18</v>
          </cell>
          <cell r="G1532" t="str">
            <v>Competing</v>
          </cell>
          <cell r="H1532" t="str">
            <v>Crowder</v>
          </cell>
          <cell r="I1532" t="e">
            <v>#REF!</v>
          </cell>
          <cell r="J1532" t="e">
            <v>#REF!</v>
          </cell>
          <cell r="K1532">
            <v>40940</v>
          </cell>
          <cell r="L1532" t="str">
            <v>VA-</v>
          </cell>
          <cell r="M1532" t="str">
            <v>BR 3</v>
          </cell>
          <cell r="O1532" t="str">
            <v>n/a</v>
          </cell>
          <cell r="P1532" t="str">
            <v>D</v>
          </cell>
          <cell r="Q1532">
            <v>0</v>
          </cell>
          <cell r="R1532" t="str">
            <v/>
          </cell>
          <cell r="U1532">
            <v>40816</v>
          </cell>
          <cell r="V1532">
            <v>40940</v>
          </cell>
        </row>
        <row r="1533">
          <cell r="B1533">
            <v>7880</v>
          </cell>
          <cell r="C1533" t="e">
            <v>#REF!</v>
          </cell>
          <cell r="D1533" t="e">
            <v>#REF!</v>
          </cell>
          <cell r="E1533">
            <v>18</v>
          </cell>
          <cell r="H1533" t="str">
            <v>Crowder</v>
          </cell>
          <cell r="I1533" t="e">
            <v>#REF!</v>
          </cell>
          <cell r="J1533" t="e">
            <v>#REF!</v>
          </cell>
          <cell r="K1533">
            <v>40940</v>
          </cell>
          <cell r="L1533" t="str">
            <v>VA-</v>
          </cell>
          <cell r="M1533" t="str">
            <v>BR 3</v>
          </cell>
          <cell r="O1533" t="str">
            <v>n/a</v>
          </cell>
          <cell r="P1533" t="str">
            <v>D</v>
          </cell>
          <cell r="Q1533" t="str">
            <v>Y</v>
          </cell>
          <cell r="R1533" t="str">
            <v/>
          </cell>
          <cell r="U1533">
            <v>40815</v>
          </cell>
          <cell r="V1533">
            <v>40940</v>
          </cell>
        </row>
        <row r="1534">
          <cell r="B1534">
            <v>7879</v>
          </cell>
          <cell r="C1534" t="e">
            <v>#REF!</v>
          </cell>
          <cell r="D1534" t="e">
            <v>#REF!</v>
          </cell>
          <cell r="E1534">
            <v>15</v>
          </cell>
          <cell r="H1534" t="str">
            <v>Varmette</v>
          </cell>
          <cell r="I1534" t="e">
            <v>#REF!</v>
          </cell>
          <cell r="J1534" t="e">
            <v>#REF!</v>
          </cell>
          <cell r="K1534">
            <v>40945</v>
          </cell>
          <cell r="L1534" t="str">
            <v>VA-</v>
          </cell>
          <cell r="M1534" t="str">
            <v>BR 2</v>
          </cell>
          <cell r="O1534" t="str">
            <v>n/a</v>
          </cell>
          <cell r="P1534" t="str">
            <v>D</v>
          </cell>
          <cell r="Q1534" t="str">
            <v>Y</v>
          </cell>
          <cell r="R1534" t="str">
            <v/>
          </cell>
          <cell r="U1534">
            <v>40819</v>
          </cell>
          <cell r="V1534">
            <v>40945</v>
          </cell>
        </row>
        <row r="1536">
          <cell r="B1536" t="str">
            <v>December 2011 Cycle</v>
          </cell>
          <cell r="D1536" t="str">
            <v>Rehab Services</v>
          </cell>
          <cell r="E1536" t="str">
            <v>E</v>
          </cell>
          <cell r="F1536" t="str">
            <v>Rpt Due</v>
          </cell>
          <cell r="G1536">
            <v>40960</v>
          </cell>
          <cell r="I1536" t="str">
            <v>Recommendation</v>
          </cell>
          <cell r="K1536" t="str">
            <v>IFFC</v>
          </cell>
          <cell r="L1536" t="str">
            <v>Commissioners</v>
          </cell>
          <cell r="M1536" t="str">
            <v>IFFC</v>
          </cell>
          <cell r="N1536" t="str">
            <v>IFFC</v>
          </cell>
          <cell r="O1536" t="str">
            <v>Application</v>
          </cell>
          <cell r="Q1536" t="str">
            <v>Check with</v>
          </cell>
        </row>
        <row r="1537">
          <cell r="B1537" t="str">
            <v>#</v>
          </cell>
          <cell r="C1537" t="str">
            <v>Applicant</v>
          </cell>
          <cell r="D1537" t="str">
            <v>Project</v>
          </cell>
          <cell r="E1537" t="str">
            <v>PD</v>
          </cell>
          <cell r="F1537" t="str">
            <v xml:space="preserve">  </v>
          </cell>
          <cell r="G1537">
            <v>40960</v>
          </cell>
          <cell r="H1537" t="str">
            <v>Analyst</v>
          </cell>
          <cell r="I1537" t="str">
            <v xml:space="preserve">HSA </v>
          </cell>
          <cell r="J1537" t="str">
            <v>DCOPN</v>
          </cell>
          <cell r="K1537" t="str">
            <v>Scheduled</v>
          </cell>
          <cell r="L1537" t="str">
            <v>Decision</v>
          </cell>
          <cell r="M1537" t="str">
            <v>Location</v>
          </cell>
          <cell r="N1537" t="str">
            <v>Time</v>
          </cell>
          <cell r="O1537" t="str">
            <v>Received</v>
          </cell>
          <cell r="P1537" t="str">
            <v>LOI Date</v>
          </cell>
          <cell r="Q1537" t="str">
            <v>Application</v>
          </cell>
          <cell r="T1537" t="str">
            <v>Previous Conditions</v>
          </cell>
        </row>
        <row r="1538">
          <cell r="B1538">
            <v>7881</v>
          </cell>
          <cell r="C1538" t="e">
            <v>#REF!</v>
          </cell>
          <cell r="D1538" t="e">
            <v>#REF!</v>
          </cell>
          <cell r="E1538">
            <v>15</v>
          </cell>
          <cell r="H1538" t="str">
            <v>Varmette</v>
          </cell>
          <cell r="I1538" t="e">
            <v>#REF!</v>
          </cell>
          <cell r="J1538" t="e">
            <v>#REF!</v>
          </cell>
          <cell r="K1538">
            <v>40968</v>
          </cell>
          <cell r="L1538" t="str">
            <v>VA-</v>
          </cell>
          <cell r="M1538" t="str">
            <v>BR 3</v>
          </cell>
          <cell r="O1538" t="str">
            <v>n/a</v>
          </cell>
          <cell r="P1538" t="str">
            <v>E</v>
          </cell>
          <cell r="Q1538" t="str">
            <v>Y</v>
          </cell>
          <cell r="R1538" t="str">
            <v/>
          </cell>
          <cell r="U1538">
            <v>40847</v>
          </cell>
        </row>
        <row r="1540">
          <cell r="B1540" t="str">
            <v>January 2012 Cycle</v>
          </cell>
          <cell r="D1540" t="str">
            <v>Radiation/Gamma Knife/Cancer Care Center</v>
          </cell>
          <cell r="E1540" t="str">
            <v>F/G</v>
          </cell>
          <cell r="F1540" t="str">
            <v>Rpt Due</v>
          </cell>
          <cell r="G1540">
            <v>40988</v>
          </cell>
          <cell r="I1540" t="str">
            <v>Recommendation</v>
          </cell>
          <cell r="K1540" t="str">
            <v>IFFC</v>
          </cell>
          <cell r="L1540" t="str">
            <v>Commissioners</v>
          </cell>
          <cell r="M1540" t="str">
            <v>IFFC</v>
          </cell>
          <cell r="N1540" t="str">
            <v>IFFC</v>
          </cell>
          <cell r="O1540" t="str">
            <v>Application</v>
          </cell>
          <cell r="Q1540" t="str">
            <v>Check with</v>
          </cell>
        </row>
        <row r="1541">
          <cell r="C1541" t="str">
            <v>Applicant</v>
          </cell>
          <cell r="D1541" t="str">
            <v>Lithotripsy/Nursing Facility</v>
          </cell>
          <cell r="E1541" t="str">
            <v>PD</v>
          </cell>
          <cell r="G1541">
            <v>40988</v>
          </cell>
          <cell r="H1541" t="str">
            <v>Analyst</v>
          </cell>
          <cell r="I1541" t="str">
            <v xml:space="preserve">HSA </v>
          </cell>
          <cell r="J1541" t="str">
            <v>DCOPN</v>
          </cell>
          <cell r="K1541" t="str">
            <v>Scheduled</v>
          </cell>
          <cell r="L1541" t="str">
            <v>Decision</v>
          </cell>
          <cell r="M1541" t="str">
            <v>Location</v>
          </cell>
          <cell r="N1541" t="str">
            <v>Time</v>
          </cell>
          <cell r="O1541" t="str">
            <v>Received</v>
          </cell>
          <cell r="P1541" t="str">
            <v>LOI Date</v>
          </cell>
          <cell r="Q1541" t="str">
            <v>Application</v>
          </cell>
        </row>
        <row r="1542">
          <cell r="B1542">
            <v>7882</v>
          </cell>
          <cell r="C1542" t="e">
            <v>#REF!</v>
          </cell>
          <cell r="D1542" t="e">
            <v>#REF!</v>
          </cell>
          <cell r="E1542">
            <v>13</v>
          </cell>
          <cell r="H1542" t="str">
            <v>Varmette</v>
          </cell>
          <cell r="I1542" t="e">
            <v>#REF!</v>
          </cell>
          <cell r="J1542" t="e">
            <v>#REF!</v>
          </cell>
          <cell r="K1542">
            <v>41004</v>
          </cell>
          <cell r="L1542" t="str">
            <v>VA-</v>
          </cell>
          <cell r="O1542" t="str">
            <v>n/a</v>
          </cell>
          <cell r="P1542" t="str">
            <v>F</v>
          </cell>
          <cell r="Q1542" t="str">
            <v>Y</v>
          </cell>
          <cell r="R1542" t="str">
            <v/>
          </cell>
          <cell r="S1542" t="str">
            <v>yes</v>
          </cell>
          <cell r="U1542">
            <v>40878</v>
          </cell>
        </row>
        <row r="1543">
          <cell r="B1543">
            <v>7886</v>
          </cell>
          <cell r="C1543" t="e">
            <v>#REF!</v>
          </cell>
          <cell r="D1543" t="e">
            <v>#REF!</v>
          </cell>
          <cell r="E1543">
            <v>7</v>
          </cell>
          <cell r="H1543" t="str">
            <v>Bartley</v>
          </cell>
          <cell r="I1543" t="e">
            <v>#REF!</v>
          </cell>
          <cell r="J1543" t="e">
            <v>#REF!</v>
          </cell>
          <cell r="K1543">
            <v>41005</v>
          </cell>
          <cell r="L1543" t="str">
            <v>VA-</v>
          </cell>
          <cell r="M1543" t="str">
            <v>BR 1</v>
          </cell>
          <cell r="O1543" t="str">
            <v>n/a</v>
          </cell>
          <cell r="P1543" t="str">
            <v>F</v>
          </cell>
          <cell r="Q1543" t="str">
            <v>Y</v>
          </cell>
          <cell r="R1543" t="str">
            <v/>
          </cell>
          <cell r="S1543" t="str">
            <v>yes</v>
          </cell>
          <cell r="U1543">
            <v>40877</v>
          </cell>
        </row>
        <row r="1544">
          <cell r="B1544">
            <v>7887</v>
          </cell>
          <cell r="C1544" t="e">
            <v>#REF!</v>
          </cell>
          <cell r="D1544" t="e">
            <v>#REF!</v>
          </cell>
          <cell r="E1544">
            <v>10</v>
          </cell>
          <cell r="H1544" t="str">
            <v>Clement</v>
          </cell>
          <cell r="I1544" t="e">
            <v>#REF!</v>
          </cell>
          <cell r="J1544" t="e">
            <v>#REF!</v>
          </cell>
          <cell r="K1544">
            <v>41001</v>
          </cell>
          <cell r="L1544" t="str">
            <v>VA-</v>
          </cell>
          <cell r="M1544" t="str">
            <v>TR 1</v>
          </cell>
          <cell r="O1544" t="str">
            <v>n/a</v>
          </cell>
          <cell r="P1544" t="str">
            <v>G</v>
          </cell>
          <cell r="Q1544" t="str">
            <v>Y</v>
          </cell>
          <cell r="R1544" t="str">
            <v/>
          </cell>
          <cell r="S1544" t="str">
            <v>yes</v>
          </cell>
          <cell r="U1544">
            <v>40877</v>
          </cell>
        </row>
        <row r="1545">
          <cell r="B1545">
            <v>7888</v>
          </cell>
          <cell r="C1545" t="e">
            <v>#REF!</v>
          </cell>
          <cell r="D1545" t="e">
            <v>#REF!</v>
          </cell>
          <cell r="E1545">
            <v>21</v>
          </cell>
          <cell r="G1545" t="str">
            <v>Competing</v>
          </cell>
          <cell r="H1545" t="str">
            <v>Crowder</v>
          </cell>
          <cell r="I1545" t="e">
            <v>#REF!</v>
          </cell>
          <cell r="J1545" t="e">
            <v>#REF!</v>
          </cell>
          <cell r="K1545">
            <v>41024</v>
          </cell>
          <cell r="L1545" t="str">
            <v>VA-</v>
          </cell>
          <cell r="M1545" t="str">
            <v>SCC CR-A</v>
          </cell>
          <cell r="N1545" t="str">
            <v>10:00 a.m.</v>
          </cell>
          <cell r="O1545" t="str">
            <v>n/a</v>
          </cell>
          <cell r="P1545" t="str">
            <v>F</v>
          </cell>
          <cell r="Q1545" t="str">
            <v>Y</v>
          </cell>
          <cell r="R1545" t="str">
            <v/>
          </cell>
          <cell r="S1545" t="str">
            <v>yes</v>
          </cell>
          <cell r="U1545">
            <v>40877</v>
          </cell>
        </row>
        <row r="1546">
          <cell r="B1546">
            <v>7889</v>
          </cell>
          <cell r="C1546" t="e">
            <v>#REF!</v>
          </cell>
          <cell r="D1546" t="e">
            <v>#REF!</v>
          </cell>
          <cell r="E1546">
            <v>20</v>
          </cell>
          <cell r="H1546" t="str">
            <v>Crowder</v>
          </cell>
          <cell r="I1546" t="e">
            <v>#REF!</v>
          </cell>
          <cell r="J1546" t="e">
            <v>#REF!</v>
          </cell>
          <cell r="K1546">
            <v>41024</v>
          </cell>
          <cell r="L1546" t="str">
            <v>VA-</v>
          </cell>
          <cell r="M1546" t="str">
            <v>SCC CR-A</v>
          </cell>
          <cell r="N1546" t="str">
            <v>10:00 a.m.</v>
          </cell>
          <cell r="O1546" t="str">
            <v>n/a</v>
          </cell>
          <cell r="P1546" t="str">
            <v>F</v>
          </cell>
          <cell r="Q1546" t="str">
            <v>Y</v>
          </cell>
          <cell r="R1546" t="str">
            <v/>
          </cell>
          <cell r="S1546" t="str">
            <v>yes</v>
          </cell>
          <cell r="U1546">
            <v>40877</v>
          </cell>
        </row>
        <row r="1548">
          <cell r="B1548" t="str">
            <v>February 2012 Cycle</v>
          </cell>
          <cell r="D1548" t="str">
            <v>Hospitals/Beds/NICUs/Ob/Capital Expenditures</v>
          </cell>
          <cell r="E1548" t="str">
            <v>A</v>
          </cell>
          <cell r="F1548" t="str">
            <v>Rpt Due</v>
          </cell>
          <cell r="G1548">
            <v>41019</v>
          </cell>
          <cell r="I1548" t="str">
            <v>Recommendation</v>
          </cell>
          <cell r="K1548" t="str">
            <v>IFFC</v>
          </cell>
          <cell r="L1548" t="str">
            <v>Commissioners</v>
          </cell>
          <cell r="M1548" t="str">
            <v>IFFC</v>
          </cell>
          <cell r="N1548" t="str">
            <v>IFFC</v>
          </cell>
          <cell r="O1548" t="str">
            <v>Application</v>
          </cell>
          <cell r="Q1548" t="str">
            <v>Check with</v>
          </cell>
        </row>
        <row r="1549">
          <cell r="B1549" t="str">
            <v>#</v>
          </cell>
          <cell r="C1549" t="str">
            <v>Applicant</v>
          </cell>
          <cell r="D1549" t="str">
            <v>Project</v>
          </cell>
          <cell r="E1549" t="str">
            <v>PD</v>
          </cell>
          <cell r="F1549" t="str">
            <v xml:space="preserve">  </v>
          </cell>
          <cell r="G1549">
            <v>41019</v>
          </cell>
          <cell r="H1549" t="str">
            <v>Analyst</v>
          </cell>
          <cell r="I1549" t="str">
            <v xml:space="preserve">HSA </v>
          </cell>
          <cell r="J1549" t="str">
            <v>DCOPN</v>
          </cell>
          <cell r="K1549" t="str">
            <v>Scheduled</v>
          </cell>
          <cell r="L1549" t="str">
            <v>Decision</v>
          </cell>
          <cell r="M1549" t="str">
            <v>Location</v>
          </cell>
          <cell r="N1549" t="str">
            <v>Time</v>
          </cell>
          <cell r="O1549" t="str">
            <v>Received</v>
          </cell>
          <cell r="P1549" t="str">
            <v>LOI Date</v>
          </cell>
          <cell r="Q1549" t="str">
            <v>Application</v>
          </cell>
          <cell r="T1549" t="str">
            <v>Previous Conditions</v>
          </cell>
        </row>
        <row r="1550">
          <cell r="B1550">
            <v>7891</v>
          </cell>
          <cell r="C1550" t="e">
            <v>#REF!</v>
          </cell>
          <cell r="D1550" t="e">
            <v>#REF!</v>
          </cell>
          <cell r="E1550">
            <v>15</v>
          </cell>
          <cell r="H1550" t="str">
            <v>Bartley</v>
          </cell>
          <cell r="I1550" t="e">
            <v>#REF!</v>
          </cell>
          <cell r="J1550" t="e">
            <v>#REF!</v>
          </cell>
          <cell r="K1550">
            <v>41036</v>
          </cell>
          <cell r="L1550" t="str">
            <v>VA-</v>
          </cell>
          <cell r="M1550" t="str">
            <v>BR 1</v>
          </cell>
          <cell r="O1550" t="str">
            <v>n/a</v>
          </cell>
          <cell r="P1550" t="str">
            <v>A</v>
          </cell>
          <cell r="Q1550" t="str">
            <v>Y</v>
          </cell>
          <cell r="R1550" t="str">
            <v/>
          </cell>
          <cell r="U1550">
            <v>40911</v>
          </cell>
        </row>
        <row r="1551">
          <cell r="B1551">
            <v>7892</v>
          </cell>
          <cell r="C1551" t="e">
            <v>#REF!</v>
          </cell>
          <cell r="D1551" t="e">
            <v>#REF!</v>
          </cell>
          <cell r="E1551">
            <v>5</v>
          </cell>
          <cell r="H1551" t="str">
            <v>Crowder</v>
          </cell>
          <cell r="I1551" t="e">
            <v>#REF!</v>
          </cell>
          <cell r="J1551" t="e">
            <v>#REF!</v>
          </cell>
          <cell r="K1551">
            <v>41116</v>
          </cell>
          <cell r="L1551" t="str">
            <v>VA-</v>
          </cell>
          <cell r="M1551" t="str">
            <v>BR 4</v>
          </cell>
          <cell r="O1551" t="str">
            <v>n/a</v>
          </cell>
          <cell r="P1551" t="str">
            <v>A</v>
          </cell>
          <cell r="Q1551" t="str">
            <v>Y</v>
          </cell>
          <cell r="R1551" t="str">
            <v/>
          </cell>
          <cell r="U1551">
            <v>40911</v>
          </cell>
        </row>
        <row r="1552">
          <cell r="B1552">
            <v>7893</v>
          </cell>
          <cell r="C1552" t="e">
            <v>#REF!</v>
          </cell>
          <cell r="D1552" t="e">
            <v>#REF!</v>
          </cell>
          <cell r="E1552">
            <v>9</v>
          </cell>
          <cell r="H1552" t="str">
            <v>Varmette</v>
          </cell>
          <cell r="I1552" t="e">
            <v>#REF!</v>
          </cell>
          <cell r="J1552" t="e">
            <v>#REF!</v>
          </cell>
          <cell r="K1552">
            <v>41044</v>
          </cell>
          <cell r="L1552" t="str">
            <v>VA-</v>
          </cell>
          <cell r="M1552" t="str">
            <v>SCC</v>
          </cell>
          <cell r="O1552" t="str">
            <v>n/a</v>
          </cell>
          <cell r="P1552" t="str">
            <v>A</v>
          </cell>
          <cell r="Q1552" t="str">
            <v>Y</v>
          </cell>
          <cell r="R1552" t="str">
            <v/>
          </cell>
          <cell r="U1552">
            <v>40905</v>
          </cell>
        </row>
        <row r="1553">
          <cell r="C1553" t="e">
            <v>#REF!</v>
          </cell>
          <cell r="D1553" t="e">
            <v>#REF!</v>
          </cell>
          <cell r="E1553" t="str">
            <v/>
          </cell>
          <cell r="I1553" t="e">
            <v>#REF!</v>
          </cell>
          <cell r="J1553" t="e">
            <v>#REF!</v>
          </cell>
          <cell r="K1553" t="str">
            <v xml:space="preserve"> </v>
          </cell>
          <cell r="L1553" t="str">
            <v/>
          </cell>
          <cell r="O1553">
            <v>0</v>
          </cell>
          <cell r="P1553">
            <v>0</v>
          </cell>
          <cell r="Q1553">
            <v>0</v>
          </cell>
          <cell r="R1553" t="str">
            <v/>
          </cell>
          <cell r="U1553">
            <v>0</v>
          </cell>
        </row>
        <row r="1555">
          <cell r="B1555" t="str">
            <v>March 2012 Cycle</v>
          </cell>
          <cell r="D1555" t="str">
            <v>OSHs/ORs/Cath Labs/Transplant/Nursing Facility</v>
          </cell>
          <cell r="E1555" t="str">
            <v>B/G</v>
          </cell>
          <cell r="F1555" t="str">
            <v>Rpt Due</v>
          </cell>
          <cell r="G1555">
            <v>41050</v>
          </cell>
          <cell r="I1555" t="str">
            <v>Recommendation</v>
          </cell>
          <cell r="K1555" t="str">
            <v>IFFC</v>
          </cell>
          <cell r="L1555" t="str">
            <v>Commissioners</v>
          </cell>
          <cell r="M1555" t="str">
            <v>IFFC</v>
          </cell>
          <cell r="N1555" t="str">
            <v>IFFC</v>
          </cell>
          <cell r="O1555" t="str">
            <v>Application</v>
          </cell>
          <cell r="Q1555" t="str">
            <v>Check with</v>
          </cell>
        </row>
        <row r="1556">
          <cell r="B1556" t="str">
            <v>#</v>
          </cell>
          <cell r="C1556" t="str">
            <v>Applicant</v>
          </cell>
          <cell r="D1556" t="str">
            <v>Project</v>
          </cell>
          <cell r="E1556" t="str">
            <v>PD</v>
          </cell>
          <cell r="G1556">
            <v>41050</v>
          </cell>
          <cell r="H1556" t="str">
            <v>Analyst</v>
          </cell>
          <cell r="I1556" t="str">
            <v xml:space="preserve">HSA </v>
          </cell>
          <cell r="J1556" t="str">
            <v>DCOPN</v>
          </cell>
          <cell r="K1556" t="str">
            <v>Scheduled</v>
          </cell>
          <cell r="L1556" t="str">
            <v>Decision</v>
          </cell>
          <cell r="M1556" t="str">
            <v>Location</v>
          </cell>
          <cell r="N1556" t="str">
            <v>Time</v>
          </cell>
          <cell r="O1556" t="str">
            <v>Received</v>
          </cell>
          <cell r="P1556" t="str">
            <v>LOI Date</v>
          </cell>
          <cell r="Q1556" t="str">
            <v>Application</v>
          </cell>
        </row>
        <row r="1557">
          <cell r="B1557">
            <v>7883</v>
          </cell>
          <cell r="C1557" t="e">
            <v>#REF!</v>
          </cell>
          <cell r="D1557" t="e">
            <v>#REF!</v>
          </cell>
          <cell r="E1557">
            <v>21</v>
          </cell>
          <cell r="H1557" t="str">
            <v>Clement</v>
          </cell>
          <cell r="I1557" t="e">
            <v>#REF!</v>
          </cell>
          <cell r="J1557" t="e">
            <v>#REF!</v>
          </cell>
          <cell r="K1557">
            <v>41060</v>
          </cell>
          <cell r="L1557" t="str">
            <v>VA-</v>
          </cell>
          <cell r="M1557" t="str">
            <v>BR 3</v>
          </cell>
          <cell r="O1557" t="str">
            <v>n/a</v>
          </cell>
          <cell r="P1557" t="str">
            <v>G</v>
          </cell>
          <cell r="Q1557" t="str">
            <v>Y</v>
          </cell>
          <cell r="R1557" t="str">
            <v/>
          </cell>
          <cell r="U1557">
            <v>40935</v>
          </cell>
        </row>
        <row r="1558">
          <cell r="B1558">
            <v>7890</v>
          </cell>
          <cell r="C1558" t="e">
            <v>#REF!</v>
          </cell>
          <cell r="D1558" t="e">
            <v>#REF!</v>
          </cell>
          <cell r="E1558">
            <v>21</v>
          </cell>
          <cell r="H1558" t="str">
            <v>Varmette</v>
          </cell>
          <cell r="I1558" t="e">
            <v>#REF!</v>
          </cell>
          <cell r="J1558" t="e">
            <v>#REF!</v>
          </cell>
          <cell r="K1558">
            <v>41089</v>
          </cell>
          <cell r="L1558" t="str">
            <v>VA-</v>
          </cell>
          <cell r="M1558" t="str">
            <v>SCC</v>
          </cell>
          <cell r="N1558" t="str">
            <v>10:00 a.m.</v>
          </cell>
          <cell r="O1558" t="str">
            <v>n/a</v>
          </cell>
          <cell r="P1558" t="str">
            <v>B</v>
          </cell>
          <cell r="Q1558" t="str">
            <v>Y</v>
          </cell>
          <cell r="R1558" t="str">
            <v/>
          </cell>
          <cell r="U1558">
            <v>40935</v>
          </cell>
        </row>
        <row r="1559">
          <cell r="B1559">
            <v>7894</v>
          </cell>
          <cell r="C1559" t="e">
            <v>#REF!</v>
          </cell>
          <cell r="D1559" t="e">
            <v>#REF!</v>
          </cell>
          <cell r="E1559">
            <v>8</v>
          </cell>
          <cell r="H1559" t="str">
            <v>Bartley</v>
          </cell>
          <cell r="I1559" t="e">
            <v>#REF!</v>
          </cell>
          <cell r="J1559" t="e">
            <v>#REF!</v>
          </cell>
          <cell r="L1559" t="str">
            <v>VA-</v>
          </cell>
          <cell r="M1559" t="str">
            <v>BR 4</v>
          </cell>
          <cell r="O1559" t="str">
            <v>n/a</v>
          </cell>
          <cell r="P1559" t="str">
            <v>B</v>
          </cell>
          <cell r="Q1559" t="str">
            <v>n</v>
          </cell>
          <cell r="R1559" t="str">
            <v/>
          </cell>
          <cell r="U1559">
            <v>40926</v>
          </cell>
        </row>
        <row r="1560">
          <cell r="B1560">
            <v>7895</v>
          </cell>
          <cell r="C1560" t="e">
            <v>#REF!</v>
          </cell>
          <cell r="D1560" t="e">
            <v>#REF!</v>
          </cell>
          <cell r="E1560">
            <v>8</v>
          </cell>
          <cell r="G1560" t="str">
            <v>Competing</v>
          </cell>
          <cell r="H1560" t="str">
            <v>Bartley</v>
          </cell>
          <cell r="I1560" t="e">
            <v>#REF!</v>
          </cell>
          <cell r="J1560" t="e">
            <v>#REF!</v>
          </cell>
          <cell r="K1560">
            <v>41108</v>
          </cell>
          <cell r="L1560" t="str">
            <v>VA-</v>
          </cell>
          <cell r="O1560" t="str">
            <v>n/a</v>
          </cell>
          <cell r="P1560" t="str">
            <v>B</v>
          </cell>
          <cell r="Q1560" t="str">
            <v>Y</v>
          </cell>
          <cell r="R1560" t="str">
            <v/>
          </cell>
          <cell r="U1560">
            <v>40938</v>
          </cell>
        </row>
        <row r="1561">
          <cell r="B1561">
            <v>7896</v>
          </cell>
          <cell r="C1561" t="e">
            <v>#REF!</v>
          </cell>
          <cell r="D1561" t="e">
            <v>#REF!</v>
          </cell>
          <cell r="E1561">
            <v>8</v>
          </cell>
          <cell r="H1561" t="str">
            <v>Bartley</v>
          </cell>
          <cell r="I1561" t="e">
            <v>#REF!</v>
          </cell>
          <cell r="J1561" t="e">
            <v>#REF!</v>
          </cell>
          <cell r="K1561">
            <v>41108</v>
          </cell>
          <cell r="L1561" t="str">
            <v>VA-</v>
          </cell>
          <cell r="O1561" t="str">
            <v>n/a</v>
          </cell>
          <cell r="P1561" t="str">
            <v>B</v>
          </cell>
          <cell r="Q1561" t="str">
            <v>Y</v>
          </cell>
          <cell r="R1561" t="str">
            <v/>
          </cell>
          <cell r="U1561">
            <v>40938</v>
          </cell>
        </row>
        <row r="1562">
          <cell r="B1562">
            <v>7899</v>
          </cell>
          <cell r="C1562" t="e">
            <v>#REF!</v>
          </cell>
          <cell r="D1562" t="e">
            <v>#REF!</v>
          </cell>
          <cell r="E1562">
            <v>19</v>
          </cell>
          <cell r="H1562" t="str">
            <v>Varmette</v>
          </cell>
          <cell r="I1562" t="e">
            <v>#REF!</v>
          </cell>
          <cell r="J1562" t="e">
            <v>#REF!</v>
          </cell>
          <cell r="K1562">
            <v>41079</v>
          </cell>
          <cell r="L1562" t="str">
            <v>VA-</v>
          </cell>
          <cell r="M1562" t="str">
            <v>BR 4</v>
          </cell>
          <cell r="N1562" t="str">
            <v>10:00 a.m.</v>
          </cell>
          <cell r="O1562" t="str">
            <v>n/a</v>
          </cell>
          <cell r="P1562" t="str">
            <v>B</v>
          </cell>
          <cell r="Q1562" t="str">
            <v>Y</v>
          </cell>
          <cell r="R1562" t="str">
            <v/>
          </cell>
          <cell r="U1562">
            <v>40938</v>
          </cell>
        </row>
        <row r="1563">
          <cell r="B1563">
            <v>7901</v>
          </cell>
          <cell r="C1563" t="e">
            <v>#REF!</v>
          </cell>
          <cell r="D1563" t="e">
            <v>#REF!</v>
          </cell>
          <cell r="E1563">
            <v>20</v>
          </cell>
          <cell r="H1563" t="str">
            <v>Crowder</v>
          </cell>
          <cell r="I1563" t="e">
            <v>#REF!</v>
          </cell>
          <cell r="J1563" t="e">
            <v>#REF!</v>
          </cell>
          <cell r="K1563">
            <v>41061</v>
          </cell>
          <cell r="L1563" t="str">
            <v>VA-</v>
          </cell>
          <cell r="M1563" t="str">
            <v>BR 3</v>
          </cell>
          <cell r="O1563" t="str">
            <v>n/a</v>
          </cell>
          <cell r="P1563" t="str">
            <v>B</v>
          </cell>
          <cell r="Q1563" t="str">
            <v>Y</v>
          </cell>
          <cell r="R1563" t="str">
            <v/>
          </cell>
          <cell r="U1563">
            <v>40938</v>
          </cell>
        </row>
        <row r="1564">
          <cell r="B1564">
            <v>7902</v>
          </cell>
          <cell r="C1564" t="e">
            <v>#REF!</v>
          </cell>
          <cell r="D1564" t="e">
            <v>#REF!</v>
          </cell>
          <cell r="E1564">
            <v>20</v>
          </cell>
          <cell r="G1564" t="str">
            <v>Competing</v>
          </cell>
          <cell r="H1564" t="str">
            <v>Crowder</v>
          </cell>
          <cell r="I1564" t="e">
            <v>#REF!</v>
          </cell>
          <cell r="J1564" t="e">
            <v>#REF!</v>
          </cell>
          <cell r="K1564">
            <v>41061</v>
          </cell>
          <cell r="L1564" t="str">
            <v>VA-</v>
          </cell>
          <cell r="M1564" t="str">
            <v>BR 3</v>
          </cell>
          <cell r="N1564" t="str">
            <v>Stipulated</v>
          </cell>
          <cell r="O1564" t="str">
            <v>n/a</v>
          </cell>
          <cell r="P1564" t="str">
            <v>B</v>
          </cell>
          <cell r="Q1564" t="str">
            <v>Y</v>
          </cell>
          <cell r="R1564" t="str">
            <v/>
          </cell>
          <cell r="U1564">
            <v>40938</v>
          </cell>
        </row>
        <row r="1565">
          <cell r="B1565">
            <v>7905</v>
          </cell>
          <cell r="C1565" t="e">
            <v>#REF!</v>
          </cell>
          <cell r="D1565" t="e">
            <v>#REF!</v>
          </cell>
          <cell r="E1565">
            <v>20</v>
          </cell>
          <cell r="H1565" t="str">
            <v>Crowder</v>
          </cell>
          <cell r="I1565" t="e">
            <v>#REF!</v>
          </cell>
          <cell r="J1565" t="e">
            <v>#REF!</v>
          </cell>
          <cell r="K1565">
            <v>41061</v>
          </cell>
          <cell r="L1565" t="str">
            <v>VA-</v>
          </cell>
          <cell r="M1565" t="str">
            <v>BR 3</v>
          </cell>
          <cell r="O1565" t="str">
            <v>n/a</v>
          </cell>
          <cell r="P1565" t="str">
            <v>B</v>
          </cell>
          <cell r="Q1565" t="str">
            <v>n</v>
          </cell>
          <cell r="R1565" t="str">
            <v/>
          </cell>
          <cell r="U1565">
            <v>40938</v>
          </cell>
        </row>
        <row r="1566">
          <cell r="B1566">
            <v>7908</v>
          </cell>
          <cell r="C1566" t="e">
            <v>#REF!</v>
          </cell>
          <cell r="D1566" t="e">
            <v>#REF!</v>
          </cell>
          <cell r="E1566">
            <v>20</v>
          </cell>
          <cell r="H1566" t="str">
            <v>Crowder</v>
          </cell>
          <cell r="I1566" t="e">
            <v>#REF!</v>
          </cell>
          <cell r="J1566" t="e">
            <v>#REF!</v>
          </cell>
          <cell r="K1566">
            <v>41061</v>
          </cell>
          <cell r="L1566" t="str">
            <v>VA-</v>
          </cell>
          <cell r="M1566" t="str">
            <v>BR 3</v>
          </cell>
          <cell r="O1566" t="str">
            <v>n/a</v>
          </cell>
          <cell r="P1566" t="str">
            <v>B</v>
          </cell>
          <cell r="Q1566">
            <v>0</v>
          </cell>
          <cell r="R1566" t="str">
            <v/>
          </cell>
          <cell r="U1566">
            <v>40938</v>
          </cell>
        </row>
        <row r="1569">
          <cell r="B1569" t="str">
            <v>April 2012 Cycle</v>
          </cell>
          <cell r="D1569" t="str">
            <v>Psych and Substance Abuse Services</v>
          </cell>
          <cell r="E1569" t="str">
            <v>C</v>
          </cell>
          <cell r="F1569" t="str">
            <v>Rpt Due</v>
          </cell>
          <cell r="G1569">
            <v>41079</v>
          </cell>
          <cell r="I1569" t="str">
            <v>Recommendation</v>
          </cell>
          <cell r="K1569" t="str">
            <v>IFFC</v>
          </cell>
          <cell r="L1569" t="str">
            <v>Commissioners</v>
          </cell>
          <cell r="M1569" t="str">
            <v>IFFC</v>
          </cell>
          <cell r="N1569" t="str">
            <v>IFFC</v>
          </cell>
          <cell r="O1569" t="str">
            <v>Application</v>
          </cell>
          <cell r="Q1569" t="str">
            <v>Check with</v>
          </cell>
        </row>
        <row r="1570">
          <cell r="C1570" t="str">
            <v>Applicant</v>
          </cell>
          <cell r="D1570" t="str">
            <v>Project</v>
          </cell>
          <cell r="E1570" t="str">
            <v>PD</v>
          </cell>
          <cell r="F1570" t="str">
            <v>need</v>
          </cell>
          <cell r="G1570">
            <v>41079</v>
          </cell>
          <cell r="H1570" t="str">
            <v>Analyst</v>
          </cell>
          <cell r="I1570" t="str">
            <v xml:space="preserve">HSA </v>
          </cell>
          <cell r="J1570" t="str">
            <v>DCOPN</v>
          </cell>
          <cell r="K1570" t="str">
            <v>Scheduled</v>
          </cell>
          <cell r="L1570" t="str">
            <v>Decision</v>
          </cell>
          <cell r="M1570" t="str">
            <v>Location</v>
          </cell>
          <cell r="N1570" t="str">
            <v>Time</v>
          </cell>
          <cell r="O1570" t="str">
            <v>Received</v>
          </cell>
          <cell r="P1570" t="str">
            <v>LOI Date</v>
          </cell>
          <cell r="Q1570" t="str">
            <v>Application</v>
          </cell>
          <cell r="R1570" t="str">
            <v/>
          </cell>
        </row>
        <row r="1571">
          <cell r="C1571" t="str">
            <v>none</v>
          </cell>
          <cell r="D1571" t="e">
            <v>#REF!</v>
          </cell>
          <cell r="E1571" t="str">
            <v/>
          </cell>
          <cell r="I1571" t="e">
            <v>#REF!</v>
          </cell>
          <cell r="J1571" t="e">
            <v>#REF!</v>
          </cell>
          <cell r="K1571" t="str">
            <v xml:space="preserve"> </v>
          </cell>
          <cell r="L1571" t="str">
            <v/>
          </cell>
          <cell r="O1571">
            <v>0</v>
          </cell>
          <cell r="P1571">
            <v>0</v>
          </cell>
          <cell r="Q1571">
            <v>0</v>
          </cell>
          <cell r="R1571" t="str">
            <v/>
          </cell>
          <cell r="U1571">
            <v>0</v>
          </cell>
        </row>
        <row r="1573">
          <cell r="B1573" t="str">
            <v>May 2012 Cycle</v>
          </cell>
          <cell r="D1573" t="str">
            <v>Diagnostic Imaging and Nursing Facilities</v>
          </cell>
          <cell r="E1573" t="str">
            <v>D/G</v>
          </cell>
          <cell r="F1573" t="str">
            <v>Rpt Due</v>
          </cell>
          <cell r="G1573">
            <v>41109</v>
          </cell>
          <cell r="I1573" t="str">
            <v>Recommendation</v>
          </cell>
          <cell r="K1573" t="str">
            <v>IFFC</v>
          </cell>
          <cell r="L1573" t="str">
            <v>Commissioners</v>
          </cell>
          <cell r="M1573" t="str">
            <v>IFFC</v>
          </cell>
          <cell r="O1573" t="str">
            <v>Application</v>
          </cell>
          <cell r="Q1573" t="str">
            <v>Check with</v>
          </cell>
          <cell r="S1573" t="str">
            <v>Previous</v>
          </cell>
        </row>
        <row r="1574">
          <cell r="B1574" t="str">
            <v>#</v>
          </cell>
          <cell r="C1574" t="str">
            <v>Applicant</v>
          </cell>
          <cell r="D1574" t="str">
            <v>Project</v>
          </cell>
          <cell r="E1574" t="str">
            <v>PD</v>
          </cell>
          <cell r="G1574">
            <v>41109</v>
          </cell>
          <cell r="H1574" t="str">
            <v>Analyst</v>
          </cell>
          <cell r="I1574" t="str">
            <v xml:space="preserve">HSA </v>
          </cell>
          <cell r="J1574" t="str">
            <v>DCOPN</v>
          </cell>
          <cell r="K1574" t="str">
            <v>Scheduled</v>
          </cell>
          <cell r="L1574" t="str">
            <v>Decision</v>
          </cell>
          <cell r="M1574" t="str">
            <v>Location</v>
          </cell>
          <cell r="N1574" t="str">
            <v>Time</v>
          </cell>
          <cell r="O1574" t="str">
            <v>Received</v>
          </cell>
          <cell r="P1574" t="str">
            <v>LOI Date</v>
          </cell>
          <cell r="Q1574" t="str">
            <v>Application</v>
          </cell>
          <cell r="S1574" t="str">
            <v>Conditions</v>
          </cell>
          <cell r="T1574" t="str">
            <v>old loi</v>
          </cell>
        </row>
        <row r="1575">
          <cell r="B1575">
            <v>7909</v>
          </cell>
          <cell r="C1575" t="e">
            <v>#REF!</v>
          </cell>
          <cell r="D1575" t="e">
            <v>#REF!</v>
          </cell>
          <cell r="E1575">
            <v>8</v>
          </cell>
          <cell r="H1575" t="str">
            <v>Bartley</v>
          </cell>
          <cell r="I1575" t="e">
            <v>#REF!</v>
          </cell>
          <cell r="J1575" t="e">
            <v>#REF!</v>
          </cell>
          <cell r="K1575">
            <v>41120</v>
          </cell>
          <cell r="L1575" t="str">
            <v>VA-</v>
          </cell>
          <cell r="M1575" t="str">
            <v>BR 1</v>
          </cell>
          <cell r="O1575" t="str">
            <v>n/a</v>
          </cell>
          <cell r="P1575" t="str">
            <v>D</v>
          </cell>
          <cell r="Q1575" t="str">
            <v>Y</v>
          </cell>
          <cell r="R1575" t="str">
            <v/>
          </cell>
          <cell r="U1575">
            <v>41001</v>
          </cell>
        </row>
        <row r="1576">
          <cell r="B1576">
            <v>7911</v>
          </cell>
          <cell r="C1576" t="e">
            <v>#REF!</v>
          </cell>
          <cell r="D1576" t="e">
            <v>#REF!</v>
          </cell>
          <cell r="E1576">
            <v>8</v>
          </cell>
          <cell r="G1576" t="str">
            <v>Competing</v>
          </cell>
          <cell r="H1576" t="str">
            <v>Bartley</v>
          </cell>
          <cell r="I1576" t="e">
            <v>#REF!</v>
          </cell>
          <cell r="J1576" t="e">
            <v>#REF!</v>
          </cell>
          <cell r="K1576">
            <v>41120</v>
          </cell>
          <cell r="L1576" t="str">
            <v>VA-</v>
          </cell>
          <cell r="M1576" t="str">
            <v>BR 1</v>
          </cell>
          <cell r="O1576" t="str">
            <v>n/a</v>
          </cell>
          <cell r="P1576" t="str">
            <v>D</v>
          </cell>
          <cell r="Q1576" t="str">
            <v>Y</v>
          </cell>
          <cell r="R1576" t="str">
            <v/>
          </cell>
          <cell r="U1576">
            <v>40996</v>
          </cell>
        </row>
        <row r="1577">
          <cell r="B1577">
            <v>7928</v>
          </cell>
          <cell r="C1577" t="e">
            <v>#REF!</v>
          </cell>
          <cell r="D1577" t="e">
            <v>#REF!</v>
          </cell>
          <cell r="E1577">
            <v>8</v>
          </cell>
          <cell r="H1577" t="str">
            <v>Bartley</v>
          </cell>
          <cell r="I1577" t="e">
            <v>#REF!</v>
          </cell>
          <cell r="J1577" t="e">
            <v>#REF!</v>
          </cell>
          <cell r="K1577">
            <v>41120</v>
          </cell>
          <cell r="L1577" t="str">
            <v>VA-</v>
          </cell>
          <cell r="M1577" t="str">
            <v>BR 1</v>
          </cell>
          <cell r="O1577" t="str">
            <v>n/a</v>
          </cell>
          <cell r="P1577" t="str">
            <v>D</v>
          </cell>
          <cell r="Q1577" t="str">
            <v>Y</v>
          </cell>
          <cell r="R1577" t="str">
            <v/>
          </cell>
          <cell r="U1577">
            <v>41001</v>
          </cell>
        </row>
        <row r="1578">
          <cell r="B1578">
            <v>7930</v>
          </cell>
          <cell r="C1578" t="e">
            <v>#REF!</v>
          </cell>
          <cell r="D1578" t="e">
            <v>#REF!</v>
          </cell>
          <cell r="E1578">
            <v>8</v>
          </cell>
          <cell r="H1578" t="str">
            <v>Varmette</v>
          </cell>
          <cell r="I1578" t="e">
            <v>#REF!</v>
          </cell>
          <cell r="J1578" t="e">
            <v>#REF!</v>
          </cell>
          <cell r="K1578">
            <v>41129</v>
          </cell>
          <cell r="L1578" t="str">
            <v>VA-</v>
          </cell>
          <cell r="M1578" t="str">
            <v>BR 1</v>
          </cell>
          <cell r="O1578" t="str">
            <v>n/a</v>
          </cell>
          <cell r="P1578" t="str">
            <v>D</v>
          </cell>
          <cell r="Q1578" t="str">
            <v>Y</v>
          </cell>
          <cell r="R1578" t="str">
            <v/>
          </cell>
          <cell r="U1578">
            <v>41001</v>
          </cell>
        </row>
        <row r="1579">
          <cell r="B1579">
            <v>7912</v>
          </cell>
          <cell r="C1579" t="e">
            <v>#REF!</v>
          </cell>
          <cell r="D1579" t="e">
            <v>#REF!</v>
          </cell>
          <cell r="E1579">
            <v>15</v>
          </cell>
          <cell r="G1579" t="str">
            <v>Competing</v>
          </cell>
          <cell r="H1579" t="str">
            <v>Varmette</v>
          </cell>
          <cell r="I1579" t="e">
            <v>#REF!</v>
          </cell>
          <cell r="J1579" t="e">
            <v>#REF!</v>
          </cell>
          <cell r="K1579">
            <v>41122</v>
          </cell>
          <cell r="L1579" t="str">
            <v>VA-</v>
          </cell>
          <cell r="M1579" t="str">
            <v>BR 3</v>
          </cell>
          <cell r="O1579" t="str">
            <v>n/a</v>
          </cell>
          <cell r="P1579" t="str">
            <v>D</v>
          </cell>
          <cell r="Q1579">
            <v>0</v>
          </cell>
          <cell r="R1579" t="str">
            <v/>
          </cell>
          <cell r="U1579">
            <v>41001</v>
          </cell>
        </row>
        <row r="1580">
          <cell r="B1580">
            <v>7926</v>
          </cell>
          <cell r="C1580" t="e">
            <v>#REF!</v>
          </cell>
          <cell r="D1580" t="e">
            <v>#REF!</v>
          </cell>
          <cell r="E1580">
            <v>15</v>
          </cell>
          <cell r="H1580" t="str">
            <v>Varmette</v>
          </cell>
          <cell r="I1580" t="e">
            <v>#REF!</v>
          </cell>
          <cell r="J1580" t="e">
            <v>#REF!</v>
          </cell>
          <cell r="K1580">
            <v>41122</v>
          </cell>
          <cell r="L1580" t="str">
            <v>VA-</v>
          </cell>
          <cell r="M1580" t="str">
            <v>BR 3</v>
          </cell>
          <cell r="O1580" t="str">
            <v>n/a</v>
          </cell>
          <cell r="P1580" t="str">
            <v>D</v>
          </cell>
          <cell r="Q1580" t="str">
            <v>Y</v>
          </cell>
          <cell r="R1580" t="str">
            <v/>
          </cell>
          <cell r="U1580">
            <v>40998</v>
          </cell>
        </row>
        <row r="1581">
          <cell r="B1581">
            <v>7913</v>
          </cell>
          <cell r="C1581" t="e">
            <v>#REF!</v>
          </cell>
          <cell r="D1581" t="e">
            <v>#REF!</v>
          </cell>
          <cell r="E1581">
            <v>5</v>
          </cell>
          <cell r="H1581" t="str">
            <v>Bartley</v>
          </cell>
          <cell r="I1581" t="e">
            <v>#REF!</v>
          </cell>
          <cell r="J1581" t="e">
            <v>#REF!</v>
          </cell>
          <cell r="K1581">
            <v>41123</v>
          </cell>
          <cell r="L1581" t="str">
            <v>VA-</v>
          </cell>
          <cell r="M1581" t="str">
            <v>BR 3</v>
          </cell>
          <cell r="O1581" t="str">
            <v>n/a</v>
          </cell>
          <cell r="P1581" t="str">
            <v>D</v>
          </cell>
          <cell r="Q1581" t="str">
            <v>Y</v>
          </cell>
          <cell r="R1581" t="str">
            <v/>
          </cell>
          <cell r="U1581">
            <v>40996</v>
          </cell>
        </row>
        <row r="1582">
          <cell r="B1582">
            <v>7923</v>
          </cell>
          <cell r="C1582" t="e">
            <v>#REF!</v>
          </cell>
          <cell r="D1582" t="e">
            <v>#REF!</v>
          </cell>
          <cell r="E1582">
            <v>3</v>
          </cell>
          <cell r="G1582" t="str">
            <v>Competing</v>
          </cell>
          <cell r="H1582" t="str">
            <v>Crowder</v>
          </cell>
          <cell r="I1582" t="e">
            <v>#REF!</v>
          </cell>
          <cell r="J1582" t="e">
            <v>#REF!</v>
          </cell>
          <cell r="K1582">
            <v>41121</v>
          </cell>
          <cell r="L1582" t="str">
            <v>VA-</v>
          </cell>
          <cell r="M1582" t="str">
            <v>BR 1</v>
          </cell>
          <cell r="O1582" t="str">
            <v>n/a</v>
          </cell>
          <cell r="P1582" t="str">
            <v>D</v>
          </cell>
          <cell r="Q1582">
            <v>0</v>
          </cell>
          <cell r="R1582" t="str">
            <v/>
          </cell>
          <cell r="U1582">
            <v>41001</v>
          </cell>
        </row>
        <row r="1583">
          <cell r="B1583">
            <v>7929</v>
          </cell>
          <cell r="C1583" t="e">
            <v>#REF!</v>
          </cell>
          <cell r="D1583" t="e">
            <v>#REF!</v>
          </cell>
          <cell r="E1583">
            <v>3</v>
          </cell>
          <cell r="H1583" t="str">
            <v>Crowder</v>
          </cell>
          <cell r="I1583" t="e">
            <v>#REF!</v>
          </cell>
          <cell r="J1583" t="e">
            <v>#REF!</v>
          </cell>
          <cell r="K1583">
            <v>41121</v>
          </cell>
          <cell r="L1583" t="str">
            <v>VA-</v>
          </cell>
          <cell r="M1583" t="str">
            <v>BR 1</v>
          </cell>
          <cell r="O1583" t="str">
            <v>n/a</v>
          </cell>
          <cell r="P1583" t="str">
            <v>D</v>
          </cell>
          <cell r="Q1583">
            <v>0</v>
          </cell>
          <cell r="R1583" t="str">
            <v/>
          </cell>
          <cell r="U1583">
            <v>40997</v>
          </cell>
        </row>
        <row r="1584">
          <cell r="B1584">
            <v>7925</v>
          </cell>
          <cell r="C1584" t="e">
            <v>#REF!</v>
          </cell>
          <cell r="D1584" t="e">
            <v>#REF!</v>
          </cell>
          <cell r="E1584">
            <v>18</v>
          </cell>
          <cell r="H1584" t="str">
            <v>Crowder</v>
          </cell>
          <cell r="I1584" t="e">
            <v>#REF!</v>
          </cell>
          <cell r="J1584" t="e">
            <v>#REF!</v>
          </cell>
          <cell r="K1584" t="str">
            <v>being rescheduled</v>
          </cell>
          <cell r="L1584" t="str">
            <v>VA-</v>
          </cell>
          <cell r="M1584" t="str">
            <v>BR 3</v>
          </cell>
          <cell r="O1584" t="str">
            <v>n/a</v>
          </cell>
          <cell r="P1584" t="str">
            <v>D</v>
          </cell>
          <cell r="Q1584" t="str">
            <v>Y</v>
          </cell>
          <cell r="R1584" t="str">
            <v/>
          </cell>
          <cell r="U1584">
            <v>40998</v>
          </cell>
        </row>
        <row r="1586">
          <cell r="B1586" t="str">
            <v>June 2012 Cycle</v>
          </cell>
          <cell r="D1586" t="str">
            <v>Rehab Services</v>
          </cell>
          <cell r="E1586" t="str">
            <v>E</v>
          </cell>
          <cell r="F1586" t="str">
            <v>Rpt Due</v>
          </cell>
          <cell r="G1586">
            <v>41141</v>
          </cell>
          <cell r="I1586" t="str">
            <v>Recommendation</v>
          </cell>
          <cell r="K1586" t="str">
            <v>IFFC</v>
          </cell>
          <cell r="L1586" t="str">
            <v>Commissioners</v>
          </cell>
          <cell r="M1586" t="str">
            <v>IFFC</v>
          </cell>
          <cell r="N1586" t="str">
            <v>IFFC</v>
          </cell>
          <cell r="O1586" t="str">
            <v>Application</v>
          </cell>
          <cell r="Q1586" t="str">
            <v>Check with</v>
          </cell>
        </row>
        <row r="1587">
          <cell r="B1587" t="str">
            <v>#</v>
          </cell>
          <cell r="C1587" t="str">
            <v>Applicant</v>
          </cell>
          <cell r="D1587" t="str">
            <v>Project</v>
          </cell>
          <cell r="E1587" t="str">
            <v>PD</v>
          </cell>
          <cell r="F1587" t="str">
            <v xml:space="preserve">  </v>
          </cell>
          <cell r="G1587">
            <v>41141</v>
          </cell>
          <cell r="H1587" t="str">
            <v>Analyst</v>
          </cell>
          <cell r="I1587" t="str">
            <v xml:space="preserve">HSA </v>
          </cell>
          <cell r="J1587" t="str">
            <v>DCOPN</v>
          </cell>
          <cell r="K1587" t="str">
            <v>Scheduled</v>
          </cell>
          <cell r="L1587" t="str">
            <v>Decision</v>
          </cell>
          <cell r="M1587" t="str">
            <v>Location</v>
          </cell>
          <cell r="N1587" t="str">
            <v>Time</v>
          </cell>
          <cell r="O1587" t="str">
            <v>Received</v>
          </cell>
          <cell r="P1587" t="str">
            <v>LOI Date</v>
          </cell>
          <cell r="Q1587" t="str">
            <v>Application</v>
          </cell>
          <cell r="T1587" t="str">
            <v>Previous Conditions</v>
          </cell>
        </row>
        <row r="1588">
          <cell r="B1588">
            <v>7931</v>
          </cell>
          <cell r="C1588" t="e">
            <v>#REF!</v>
          </cell>
          <cell r="D1588" t="e">
            <v>#REF!</v>
          </cell>
          <cell r="E1588">
            <v>19</v>
          </cell>
          <cell r="H1588" t="str">
            <v>Crowder</v>
          </cell>
          <cell r="I1588" t="e">
            <v>#REF!</v>
          </cell>
          <cell r="J1588" t="e">
            <v>#REF!</v>
          </cell>
          <cell r="K1588">
            <v>41150</v>
          </cell>
          <cell r="L1588" t="str">
            <v>VA-</v>
          </cell>
          <cell r="M1588" t="str">
            <v>BR 3</v>
          </cell>
          <cell r="O1588" t="str">
            <v>n/a</v>
          </cell>
          <cell r="P1588" t="str">
            <v>E</v>
          </cell>
          <cell r="Q1588" t="str">
            <v>Y</v>
          </cell>
          <cell r="R1588" t="str">
            <v/>
          </cell>
          <cell r="U1588">
            <v>41030</v>
          </cell>
        </row>
        <row r="1589">
          <cell r="B1589">
            <v>7932</v>
          </cell>
          <cell r="C1589" t="e">
            <v>#REF!</v>
          </cell>
          <cell r="D1589" t="e">
            <v>#REF!</v>
          </cell>
          <cell r="E1589">
            <v>8</v>
          </cell>
          <cell r="H1589" t="str">
            <v>Bartley</v>
          </cell>
          <cell r="I1589" t="e">
            <v>#REF!</v>
          </cell>
          <cell r="J1589" t="e">
            <v>#REF!</v>
          </cell>
          <cell r="K1589">
            <v>41221</v>
          </cell>
          <cell r="L1589" t="str">
            <v>VA-</v>
          </cell>
          <cell r="M1589" t="str">
            <v>BR 3</v>
          </cell>
          <cell r="O1589" t="str">
            <v>n/a</v>
          </cell>
          <cell r="P1589" t="str">
            <v>E</v>
          </cell>
          <cell r="Q1589" t="str">
            <v>Y</v>
          </cell>
          <cell r="R1589" t="str">
            <v/>
          </cell>
          <cell r="U1589">
            <v>41030</v>
          </cell>
        </row>
        <row r="1591">
          <cell r="B1591" t="str">
            <v>July 2012 Cycle</v>
          </cell>
          <cell r="D1591" t="str">
            <v>Radiation/Gamma Knife/Cancer Care Center</v>
          </cell>
          <cell r="E1591" t="str">
            <v>F/G</v>
          </cell>
          <cell r="F1591" t="str">
            <v>Rpt Due</v>
          </cell>
          <cell r="G1591">
            <v>41170</v>
          </cell>
          <cell r="I1591" t="str">
            <v>Recommendation</v>
          </cell>
          <cell r="K1591" t="str">
            <v>IFFC</v>
          </cell>
          <cell r="L1591" t="str">
            <v>Commissioners</v>
          </cell>
          <cell r="M1591" t="str">
            <v>IFFC</v>
          </cell>
          <cell r="N1591" t="str">
            <v>IFFC</v>
          </cell>
          <cell r="O1591" t="str">
            <v>Application</v>
          </cell>
          <cell r="Q1591" t="str">
            <v>Check with</v>
          </cell>
        </row>
        <row r="1592">
          <cell r="C1592" t="str">
            <v>Applicant</v>
          </cell>
          <cell r="D1592" t="str">
            <v>Lithotripsy/Nursing Facility</v>
          </cell>
          <cell r="E1592" t="str">
            <v>PD</v>
          </cell>
          <cell r="G1592">
            <v>41170</v>
          </cell>
          <cell r="H1592" t="str">
            <v>Analyst</v>
          </cell>
          <cell r="I1592" t="str">
            <v xml:space="preserve">HSA </v>
          </cell>
          <cell r="J1592" t="str">
            <v>DCOPN</v>
          </cell>
          <cell r="K1592" t="str">
            <v>Scheduled</v>
          </cell>
          <cell r="L1592" t="str">
            <v>Decision</v>
          </cell>
          <cell r="M1592" t="str">
            <v>Location</v>
          </cell>
          <cell r="N1592" t="str">
            <v>Time</v>
          </cell>
          <cell r="O1592" t="str">
            <v>Received</v>
          </cell>
          <cell r="P1592" t="str">
            <v>LOI Date</v>
          </cell>
          <cell r="Q1592" t="str">
            <v>Application</v>
          </cell>
        </row>
        <row r="1593">
          <cell r="B1593">
            <v>7916</v>
          </cell>
          <cell r="C1593" t="e">
            <v>#REF!</v>
          </cell>
          <cell r="D1593" t="e">
            <v>#REF!</v>
          </cell>
          <cell r="E1593">
            <v>8</v>
          </cell>
          <cell r="H1593" t="str">
            <v>Clement</v>
          </cell>
          <cell r="I1593" t="e">
            <v>#REF!</v>
          </cell>
          <cell r="J1593" t="e">
            <v>#REF!</v>
          </cell>
          <cell r="K1593">
            <v>41185</v>
          </cell>
          <cell r="L1593" t="str">
            <v>VA-</v>
          </cell>
          <cell r="M1593" t="str">
            <v>BR 1</v>
          </cell>
          <cell r="O1593" t="str">
            <v>n/a</v>
          </cell>
          <cell r="P1593" t="str">
            <v>G</v>
          </cell>
          <cell r="Q1593" t="str">
            <v>Y</v>
          </cell>
          <cell r="R1593" t="str">
            <v/>
          </cell>
          <cell r="U1593">
            <v>41019</v>
          </cell>
        </row>
        <row r="1594">
          <cell r="B1594">
            <v>7935</v>
          </cell>
          <cell r="C1594" t="e">
            <v>#REF!</v>
          </cell>
          <cell r="D1594" t="e">
            <v>#REF!</v>
          </cell>
          <cell r="E1594">
            <v>8</v>
          </cell>
          <cell r="G1594" t="str">
            <v>Competing</v>
          </cell>
          <cell r="H1594" t="str">
            <v>Bartley</v>
          </cell>
          <cell r="I1594" t="e">
            <v>#REF!</v>
          </cell>
          <cell r="J1594" t="e">
            <v>#REF!</v>
          </cell>
          <cell r="K1594">
            <v>41248</v>
          </cell>
          <cell r="L1594" t="str">
            <v>VA-</v>
          </cell>
          <cell r="M1594" t="str">
            <v>BR 2</v>
          </cell>
          <cell r="O1594" t="str">
            <v>n/a</v>
          </cell>
          <cell r="P1594" t="str">
            <v>F</v>
          </cell>
          <cell r="Q1594" t="str">
            <v>Y</v>
          </cell>
          <cell r="R1594" t="str">
            <v/>
          </cell>
          <cell r="U1594">
            <v>41059</v>
          </cell>
        </row>
        <row r="1595">
          <cell r="B1595">
            <v>7937</v>
          </cell>
          <cell r="C1595" t="e">
            <v>#REF!</v>
          </cell>
          <cell r="D1595" t="e">
            <v>#REF!</v>
          </cell>
          <cell r="E1595">
            <v>8</v>
          </cell>
          <cell r="H1595" t="str">
            <v>Bartley</v>
          </cell>
          <cell r="I1595" t="e">
            <v>#REF!</v>
          </cell>
          <cell r="J1595" t="e">
            <v>#REF!</v>
          </cell>
          <cell r="K1595">
            <v>41248</v>
          </cell>
          <cell r="L1595" t="str">
            <v>VA-</v>
          </cell>
          <cell r="M1595" t="str">
            <v>BR 2</v>
          </cell>
          <cell r="O1595" t="str">
            <v>n/a</v>
          </cell>
          <cell r="P1595" t="str">
            <v>F</v>
          </cell>
          <cell r="Q1595" t="str">
            <v>Y</v>
          </cell>
          <cell r="R1595" t="str">
            <v/>
          </cell>
          <cell r="U1595">
            <v>41060</v>
          </cell>
        </row>
        <row r="1596">
          <cell r="B1596">
            <v>7936</v>
          </cell>
          <cell r="C1596" t="e">
            <v>#REF!</v>
          </cell>
          <cell r="D1596" t="e">
            <v>#REF!</v>
          </cell>
          <cell r="E1596">
            <v>15</v>
          </cell>
          <cell r="G1596" t="str">
            <v>Competing</v>
          </cell>
          <cell r="H1596" t="str">
            <v>Varmette</v>
          </cell>
          <cell r="I1596" t="e">
            <v>#REF!</v>
          </cell>
          <cell r="J1596" t="e">
            <v>#REF!</v>
          </cell>
          <cell r="K1596">
            <v>41186</v>
          </cell>
          <cell r="L1596" t="str">
            <v>VA-</v>
          </cell>
          <cell r="M1596" t="str">
            <v>BR 3</v>
          </cell>
          <cell r="O1596" t="str">
            <v>n/a</v>
          </cell>
          <cell r="P1596" t="str">
            <v>F</v>
          </cell>
          <cell r="Q1596" t="str">
            <v>Y</v>
          </cell>
          <cell r="R1596">
            <v>43018</v>
          </cell>
          <cell r="U1596">
            <v>41060</v>
          </cell>
        </row>
        <row r="1597">
          <cell r="B1597">
            <v>7938</v>
          </cell>
          <cell r="C1597" t="e">
            <v>#REF!</v>
          </cell>
          <cell r="D1597" t="e">
            <v>#REF!</v>
          </cell>
          <cell r="E1597">
            <v>15</v>
          </cell>
          <cell r="H1597" t="str">
            <v>Varmette</v>
          </cell>
          <cell r="I1597" t="e">
            <v>#REF!</v>
          </cell>
          <cell r="J1597" t="e">
            <v>#REF!</v>
          </cell>
          <cell r="K1597">
            <v>41186</v>
          </cell>
          <cell r="L1597" t="str">
            <v>VA-</v>
          </cell>
          <cell r="M1597" t="str">
            <v>BR 3</v>
          </cell>
          <cell r="O1597" t="str">
            <v>n/a</v>
          </cell>
          <cell r="P1597" t="str">
            <v>F</v>
          </cell>
          <cell r="Q1597" t="str">
            <v>Y</v>
          </cell>
          <cell r="R1597" t="str">
            <v/>
          </cell>
          <cell r="U1597">
            <v>41060</v>
          </cell>
        </row>
        <row r="1599">
          <cell r="B1599" t="str">
            <v>August 2012 Cycle</v>
          </cell>
          <cell r="D1599" t="str">
            <v>Hospitals/Beds/NICUs/Ob/Capital Expenditures</v>
          </cell>
          <cell r="E1599" t="str">
            <v>A</v>
          </cell>
          <cell r="F1599" t="str">
            <v>Rpt Due</v>
          </cell>
          <cell r="G1599">
            <v>41201</v>
          </cell>
          <cell r="I1599" t="str">
            <v>Recommendation</v>
          </cell>
          <cell r="K1599" t="str">
            <v>IFFC</v>
          </cell>
          <cell r="L1599" t="str">
            <v>Commissioners</v>
          </cell>
          <cell r="M1599" t="str">
            <v>IFFC</v>
          </cell>
          <cell r="N1599" t="str">
            <v>IFFC</v>
          </cell>
          <cell r="O1599" t="str">
            <v>Application</v>
          </cell>
          <cell r="Q1599" t="str">
            <v>Check with</v>
          </cell>
        </row>
        <row r="1600">
          <cell r="C1600" t="str">
            <v>Applicant</v>
          </cell>
          <cell r="D1600" t="str">
            <v>Project</v>
          </cell>
          <cell r="E1600" t="str">
            <v>PD</v>
          </cell>
          <cell r="G1600">
            <v>41201</v>
          </cell>
          <cell r="H1600" t="str">
            <v>Analyst</v>
          </cell>
          <cell r="I1600" t="str">
            <v xml:space="preserve">HSA </v>
          </cell>
          <cell r="J1600" t="str">
            <v>DCOPN</v>
          </cell>
          <cell r="K1600" t="str">
            <v>Scheduled</v>
          </cell>
          <cell r="L1600" t="str">
            <v>Decision</v>
          </cell>
          <cell r="M1600" t="str">
            <v>Location</v>
          </cell>
          <cell r="N1600" t="str">
            <v>Time</v>
          </cell>
          <cell r="O1600" t="str">
            <v>Received</v>
          </cell>
          <cell r="P1600" t="str">
            <v>LOI Date</v>
          </cell>
          <cell r="Q1600" t="str">
            <v>Application</v>
          </cell>
          <cell r="T1600" t="str">
            <v>Previous Conditions</v>
          </cell>
        </row>
        <row r="1601">
          <cell r="B1601">
            <v>7939</v>
          </cell>
          <cell r="C1601" t="e">
            <v>#REF!</v>
          </cell>
          <cell r="D1601" t="e">
            <v>#REF!</v>
          </cell>
          <cell r="E1601">
            <v>7</v>
          </cell>
          <cell r="H1601" t="str">
            <v>Varmette</v>
          </cell>
          <cell r="I1601" t="e">
            <v>#REF!</v>
          </cell>
          <cell r="J1601" t="e">
            <v>#REF!</v>
          </cell>
          <cell r="K1601">
            <v>41213</v>
          </cell>
          <cell r="L1601" t="str">
            <v>VA-</v>
          </cell>
          <cell r="M1601" t="str">
            <v>BR 3</v>
          </cell>
          <cell r="O1601" t="str">
            <v>n/a</v>
          </cell>
          <cell r="P1601" t="str">
            <v>A</v>
          </cell>
          <cell r="Q1601" t="str">
            <v>Y</v>
          </cell>
          <cell r="R1601" t="str">
            <v/>
          </cell>
          <cell r="U1601">
            <v>41088</v>
          </cell>
        </row>
        <row r="1603">
          <cell r="B1603" t="str">
            <v>September 2012 Cycle</v>
          </cell>
          <cell r="D1603" t="str">
            <v>OSHs/ORs/Cath Labs/Transplant/Nursing Facility</v>
          </cell>
          <cell r="E1603" t="str">
            <v>B/G</v>
          </cell>
          <cell r="F1603" t="str">
            <v>Rpt Due</v>
          </cell>
          <cell r="G1603">
            <v>41232</v>
          </cell>
          <cell r="I1603" t="str">
            <v>Recommendation</v>
          </cell>
          <cell r="K1603" t="str">
            <v>IFFC</v>
          </cell>
          <cell r="L1603" t="str">
            <v>Commissioners</v>
          </cell>
          <cell r="M1603" t="str">
            <v>IFFC</v>
          </cell>
          <cell r="N1603" t="str">
            <v>IFFC</v>
          </cell>
          <cell r="O1603" t="str">
            <v>Application</v>
          </cell>
          <cell r="Q1603" t="str">
            <v>Check with</v>
          </cell>
        </row>
        <row r="1604">
          <cell r="C1604" t="str">
            <v>Applicant</v>
          </cell>
          <cell r="D1604" t="str">
            <v>Project</v>
          </cell>
          <cell r="E1604" t="str">
            <v>PD</v>
          </cell>
          <cell r="G1604">
            <v>41232</v>
          </cell>
          <cell r="H1604" t="str">
            <v>Analyst</v>
          </cell>
          <cell r="I1604" t="str">
            <v xml:space="preserve">HSA </v>
          </cell>
          <cell r="J1604" t="str">
            <v>DCOPN</v>
          </cell>
          <cell r="K1604" t="str">
            <v>Scheduled</v>
          </cell>
          <cell r="L1604" t="str">
            <v>Decision</v>
          </cell>
          <cell r="M1604" t="str">
            <v>Location</v>
          </cell>
          <cell r="N1604" t="str">
            <v>Time</v>
          </cell>
          <cell r="O1604" t="str">
            <v>Received</v>
          </cell>
          <cell r="P1604" t="str">
            <v>LOI Date</v>
          </cell>
          <cell r="Q1604" t="str">
            <v>Application</v>
          </cell>
          <cell r="R1604" t="str">
            <v/>
          </cell>
        </row>
        <row r="1605">
          <cell r="B1605">
            <v>7897</v>
          </cell>
          <cell r="C1605" t="e">
            <v>#REF!</v>
          </cell>
          <cell r="D1605" t="e">
            <v>#REF!</v>
          </cell>
          <cell r="E1605">
            <v>19</v>
          </cell>
          <cell r="H1605" t="str">
            <v>Varmette</v>
          </cell>
          <cell r="I1605" t="e">
            <v>#REF!</v>
          </cell>
          <cell r="J1605" t="e">
            <v>#REF!</v>
          </cell>
          <cell r="K1605">
            <v>41242</v>
          </cell>
          <cell r="L1605" t="str">
            <v>VA-</v>
          </cell>
          <cell r="M1605" t="str">
            <v>BR 1</v>
          </cell>
          <cell r="O1605" t="str">
            <v>n/a</v>
          </cell>
          <cell r="P1605" t="str">
            <v>B</v>
          </cell>
          <cell r="Q1605" t="str">
            <v>Y</v>
          </cell>
          <cell r="R1605" t="str">
            <v/>
          </cell>
          <cell r="U1605">
            <v>41122</v>
          </cell>
        </row>
        <row r="1606">
          <cell r="B1606">
            <v>7940</v>
          </cell>
          <cell r="C1606" t="e">
            <v>#REF!</v>
          </cell>
          <cell r="D1606" t="e">
            <v>#REF!</v>
          </cell>
          <cell r="E1606">
            <v>10</v>
          </cell>
          <cell r="H1606" t="str">
            <v>Crowder</v>
          </cell>
          <cell r="I1606" t="e">
            <v>#REF!</v>
          </cell>
          <cell r="J1606" t="e">
            <v>#REF!</v>
          </cell>
          <cell r="K1606">
            <v>41247</v>
          </cell>
          <cell r="L1606" t="str">
            <v>VA-</v>
          </cell>
          <cell r="M1606" t="str">
            <v>BR 4</v>
          </cell>
          <cell r="O1606" t="str">
            <v>n/a</v>
          </cell>
          <cell r="P1606" t="str">
            <v>B</v>
          </cell>
          <cell r="Q1606" t="str">
            <v>Y</v>
          </cell>
          <cell r="R1606" t="str">
            <v/>
          </cell>
          <cell r="U1606">
            <v>41117</v>
          </cell>
        </row>
        <row r="1607">
          <cell r="B1607">
            <v>7953</v>
          </cell>
          <cell r="C1607" t="e">
            <v>#REF!</v>
          </cell>
          <cell r="D1607" t="e">
            <v>#REF!</v>
          </cell>
          <cell r="E1607">
            <v>10</v>
          </cell>
          <cell r="G1607" t="str">
            <v>Competing</v>
          </cell>
          <cell r="H1607" t="str">
            <v>Crowder</v>
          </cell>
          <cell r="I1607" t="e">
            <v>#REF!</v>
          </cell>
          <cell r="J1607" t="e">
            <v>#REF!</v>
          </cell>
          <cell r="K1607">
            <v>41247</v>
          </cell>
          <cell r="L1607" t="str">
            <v>VA-</v>
          </cell>
          <cell r="M1607" t="str">
            <v>BR 4</v>
          </cell>
          <cell r="O1607" t="str">
            <v>n/a</v>
          </cell>
          <cell r="P1607" t="str">
            <v>B</v>
          </cell>
          <cell r="Q1607" t="str">
            <v>Y</v>
          </cell>
          <cell r="R1607" t="str">
            <v/>
          </cell>
          <cell r="U1607">
            <v>41122</v>
          </cell>
        </row>
        <row r="1608">
          <cell r="B1608">
            <v>7947</v>
          </cell>
          <cell r="C1608" t="e">
            <v>#REF!</v>
          </cell>
          <cell r="D1608" t="e">
            <v>#REF!</v>
          </cell>
          <cell r="E1608">
            <v>10</v>
          </cell>
          <cell r="H1608" t="str">
            <v>Crowder</v>
          </cell>
          <cell r="I1608" t="e">
            <v>#REF!</v>
          </cell>
          <cell r="J1608" t="e">
            <v>#REF!</v>
          </cell>
          <cell r="K1608">
            <v>41247</v>
          </cell>
          <cell r="L1608" t="str">
            <v>VA-</v>
          </cell>
          <cell r="M1608" t="str">
            <v>BR 4</v>
          </cell>
          <cell r="O1608" t="str">
            <v>n/a</v>
          </cell>
          <cell r="P1608" t="str">
            <v>B</v>
          </cell>
          <cell r="Q1608" t="str">
            <v>Y</v>
          </cell>
          <cell r="R1608" t="str">
            <v/>
          </cell>
          <cell r="U1608">
            <v>41122</v>
          </cell>
        </row>
        <row r="1609">
          <cell r="B1609">
            <v>7941</v>
          </cell>
          <cell r="C1609" t="e">
            <v>#REF!</v>
          </cell>
          <cell r="D1609" t="e">
            <v>#REF!</v>
          </cell>
          <cell r="E1609">
            <v>15</v>
          </cell>
          <cell r="H1609" t="str">
            <v>Varmette</v>
          </cell>
          <cell r="I1609" t="e">
            <v>#REF!</v>
          </cell>
          <cell r="J1609" t="e">
            <v>#REF!</v>
          </cell>
          <cell r="K1609">
            <v>41246</v>
          </cell>
          <cell r="L1609" t="str">
            <v>VA-</v>
          </cell>
          <cell r="M1609" t="str">
            <v>BR 3</v>
          </cell>
          <cell r="O1609" t="str">
            <v>n/a</v>
          </cell>
          <cell r="P1609" t="str">
            <v>B</v>
          </cell>
          <cell r="Q1609" t="str">
            <v>Y</v>
          </cell>
          <cell r="R1609" t="str">
            <v/>
          </cell>
          <cell r="U1609">
            <v>41122</v>
          </cell>
        </row>
        <row r="1610">
          <cell r="B1610">
            <v>7942</v>
          </cell>
          <cell r="C1610" t="e">
            <v>#REF!</v>
          </cell>
          <cell r="D1610" t="e">
            <v>#REF!</v>
          </cell>
          <cell r="E1610">
            <v>8</v>
          </cell>
          <cell r="H1610" t="str">
            <v>Bartley</v>
          </cell>
          <cell r="I1610" t="e">
            <v>#REF!</v>
          </cell>
          <cell r="J1610" t="e">
            <v>#REF!</v>
          </cell>
          <cell r="K1610">
            <v>41243</v>
          </cell>
          <cell r="L1610" t="str">
            <v>VA-</v>
          </cell>
          <cell r="M1610" t="str">
            <v>BR 2</v>
          </cell>
          <cell r="O1610" t="str">
            <v>n/a</v>
          </cell>
          <cell r="P1610" t="str">
            <v>B</v>
          </cell>
          <cell r="Q1610" t="str">
            <v>Y</v>
          </cell>
          <cell r="R1610" t="str">
            <v/>
          </cell>
          <cell r="U1610">
            <v>41122</v>
          </cell>
        </row>
        <row r="1611">
          <cell r="B1611">
            <v>7945</v>
          </cell>
          <cell r="C1611" t="e">
            <v>#REF!</v>
          </cell>
          <cell r="D1611" t="e">
            <v>#REF!</v>
          </cell>
          <cell r="E1611">
            <v>8</v>
          </cell>
          <cell r="H1611" t="str">
            <v>Bartley</v>
          </cell>
          <cell r="I1611" t="e">
            <v>#REF!</v>
          </cell>
          <cell r="J1611" t="e">
            <v>#REF!</v>
          </cell>
          <cell r="K1611">
            <v>41243</v>
          </cell>
          <cell r="L1611" t="str">
            <v>VA-</v>
          </cell>
          <cell r="M1611" t="str">
            <v>BR 2</v>
          </cell>
          <cell r="O1611" t="str">
            <v>n/a</v>
          </cell>
          <cell r="P1611" t="str">
            <v>B</v>
          </cell>
          <cell r="Q1611" t="str">
            <v>Y</v>
          </cell>
          <cell r="R1611" t="str">
            <v/>
          </cell>
          <cell r="U1611">
            <v>41122</v>
          </cell>
        </row>
        <row r="1612">
          <cell r="B1612">
            <v>7946</v>
          </cell>
          <cell r="C1612" t="e">
            <v>#REF!</v>
          </cell>
          <cell r="D1612" t="e">
            <v>#REF!</v>
          </cell>
          <cell r="E1612">
            <v>8</v>
          </cell>
          <cell r="G1612" t="str">
            <v>Competing</v>
          </cell>
          <cell r="H1612" t="str">
            <v>Bartley</v>
          </cell>
          <cell r="I1612" t="e">
            <v>#REF!</v>
          </cell>
          <cell r="J1612" t="e">
            <v>#REF!</v>
          </cell>
          <cell r="K1612">
            <v>41243</v>
          </cell>
          <cell r="L1612" t="str">
            <v>VA-</v>
          </cell>
          <cell r="M1612" t="str">
            <v>BR 2</v>
          </cell>
          <cell r="O1612" t="str">
            <v>n/a</v>
          </cell>
          <cell r="P1612" t="str">
            <v>B</v>
          </cell>
          <cell r="Q1612" t="str">
            <v>Y</v>
          </cell>
          <cell r="R1612" t="str">
            <v/>
          </cell>
          <cell r="U1612">
            <v>41122</v>
          </cell>
        </row>
        <row r="1613">
          <cell r="B1613">
            <v>7948</v>
          </cell>
          <cell r="C1613" t="e">
            <v>#REF!</v>
          </cell>
          <cell r="D1613" t="e">
            <v>#REF!</v>
          </cell>
          <cell r="E1613">
            <v>8</v>
          </cell>
          <cell r="H1613" t="str">
            <v>Bartley</v>
          </cell>
          <cell r="I1613" t="e">
            <v>#REF!</v>
          </cell>
          <cell r="J1613" t="e">
            <v>#REF!</v>
          </cell>
          <cell r="K1613">
            <v>41243</v>
          </cell>
          <cell r="L1613" t="str">
            <v>VA-</v>
          </cell>
          <cell r="M1613" t="str">
            <v>BR 2</v>
          </cell>
          <cell r="O1613" t="str">
            <v>n/a</v>
          </cell>
          <cell r="P1613" t="str">
            <v>B</v>
          </cell>
          <cell r="Q1613" t="str">
            <v>Y</v>
          </cell>
          <cell r="R1613" t="str">
            <v/>
          </cell>
          <cell r="U1613">
            <v>41122</v>
          </cell>
        </row>
        <row r="1614">
          <cell r="B1614">
            <v>7952</v>
          </cell>
          <cell r="C1614" t="e">
            <v>#REF!</v>
          </cell>
          <cell r="D1614" t="e">
            <v>#REF!</v>
          </cell>
          <cell r="E1614">
            <v>8</v>
          </cell>
          <cell r="H1614" t="str">
            <v>Bartley</v>
          </cell>
          <cell r="I1614" t="e">
            <v>#REF!</v>
          </cell>
          <cell r="J1614" t="e">
            <v>#REF!</v>
          </cell>
          <cell r="K1614">
            <v>41243</v>
          </cell>
          <cell r="L1614" t="str">
            <v>VA-</v>
          </cell>
          <cell r="M1614" t="str">
            <v>BR 2</v>
          </cell>
          <cell r="O1614" t="str">
            <v>n/a</v>
          </cell>
          <cell r="P1614" t="str">
            <v>B</v>
          </cell>
          <cell r="Q1614" t="str">
            <v>Y</v>
          </cell>
          <cell r="R1614" t="str">
            <v/>
          </cell>
          <cell r="U1614">
            <v>41120</v>
          </cell>
        </row>
        <row r="1615">
          <cell r="B1615">
            <v>7943</v>
          </cell>
          <cell r="C1615" t="e">
            <v>#REF!</v>
          </cell>
          <cell r="D1615" t="e">
            <v>#REF!</v>
          </cell>
          <cell r="E1615" t="str">
            <v>18, 21, 22</v>
          </cell>
          <cell r="H1615" t="str">
            <v>Varmette</v>
          </cell>
          <cell r="I1615" t="e">
            <v>#REF!</v>
          </cell>
          <cell r="J1615" t="e">
            <v>#REF!</v>
          </cell>
          <cell r="K1615">
            <v>41249</v>
          </cell>
          <cell r="L1615" t="str">
            <v>VA-</v>
          </cell>
          <cell r="M1615" t="str">
            <v>BR 1</v>
          </cell>
          <cell r="O1615" t="str">
            <v>n/a</v>
          </cell>
          <cell r="P1615" t="str">
            <v>B</v>
          </cell>
          <cell r="Q1615" t="str">
            <v>Y</v>
          </cell>
          <cell r="R1615" t="str">
            <v>623/15</v>
          </cell>
          <cell r="U1615">
            <v>41117</v>
          </cell>
        </row>
        <row r="1616">
          <cell r="B1616">
            <v>7951</v>
          </cell>
          <cell r="C1616" t="e">
            <v>#REF!</v>
          </cell>
          <cell r="D1616" t="e">
            <v>#REF!</v>
          </cell>
          <cell r="E1616">
            <v>20</v>
          </cell>
          <cell r="H1616" t="str">
            <v>Clement</v>
          </cell>
          <cell r="I1616" t="e">
            <v>#REF!</v>
          </cell>
          <cell r="J1616" t="e">
            <v>#REF!</v>
          </cell>
          <cell r="K1616">
            <v>41253</v>
          </cell>
          <cell r="L1616" t="str">
            <v>VA-</v>
          </cell>
          <cell r="M1616" t="str">
            <v>BR 4</v>
          </cell>
          <cell r="O1616" t="str">
            <v>n/a</v>
          </cell>
          <cell r="P1616" t="str">
            <v>G</v>
          </cell>
          <cell r="Q1616" t="str">
            <v>Y</v>
          </cell>
          <cell r="R1616" t="str">
            <v/>
          </cell>
          <cell r="U1616">
            <v>41121</v>
          </cell>
        </row>
        <row r="1618">
          <cell r="B1618" t="str">
            <v>October 2012 Cycle</v>
          </cell>
          <cell r="D1618" t="str">
            <v>Psych and Substance Abuse Services</v>
          </cell>
          <cell r="E1618" t="str">
            <v>C</v>
          </cell>
          <cell r="F1618" t="str">
            <v>Rpt Due12/19/10</v>
          </cell>
          <cell r="G1618">
            <v>41262</v>
          </cell>
          <cell r="I1618" t="str">
            <v>Recommendation</v>
          </cell>
          <cell r="K1618" t="str">
            <v>IFFC</v>
          </cell>
          <cell r="L1618" t="str">
            <v>Commissioners</v>
          </cell>
          <cell r="M1618" t="str">
            <v>IFFC</v>
          </cell>
          <cell r="O1618" t="str">
            <v>Application</v>
          </cell>
          <cell r="Q1618" t="str">
            <v>Check with</v>
          </cell>
        </row>
        <row r="1619">
          <cell r="C1619" t="str">
            <v>Applicant</v>
          </cell>
          <cell r="D1619" t="str">
            <v>Project</v>
          </cell>
          <cell r="E1619" t="str">
            <v>PD</v>
          </cell>
          <cell r="G1619">
            <v>41262</v>
          </cell>
          <cell r="H1619" t="str">
            <v>Analyst</v>
          </cell>
          <cell r="I1619" t="str">
            <v xml:space="preserve">HSA </v>
          </cell>
          <cell r="J1619" t="str">
            <v>DCOPN</v>
          </cell>
          <cell r="K1619" t="str">
            <v>Scheduled</v>
          </cell>
          <cell r="L1619" t="str">
            <v>Decision</v>
          </cell>
          <cell r="M1619" t="str">
            <v>Location</v>
          </cell>
          <cell r="N1619" t="str">
            <v>Time</v>
          </cell>
          <cell r="O1619" t="str">
            <v>Received</v>
          </cell>
          <cell r="P1619" t="str">
            <v>LOI Date</v>
          </cell>
          <cell r="Q1619" t="str">
            <v>Application</v>
          </cell>
          <cell r="R1619" t="str">
            <v/>
          </cell>
        </row>
        <row r="1620">
          <cell r="B1620">
            <v>7956</v>
          </cell>
          <cell r="C1620" t="e">
            <v>#REF!</v>
          </cell>
          <cell r="D1620" t="e">
            <v>#REF!</v>
          </cell>
          <cell r="E1620">
            <v>15</v>
          </cell>
          <cell r="G1620" t="str">
            <v>Competing</v>
          </cell>
          <cell r="H1620" t="str">
            <v>Crowder</v>
          </cell>
          <cell r="I1620" t="e">
            <v>#REF!</v>
          </cell>
          <cell r="J1620" t="e">
            <v>#REF!</v>
          </cell>
          <cell r="K1620">
            <v>41324</v>
          </cell>
          <cell r="L1620" t="str">
            <v>VA-</v>
          </cell>
          <cell r="M1620" t="str">
            <v>BR 1</v>
          </cell>
          <cell r="O1620" t="str">
            <v>n/a</v>
          </cell>
          <cell r="P1620" t="str">
            <v>C</v>
          </cell>
          <cell r="Q1620" t="str">
            <v>Y</v>
          </cell>
          <cell r="R1620" t="str">
            <v/>
          </cell>
          <cell r="U1620">
            <v>41152</v>
          </cell>
        </row>
        <row r="1621">
          <cell r="B1621">
            <v>7960</v>
          </cell>
          <cell r="C1621" t="e">
            <v>#REF!</v>
          </cell>
          <cell r="D1621" t="e">
            <v>#REF!</v>
          </cell>
          <cell r="E1621">
            <v>15</v>
          </cell>
          <cell r="H1621" t="str">
            <v>Crowder</v>
          </cell>
          <cell r="I1621" t="e">
            <v>#REF!</v>
          </cell>
          <cell r="J1621" t="e">
            <v>#REF!</v>
          </cell>
          <cell r="K1621">
            <v>41324</v>
          </cell>
          <cell r="L1621" t="str">
            <v>VA-</v>
          </cell>
          <cell r="M1621" t="str">
            <v>BR 1</v>
          </cell>
          <cell r="O1621" t="str">
            <v>n/a</v>
          </cell>
          <cell r="P1621" t="str">
            <v>C</v>
          </cell>
          <cell r="Q1621" t="str">
            <v>Y</v>
          </cell>
          <cell r="R1621">
            <v>42495</v>
          </cell>
          <cell r="U1621">
            <v>41152</v>
          </cell>
        </row>
        <row r="1622">
          <cell r="B1622">
            <v>7961</v>
          </cell>
          <cell r="C1622" t="e">
            <v>#REF!</v>
          </cell>
          <cell r="D1622" t="e">
            <v>#REF!</v>
          </cell>
          <cell r="E1622">
            <v>20</v>
          </cell>
          <cell r="H1622" t="str">
            <v>Bartley</v>
          </cell>
          <cell r="I1622" t="e">
            <v>#REF!</v>
          </cell>
          <cell r="J1622" t="e">
            <v>#REF!</v>
          </cell>
          <cell r="K1622">
            <v>41277</v>
          </cell>
          <cell r="L1622" t="str">
            <v>VA-</v>
          </cell>
          <cell r="M1622" t="str">
            <v>BR 3</v>
          </cell>
          <cell r="O1622" t="str">
            <v>n/a</v>
          </cell>
          <cell r="P1622" t="str">
            <v>C</v>
          </cell>
          <cell r="Q1622" t="str">
            <v>Y</v>
          </cell>
          <cell r="R1622" t="str">
            <v/>
          </cell>
          <cell r="U1622">
            <v>41151</v>
          </cell>
        </row>
        <row r="1623">
          <cell r="B1623">
            <v>7959</v>
          </cell>
          <cell r="C1623" t="e">
            <v>#REF!</v>
          </cell>
          <cell r="D1623" t="e">
            <v>#REF!</v>
          </cell>
          <cell r="E1623">
            <v>21</v>
          </cell>
          <cell r="G1623" t="str">
            <v>Competing</v>
          </cell>
          <cell r="H1623" t="str">
            <v>Varmette</v>
          </cell>
          <cell r="I1623" t="e">
            <v>#REF!</v>
          </cell>
          <cell r="J1623" t="e">
            <v>#REF!</v>
          </cell>
          <cell r="K1623">
            <v>41277</v>
          </cell>
          <cell r="L1623" t="str">
            <v>VA-</v>
          </cell>
          <cell r="M1623" t="str">
            <v>BR 3</v>
          </cell>
          <cell r="O1623" t="str">
            <v>n/a</v>
          </cell>
          <cell r="P1623" t="str">
            <v>C</v>
          </cell>
          <cell r="Q1623" t="str">
            <v>Y</v>
          </cell>
          <cell r="R1623" t="str">
            <v/>
          </cell>
          <cell r="U1623">
            <v>41152</v>
          </cell>
        </row>
        <row r="1624">
          <cell r="B1624">
            <v>7962</v>
          </cell>
          <cell r="C1624" t="e">
            <v>#REF!</v>
          </cell>
          <cell r="D1624" t="e">
            <v>#REF!</v>
          </cell>
          <cell r="E1624">
            <v>21</v>
          </cell>
          <cell r="H1624" t="str">
            <v>Varmette</v>
          </cell>
          <cell r="I1624" t="e">
            <v>#REF!</v>
          </cell>
          <cell r="J1624" t="e">
            <v>#REF!</v>
          </cell>
          <cell r="K1624" t="str">
            <v>01/03/2013  03/22/2013</v>
          </cell>
          <cell r="L1624" t="str">
            <v>VA-</v>
          </cell>
          <cell r="M1624" t="str">
            <v>BR 3</v>
          </cell>
          <cell r="O1624" t="str">
            <v>n/a</v>
          </cell>
          <cell r="P1624" t="str">
            <v>C</v>
          </cell>
          <cell r="Q1624" t="str">
            <v>Y</v>
          </cell>
          <cell r="R1624" t="str">
            <v/>
          </cell>
          <cell r="U1624">
            <v>41152</v>
          </cell>
        </row>
        <row r="1626">
          <cell r="B1626" t="str">
            <v>November 2012 Cycle</v>
          </cell>
          <cell r="D1626" t="str">
            <v>Diagnostic Imaging and Nursing Facilities</v>
          </cell>
          <cell r="E1626" t="str">
            <v>D/G</v>
          </cell>
          <cell r="F1626" t="str">
            <v>Rpt Due</v>
          </cell>
          <cell r="G1626">
            <v>41295</v>
          </cell>
          <cell r="I1626" t="str">
            <v>Recommendation</v>
          </cell>
          <cell r="K1626" t="str">
            <v>IFFC</v>
          </cell>
          <cell r="L1626" t="str">
            <v>Commissioners</v>
          </cell>
          <cell r="M1626" t="str">
            <v>IFFC</v>
          </cell>
          <cell r="O1626" t="str">
            <v>Application</v>
          </cell>
          <cell r="Q1626" t="str">
            <v>Check with</v>
          </cell>
          <cell r="S1626" t="str">
            <v>Previous</v>
          </cell>
        </row>
        <row r="1627">
          <cell r="B1627" t="str">
            <v>#</v>
          </cell>
          <cell r="C1627" t="str">
            <v>Applicant</v>
          </cell>
          <cell r="D1627" t="str">
            <v>Project</v>
          </cell>
          <cell r="E1627" t="str">
            <v>PD</v>
          </cell>
          <cell r="G1627">
            <v>41295</v>
          </cell>
          <cell r="H1627" t="str">
            <v>Analyst</v>
          </cell>
          <cell r="I1627" t="str">
            <v xml:space="preserve">HSA </v>
          </cell>
          <cell r="J1627" t="str">
            <v>DCOPN</v>
          </cell>
          <cell r="K1627" t="str">
            <v>Scheduled</v>
          </cell>
          <cell r="L1627" t="str">
            <v>Decision</v>
          </cell>
          <cell r="M1627" t="str">
            <v>Location</v>
          </cell>
          <cell r="N1627" t="str">
            <v>Time</v>
          </cell>
          <cell r="O1627" t="str">
            <v>Received</v>
          </cell>
          <cell r="P1627" t="str">
            <v>LOI Date</v>
          </cell>
          <cell r="Q1627" t="str">
            <v>Application</v>
          </cell>
          <cell r="S1627" t="str">
            <v>Conditions</v>
          </cell>
          <cell r="T1627" t="str">
            <v>old loi</v>
          </cell>
        </row>
        <row r="1628">
          <cell r="B1628">
            <v>7924</v>
          </cell>
          <cell r="C1628" t="e">
            <v>#REF!</v>
          </cell>
          <cell r="D1628" t="e">
            <v>#REF!</v>
          </cell>
          <cell r="E1628">
            <v>5</v>
          </cell>
          <cell r="H1628" t="str">
            <v>Clement</v>
          </cell>
          <cell r="I1628" t="e">
            <v>#REF!</v>
          </cell>
          <cell r="J1628" t="e">
            <v>#REF!</v>
          </cell>
          <cell r="K1628">
            <v>41302</v>
          </cell>
          <cell r="L1628" t="str">
            <v>VA-</v>
          </cell>
          <cell r="M1628" t="str">
            <v>BR 1</v>
          </cell>
          <cell r="N1628" t="str">
            <v>10:00 a.m.</v>
          </cell>
          <cell r="O1628" t="str">
            <v>n/a</v>
          </cell>
          <cell r="P1628" t="str">
            <v>G</v>
          </cell>
          <cell r="Q1628" t="str">
            <v>Y</v>
          </cell>
          <cell r="R1628" t="str">
            <v/>
          </cell>
          <cell r="U1628">
            <v>41183</v>
          </cell>
        </row>
        <row r="1629">
          <cell r="B1629">
            <v>7927</v>
          </cell>
          <cell r="C1629" t="e">
            <v>#REF!</v>
          </cell>
          <cell r="D1629" t="e">
            <v>#REF!</v>
          </cell>
          <cell r="E1629">
            <v>8</v>
          </cell>
          <cell r="G1629" t="str">
            <v>Competing</v>
          </cell>
          <cell r="H1629" t="str">
            <v>Crowder</v>
          </cell>
          <cell r="I1629" t="e">
            <v>#REF!</v>
          </cell>
          <cell r="J1629" t="e">
            <v>#REF!</v>
          </cell>
          <cell r="K1629">
            <v>41305</v>
          </cell>
          <cell r="L1629" t="str">
            <v>VA-</v>
          </cell>
          <cell r="M1629" t="str">
            <v>BR 3</v>
          </cell>
          <cell r="N1629" t="str">
            <v>10:00 a.m.</v>
          </cell>
          <cell r="O1629" t="str">
            <v>n/a</v>
          </cell>
          <cell r="P1629" t="str">
            <v>D</v>
          </cell>
          <cell r="Q1629" t="str">
            <v>Y</v>
          </cell>
          <cell r="R1629" t="str">
            <v/>
          </cell>
          <cell r="U1629">
            <v>41177</v>
          </cell>
        </row>
        <row r="1630">
          <cell r="B1630">
            <v>7972</v>
          </cell>
          <cell r="C1630" t="e">
            <v>#REF!</v>
          </cell>
          <cell r="D1630" t="e">
            <v>#REF!</v>
          </cell>
          <cell r="E1630">
            <v>8</v>
          </cell>
          <cell r="H1630" t="str">
            <v>Crowder</v>
          </cell>
          <cell r="I1630" t="e">
            <v>#REF!</v>
          </cell>
          <cell r="J1630" t="e">
            <v>#REF!</v>
          </cell>
          <cell r="K1630">
            <v>41305</v>
          </cell>
          <cell r="L1630" t="str">
            <v>VA-</v>
          </cell>
          <cell r="M1630" t="str">
            <v>BR 3</v>
          </cell>
          <cell r="N1630" t="str">
            <v>10:00 a.m.</v>
          </cell>
          <cell r="O1630" t="str">
            <v>n/a</v>
          </cell>
          <cell r="P1630" t="str">
            <v>D</v>
          </cell>
          <cell r="Q1630" t="str">
            <v>Y</v>
          </cell>
          <cell r="R1630" t="str">
            <v/>
          </cell>
          <cell r="U1630">
            <v>41179</v>
          </cell>
        </row>
        <row r="1631">
          <cell r="B1631">
            <v>7971</v>
          </cell>
          <cell r="C1631" t="e">
            <v>#REF!</v>
          </cell>
          <cell r="D1631" t="e">
            <v>#REF!</v>
          </cell>
          <cell r="E1631">
            <v>8</v>
          </cell>
          <cell r="H1631" t="str">
            <v>Bartley</v>
          </cell>
          <cell r="I1631" t="e">
            <v>#REF!</v>
          </cell>
          <cell r="J1631" t="e">
            <v>#REF!</v>
          </cell>
          <cell r="K1631">
            <v>41311</v>
          </cell>
          <cell r="L1631" t="str">
            <v>VA-</v>
          </cell>
          <cell r="M1631" t="str">
            <v>BR 2</v>
          </cell>
          <cell r="N1631" t="str">
            <v>10:00 a.m.</v>
          </cell>
          <cell r="O1631" t="str">
            <v>n/a</v>
          </cell>
          <cell r="P1631" t="str">
            <v>D</v>
          </cell>
          <cell r="Q1631" t="str">
            <v>Y</v>
          </cell>
          <cell r="R1631" t="str">
            <v/>
          </cell>
          <cell r="U1631">
            <v>41179</v>
          </cell>
        </row>
        <row r="1632">
          <cell r="B1632">
            <v>7974</v>
          </cell>
          <cell r="C1632" t="e">
            <v>#REF!</v>
          </cell>
          <cell r="D1632" t="e">
            <v>#REF!</v>
          </cell>
          <cell r="E1632">
            <v>8</v>
          </cell>
          <cell r="G1632" t="str">
            <v>Competing</v>
          </cell>
          <cell r="H1632" t="str">
            <v>Bartley</v>
          </cell>
          <cell r="I1632" t="e">
            <v>#REF!</v>
          </cell>
          <cell r="J1632" t="e">
            <v>#REF!</v>
          </cell>
          <cell r="K1632">
            <v>41311</v>
          </cell>
          <cell r="L1632" t="str">
            <v>VA-</v>
          </cell>
          <cell r="M1632" t="str">
            <v>BR 2</v>
          </cell>
          <cell r="N1632" t="str">
            <v>10:00 a.m.</v>
          </cell>
          <cell r="O1632" t="str">
            <v>n/a</v>
          </cell>
          <cell r="P1632" t="str">
            <v>D</v>
          </cell>
          <cell r="Q1632" t="str">
            <v>Y</v>
          </cell>
          <cell r="R1632" t="str">
            <v/>
          </cell>
          <cell r="U1632">
            <v>41183</v>
          </cell>
        </row>
        <row r="1633">
          <cell r="B1633">
            <v>7975</v>
          </cell>
          <cell r="C1633" t="e">
            <v>#REF!</v>
          </cell>
          <cell r="D1633" t="e">
            <v>#REF!</v>
          </cell>
          <cell r="E1633">
            <v>8</v>
          </cell>
          <cell r="H1633" t="str">
            <v>Bartley</v>
          </cell>
          <cell r="I1633" t="e">
            <v>#REF!</v>
          </cell>
          <cell r="J1633" t="e">
            <v>#REF!</v>
          </cell>
          <cell r="K1633">
            <v>41311</v>
          </cell>
          <cell r="L1633" t="str">
            <v>VA-</v>
          </cell>
          <cell r="M1633" t="str">
            <v>BR 2</v>
          </cell>
          <cell r="N1633" t="str">
            <v>10:00 a.m.</v>
          </cell>
          <cell r="O1633" t="str">
            <v>n/a</v>
          </cell>
          <cell r="P1633" t="str">
            <v>D</v>
          </cell>
          <cell r="Q1633" t="str">
            <v>Y</v>
          </cell>
          <cell r="R1633" t="str">
            <v/>
          </cell>
          <cell r="U1633">
            <v>41183</v>
          </cell>
        </row>
        <row r="1634">
          <cell r="B1634">
            <v>7966</v>
          </cell>
          <cell r="C1634" t="e">
            <v>#REF!</v>
          </cell>
          <cell r="D1634" t="e">
            <v>#REF!</v>
          </cell>
          <cell r="E1634">
            <v>10</v>
          </cell>
          <cell r="G1634" t="str">
            <v>Competing</v>
          </cell>
          <cell r="H1634" t="str">
            <v>Crowder</v>
          </cell>
          <cell r="I1634" t="e">
            <v>#REF!</v>
          </cell>
          <cell r="J1634" t="e">
            <v>#REF!</v>
          </cell>
          <cell r="K1634">
            <v>41303</v>
          </cell>
          <cell r="L1634" t="str">
            <v>VA-</v>
          </cell>
          <cell r="M1634" t="str">
            <v>BR 1</v>
          </cell>
          <cell r="N1634" t="str">
            <v>10:00 a.m.</v>
          </cell>
          <cell r="O1634" t="str">
            <v>n/a</v>
          </cell>
          <cell r="P1634" t="str">
            <v>D</v>
          </cell>
          <cell r="Q1634" t="str">
            <v>Y</v>
          </cell>
          <cell r="R1634" t="str">
            <v/>
          </cell>
          <cell r="U1634">
            <v>41178</v>
          </cell>
        </row>
        <row r="1635">
          <cell r="B1635">
            <v>7967</v>
          </cell>
          <cell r="C1635" t="e">
            <v>#REF!</v>
          </cell>
          <cell r="D1635" t="e">
            <v>#REF!</v>
          </cell>
          <cell r="E1635">
            <v>10</v>
          </cell>
          <cell r="H1635" t="str">
            <v>Crowder</v>
          </cell>
          <cell r="I1635" t="e">
            <v>#REF!</v>
          </cell>
          <cell r="J1635" t="e">
            <v>#REF!</v>
          </cell>
          <cell r="K1635">
            <v>41303</v>
          </cell>
          <cell r="L1635" t="str">
            <v>VA-</v>
          </cell>
          <cell r="M1635" t="str">
            <v>BR 1</v>
          </cell>
          <cell r="N1635" t="str">
            <v>10:00 a.m.</v>
          </cell>
          <cell r="O1635" t="str">
            <v>n/a</v>
          </cell>
          <cell r="P1635" t="str">
            <v>D</v>
          </cell>
          <cell r="Q1635" t="str">
            <v>Y</v>
          </cell>
          <cell r="R1635" t="str">
            <v/>
          </cell>
          <cell r="U1635">
            <v>41178</v>
          </cell>
        </row>
        <row r="1636">
          <cell r="B1636">
            <v>7964</v>
          </cell>
          <cell r="C1636" t="e">
            <v>#REF!</v>
          </cell>
          <cell r="D1636" t="e">
            <v>#REF!</v>
          </cell>
          <cell r="E1636">
            <v>11</v>
          </cell>
          <cell r="H1636" t="str">
            <v>Bartley</v>
          </cell>
          <cell r="I1636" t="e">
            <v>#REF!</v>
          </cell>
          <cell r="J1636" t="e">
            <v>#REF!</v>
          </cell>
          <cell r="K1636" t="str">
            <v>in</v>
          </cell>
          <cell r="L1636" t="str">
            <v>VA-</v>
          </cell>
          <cell r="N1636" t="str">
            <v>10:00 a.m.</v>
          </cell>
          <cell r="O1636" t="str">
            <v>n/a</v>
          </cell>
          <cell r="P1636" t="str">
            <v>D</v>
          </cell>
          <cell r="Q1636">
            <v>0</v>
          </cell>
          <cell r="R1636" t="str">
            <v/>
          </cell>
          <cell r="U1636">
            <v>41183</v>
          </cell>
        </row>
        <row r="1637">
          <cell r="B1637">
            <v>7969</v>
          </cell>
          <cell r="C1637" t="e">
            <v>#REF!</v>
          </cell>
          <cell r="D1637" t="e">
            <v>#REF!</v>
          </cell>
          <cell r="E1637">
            <v>12</v>
          </cell>
          <cell r="G1637" t="str">
            <v>Competing</v>
          </cell>
          <cell r="H1637" t="str">
            <v>Varmette</v>
          </cell>
          <cell r="I1637" t="e">
            <v>#REF!</v>
          </cell>
          <cell r="J1637" t="e">
            <v>#REF!</v>
          </cell>
          <cell r="K1637">
            <v>41309</v>
          </cell>
          <cell r="L1637" t="str">
            <v>VA-</v>
          </cell>
          <cell r="M1637" t="str">
            <v>BR 3</v>
          </cell>
          <cell r="N1637" t="str">
            <v>10:00 a.m.</v>
          </cell>
          <cell r="O1637" t="str">
            <v>n/a</v>
          </cell>
          <cell r="P1637" t="str">
            <v>D</v>
          </cell>
          <cell r="Q1637" t="str">
            <v>Y</v>
          </cell>
          <cell r="R1637" t="str">
            <v/>
          </cell>
          <cell r="U1637">
            <v>41183</v>
          </cell>
        </row>
        <row r="1638">
          <cell r="B1638">
            <v>7978</v>
          </cell>
          <cell r="C1638" t="e">
            <v>#REF!</v>
          </cell>
          <cell r="D1638" t="e">
            <v>#REF!</v>
          </cell>
          <cell r="E1638">
            <v>12</v>
          </cell>
          <cell r="H1638" t="str">
            <v>Varmette</v>
          </cell>
          <cell r="I1638" t="e">
            <v>#REF!</v>
          </cell>
          <cell r="J1638" t="e">
            <v>#REF!</v>
          </cell>
          <cell r="K1638">
            <v>41309</v>
          </cell>
          <cell r="L1638" t="str">
            <v>VA-</v>
          </cell>
          <cell r="M1638" t="str">
            <v>BR 3</v>
          </cell>
          <cell r="N1638" t="str">
            <v>10:00 a.m.</v>
          </cell>
          <cell r="O1638" t="str">
            <v>n/a</v>
          </cell>
          <cell r="P1638" t="str">
            <v>D</v>
          </cell>
          <cell r="Q1638" t="str">
            <v>Y</v>
          </cell>
          <cell r="R1638">
            <v>42557</v>
          </cell>
          <cell r="U1638">
            <v>41183</v>
          </cell>
        </row>
        <row r="1639">
          <cell r="B1639">
            <v>7912</v>
          </cell>
          <cell r="C1639" t="e">
            <v>#REF!</v>
          </cell>
          <cell r="D1639" t="e">
            <v>#REF!</v>
          </cell>
          <cell r="E1639">
            <v>15</v>
          </cell>
          <cell r="I1639" t="e">
            <v>#REF!</v>
          </cell>
          <cell r="J1639" t="e">
            <v>#REF!</v>
          </cell>
          <cell r="K1639">
            <v>41304</v>
          </cell>
          <cell r="L1639" t="str">
            <v>VA-</v>
          </cell>
          <cell r="M1639" t="str">
            <v>BR 3</v>
          </cell>
          <cell r="N1639" t="str">
            <v>10:00 a.m.</v>
          </cell>
          <cell r="O1639" t="str">
            <v>n/a</v>
          </cell>
          <cell r="P1639" t="str">
            <v>D</v>
          </cell>
          <cell r="Q1639">
            <v>0</v>
          </cell>
          <cell r="R1639" t="str">
            <v/>
          </cell>
          <cell r="U1639">
            <v>41001</v>
          </cell>
          <cell r="V1639">
            <v>41304</v>
          </cell>
        </row>
        <row r="1640">
          <cell r="B1640">
            <v>7917</v>
          </cell>
          <cell r="C1640" t="e">
            <v>#REF!</v>
          </cell>
          <cell r="D1640" t="e">
            <v>#REF!</v>
          </cell>
          <cell r="E1640">
            <v>15</v>
          </cell>
          <cell r="G1640" t="str">
            <v>Competing</v>
          </cell>
          <cell r="H1640" t="str">
            <v>Varmette</v>
          </cell>
          <cell r="I1640" t="e">
            <v>#REF!</v>
          </cell>
          <cell r="J1640" t="e">
            <v>#REF!</v>
          </cell>
          <cell r="K1640">
            <v>41312</v>
          </cell>
          <cell r="L1640" t="str">
            <v>VA-</v>
          </cell>
          <cell r="M1640" t="str">
            <v>BR2</v>
          </cell>
          <cell r="N1640" t="str">
            <v>10:00 a.m.</v>
          </cell>
          <cell r="O1640" t="str">
            <v>n/a</v>
          </cell>
          <cell r="P1640" t="str">
            <v>D</v>
          </cell>
          <cell r="Q1640" t="str">
            <v>Y</v>
          </cell>
          <cell r="R1640">
            <v>2014</v>
          </cell>
          <cell r="U1640">
            <v>41179</v>
          </cell>
        </row>
        <row r="1641">
          <cell r="B1641">
            <v>7918</v>
          </cell>
          <cell r="C1641" t="e">
            <v>#REF!</v>
          </cell>
          <cell r="D1641" t="e">
            <v>#REF!</v>
          </cell>
          <cell r="E1641">
            <v>15</v>
          </cell>
          <cell r="H1641" t="str">
            <v>Varmette</v>
          </cell>
          <cell r="I1641" t="e">
            <v>#REF!</v>
          </cell>
          <cell r="J1641" t="e">
            <v>#REF!</v>
          </cell>
          <cell r="K1641">
            <v>41312</v>
          </cell>
          <cell r="L1641" t="str">
            <v>VA-</v>
          </cell>
          <cell r="M1641" t="str">
            <v>BR2</v>
          </cell>
          <cell r="N1641" t="str">
            <v>10:00 a.m.</v>
          </cell>
          <cell r="O1641" t="str">
            <v>n/a</v>
          </cell>
          <cell r="P1641" t="str">
            <v>D</v>
          </cell>
          <cell r="Q1641" t="str">
            <v>Y</v>
          </cell>
          <cell r="R1641">
            <v>2014</v>
          </cell>
          <cell r="U1641">
            <v>41179</v>
          </cell>
        </row>
        <row r="1642">
          <cell r="B1642">
            <v>7965</v>
          </cell>
          <cell r="C1642" t="e">
            <v>#REF!</v>
          </cell>
          <cell r="D1642" t="e">
            <v>#REF!</v>
          </cell>
          <cell r="E1642">
            <v>15</v>
          </cell>
          <cell r="H1642" t="str">
            <v>Varmette</v>
          </cell>
          <cell r="I1642" t="e">
            <v>#REF!</v>
          </cell>
          <cell r="J1642" t="e">
            <v>#REF!</v>
          </cell>
          <cell r="K1642">
            <v>41312</v>
          </cell>
          <cell r="L1642" t="str">
            <v>VA-</v>
          </cell>
          <cell r="M1642" t="str">
            <v>BR2</v>
          </cell>
          <cell r="N1642" t="str">
            <v>10:00 a.m.</v>
          </cell>
          <cell r="O1642" t="str">
            <v>n/a</v>
          </cell>
          <cell r="P1642" t="str">
            <v>D</v>
          </cell>
          <cell r="Q1642" t="str">
            <v>Y</v>
          </cell>
          <cell r="R1642" t="str">
            <v/>
          </cell>
          <cell r="U1642">
            <v>41183</v>
          </cell>
        </row>
        <row r="1643">
          <cell r="B1643">
            <v>7973</v>
          </cell>
          <cell r="C1643" t="e">
            <v>#REF!</v>
          </cell>
          <cell r="D1643" t="e">
            <v>#REF!</v>
          </cell>
          <cell r="E1643">
            <v>20</v>
          </cell>
          <cell r="H1643" t="str">
            <v>Clement</v>
          </cell>
          <cell r="I1643" t="e">
            <v>#REF!</v>
          </cell>
          <cell r="J1643" t="e">
            <v>#REF!</v>
          </cell>
          <cell r="K1643">
            <v>41313</v>
          </cell>
          <cell r="L1643" t="str">
            <v>VA-</v>
          </cell>
          <cell r="M1643" t="str">
            <v>BR 2</v>
          </cell>
          <cell r="N1643" t="str">
            <v>10:00 a.m.</v>
          </cell>
          <cell r="O1643" t="str">
            <v>n/a</v>
          </cell>
          <cell r="P1643" t="str">
            <v>G</v>
          </cell>
          <cell r="Q1643" t="str">
            <v>Y</v>
          </cell>
          <cell r="R1643" t="str">
            <v/>
          </cell>
          <cell r="U1643">
            <v>41183</v>
          </cell>
        </row>
        <row r="1645">
          <cell r="B1645" t="str">
            <v>December 2012 Cycle</v>
          </cell>
          <cell r="D1645" t="str">
            <v>Rehab Services</v>
          </cell>
          <cell r="E1645" t="str">
            <v>E</v>
          </cell>
          <cell r="F1645" t="str">
            <v>Rpt Due</v>
          </cell>
          <cell r="G1645">
            <v>41323</v>
          </cell>
          <cell r="I1645" t="str">
            <v>Recommendation</v>
          </cell>
          <cell r="K1645" t="str">
            <v>IFFC</v>
          </cell>
          <cell r="L1645" t="str">
            <v>Commissioners</v>
          </cell>
          <cell r="M1645" t="str">
            <v>IFFC</v>
          </cell>
          <cell r="N1645" t="str">
            <v>IFFC</v>
          </cell>
          <cell r="O1645" t="str">
            <v>Application</v>
          </cell>
          <cell r="Q1645" t="str">
            <v>Check with</v>
          </cell>
        </row>
        <row r="1646">
          <cell r="B1646" t="str">
            <v>#</v>
          </cell>
          <cell r="C1646" t="str">
            <v>Applicant</v>
          </cell>
          <cell r="D1646" t="str">
            <v>Project</v>
          </cell>
          <cell r="E1646" t="str">
            <v>PD</v>
          </cell>
          <cell r="F1646" t="str">
            <v xml:space="preserve">  </v>
          </cell>
          <cell r="G1646">
            <v>41323</v>
          </cell>
          <cell r="H1646" t="str">
            <v>Analyst</v>
          </cell>
          <cell r="I1646" t="str">
            <v xml:space="preserve">HSA </v>
          </cell>
          <cell r="J1646" t="str">
            <v>DCOPN</v>
          </cell>
          <cell r="K1646" t="str">
            <v>Scheduled</v>
          </cell>
          <cell r="L1646" t="str">
            <v>Decision</v>
          </cell>
          <cell r="M1646" t="str">
            <v>Location</v>
          </cell>
          <cell r="N1646" t="str">
            <v>Time</v>
          </cell>
          <cell r="O1646" t="str">
            <v>Received</v>
          </cell>
          <cell r="P1646" t="str">
            <v>LOI Date</v>
          </cell>
          <cell r="Q1646" t="str">
            <v>Application</v>
          </cell>
          <cell r="T1646" t="str">
            <v>Previous Conditions</v>
          </cell>
        </row>
        <row r="1647">
          <cell r="B1647">
            <v>7979</v>
          </cell>
          <cell r="C1647" t="e">
            <v>#REF!</v>
          </cell>
          <cell r="D1647" t="e">
            <v>#REF!</v>
          </cell>
          <cell r="E1647">
            <v>20</v>
          </cell>
          <cell r="H1647" t="str">
            <v>Crowder</v>
          </cell>
          <cell r="I1647" t="e">
            <v>#REF!</v>
          </cell>
          <cell r="J1647" t="e">
            <v>#REF!</v>
          </cell>
          <cell r="K1647">
            <v>41333</v>
          </cell>
          <cell r="L1647" t="str">
            <v>VA-</v>
          </cell>
          <cell r="O1647" t="str">
            <v>n/a</v>
          </cell>
          <cell r="P1647" t="str">
            <v>E</v>
          </cell>
          <cell r="Q1647" t="str">
            <v>Y</v>
          </cell>
          <cell r="R1647" t="str">
            <v/>
          </cell>
          <cell r="U1647">
            <v>41213</v>
          </cell>
        </row>
        <row r="1649">
          <cell r="B1649" t="str">
            <v>January 2013 Cycle</v>
          </cell>
          <cell r="D1649" t="str">
            <v>Radiation/Gamma Knife/Cancer Care Center</v>
          </cell>
          <cell r="E1649" t="str">
            <v>F/G</v>
          </cell>
          <cell r="F1649" t="str">
            <v>Rpt Due</v>
          </cell>
          <cell r="G1649">
            <v>41354</v>
          </cell>
          <cell r="I1649" t="str">
            <v>Recommendation</v>
          </cell>
          <cell r="K1649" t="str">
            <v>IFFC</v>
          </cell>
          <cell r="L1649" t="str">
            <v>Commissioners</v>
          </cell>
          <cell r="M1649" t="str">
            <v>IFFC</v>
          </cell>
          <cell r="N1649" t="str">
            <v>IFFC</v>
          </cell>
          <cell r="O1649" t="str">
            <v>Application</v>
          </cell>
          <cell r="Q1649" t="str">
            <v>Check with</v>
          </cell>
        </row>
        <row r="1650">
          <cell r="C1650" t="str">
            <v>Applicant</v>
          </cell>
          <cell r="D1650" t="str">
            <v>Lithotripsy/Nursing Facility</v>
          </cell>
          <cell r="E1650" t="str">
            <v>PD</v>
          </cell>
          <cell r="F1650" t="str">
            <v xml:space="preserve">  </v>
          </cell>
          <cell r="G1650">
            <v>41354</v>
          </cell>
          <cell r="H1650" t="str">
            <v>Analyst</v>
          </cell>
          <cell r="I1650" t="str">
            <v xml:space="preserve">HSA </v>
          </cell>
          <cell r="J1650" t="str">
            <v>DCOPN</v>
          </cell>
          <cell r="K1650" t="str">
            <v>Scheduled</v>
          </cell>
          <cell r="L1650" t="str">
            <v>Decision</v>
          </cell>
          <cell r="M1650" t="str">
            <v>Location</v>
          </cell>
          <cell r="N1650" t="str">
            <v>Time</v>
          </cell>
          <cell r="O1650" t="str">
            <v>Received</v>
          </cell>
          <cell r="P1650" t="str">
            <v>LOI Date</v>
          </cell>
          <cell r="Q1650" t="str">
            <v>Application</v>
          </cell>
        </row>
        <row r="1651">
          <cell r="B1651">
            <v>7983</v>
          </cell>
          <cell r="C1651" t="e">
            <v>#REF!</v>
          </cell>
          <cell r="D1651" t="e">
            <v>#REF!</v>
          </cell>
          <cell r="E1651">
            <v>15</v>
          </cell>
          <cell r="F1651" t="str">
            <v>found</v>
          </cell>
          <cell r="G1651" t="str">
            <v>recording?</v>
          </cell>
          <cell r="H1651" t="str">
            <v>Varmette</v>
          </cell>
          <cell r="I1651" t="e">
            <v>#REF!</v>
          </cell>
          <cell r="J1651" t="e">
            <v>#REF!</v>
          </cell>
          <cell r="K1651">
            <v>41373</v>
          </cell>
          <cell r="L1651" t="str">
            <v>VA-</v>
          </cell>
          <cell r="O1651" t="str">
            <v>n/a</v>
          </cell>
          <cell r="P1651" t="str">
            <v>F</v>
          </cell>
          <cell r="Q1651" t="str">
            <v>Y</v>
          </cell>
          <cell r="R1651">
            <v>42108</v>
          </cell>
          <cell r="U1651">
            <v>41246</v>
          </cell>
        </row>
        <row r="1652">
          <cell r="B1652">
            <v>7984</v>
          </cell>
          <cell r="C1652" t="e">
            <v>#REF!</v>
          </cell>
          <cell r="D1652" t="e">
            <v>#REF!</v>
          </cell>
          <cell r="E1652">
            <v>8</v>
          </cell>
          <cell r="G1652" t="str">
            <v>Competing</v>
          </cell>
          <cell r="H1652" t="str">
            <v>Bartley</v>
          </cell>
          <cell r="I1652" t="e">
            <v>#REF!</v>
          </cell>
          <cell r="J1652" t="e">
            <v>#REF!</v>
          </cell>
          <cell r="K1652">
            <v>41368</v>
          </cell>
          <cell r="L1652" t="str">
            <v>VA-</v>
          </cell>
          <cell r="O1652" t="str">
            <v>n/a</v>
          </cell>
          <cell r="P1652" t="str">
            <v>F</v>
          </cell>
          <cell r="Q1652" t="str">
            <v>Y</v>
          </cell>
          <cell r="R1652">
            <v>45334</v>
          </cell>
          <cell r="U1652">
            <v>41246</v>
          </cell>
        </row>
        <row r="1653">
          <cell r="B1653">
            <v>7985</v>
          </cell>
          <cell r="C1653" t="e">
            <v>#REF!</v>
          </cell>
          <cell r="D1653" t="e">
            <v>#REF!</v>
          </cell>
          <cell r="E1653">
            <v>8</v>
          </cell>
          <cell r="H1653" t="str">
            <v>Bartley</v>
          </cell>
          <cell r="I1653" t="e">
            <v>#REF!</v>
          </cell>
          <cell r="J1653" t="e">
            <v>#REF!</v>
          </cell>
          <cell r="K1653">
            <v>41368</v>
          </cell>
          <cell r="L1653" t="str">
            <v>VA-</v>
          </cell>
          <cell r="O1653" t="str">
            <v>n/a</v>
          </cell>
          <cell r="P1653" t="str">
            <v>F</v>
          </cell>
          <cell r="Q1653" t="str">
            <v>Y</v>
          </cell>
          <cell r="R1653" t="str">
            <v/>
          </cell>
          <cell r="U1653">
            <v>41246</v>
          </cell>
        </row>
        <row r="1654">
          <cell r="B1654">
            <v>7986</v>
          </cell>
          <cell r="C1654" t="e">
            <v>#REF!</v>
          </cell>
          <cell r="D1654" t="e">
            <v>#REF!</v>
          </cell>
          <cell r="E1654">
            <v>9</v>
          </cell>
          <cell r="H1654" t="str">
            <v>Crowder</v>
          </cell>
          <cell r="I1654" t="e">
            <v>#REF!</v>
          </cell>
          <cell r="J1654" t="e">
            <v>#REF!</v>
          </cell>
          <cell r="K1654">
            <v>41365</v>
          </cell>
          <cell r="L1654" t="str">
            <v>VA-</v>
          </cell>
          <cell r="M1654" t="str">
            <v>BR 3</v>
          </cell>
          <cell r="O1654" t="str">
            <v>n/a</v>
          </cell>
          <cell r="P1654" t="str">
            <v>F</v>
          </cell>
          <cell r="Q1654" t="str">
            <v>Y</v>
          </cell>
          <cell r="R1654" t="str">
            <v/>
          </cell>
          <cell r="U1654">
            <v>41246</v>
          </cell>
        </row>
        <row r="1656">
          <cell r="B1656" t="str">
            <v>February 2013 Cycle</v>
          </cell>
          <cell r="D1656" t="str">
            <v>Hospitals/Beds/NICUs/Ob/Capital Expenditures</v>
          </cell>
          <cell r="E1656" t="str">
            <v>A</v>
          </cell>
          <cell r="F1656" t="str">
            <v>Rpt Due</v>
          </cell>
          <cell r="G1656">
            <v>41386</v>
          </cell>
          <cell r="I1656" t="str">
            <v>Recommendation</v>
          </cell>
          <cell r="K1656" t="str">
            <v>IFFC</v>
          </cell>
          <cell r="L1656" t="str">
            <v>Commissioners</v>
          </cell>
          <cell r="M1656" t="str">
            <v>IFFC</v>
          </cell>
          <cell r="N1656" t="str">
            <v>IFFC</v>
          </cell>
          <cell r="O1656" t="str">
            <v>Application</v>
          </cell>
          <cell r="Q1656" t="str">
            <v>Check with</v>
          </cell>
        </row>
        <row r="1657">
          <cell r="B1657" t="str">
            <v>#</v>
          </cell>
          <cell r="C1657" t="str">
            <v>Applicant</v>
          </cell>
          <cell r="D1657" t="str">
            <v>Project</v>
          </cell>
          <cell r="E1657" t="str">
            <v>PD</v>
          </cell>
          <cell r="F1657" t="str">
            <v xml:space="preserve">  </v>
          </cell>
          <cell r="G1657">
            <v>41386</v>
          </cell>
          <cell r="H1657" t="str">
            <v>Analyst</v>
          </cell>
          <cell r="I1657" t="str">
            <v xml:space="preserve">HSA </v>
          </cell>
          <cell r="J1657" t="str">
            <v>DCOPN</v>
          </cell>
          <cell r="K1657" t="str">
            <v>Scheduled</v>
          </cell>
          <cell r="L1657" t="str">
            <v>Decision</v>
          </cell>
          <cell r="M1657" t="str">
            <v>Location</v>
          </cell>
          <cell r="N1657" t="str">
            <v>Time</v>
          </cell>
          <cell r="O1657" t="str">
            <v>Received</v>
          </cell>
          <cell r="P1657" t="str">
            <v>LOI Date</v>
          </cell>
          <cell r="Q1657" t="str">
            <v>Application</v>
          </cell>
          <cell r="T1657" t="str">
            <v>Previous Conditions</v>
          </cell>
        </row>
        <row r="1658">
          <cell r="B1658">
            <v>7987</v>
          </cell>
          <cell r="C1658" t="e">
            <v>#REF!</v>
          </cell>
          <cell r="D1658" t="e">
            <v>#REF!</v>
          </cell>
          <cell r="E1658">
            <v>8</v>
          </cell>
          <cell r="G1658" t="str">
            <v>Competing</v>
          </cell>
          <cell r="H1658" t="str">
            <v>Crowder</v>
          </cell>
          <cell r="I1658" t="e">
            <v>#REF!</v>
          </cell>
          <cell r="J1658" t="e">
            <v>#REF!</v>
          </cell>
          <cell r="K1658">
            <v>41396</v>
          </cell>
          <cell r="L1658" t="str">
            <v>VA-</v>
          </cell>
          <cell r="M1658" t="str">
            <v>BR 3</v>
          </cell>
          <cell r="O1658" t="str">
            <v>n/a</v>
          </cell>
          <cell r="P1658" t="str">
            <v>A</v>
          </cell>
          <cell r="Q1658" t="str">
            <v>Y</v>
          </cell>
          <cell r="R1658" t="str">
            <v/>
          </cell>
          <cell r="U1658">
            <v>41276</v>
          </cell>
        </row>
        <row r="1659">
          <cell r="B1659">
            <v>7989</v>
          </cell>
          <cell r="C1659" t="e">
            <v>#REF!</v>
          </cell>
          <cell r="D1659" t="e">
            <v>#REF!</v>
          </cell>
          <cell r="E1659">
            <v>8</v>
          </cell>
          <cell r="H1659" t="str">
            <v>Crowder</v>
          </cell>
          <cell r="I1659" t="e">
            <v>#REF!</v>
          </cell>
          <cell r="J1659" t="e">
            <v>#REF!</v>
          </cell>
          <cell r="K1659">
            <v>41396</v>
          </cell>
          <cell r="L1659" t="str">
            <v>VA-</v>
          </cell>
          <cell r="M1659" t="str">
            <v>BR 3</v>
          </cell>
          <cell r="O1659" t="str">
            <v>n/a</v>
          </cell>
          <cell r="P1659" t="str">
            <v>A</v>
          </cell>
          <cell r="Q1659" t="str">
            <v>Y</v>
          </cell>
          <cell r="R1659" t="str">
            <v/>
          </cell>
          <cell r="U1659">
            <v>41276</v>
          </cell>
        </row>
        <row r="1660">
          <cell r="B1660">
            <v>7988</v>
          </cell>
          <cell r="C1660" t="e">
            <v>#REF!</v>
          </cell>
          <cell r="D1660" t="e">
            <v>#REF!</v>
          </cell>
          <cell r="E1660">
            <v>20</v>
          </cell>
          <cell r="H1660" t="str">
            <v>Varmette</v>
          </cell>
          <cell r="I1660" t="e">
            <v>#REF!</v>
          </cell>
          <cell r="J1660" t="e">
            <v>#REF!</v>
          </cell>
          <cell r="K1660">
            <v>41400</v>
          </cell>
          <cell r="L1660" t="str">
            <v>VA-</v>
          </cell>
          <cell r="M1660" t="str">
            <v>BR 3</v>
          </cell>
          <cell r="O1660" t="str">
            <v>n/a</v>
          </cell>
          <cell r="P1660" t="str">
            <v>A</v>
          </cell>
          <cell r="Q1660" t="str">
            <v>Y</v>
          </cell>
          <cell r="R1660" t="str">
            <v/>
          </cell>
          <cell r="U1660">
            <v>41276</v>
          </cell>
        </row>
        <row r="1661">
          <cell r="B1661">
            <v>7990</v>
          </cell>
          <cell r="C1661" t="e">
            <v>#REF!</v>
          </cell>
          <cell r="D1661" t="e">
            <v>#REF!</v>
          </cell>
          <cell r="E1661">
            <v>15</v>
          </cell>
          <cell r="H1661" t="str">
            <v>Bartley</v>
          </cell>
          <cell r="I1661" t="e">
            <v>#REF!</v>
          </cell>
          <cell r="J1661" t="e">
            <v>#REF!</v>
          </cell>
          <cell r="K1661" t="str">
            <v>05/03/2013     07/24/2013</v>
          </cell>
          <cell r="L1661" t="str">
            <v>VA-</v>
          </cell>
          <cell r="M1661" t="str">
            <v>SCC A</v>
          </cell>
          <cell r="O1661" t="str">
            <v>n/a</v>
          </cell>
          <cell r="P1661" t="str">
            <v>A</v>
          </cell>
          <cell r="Q1661" t="str">
            <v>Y</v>
          </cell>
          <cell r="R1661" t="str">
            <v/>
          </cell>
          <cell r="U1661">
            <v>41276</v>
          </cell>
        </row>
        <row r="1662">
          <cell r="C1662" t="e">
            <v>#REF!</v>
          </cell>
          <cell r="D1662" t="e">
            <v>#REF!</v>
          </cell>
          <cell r="E1662" t="str">
            <v/>
          </cell>
          <cell r="I1662" t="e">
            <v>#REF!</v>
          </cell>
          <cell r="J1662" t="e">
            <v>#REF!</v>
          </cell>
          <cell r="K1662" t="str">
            <v xml:space="preserve"> </v>
          </cell>
          <cell r="L1662" t="str">
            <v/>
          </cell>
          <cell r="O1662">
            <v>0</v>
          </cell>
          <cell r="P1662">
            <v>0</v>
          </cell>
          <cell r="Q1662">
            <v>0</v>
          </cell>
          <cell r="R1662" t="str">
            <v/>
          </cell>
          <cell r="U1662">
            <v>0</v>
          </cell>
        </row>
        <row r="1664">
          <cell r="B1664" t="str">
            <v>March 2013 Cycle</v>
          </cell>
          <cell r="D1664" t="str">
            <v>OSHs/ORs/Cath Labs/Transplant/Nursing Facility</v>
          </cell>
          <cell r="E1664" t="str">
            <v>B/G</v>
          </cell>
          <cell r="F1664" t="str">
            <v>Rpt Due</v>
          </cell>
          <cell r="G1664">
            <v>41414</v>
          </cell>
          <cell r="I1664" t="str">
            <v>Recommendation</v>
          </cell>
          <cell r="K1664" t="str">
            <v>IFFC</v>
          </cell>
          <cell r="L1664" t="str">
            <v>Commissioners</v>
          </cell>
          <cell r="M1664" t="str">
            <v>IFFC</v>
          </cell>
          <cell r="N1664" t="str">
            <v>IFFC</v>
          </cell>
          <cell r="O1664" t="str">
            <v>Application</v>
          </cell>
          <cell r="Q1664" t="str">
            <v>Check with</v>
          </cell>
        </row>
        <row r="1665">
          <cell r="B1665" t="str">
            <v>#</v>
          </cell>
          <cell r="C1665" t="str">
            <v>Applicant</v>
          </cell>
          <cell r="D1665" t="str">
            <v>Project</v>
          </cell>
          <cell r="E1665" t="str">
            <v>PD</v>
          </cell>
          <cell r="G1665">
            <v>41414</v>
          </cell>
          <cell r="H1665" t="str">
            <v>Analyst</v>
          </cell>
          <cell r="I1665" t="str">
            <v xml:space="preserve">HSA </v>
          </cell>
          <cell r="J1665" t="str">
            <v>DCOPN</v>
          </cell>
          <cell r="K1665" t="str">
            <v>Scheduled</v>
          </cell>
          <cell r="L1665" t="str">
            <v>Decision</v>
          </cell>
          <cell r="M1665" t="str">
            <v>Location</v>
          </cell>
          <cell r="N1665" t="str">
            <v>Time</v>
          </cell>
          <cell r="O1665" t="str">
            <v>Received</v>
          </cell>
          <cell r="P1665" t="str">
            <v>LOI Date</v>
          </cell>
          <cell r="Q1665" t="str">
            <v>Application</v>
          </cell>
        </row>
        <row r="1666">
          <cell r="B1666">
            <v>7992</v>
          </cell>
          <cell r="C1666" t="e">
            <v>#REF!</v>
          </cell>
          <cell r="D1666" t="e">
            <v>#REF!</v>
          </cell>
          <cell r="E1666">
            <v>10</v>
          </cell>
          <cell r="G1666" t="str">
            <v>Competing</v>
          </cell>
          <cell r="H1666" t="str">
            <v>Varmette</v>
          </cell>
          <cell r="I1666" t="e">
            <v>#REF!</v>
          </cell>
          <cell r="J1666" t="e">
            <v>#REF!</v>
          </cell>
          <cell r="K1666">
            <v>41428</v>
          </cell>
          <cell r="L1666" t="str">
            <v>VA-</v>
          </cell>
          <cell r="O1666" t="str">
            <v>n/a</v>
          </cell>
          <cell r="P1666" t="str">
            <v>B</v>
          </cell>
          <cell r="Q1666" t="str">
            <v>Y</v>
          </cell>
          <cell r="R1666" t="str">
            <v/>
          </cell>
          <cell r="U1666">
            <v>41303</v>
          </cell>
        </row>
        <row r="1667">
          <cell r="B1667">
            <v>7997</v>
          </cell>
          <cell r="C1667" t="e">
            <v>#REF!</v>
          </cell>
          <cell r="D1667" t="e">
            <v>#REF!</v>
          </cell>
          <cell r="E1667">
            <v>10</v>
          </cell>
          <cell r="H1667" t="str">
            <v>Varmette</v>
          </cell>
          <cell r="I1667" t="e">
            <v>#REF!</v>
          </cell>
          <cell r="J1667" t="e">
            <v>#REF!</v>
          </cell>
          <cell r="K1667">
            <v>41428</v>
          </cell>
          <cell r="L1667" t="str">
            <v>VA-</v>
          </cell>
          <cell r="O1667" t="str">
            <v>n/a</v>
          </cell>
          <cell r="P1667" t="str">
            <v>B</v>
          </cell>
          <cell r="Q1667" t="str">
            <v>n</v>
          </cell>
          <cell r="R1667" t="str">
            <v/>
          </cell>
          <cell r="U1667">
            <v>41303</v>
          </cell>
        </row>
        <row r="1668">
          <cell r="B1668">
            <v>7993</v>
          </cell>
          <cell r="C1668" t="e">
            <v>#REF!</v>
          </cell>
          <cell r="D1668" t="e">
            <v>#REF!</v>
          </cell>
          <cell r="E1668">
            <v>20</v>
          </cell>
          <cell r="H1668" t="str">
            <v>Crowder</v>
          </cell>
          <cell r="I1668" t="e">
            <v>#REF!</v>
          </cell>
          <cell r="J1668" t="e">
            <v>#REF!</v>
          </cell>
          <cell r="K1668">
            <v>41428</v>
          </cell>
          <cell r="L1668" t="str">
            <v>VA-</v>
          </cell>
          <cell r="O1668" t="str">
            <v>n/a</v>
          </cell>
          <cell r="P1668" t="str">
            <v>B</v>
          </cell>
          <cell r="Q1668" t="str">
            <v>Y</v>
          </cell>
          <cell r="R1668" t="str">
            <v/>
          </cell>
          <cell r="U1668">
            <v>41303</v>
          </cell>
        </row>
        <row r="1669">
          <cell r="B1669">
            <v>7994</v>
          </cell>
          <cell r="C1669" t="e">
            <v>#REF!</v>
          </cell>
          <cell r="D1669" t="e">
            <v>#REF!</v>
          </cell>
          <cell r="E1669">
            <v>20</v>
          </cell>
          <cell r="G1669" t="str">
            <v>Competing</v>
          </cell>
          <cell r="H1669" t="str">
            <v>Crowder</v>
          </cell>
          <cell r="I1669" t="e">
            <v>#REF!</v>
          </cell>
          <cell r="J1669" t="e">
            <v>#REF!</v>
          </cell>
          <cell r="K1669">
            <v>41428</v>
          </cell>
          <cell r="L1669" t="str">
            <v>VA-</v>
          </cell>
          <cell r="O1669" t="str">
            <v>n/a</v>
          </cell>
          <cell r="P1669" t="str">
            <v>B</v>
          </cell>
          <cell r="Q1669" t="str">
            <v>Y</v>
          </cell>
          <cell r="R1669" t="str">
            <v/>
          </cell>
          <cell r="U1669">
            <v>41303</v>
          </cell>
        </row>
        <row r="1670">
          <cell r="B1670">
            <v>7998</v>
          </cell>
          <cell r="C1670" t="e">
            <v>#REF!</v>
          </cell>
          <cell r="D1670" t="e">
            <v>#REF!</v>
          </cell>
          <cell r="E1670">
            <v>20</v>
          </cell>
          <cell r="H1670" t="str">
            <v>Crowder</v>
          </cell>
          <cell r="I1670" t="e">
            <v>#REF!</v>
          </cell>
          <cell r="J1670" t="e">
            <v>#REF!</v>
          </cell>
          <cell r="K1670">
            <v>41428</v>
          </cell>
          <cell r="L1670" t="str">
            <v>VA-</v>
          </cell>
          <cell r="O1670" t="str">
            <v>n/a</v>
          </cell>
          <cell r="P1670" t="str">
            <v>B</v>
          </cell>
          <cell r="Q1670" t="str">
            <v>Y</v>
          </cell>
          <cell r="R1670" t="str">
            <v/>
          </cell>
          <cell r="U1670">
            <v>41302</v>
          </cell>
        </row>
        <row r="1671">
          <cell r="B1671">
            <v>7996</v>
          </cell>
          <cell r="C1671" t="e">
            <v>#REF!</v>
          </cell>
          <cell r="D1671" t="e">
            <v>#REF!</v>
          </cell>
          <cell r="E1671">
            <v>15</v>
          </cell>
          <cell r="H1671" t="str">
            <v>Bartley</v>
          </cell>
          <cell r="I1671" t="e">
            <v>#REF!</v>
          </cell>
          <cell r="J1671" t="e">
            <v>#REF!</v>
          </cell>
          <cell r="K1671">
            <v>41424</v>
          </cell>
          <cell r="L1671" t="str">
            <v>VA-</v>
          </cell>
          <cell r="O1671" t="str">
            <v>n/a</v>
          </cell>
          <cell r="P1671" t="str">
            <v>B</v>
          </cell>
          <cell r="Q1671" t="str">
            <v>Y</v>
          </cell>
          <cell r="R1671" t="str">
            <v/>
          </cell>
          <cell r="U1671">
            <v>41303</v>
          </cell>
        </row>
        <row r="1672">
          <cell r="B1672">
            <v>7999</v>
          </cell>
          <cell r="C1672" t="e">
            <v>#REF!</v>
          </cell>
          <cell r="D1672" t="e">
            <v>#REF!</v>
          </cell>
          <cell r="E1672">
            <v>8</v>
          </cell>
          <cell r="H1672" t="str">
            <v>Bartley</v>
          </cell>
          <cell r="I1672" t="e">
            <v>#REF!</v>
          </cell>
          <cell r="J1672" t="e">
            <v>#REF!</v>
          </cell>
          <cell r="K1672" t="str">
            <v>05/29/2013   06/05/2013</v>
          </cell>
          <cell r="L1672" t="str">
            <v>VA-</v>
          </cell>
          <cell r="O1672" t="str">
            <v>n/a</v>
          </cell>
          <cell r="P1672" t="str">
            <v>B</v>
          </cell>
          <cell r="Q1672" t="str">
            <v>Y</v>
          </cell>
          <cell r="R1672" t="str">
            <v/>
          </cell>
          <cell r="U1672">
            <v>41302</v>
          </cell>
        </row>
        <row r="1674">
          <cell r="B1674" t="str">
            <v>April 2013 Cycle</v>
          </cell>
          <cell r="D1674" t="str">
            <v>Psych and Substance Abuse Services</v>
          </cell>
          <cell r="E1674" t="str">
            <v>C</v>
          </cell>
          <cell r="F1674" t="str">
            <v>Rpt Due</v>
          </cell>
          <cell r="G1674">
            <v>41444</v>
          </cell>
          <cell r="I1674" t="str">
            <v>Recommendation</v>
          </cell>
          <cell r="K1674" t="str">
            <v>IFFC</v>
          </cell>
          <cell r="L1674" t="str">
            <v>Commissioners</v>
          </cell>
          <cell r="M1674" t="str">
            <v>IFFC</v>
          </cell>
          <cell r="N1674" t="str">
            <v>IFFC</v>
          </cell>
          <cell r="O1674" t="str">
            <v>Application</v>
          </cell>
          <cell r="Q1674" t="str">
            <v>Check with</v>
          </cell>
        </row>
        <row r="1675">
          <cell r="C1675" t="str">
            <v>Applicant</v>
          </cell>
          <cell r="D1675" t="str">
            <v>Project</v>
          </cell>
          <cell r="E1675" t="str">
            <v>PD</v>
          </cell>
          <cell r="F1675" t="str">
            <v>need</v>
          </cell>
          <cell r="G1675">
            <v>41444</v>
          </cell>
          <cell r="H1675" t="str">
            <v>Analyst</v>
          </cell>
          <cell r="I1675" t="str">
            <v xml:space="preserve">HSA </v>
          </cell>
          <cell r="J1675" t="str">
            <v>DCOPN</v>
          </cell>
          <cell r="K1675" t="str">
            <v>Scheduled</v>
          </cell>
          <cell r="L1675" t="str">
            <v>Decision</v>
          </cell>
          <cell r="M1675" t="str">
            <v>Location</v>
          </cell>
          <cell r="N1675" t="str">
            <v>Time</v>
          </cell>
          <cell r="O1675" t="str">
            <v>Received</v>
          </cell>
          <cell r="P1675" t="str">
            <v>LOI Date</v>
          </cell>
          <cell r="Q1675" t="str">
            <v>Application</v>
          </cell>
          <cell r="R1675" t="str">
            <v/>
          </cell>
        </row>
        <row r="1676">
          <cell r="B1676">
            <v>8006</v>
          </cell>
          <cell r="C1676" t="e">
            <v>#REF!</v>
          </cell>
          <cell r="D1676" t="e">
            <v>#REF!</v>
          </cell>
          <cell r="E1676">
            <v>19</v>
          </cell>
          <cell r="H1676" t="str">
            <v>Bartley</v>
          </cell>
          <cell r="I1676" t="e">
            <v>#REF!</v>
          </cell>
          <cell r="J1676" t="e">
            <v>#REF!</v>
          </cell>
          <cell r="K1676">
            <v>41456</v>
          </cell>
          <cell r="L1676" t="str">
            <v>VA-</v>
          </cell>
          <cell r="O1676" t="str">
            <v>n/a</v>
          </cell>
          <cell r="P1676" t="str">
            <v>C</v>
          </cell>
          <cell r="Q1676" t="str">
            <v>Y</v>
          </cell>
          <cell r="R1676" t="str">
            <v/>
          </cell>
          <cell r="U1676">
            <v>41334</v>
          </cell>
        </row>
        <row r="1677">
          <cell r="B1677">
            <v>8007</v>
          </cell>
          <cell r="C1677" t="e">
            <v>#REF!</v>
          </cell>
          <cell r="D1677" t="e">
            <v>#REF!</v>
          </cell>
          <cell r="E1677">
            <v>15</v>
          </cell>
          <cell r="H1677" t="str">
            <v>Crowder</v>
          </cell>
          <cell r="I1677" t="e">
            <v>#REF!</v>
          </cell>
          <cell r="J1677" t="e">
            <v>#REF!</v>
          </cell>
          <cell r="K1677" t="str">
            <v>in</v>
          </cell>
          <cell r="L1677" t="str">
            <v>VA-</v>
          </cell>
          <cell r="O1677" t="str">
            <v>n/a</v>
          </cell>
          <cell r="P1677" t="str">
            <v>C</v>
          </cell>
          <cell r="Q1677" t="str">
            <v>n</v>
          </cell>
          <cell r="R1677" t="str">
            <v/>
          </cell>
          <cell r="U1677">
            <v>41333</v>
          </cell>
        </row>
        <row r="1680">
          <cell r="B1680" t="str">
            <v>May 2013 Cycle</v>
          </cell>
          <cell r="D1680" t="str">
            <v>Diagnostic Imaging and Nursing Facilities</v>
          </cell>
          <cell r="E1680" t="str">
            <v>D/G</v>
          </cell>
          <cell r="F1680" t="str">
            <v>Rpt Due</v>
          </cell>
          <cell r="G1680">
            <v>41474</v>
          </cell>
          <cell r="I1680" t="str">
            <v>Recommendation</v>
          </cell>
          <cell r="K1680" t="str">
            <v>IFFC</v>
          </cell>
          <cell r="L1680" t="str">
            <v>Commissioners</v>
          </cell>
          <cell r="M1680" t="str">
            <v>IFFC</v>
          </cell>
          <cell r="O1680" t="str">
            <v>Application</v>
          </cell>
          <cell r="Q1680" t="str">
            <v>Check with</v>
          </cell>
          <cell r="S1680" t="str">
            <v>Previous</v>
          </cell>
        </row>
        <row r="1681">
          <cell r="B1681" t="str">
            <v>#</v>
          </cell>
          <cell r="C1681" t="str">
            <v>Applicant</v>
          </cell>
          <cell r="D1681" t="str">
            <v>Project</v>
          </cell>
          <cell r="E1681" t="str">
            <v>PD</v>
          </cell>
          <cell r="G1681">
            <v>41474</v>
          </cell>
          <cell r="H1681" t="str">
            <v>Analyst</v>
          </cell>
          <cell r="I1681" t="str">
            <v xml:space="preserve">HSA </v>
          </cell>
          <cell r="J1681" t="str">
            <v>DCOPN</v>
          </cell>
          <cell r="K1681" t="str">
            <v>Scheduled</v>
          </cell>
          <cell r="L1681" t="str">
            <v>Decision</v>
          </cell>
          <cell r="M1681" t="str">
            <v>Location</v>
          </cell>
          <cell r="N1681" t="str">
            <v>Time</v>
          </cell>
          <cell r="O1681" t="str">
            <v>Received</v>
          </cell>
          <cell r="P1681" t="str">
            <v>LOI Date</v>
          </cell>
          <cell r="Q1681" t="str">
            <v>Application</v>
          </cell>
          <cell r="S1681" t="str">
            <v>Conditions</v>
          </cell>
          <cell r="T1681" t="str">
            <v>old loi</v>
          </cell>
        </row>
        <row r="1682">
          <cell r="B1682">
            <v>7271</v>
          </cell>
          <cell r="C1682" t="e">
            <v>#REF!</v>
          </cell>
          <cell r="D1682" t="e">
            <v>#REF!</v>
          </cell>
          <cell r="E1682">
            <v>15</v>
          </cell>
          <cell r="H1682" t="str">
            <v>Clement</v>
          </cell>
          <cell r="I1682" t="e">
            <v>#REF!</v>
          </cell>
          <cell r="J1682" t="e">
            <v>#REF!</v>
          </cell>
          <cell r="K1682" t="str">
            <v>in</v>
          </cell>
          <cell r="L1682" t="str">
            <v>VA-</v>
          </cell>
          <cell r="O1682" t="str">
            <v>n/a</v>
          </cell>
          <cell r="P1682" t="str">
            <v>D</v>
          </cell>
          <cell r="Q1682" t="str">
            <v>y</v>
          </cell>
          <cell r="R1682" t="str">
            <v/>
          </cell>
          <cell r="U1682">
            <v>38628</v>
          </cell>
        </row>
        <row r="1683">
          <cell r="B1683">
            <v>8010</v>
          </cell>
          <cell r="C1683" t="e">
            <v>#REF!</v>
          </cell>
          <cell r="D1683" t="e">
            <v>#REF!</v>
          </cell>
          <cell r="E1683">
            <v>15</v>
          </cell>
          <cell r="H1683" t="str">
            <v>Crowder</v>
          </cell>
          <cell r="I1683" t="e">
            <v>#REF!</v>
          </cell>
          <cell r="J1683" t="e">
            <v>#REF!</v>
          </cell>
          <cell r="K1683">
            <v>41493</v>
          </cell>
          <cell r="L1683" t="str">
            <v>VA-</v>
          </cell>
          <cell r="M1683" t="str">
            <v>BR 1</v>
          </cell>
          <cell r="O1683" t="str">
            <v>n/a</v>
          </cell>
          <cell r="P1683" t="str">
            <v>D</v>
          </cell>
          <cell r="Q1683" t="str">
            <v>Y</v>
          </cell>
          <cell r="R1683" t="str">
            <v/>
          </cell>
          <cell r="U1683">
            <v>41365</v>
          </cell>
        </row>
        <row r="1684">
          <cell r="B1684">
            <v>8011</v>
          </cell>
          <cell r="C1684" t="e">
            <v>#REF!</v>
          </cell>
          <cell r="D1684" t="e">
            <v>#REF!</v>
          </cell>
          <cell r="E1684">
            <v>15</v>
          </cell>
          <cell r="G1684" t="str">
            <v>Competing</v>
          </cell>
          <cell r="H1684" t="str">
            <v>Crowder</v>
          </cell>
          <cell r="I1684" t="e">
            <v>#REF!</v>
          </cell>
          <cell r="J1684" t="e">
            <v>#REF!</v>
          </cell>
          <cell r="K1684">
            <v>41493</v>
          </cell>
          <cell r="L1684" t="str">
            <v>VA-</v>
          </cell>
          <cell r="M1684" t="str">
            <v>BR 1</v>
          </cell>
          <cell r="O1684" t="str">
            <v>n/a</v>
          </cell>
          <cell r="P1684" t="str">
            <v>D</v>
          </cell>
          <cell r="Q1684" t="str">
            <v>Y</v>
          </cell>
          <cell r="R1684" t="str">
            <v/>
          </cell>
          <cell r="U1684">
            <v>41365</v>
          </cell>
        </row>
        <row r="1685">
          <cell r="B1685">
            <v>8015</v>
          </cell>
          <cell r="C1685" t="e">
            <v>#REF!</v>
          </cell>
          <cell r="D1685" t="e">
            <v>#REF!</v>
          </cell>
          <cell r="E1685">
            <v>15</v>
          </cell>
          <cell r="H1685" t="str">
            <v>Crowder</v>
          </cell>
          <cell r="I1685" t="e">
            <v>#REF!</v>
          </cell>
          <cell r="J1685" t="e">
            <v>#REF!</v>
          </cell>
          <cell r="K1685">
            <v>41542</v>
          </cell>
          <cell r="L1685" t="str">
            <v>VA-</v>
          </cell>
          <cell r="M1685" t="str">
            <v>BR 1</v>
          </cell>
          <cell r="O1685" t="str">
            <v>n/a</v>
          </cell>
          <cell r="P1685" t="str">
            <v>D</v>
          </cell>
          <cell r="Q1685" t="str">
            <v>Y</v>
          </cell>
          <cell r="R1685" t="str">
            <v/>
          </cell>
          <cell r="U1685">
            <v>41365</v>
          </cell>
        </row>
        <row r="1686">
          <cell r="B1686">
            <v>8016</v>
          </cell>
          <cell r="C1686" t="e">
            <v>#REF!</v>
          </cell>
          <cell r="D1686" t="e">
            <v>#REF!</v>
          </cell>
          <cell r="E1686">
            <v>15</v>
          </cell>
          <cell r="H1686" t="str">
            <v>Crowder</v>
          </cell>
          <cell r="I1686" t="e">
            <v>#REF!</v>
          </cell>
          <cell r="J1686" t="e">
            <v>#REF!</v>
          </cell>
          <cell r="K1686">
            <v>41542</v>
          </cell>
          <cell r="L1686" t="str">
            <v>VA-</v>
          </cell>
          <cell r="M1686" t="str">
            <v>BR 1</v>
          </cell>
          <cell r="O1686" t="str">
            <v>n/a</v>
          </cell>
          <cell r="P1686" t="str">
            <v>D</v>
          </cell>
          <cell r="Q1686" t="str">
            <v>Y</v>
          </cell>
          <cell r="R1686" t="str">
            <v/>
          </cell>
          <cell r="U1686">
            <v>41365</v>
          </cell>
        </row>
        <row r="1687">
          <cell r="B1687">
            <v>8002</v>
          </cell>
          <cell r="C1687" t="e">
            <v>#REF!</v>
          </cell>
          <cell r="D1687" t="e">
            <v>#REF!</v>
          </cell>
          <cell r="E1687">
            <v>13</v>
          </cell>
          <cell r="G1687" t="str">
            <v>Competing</v>
          </cell>
          <cell r="H1687" t="str">
            <v>Clement</v>
          </cell>
          <cell r="I1687" t="e">
            <v>#REF!</v>
          </cell>
          <cell r="J1687" t="e">
            <v>#REF!</v>
          </cell>
          <cell r="K1687" t="str">
            <v>in</v>
          </cell>
          <cell r="L1687" t="str">
            <v>VA-</v>
          </cell>
          <cell r="O1687" t="str">
            <v>n/a</v>
          </cell>
          <cell r="P1687" t="str">
            <v>G</v>
          </cell>
          <cell r="Q1687" t="str">
            <v>Y</v>
          </cell>
          <cell r="R1687" t="str">
            <v/>
          </cell>
          <cell r="U1687">
            <v>41362</v>
          </cell>
        </row>
        <row r="1688">
          <cell r="B1688">
            <v>8003</v>
          </cell>
          <cell r="C1688" t="e">
            <v>#REF!</v>
          </cell>
          <cell r="D1688" t="e">
            <v>#REF!</v>
          </cell>
          <cell r="E1688">
            <v>13</v>
          </cell>
          <cell r="F1688" t="str">
            <v>found</v>
          </cell>
          <cell r="G1688" t="str">
            <v>recording?</v>
          </cell>
          <cell r="H1688" t="str">
            <v>Clement</v>
          </cell>
          <cell r="I1688" t="e">
            <v>#REF!</v>
          </cell>
          <cell r="J1688" t="e">
            <v>#REF!</v>
          </cell>
          <cell r="K1688" t="str">
            <v>in</v>
          </cell>
          <cell r="L1688" t="str">
            <v>VA-</v>
          </cell>
          <cell r="O1688" t="str">
            <v>n/a</v>
          </cell>
          <cell r="P1688" t="str">
            <v>G</v>
          </cell>
          <cell r="Q1688" t="str">
            <v>Y</v>
          </cell>
          <cell r="R1688" t="str">
            <v/>
          </cell>
          <cell r="U1688">
            <v>41362</v>
          </cell>
        </row>
        <row r="1689">
          <cell r="B1689">
            <v>7955</v>
          </cell>
          <cell r="C1689" t="e">
            <v>#REF!</v>
          </cell>
          <cell r="D1689" t="e">
            <v>#REF!</v>
          </cell>
          <cell r="E1689">
            <v>8</v>
          </cell>
          <cell r="H1689" t="str">
            <v>Bartley</v>
          </cell>
          <cell r="I1689" t="e">
            <v>#REF!</v>
          </cell>
          <cell r="J1689" t="e">
            <v>#REF!</v>
          </cell>
          <cell r="K1689" t="str">
            <v>in</v>
          </cell>
          <cell r="L1689" t="str">
            <v>VA-</v>
          </cell>
          <cell r="O1689" t="str">
            <v>n/a</v>
          </cell>
          <cell r="P1689" t="str">
            <v>D</v>
          </cell>
          <cell r="Q1689" t="str">
            <v>n</v>
          </cell>
          <cell r="R1689" t="str">
            <v/>
          </cell>
          <cell r="U1689">
            <v>41365</v>
          </cell>
        </row>
        <row r="1690">
          <cell r="B1690">
            <v>8009</v>
          </cell>
          <cell r="C1690" t="e">
            <v>#REF!</v>
          </cell>
          <cell r="D1690" t="e">
            <v>#REF!</v>
          </cell>
          <cell r="E1690">
            <v>9</v>
          </cell>
          <cell r="H1690" t="str">
            <v>Crowder</v>
          </cell>
          <cell r="I1690" t="e">
            <v>#REF!</v>
          </cell>
          <cell r="J1690" t="e">
            <v>#REF!</v>
          </cell>
          <cell r="K1690">
            <v>41487</v>
          </cell>
          <cell r="L1690" t="str">
            <v>VA-</v>
          </cell>
          <cell r="M1690" t="str">
            <v>BR 3</v>
          </cell>
          <cell r="O1690" t="str">
            <v>n/a</v>
          </cell>
          <cell r="P1690" t="str">
            <v>D</v>
          </cell>
          <cell r="Q1690" t="str">
            <v>Y</v>
          </cell>
          <cell r="R1690" t="str">
            <v/>
          </cell>
          <cell r="U1690">
            <v>41362</v>
          </cell>
        </row>
        <row r="1691">
          <cell r="B1691">
            <v>8012</v>
          </cell>
          <cell r="C1691" t="e">
            <v>#REF!</v>
          </cell>
          <cell r="D1691" t="e">
            <v>#REF!</v>
          </cell>
          <cell r="E1691">
            <v>11</v>
          </cell>
          <cell r="G1691" t="str">
            <v>Competing</v>
          </cell>
          <cell r="H1691" t="str">
            <v>Bartley</v>
          </cell>
          <cell r="I1691" t="e">
            <v>#REF!</v>
          </cell>
          <cell r="J1691" t="e">
            <v>#REF!</v>
          </cell>
          <cell r="K1691">
            <v>41488</v>
          </cell>
          <cell r="L1691" t="str">
            <v>VA-</v>
          </cell>
          <cell r="O1691" t="str">
            <v>n/a</v>
          </cell>
          <cell r="P1691" t="str">
            <v>D</v>
          </cell>
          <cell r="Q1691" t="str">
            <v>Y</v>
          </cell>
          <cell r="R1691" t="str">
            <v/>
          </cell>
          <cell r="U1691">
            <v>41365</v>
          </cell>
        </row>
        <row r="1692">
          <cell r="B1692">
            <v>8013</v>
          </cell>
          <cell r="C1692" t="e">
            <v>#REF!</v>
          </cell>
          <cell r="D1692" t="e">
            <v>#REF!</v>
          </cell>
          <cell r="E1692">
            <v>11</v>
          </cell>
          <cell r="H1692" t="str">
            <v>Bartley</v>
          </cell>
          <cell r="I1692" t="e">
            <v>#REF!</v>
          </cell>
          <cell r="J1692" t="e">
            <v>#REF!</v>
          </cell>
          <cell r="K1692">
            <v>41488</v>
          </cell>
          <cell r="L1692" t="str">
            <v>VA-</v>
          </cell>
          <cell r="O1692" t="str">
            <v>n/a</v>
          </cell>
          <cell r="P1692" t="str">
            <v>D</v>
          </cell>
          <cell r="Q1692" t="str">
            <v>Y</v>
          </cell>
          <cell r="R1692" t="str">
            <v/>
          </cell>
          <cell r="U1692">
            <v>41365</v>
          </cell>
        </row>
        <row r="1693">
          <cell r="B1693">
            <v>8014</v>
          </cell>
          <cell r="C1693" t="e">
            <v>#REF!</v>
          </cell>
          <cell r="D1693" t="e">
            <v>#REF!</v>
          </cell>
          <cell r="E1693">
            <v>14</v>
          </cell>
          <cell r="G1693" t="str">
            <v>recording?</v>
          </cell>
          <cell r="H1693" t="str">
            <v>Bartley</v>
          </cell>
          <cell r="I1693" t="e">
            <v>#REF!</v>
          </cell>
          <cell r="J1693" t="e">
            <v>#REF!</v>
          </cell>
          <cell r="K1693">
            <v>41484</v>
          </cell>
          <cell r="L1693" t="str">
            <v>VA-</v>
          </cell>
          <cell r="O1693" t="str">
            <v>n/a</v>
          </cell>
          <cell r="P1693" t="str">
            <v>D</v>
          </cell>
          <cell r="Q1693" t="str">
            <v>Y</v>
          </cell>
          <cell r="R1693" t="str">
            <v/>
          </cell>
          <cell r="U1693">
            <v>41365</v>
          </cell>
        </row>
        <row r="1694">
          <cell r="C1694" t="e">
            <v>#REF!</v>
          </cell>
          <cell r="D1694" t="e">
            <v>#REF!</v>
          </cell>
          <cell r="E1694" t="str">
            <v/>
          </cell>
          <cell r="I1694" t="e">
            <v>#REF!</v>
          </cell>
          <cell r="J1694" t="e">
            <v>#REF!</v>
          </cell>
          <cell r="K1694" t="str">
            <v xml:space="preserve"> </v>
          </cell>
          <cell r="L1694" t="str">
            <v/>
          </cell>
          <cell r="O1694">
            <v>0</v>
          </cell>
          <cell r="P1694">
            <v>0</v>
          </cell>
          <cell r="Q1694">
            <v>0</v>
          </cell>
          <cell r="R1694" t="str">
            <v/>
          </cell>
          <cell r="U1694">
            <v>0</v>
          </cell>
        </row>
        <row r="1696">
          <cell r="B1696" t="str">
            <v>June 2013 Cycle</v>
          </cell>
          <cell r="D1696" t="str">
            <v>Rehab Services</v>
          </cell>
          <cell r="E1696" t="str">
            <v>E</v>
          </cell>
          <cell r="F1696" t="str">
            <v>Rpt Due</v>
          </cell>
          <cell r="G1696">
            <v>41505</v>
          </cell>
          <cell r="I1696" t="str">
            <v>Recommendation</v>
          </cell>
          <cell r="K1696" t="str">
            <v>IFFC</v>
          </cell>
          <cell r="L1696" t="str">
            <v>Commissioners</v>
          </cell>
          <cell r="M1696" t="str">
            <v>IFFC</v>
          </cell>
          <cell r="N1696" t="str">
            <v>IFFC</v>
          </cell>
          <cell r="O1696" t="str">
            <v>Application</v>
          </cell>
          <cell r="Q1696" t="str">
            <v>Check with</v>
          </cell>
        </row>
        <row r="1697">
          <cell r="B1697" t="str">
            <v>#</v>
          </cell>
          <cell r="C1697" t="str">
            <v>Applicant</v>
          </cell>
          <cell r="D1697" t="str">
            <v>Project</v>
          </cell>
          <cell r="E1697" t="str">
            <v>PD</v>
          </cell>
          <cell r="F1697" t="str">
            <v xml:space="preserve">  </v>
          </cell>
          <cell r="G1697">
            <v>41505</v>
          </cell>
          <cell r="H1697" t="str">
            <v>Analyst</v>
          </cell>
          <cell r="I1697" t="str">
            <v xml:space="preserve">HSA </v>
          </cell>
          <cell r="J1697" t="str">
            <v>DCOPN</v>
          </cell>
          <cell r="K1697" t="str">
            <v>Scheduled</v>
          </cell>
          <cell r="L1697" t="str">
            <v>Decision</v>
          </cell>
          <cell r="M1697" t="str">
            <v>Location</v>
          </cell>
          <cell r="N1697" t="str">
            <v>Time</v>
          </cell>
          <cell r="O1697" t="str">
            <v>Received</v>
          </cell>
          <cell r="P1697" t="str">
            <v>LOI Date</v>
          </cell>
          <cell r="Q1697" t="str">
            <v>Application</v>
          </cell>
          <cell r="T1697" t="str">
            <v>Previous Conditions</v>
          </cell>
        </row>
        <row r="1698">
          <cell r="B1698">
            <v>8017</v>
          </cell>
          <cell r="C1698" t="e">
            <v>#REF!</v>
          </cell>
          <cell r="D1698" t="e">
            <v>#REF!</v>
          </cell>
          <cell r="E1698">
            <v>10</v>
          </cell>
          <cell r="G1698" t="str">
            <v>recording?</v>
          </cell>
          <cell r="H1698" t="str">
            <v>Bartley</v>
          </cell>
          <cell r="I1698" t="e">
            <v>#REF!</v>
          </cell>
          <cell r="J1698" t="e">
            <v>#REF!</v>
          </cell>
          <cell r="K1698">
            <v>41516</v>
          </cell>
          <cell r="L1698" t="str">
            <v>VA-</v>
          </cell>
          <cell r="M1698" t="str">
            <v>BR 3</v>
          </cell>
          <cell r="O1698" t="str">
            <v>n/a</v>
          </cell>
          <cell r="P1698" t="str">
            <v>E</v>
          </cell>
          <cell r="Q1698" t="str">
            <v>Y</v>
          </cell>
          <cell r="R1698" t="str">
            <v/>
          </cell>
          <cell r="U1698">
            <v>41395</v>
          </cell>
        </row>
        <row r="1699">
          <cell r="C1699" t="e">
            <v>#REF!</v>
          </cell>
          <cell r="D1699" t="e">
            <v>#REF!</v>
          </cell>
          <cell r="E1699" t="str">
            <v/>
          </cell>
          <cell r="I1699" t="e">
            <v>#REF!</v>
          </cell>
          <cell r="J1699" t="e">
            <v>#REF!</v>
          </cell>
          <cell r="K1699" t="str">
            <v xml:space="preserve"> </v>
          </cell>
          <cell r="L1699" t="str">
            <v/>
          </cell>
          <cell r="O1699">
            <v>0</v>
          </cell>
          <cell r="P1699">
            <v>0</v>
          </cell>
          <cell r="Q1699">
            <v>0</v>
          </cell>
          <cell r="R1699" t="str">
            <v/>
          </cell>
          <cell r="U1699">
            <v>0</v>
          </cell>
        </row>
        <row r="1701">
          <cell r="B1701" t="str">
            <v>July 2013 Cycle</v>
          </cell>
          <cell r="D1701" t="str">
            <v>Radiation/Gamma Knife/Cancer Care Center</v>
          </cell>
          <cell r="E1701" t="str">
            <v>F/G</v>
          </cell>
          <cell r="F1701" t="str">
            <v>Rpt Due</v>
          </cell>
          <cell r="G1701">
            <v>41535</v>
          </cell>
          <cell r="I1701" t="str">
            <v>Recommendation</v>
          </cell>
          <cell r="K1701" t="str">
            <v>IFFC</v>
          </cell>
          <cell r="L1701" t="str">
            <v>Commissioners</v>
          </cell>
          <cell r="M1701" t="str">
            <v>IFFC</v>
          </cell>
          <cell r="N1701" t="str">
            <v>IFFC</v>
          </cell>
          <cell r="O1701" t="str">
            <v>Application</v>
          </cell>
          <cell r="Q1701" t="str">
            <v>Check with</v>
          </cell>
        </row>
        <row r="1702">
          <cell r="C1702" t="str">
            <v>Applicant</v>
          </cell>
          <cell r="D1702" t="str">
            <v>Lithotripsy/Nursing Facility</v>
          </cell>
          <cell r="E1702" t="str">
            <v>PD</v>
          </cell>
          <cell r="G1702">
            <v>41535</v>
          </cell>
          <cell r="H1702" t="str">
            <v>Analyst</v>
          </cell>
          <cell r="I1702" t="str">
            <v xml:space="preserve">HSA </v>
          </cell>
          <cell r="J1702" t="str">
            <v>DCOPN</v>
          </cell>
          <cell r="K1702" t="str">
            <v>Scheduled</v>
          </cell>
          <cell r="L1702" t="str">
            <v>Decision</v>
          </cell>
          <cell r="M1702" t="str">
            <v>Location</v>
          </cell>
          <cell r="N1702" t="str">
            <v>Time</v>
          </cell>
          <cell r="O1702" t="str">
            <v>Received</v>
          </cell>
          <cell r="P1702" t="str">
            <v>LOI Date</v>
          </cell>
          <cell r="Q1702" t="str">
            <v>Application</v>
          </cell>
        </row>
        <row r="1703">
          <cell r="B1703">
            <v>7668</v>
          </cell>
          <cell r="C1703" t="e">
            <v>#REF!</v>
          </cell>
          <cell r="D1703" t="e">
            <v>#REF!</v>
          </cell>
          <cell r="E1703">
            <v>15</v>
          </cell>
          <cell r="H1703" t="str">
            <v>Bartley</v>
          </cell>
          <cell r="I1703" t="e">
            <v>#REF!</v>
          </cell>
          <cell r="J1703" t="e">
            <v>#REF!</v>
          </cell>
          <cell r="K1703" t="str">
            <v>in</v>
          </cell>
          <cell r="L1703" t="str">
            <v>VA-</v>
          </cell>
          <cell r="O1703" t="str">
            <v>n/a</v>
          </cell>
          <cell r="P1703" t="str">
            <v>F</v>
          </cell>
          <cell r="Q1703" t="str">
            <v>y</v>
          </cell>
          <cell r="R1703" t="str">
            <v/>
          </cell>
          <cell r="U1703">
            <v>39965</v>
          </cell>
        </row>
        <row r="1704">
          <cell r="B1704">
            <v>8008</v>
          </cell>
          <cell r="C1704" t="e">
            <v>#REF!</v>
          </cell>
          <cell r="D1704" t="e">
            <v>#REF!</v>
          </cell>
          <cell r="E1704">
            <v>13</v>
          </cell>
          <cell r="H1704" t="str">
            <v>Crowder</v>
          </cell>
          <cell r="I1704" t="e">
            <v>#REF!</v>
          </cell>
          <cell r="J1704" t="e">
            <v>#REF!</v>
          </cell>
          <cell r="K1704">
            <v>41548</v>
          </cell>
          <cell r="L1704" t="str">
            <v>VA-</v>
          </cell>
          <cell r="M1704" t="str">
            <v>BR 3</v>
          </cell>
          <cell r="O1704" t="str">
            <v>n/a</v>
          </cell>
          <cell r="P1704" t="str">
            <v>F</v>
          </cell>
          <cell r="Q1704" t="str">
            <v>Y</v>
          </cell>
          <cell r="R1704" t="str">
            <v/>
          </cell>
          <cell r="U1704">
            <v>41393</v>
          </cell>
        </row>
        <row r="1705">
          <cell r="C1705" t="e">
            <v>#REF!</v>
          </cell>
          <cell r="D1705" t="e">
            <v>#REF!</v>
          </cell>
          <cell r="E1705" t="str">
            <v/>
          </cell>
          <cell r="I1705" t="e">
            <v>#REF!</v>
          </cell>
          <cell r="J1705" t="e">
            <v>#REF!</v>
          </cell>
          <cell r="K1705" t="str">
            <v xml:space="preserve"> </v>
          </cell>
          <cell r="L1705" t="str">
            <v/>
          </cell>
          <cell r="O1705">
            <v>0</v>
          </cell>
          <cell r="P1705">
            <v>0</v>
          </cell>
          <cell r="Q1705">
            <v>0</v>
          </cell>
          <cell r="R1705" t="str">
            <v/>
          </cell>
          <cell r="U1705">
            <v>0</v>
          </cell>
        </row>
        <row r="1707">
          <cell r="B1707" t="str">
            <v>August 2013 Cycle</v>
          </cell>
          <cell r="D1707" t="str">
            <v>Hospitals/Beds/NICUs/Ob/Capital Expenditures</v>
          </cell>
          <cell r="E1707" t="str">
            <v>A</v>
          </cell>
          <cell r="F1707" t="str">
            <v>Rpt Due</v>
          </cell>
          <cell r="G1707">
            <v>41568</v>
          </cell>
          <cell r="I1707" t="str">
            <v>Recommendation</v>
          </cell>
          <cell r="K1707" t="str">
            <v>IFFC</v>
          </cell>
          <cell r="L1707" t="str">
            <v>Commissioners</v>
          </cell>
          <cell r="M1707" t="str">
            <v>IFFC</v>
          </cell>
          <cell r="N1707" t="str">
            <v>IFFC</v>
          </cell>
          <cell r="O1707" t="str">
            <v>Application</v>
          </cell>
          <cell r="Q1707" t="str">
            <v>Check with</v>
          </cell>
        </row>
        <row r="1708">
          <cell r="C1708" t="str">
            <v>Applicant</v>
          </cell>
          <cell r="D1708" t="str">
            <v>Project</v>
          </cell>
          <cell r="E1708" t="str">
            <v>PD</v>
          </cell>
          <cell r="G1708">
            <v>41568</v>
          </cell>
          <cell r="H1708" t="str">
            <v>Analyst</v>
          </cell>
          <cell r="I1708" t="str">
            <v xml:space="preserve">HSA </v>
          </cell>
          <cell r="J1708" t="str">
            <v>DCOPN</v>
          </cell>
          <cell r="K1708" t="str">
            <v>Scheduled</v>
          </cell>
          <cell r="L1708" t="str">
            <v>Decision</v>
          </cell>
          <cell r="M1708" t="str">
            <v>Location</v>
          </cell>
          <cell r="N1708" t="str">
            <v>Time</v>
          </cell>
          <cell r="O1708" t="str">
            <v>Received</v>
          </cell>
          <cell r="P1708" t="str">
            <v>LOI Date</v>
          </cell>
          <cell r="Q1708" t="str">
            <v>Application</v>
          </cell>
          <cell r="T1708" t="str">
            <v>Previous Conditions</v>
          </cell>
        </row>
        <row r="1709">
          <cell r="B1709">
            <v>8022</v>
          </cell>
          <cell r="C1709" t="e">
            <v>#REF!</v>
          </cell>
          <cell r="D1709" t="e">
            <v>#REF!</v>
          </cell>
          <cell r="E1709">
            <v>8</v>
          </cell>
          <cell r="H1709" t="str">
            <v>Cage</v>
          </cell>
          <cell r="I1709" t="e">
            <v>#REF!</v>
          </cell>
          <cell r="J1709" t="e">
            <v>#REF!</v>
          </cell>
          <cell r="K1709">
            <v>41582</v>
          </cell>
          <cell r="L1709" t="str">
            <v>VA-</v>
          </cell>
          <cell r="M1709" t="str">
            <v>BR 1</v>
          </cell>
          <cell r="O1709" t="str">
            <v>n/a</v>
          </cell>
          <cell r="P1709" t="str">
            <v>A</v>
          </cell>
          <cell r="Q1709" t="str">
            <v>Y</v>
          </cell>
          <cell r="R1709" t="str">
            <v/>
          </cell>
          <cell r="U1709">
            <v>41456</v>
          </cell>
        </row>
        <row r="1711">
          <cell r="B1711" t="str">
            <v>September 2013 Cycle</v>
          </cell>
          <cell r="D1711" t="str">
            <v>OSHs/ORs/Cath Labs/Transplant/Nursing Facility</v>
          </cell>
          <cell r="E1711" t="str">
            <v>B/G</v>
          </cell>
          <cell r="F1711" t="str">
            <v>Rpt Due</v>
          </cell>
          <cell r="G1711">
            <v>41597</v>
          </cell>
          <cell r="I1711" t="str">
            <v>Recommendation</v>
          </cell>
          <cell r="K1711" t="str">
            <v>IFFC</v>
          </cell>
          <cell r="L1711" t="str">
            <v>Commissioners</v>
          </cell>
          <cell r="M1711" t="str">
            <v>IFFC</v>
          </cell>
          <cell r="N1711" t="str">
            <v>IFFC</v>
          </cell>
          <cell r="O1711" t="str">
            <v>Application</v>
          </cell>
          <cell r="Q1711" t="str">
            <v>Check with</v>
          </cell>
        </row>
        <row r="1712">
          <cell r="C1712" t="str">
            <v>Applicant</v>
          </cell>
          <cell r="D1712" t="str">
            <v>Project</v>
          </cell>
          <cell r="E1712" t="str">
            <v>PD</v>
          </cell>
          <cell r="G1712">
            <v>41597</v>
          </cell>
          <cell r="H1712" t="str">
            <v>Analyst</v>
          </cell>
          <cell r="I1712" t="str">
            <v xml:space="preserve">HSA </v>
          </cell>
          <cell r="J1712" t="str">
            <v>DCOPN</v>
          </cell>
          <cell r="K1712" t="str">
            <v>Scheduled</v>
          </cell>
          <cell r="L1712" t="str">
            <v>Decision</v>
          </cell>
          <cell r="M1712" t="str">
            <v>Location</v>
          </cell>
          <cell r="N1712" t="str">
            <v>Time</v>
          </cell>
          <cell r="O1712" t="str">
            <v>Received</v>
          </cell>
          <cell r="P1712" t="str">
            <v>LOI Date</v>
          </cell>
          <cell r="Q1712" t="str">
            <v>Application</v>
          </cell>
          <cell r="R1712" t="str">
            <v/>
          </cell>
        </row>
        <row r="1713">
          <cell r="B1713">
            <v>8023</v>
          </cell>
          <cell r="C1713" t="e">
            <v>#REF!</v>
          </cell>
          <cell r="D1713" t="e">
            <v>#REF!</v>
          </cell>
          <cell r="E1713">
            <v>8</v>
          </cell>
          <cell r="H1713" t="str">
            <v>Crowder</v>
          </cell>
          <cell r="I1713" t="e">
            <v>#REF!</v>
          </cell>
          <cell r="J1713" t="e">
            <v>#REF!</v>
          </cell>
          <cell r="K1713">
            <v>41610</v>
          </cell>
          <cell r="L1713" t="str">
            <v>VA-</v>
          </cell>
          <cell r="O1713" t="str">
            <v>n/a</v>
          </cell>
          <cell r="P1713" t="str">
            <v>B</v>
          </cell>
          <cell r="Q1713" t="str">
            <v>Y</v>
          </cell>
          <cell r="R1713" t="str">
            <v/>
          </cell>
          <cell r="U1713">
            <v>41487</v>
          </cell>
        </row>
        <row r="1714">
          <cell r="B1714">
            <v>8045</v>
          </cell>
          <cell r="C1714" t="e">
            <v>#REF!</v>
          </cell>
          <cell r="D1714" t="e">
            <v>#REF!</v>
          </cell>
          <cell r="E1714">
            <v>21</v>
          </cell>
          <cell r="G1714" t="str">
            <v>Competing</v>
          </cell>
          <cell r="H1714" t="str">
            <v>Cage</v>
          </cell>
          <cell r="I1714" t="e">
            <v>#REF!</v>
          </cell>
          <cell r="J1714" t="e">
            <v>#REF!</v>
          </cell>
          <cell r="K1714">
            <v>41611</v>
          </cell>
          <cell r="L1714" t="str">
            <v>VA-</v>
          </cell>
          <cell r="M1714" t="str">
            <v>BR 2</v>
          </cell>
          <cell r="O1714" t="str">
            <v>n/a</v>
          </cell>
          <cell r="P1714" t="str">
            <v>B</v>
          </cell>
          <cell r="Q1714" t="str">
            <v>Y</v>
          </cell>
          <cell r="R1714" t="str">
            <v/>
          </cell>
          <cell r="U1714">
            <v>41487</v>
          </cell>
        </row>
        <row r="1715">
          <cell r="B1715">
            <v>8057</v>
          </cell>
          <cell r="C1715" t="e">
            <v>#REF!</v>
          </cell>
          <cell r="D1715" t="e">
            <v>#REF!</v>
          </cell>
          <cell r="E1715">
            <v>21</v>
          </cell>
          <cell r="H1715" t="str">
            <v>Cage</v>
          </cell>
          <cell r="I1715" t="e">
            <v>#REF!</v>
          </cell>
          <cell r="J1715" t="e">
            <v>#REF!</v>
          </cell>
          <cell r="K1715">
            <v>41611</v>
          </cell>
          <cell r="L1715" t="str">
            <v>VA-</v>
          </cell>
          <cell r="M1715" t="str">
            <v>BR 2</v>
          </cell>
          <cell r="O1715" t="str">
            <v>n/a</v>
          </cell>
          <cell r="P1715" t="str">
            <v>B</v>
          </cell>
          <cell r="Q1715" t="str">
            <v>Y</v>
          </cell>
          <cell r="R1715" t="str">
            <v/>
          </cell>
          <cell r="U1715">
            <v>41485</v>
          </cell>
        </row>
        <row r="1716">
          <cell r="B1716">
            <v>8027</v>
          </cell>
          <cell r="C1716" t="e">
            <v>#REF!</v>
          </cell>
          <cell r="D1716" t="e">
            <v>#REF!</v>
          </cell>
          <cell r="E1716">
            <v>8</v>
          </cell>
          <cell r="H1716" t="str">
            <v>Clement</v>
          </cell>
          <cell r="I1716" t="e">
            <v>#REF!</v>
          </cell>
          <cell r="J1716" t="e">
            <v>#REF!</v>
          </cell>
          <cell r="K1716" t="str">
            <v>in</v>
          </cell>
          <cell r="L1716" t="str">
            <v>VA-</v>
          </cell>
          <cell r="O1716" t="str">
            <v>n/a</v>
          </cell>
          <cell r="P1716" t="str">
            <v>G</v>
          </cell>
          <cell r="Q1716">
            <v>0</v>
          </cell>
          <cell r="R1716" t="str">
            <v/>
          </cell>
          <cell r="U1716">
            <v>41487</v>
          </cell>
        </row>
        <row r="1717">
          <cell r="B1717">
            <v>8037</v>
          </cell>
          <cell r="C1717" t="e">
            <v>#REF!</v>
          </cell>
          <cell r="D1717" t="e">
            <v>#REF!</v>
          </cell>
          <cell r="E1717">
            <v>3</v>
          </cell>
          <cell r="G1717" t="str">
            <v>Competing</v>
          </cell>
          <cell r="H1717" t="str">
            <v>Clement</v>
          </cell>
          <cell r="I1717" t="e">
            <v>#REF!</v>
          </cell>
          <cell r="J1717" t="e">
            <v>#REF!</v>
          </cell>
          <cell r="K1717" t="str">
            <v>in</v>
          </cell>
          <cell r="L1717" t="str">
            <v>VA-</v>
          </cell>
          <cell r="O1717" t="str">
            <v>n/a</v>
          </cell>
          <cell r="P1717" t="str">
            <v>G</v>
          </cell>
          <cell r="Q1717">
            <v>0</v>
          </cell>
          <cell r="R1717" t="str">
            <v/>
          </cell>
          <cell r="U1717">
            <v>41487</v>
          </cell>
        </row>
        <row r="1718">
          <cell r="B1718">
            <v>8038</v>
          </cell>
          <cell r="C1718" t="e">
            <v>#REF!</v>
          </cell>
          <cell r="D1718" t="e">
            <v>#REF!</v>
          </cell>
          <cell r="E1718">
            <v>3</v>
          </cell>
          <cell r="H1718" t="str">
            <v>Clement</v>
          </cell>
          <cell r="I1718" t="e">
            <v>#REF!</v>
          </cell>
          <cell r="J1718" t="e">
            <v>#REF!</v>
          </cell>
          <cell r="K1718" t="str">
            <v>in</v>
          </cell>
          <cell r="L1718" t="str">
            <v>VA-</v>
          </cell>
          <cell r="O1718" t="str">
            <v>n/a</v>
          </cell>
          <cell r="P1718" t="str">
            <v>G</v>
          </cell>
          <cell r="Q1718" t="str">
            <v>Y</v>
          </cell>
          <cell r="R1718" t="str">
            <v/>
          </cell>
          <cell r="U1718">
            <v>41487</v>
          </cell>
        </row>
        <row r="1720">
          <cell r="B1720" t="str">
            <v>October 2013 Cycle</v>
          </cell>
          <cell r="D1720" t="str">
            <v>Psych and Substance Abuse Services</v>
          </cell>
          <cell r="E1720" t="str">
            <v>C</v>
          </cell>
          <cell r="F1720" t="str">
            <v>Rpt Due12/19/10</v>
          </cell>
          <cell r="G1720">
            <v>41627</v>
          </cell>
          <cell r="I1720" t="str">
            <v>Recommendation</v>
          </cell>
          <cell r="K1720" t="str">
            <v>IFFC</v>
          </cell>
          <cell r="L1720" t="str">
            <v>Commissioners</v>
          </cell>
          <cell r="M1720" t="str">
            <v>IFFC</v>
          </cell>
          <cell r="O1720" t="str">
            <v>Application</v>
          </cell>
          <cell r="Q1720" t="str">
            <v>Check with</v>
          </cell>
        </row>
        <row r="1721">
          <cell r="C1721" t="str">
            <v>Applicant</v>
          </cell>
          <cell r="D1721" t="str">
            <v>Project</v>
          </cell>
          <cell r="E1721" t="str">
            <v>PD</v>
          </cell>
          <cell r="G1721">
            <v>41627</v>
          </cell>
          <cell r="H1721" t="str">
            <v>Analyst</v>
          </cell>
          <cell r="I1721" t="str">
            <v xml:space="preserve">HSA </v>
          </cell>
          <cell r="J1721" t="str">
            <v>DCOPN</v>
          </cell>
          <cell r="K1721" t="str">
            <v>Scheduled</v>
          </cell>
          <cell r="L1721" t="str">
            <v>Decision</v>
          </cell>
          <cell r="M1721" t="str">
            <v>Location</v>
          </cell>
          <cell r="N1721" t="str">
            <v>Time</v>
          </cell>
          <cell r="O1721" t="str">
            <v>Received</v>
          </cell>
          <cell r="P1721" t="str">
            <v>LOI Date</v>
          </cell>
          <cell r="Q1721" t="str">
            <v>Application</v>
          </cell>
          <cell r="R1721" t="str">
            <v/>
          </cell>
        </row>
        <row r="1722">
          <cell r="B1722">
            <v>8058</v>
          </cell>
          <cell r="C1722" t="e">
            <v>#REF!</v>
          </cell>
          <cell r="D1722" t="e">
            <v>#REF!</v>
          </cell>
          <cell r="E1722">
            <v>8</v>
          </cell>
          <cell r="H1722" t="str">
            <v>Bartley</v>
          </cell>
          <cell r="I1722" t="e">
            <v>#REF!</v>
          </cell>
          <cell r="J1722" t="e">
            <v>#REF!</v>
          </cell>
          <cell r="K1722">
            <v>41647</v>
          </cell>
          <cell r="L1722" t="str">
            <v>VA-</v>
          </cell>
          <cell r="O1722" t="str">
            <v>n/a</v>
          </cell>
          <cell r="P1722" t="str">
            <v>C</v>
          </cell>
          <cell r="Q1722" t="str">
            <v>Y</v>
          </cell>
          <cell r="R1722" t="str">
            <v/>
          </cell>
          <cell r="U1722">
            <v>41520</v>
          </cell>
        </row>
        <row r="1723">
          <cell r="B1723">
            <v>8061</v>
          </cell>
          <cell r="C1723" t="e">
            <v>#REF!</v>
          </cell>
          <cell r="D1723" t="e">
            <v>#REF!</v>
          </cell>
          <cell r="E1723">
            <v>8</v>
          </cell>
          <cell r="G1723" t="str">
            <v>Competing</v>
          </cell>
          <cell r="H1723" t="str">
            <v>Bartley</v>
          </cell>
          <cell r="I1723" t="e">
            <v>#REF!</v>
          </cell>
          <cell r="J1723" t="e">
            <v>#REF!</v>
          </cell>
          <cell r="K1723">
            <v>41647</v>
          </cell>
          <cell r="L1723" t="str">
            <v>VA-</v>
          </cell>
          <cell r="O1723" t="str">
            <v>n/a</v>
          </cell>
          <cell r="P1723" t="str">
            <v>C</v>
          </cell>
          <cell r="Q1723" t="str">
            <v>Y</v>
          </cell>
          <cell r="R1723" t="str">
            <v/>
          </cell>
          <cell r="U1723">
            <v>41520</v>
          </cell>
        </row>
        <row r="1724">
          <cell r="B1724">
            <v>8062</v>
          </cell>
          <cell r="C1724" t="e">
            <v>#REF!</v>
          </cell>
          <cell r="D1724" t="e">
            <v>#REF!</v>
          </cell>
          <cell r="E1724">
            <v>8</v>
          </cell>
          <cell r="H1724" t="str">
            <v>Bartley</v>
          </cell>
          <cell r="I1724" t="e">
            <v>#REF!</v>
          </cell>
          <cell r="J1724" t="e">
            <v>#REF!</v>
          </cell>
          <cell r="K1724">
            <v>41647</v>
          </cell>
          <cell r="L1724" t="str">
            <v>VA-</v>
          </cell>
          <cell r="O1724" t="str">
            <v>n/a</v>
          </cell>
          <cell r="P1724" t="str">
            <v>C</v>
          </cell>
          <cell r="Q1724" t="str">
            <v>Y</v>
          </cell>
          <cell r="R1724" t="str">
            <v/>
          </cell>
          <cell r="U1724">
            <v>41520</v>
          </cell>
        </row>
        <row r="1725">
          <cell r="B1725">
            <v>8059</v>
          </cell>
          <cell r="C1725" t="e">
            <v>#REF!</v>
          </cell>
          <cell r="D1725" t="e">
            <v>#REF!</v>
          </cell>
          <cell r="E1725">
            <v>15</v>
          </cell>
          <cell r="H1725" t="str">
            <v>Crowder</v>
          </cell>
          <cell r="I1725" t="e">
            <v>#REF!</v>
          </cell>
          <cell r="J1725" t="e">
            <v>#REF!</v>
          </cell>
          <cell r="K1725">
            <v>41641</v>
          </cell>
          <cell r="L1725" t="str">
            <v>VA-</v>
          </cell>
          <cell r="O1725" t="str">
            <v>n/a</v>
          </cell>
          <cell r="P1725" t="str">
            <v>C</v>
          </cell>
          <cell r="Q1725" t="str">
            <v>Y</v>
          </cell>
          <cell r="R1725" t="str">
            <v/>
          </cell>
          <cell r="U1725">
            <v>41520</v>
          </cell>
        </row>
        <row r="1726">
          <cell r="B1726">
            <v>8060</v>
          </cell>
          <cell r="C1726" t="e">
            <v>#REF!</v>
          </cell>
          <cell r="D1726" t="e">
            <v>#REF!</v>
          </cell>
          <cell r="E1726">
            <v>16</v>
          </cell>
          <cell r="H1726" t="str">
            <v>Cage</v>
          </cell>
          <cell r="I1726" t="e">
            <v>#REF!</v>
          </cell>
          <cell r="J1726" t="e">
            <v>#REF!</v>
          </cell>
          <cell r="K1726">
            <v>41645</v>
          </cell>
          <cell r="L1726" t="str">
            <v>VA-</v>
          </cell>
          <cell r="O1726" t="str">
            <v>n/a</v>
          </cell>
          <cell r="P1726" t="str">
            <v>C</v>
          </cell>
          <cell r="Q1726" t="str">
            <v>Y</v>
          </cell>
          <cell r="R1726" t="str">
            <v/>
          </cell>
          <cell r="U1726">
            <v>41520</v>
          </cell>
        </row>
        <row r="1728">
          <cell r="B1728" t="str">
            <v>November 2013 Cycle</v>
          </cell>
          <cell r="D1728" t="str">
            <v>Diagnostic Imaging and Nursing Facilities</v>
          </cell>
          <cell r="E1728" t="str">
            <v>D/G</v>
          </cell>
          <cell r="F1728" t="str">
            <v>Rpt Due</v>
          </cell>
          <cell r="G1728">
            <v>41660</v>
          </cell>
          <cell r="I1728" t="str">
            <v>Recommendation</v>
          </cell>
          <cell r="K1728" t="str">
            <v>IFFC</v>
          </cell>
          <cell r="L1728" t="str">
            <v>Commissioners</v>
          </cell>
          <cell r="M1728" t="str">
            <v>IFFC</v>
          </cell>
          <cell r="O1728" t="str">
            <v>Application</v>
          </cell>
          <cell r="Q1728" t="str">
            <v>Check with</v>
          </cell>
          <cell r="S1728" t="str">
            <v>Previous</v>
          </cell>
        </row>
        <row r="1729">
          <cell r="B1729" t="str">
            <v>#</v>
          </cell>
          <cell r="C1729" t="str">
            <v>Applicant</v>
          </cell>
          <cell r="D1729" t="str">
            <v>Project</v>
          </cell>
          <cell r="E1729" t="str">
            <v>PD</v>
          </cell>
          <cell r="G1729">
            <v>41660</v>
          </cell>
          <cell r="H1729" t="str">
            <v>Analyst</v>
          </cell>
          <cell r="I1729" t="str">
            <v xml:space="preserve">HSA </v>
          </cell>
          <cell r="J1729" t="str">
            <v>DCOPN</v>
          </cell>
          <cell r="K1729" t="str">
            <v>Scheduled</v>
          </cell>
          <cell r="L1729" t="str">
            <v>Decision</v>
          </cell>
          <cell r="M1729" t="str">
            <v>Location</v>
          </cell>
          <cell r="N1729" t="str">
            <v>Time</v>
          </cell>
          <cell r="O1729" t="str">
            <v>Received</v>
          </cell>
          <cell r="P1729" t="str">
            <v>LOI Date</v>
          </cell>
          <cell r="Q1729" t="str">
            <v>Application</v>
          </cell>
          <cell r="S1729" t="str">
            <v>Conditions</v>
          </cell>
          <cell r="T1729" t="str">
            <v>old loi</v>
          </cell>
        </row>
        <row r="1730">
          <cell r="B1730">
            <v>7271</v>
          </cell>
          <cell r="C1730" t="e">
            <v>#REF!</v>
          </cell>
          <cell r="D1730" t="e">
            <v>#REF!</v>
          </cell>
          <cell r="E1730">
            <v>15</v>
          </cell>
          <cell r="H1730" t="str">
            <v>Clement</v>
          </cell>
          <cell r="I1730" t="e">
            <v>#REF!</v>
          </cell>
          <cell r="J1730" t="e">
            <v>#REF!</v>
          </cell>
          <cell r="K1730" t="str">
            <v>in</v>
          </cell>
          <cell r="L1730" t="str">
            <v>VA-</v>
          </cell>
          <cell r="O1730" t="str">
            <v>n/a</v>
          </cell>
          <cell r="P1730" t="str">
            <v>D</v>
          </cell>
          <cell r="Q1730" t="str">
            <v>y</v>
          </cell>
          <cell r="R1730" t="str">
            <v/>
          </cell>
          <cell r="U1730">
            <v>38628</v>
          </cell>
        </row>
        <row r="1731">
          <cell r="B1731">
            <v>7955</v>
          </cell>
          <cell r="C1731" t="e">
            <v>#REF!</v>
          </cell>
          <cell r="D1731" t="e">
            <v>#REF!</v>
          </cell>
          <cell r="E1731">
            <v>8</v>
          </cell>
          <cell r="H1731" t="str">
            <v>Bartley</v>
          </cell>
          <cell r="I1731" t="e">
            <v>#REF!</v>
          </cell>
          <cell r="J1731" t="e">
            <v>#REF!</v>
          </cell>
          <cell r="K1731" t="str">
            <v>in</v>
          </cell>
          <cell r="L1731" t="str">
            <v>VA-</v>
          </cell>
          <cell r="O1731" t="str">
            <v>n/a</v>
          </cell>
          <cell r="P1731" t="str">
            <v>D</v>
          </cell>
          <cell r="Q1731" t="str">
            <v>n</v>
          </cell>
          <cell r="R1731" t="str">
            <v/>
          </cell>
          <cell r="U1731">
            <v>41365</v>
          </cell>
        </row>
        <row r="1732">
          <cell r="B1732">
            <v>8063</v>
          </cell>
          <cell r="C1732" t="e">
            <v>#REF!</v>
          </cell>
          <cell r="D1732" t="e">
            <v>#REF!</v>
          </cell>
          <cell r="E1732">
            <v>8</v>
          </cell>
          <cell r="G1732" t="str">
            <v>Competing</v>
          </cell>
          <cell r="H1732" t="str">
            <v>Bartley</v>
          </cell>
          <cell r="I1732" t="e">
            <v>#REF!</v>
          </cell>
          <cell r="J1732" t="e">
            <v>#REF!</v>
          </cell>
          <cell r="K1732">
            <v>41669</v>
          </cell>
          <cell r="L1732" t="str">
            <v>VA-</v>
          </cell>
          <cell r="O1732" t="str">
            <v>n/a</v>
          </cell>
          <cell r="P1732" t="str">
            <v>D</v>
          </cell>
          <cell r="Q1732" t="str">
            <v>Y</v>
          </cell>
          <cell r="R1732" t="str">
            <v/>
          </cell>
          <cell r="U1732">
            <v>41548</v>
          </cell>
        </row>
        <row r="1733">
          <cell r="B1733">
            <v>8064</v>
          </cell>
          <cell r="C1733" t="e">
            <v>#REF!</v>
          </cell>
          <cell r="D1733" t="e">
            <v>#REF!</v>
          </cell>
          <cell r="E1733">
            <v>8</v>
          </cell>
          <cell r="H1733" t="str">
            <v>Bartley</v>
          </cell>
          <cell r="I1733" t="e">
            <v>#REF!</v>
          </cell>
          <cell r="J1733" t="e">
            <v>#REF!</v>
          </cell>
          <cell r="K1733">
            <v>41669</v>
          </cell>
          <cell r="L1733" t="str">
            <v>VA-</v>
          </cell>
          <cell r="O1733" t="str">
            <v>n/a</v>
          </cell>
          <cell r="P1733" t="str">
            <v>D</v>
          </cell>
          <cell r="Q1733" t="str">
            <v>Y</v>
          </cell>
          <cell r="R1733" t="str">
            <v/>
          </cell>
          <cell r="U1733">
            <v>41548</v>
          </cell>
        </row>
        <row r="1734">
          <cell r="B1734">
            <v>8068</v>
          </cell>
          <cell r="C1734" t="e">
            <v>#REF!</v>
          </cell>
          <cell r="D1734" t="e">
            <v>#REF!</v>
          </cell>
          <cell r="E1734">
            <v>8</v>
          </cell>
          <cell r="H1734" t="str">
            <v>Bartley</v>
          </cell>
          <cell r="I1734" t="e">
            <v>#REF!</v>
          </cell>
          <cell r="J1734" t="e">
            <v>#REF!</v>
          </cell>
          <cell r="K1734">
            <v>41669</v>
          </cell>
          <cell r="L1734" t="str">
            <v>VA-</v>
          </cell>
          <cell r="O1734" t="str">
            <v>n/a</v>
          </cell>
          <cell r="P1734" t="str">
            <v>D</v>
          </cell>
          <cell r="Q1734">
            <v>0</v>
          </cell>
          <cell r="R1734" t="str">
            <v/>
          </cell>
          <cell r="U1734">
            <v>41548</v>
          </cell>
        </row>
        <row r="1735">
          <cell r="B1735">
            <v>8056</v>
          </cell>
          <cell r="C1735" t="e">
            <v>#REF!</v>
          </cell>
          <cell r="D1735" t="e">
            <v>#REF!</v>
          </cell>
          <cell r="E1735">
            <v>7</v>
          </cell>
          <cell r="H1735" t="str">
            <v>Clement</v>
          </cell>
          <cell r="I1735" t="e">
            <v>#REF!</v>
          </cell>
          <cell r="J1735" t="e">
            <v>#REF!</v>
          </cell>
          <cell r="K1735">
            <v>41669</v>
          </cell>
          <cell r="L1735" t="str">
            <v>VA-</v>
          </cell>
          <cell r="O1735" t="str">
            <v>n/a</v>
          </cell>
          <cell r="P1735" t="str">
            <v>G</v>
          </cell>
          <cell r="Q1735" t="str">
            <v>Y</v>
          </cell>
          <cell r="R1735" t="str">
            <v/>
          </cell>
          <cell r="U1735">
            <v>41548</v>
          </cell>
        </row>
        <row r="1736">
          <cell r="B1736">
            <v>8065</v>
          </cell>
          <cell r="C1736" t="e">
            <v>#REF!</v>
          </cell>
          <cell r="D1736" t="e">
            <v>#REF!</v>
          </cell>
          <cell r="E1736">
            <v>15</v>
          </cell>
          <cell r="H1736" t="str">
            <v>Cage</v>
          </cell>
          <cell r="I1736" t="e">
            <v>#REF!</v>
          </cell>
          <cell r="J1736" t="e">
            <v>#REF!</v>
          </cell>
          <cell r="K1736">
            <v>41673</v>
          </cell>
          <cell r="L1736" t="str">
            <v>VA-</v>
          </cell>
          <cell r="O1736" t="str">
            <v>n/a</v>
          </cell>
          <cell r="P1736" t="str">
            <v>D</v>
          </cell>
          <cell r="Q1736" t="str">
            <v>Y</v>
          </cell>
          <cell r="R1736" t="str">
            <v/>
          </cell>
          <cell r="U1736">
            <v>41548</v>
          </cell>
        </row>
        <row r="1737">
          <cell r="B1737">
            <v>8067</v>
          </cell>
          <cell r="C1737" t="e">
            <v>#REF!</v>
          </cell>
          <cell r="D1737" t="e">
            <v>#REF!</v>
          </cell>
          <cell r="E1737">
            <v>12</v>
          </cell>
          <cell r="H1737" t="str">
            <v>Crowder</v>
          </cell>
          <cell r="I1737" t="e">
            <v>#REF!</v>
          </cell>
          <cell r="J1737" t="e">
            <v>#REF!</v>
          </cell>
          <cell r="K1737">
            <v>41675</v>
          </cell>
          <cell r="L1737" t="str">
            <v>VA-</v>
          </cell>
          <cell r="O1737" t="str">
            <v>n/a</v>
          </cell>
          <cell r="P1737" t="str">
            <v>D</v>
          </cell>
          <cell r="Q1737" t="str">
            <v>Y</v>
          </cell>
          <cell r="R1737" t="str">
            <v/>
          </cell>
          <cell r="U1737">
            <v>41547</v>
          </cell>
        </row>
        <row r="1739">
          <cell r="B1739" t="str">
            <v>December 2013 Cycle</v>
          </cell>
          <cell r="D1739" t="str">
            <v>Rehab Services</v>
          </cell>
          <cell r="E1739" t="str">
            <v>E</v>
          </cell>
          <cell r="F1739" t="str">
            <v>Rpt Due</v>
          </cell>
          <cell r="G1739">
            <v>41688</v>
          </cell>
          <cell r="I1739" t="str">
            <v>Recommendation</v>
          </cell>
          <cell r="K1739" t="str">
            <v>IFFC</v>
          </cell>
          <cell r="L1739" t="str">
            <v>Commissioners</v>
          </cell>
          <cell r="M1739" t="str">
            <v>IFFC</v>
          </cell>
          <cell r="N1739" t="str">
            <v>IFFC</v>
          </cell>
          <cell r="O1739" t="str">
            <v>Application</v>
          </cell>
          <cell r="Q1739" t="str">
            <v>Check with</v>
          </cell>
        </row>
        <row r="1740">
          <cell r="B1740" t="str">
            <v>#</v>
          </cell>
          <cell r="C1740" t="str">
            <v>Applicant</v>
          </cell>
          <cell r="D1740" t="str">
            <v>Project</v>
          </cell>
          <cell r="E1740" t="str">
            <v>PD</v>
          </cell>
          <cell r="F1740" t="str">
            <v xml:space="preserve">  </v>
          </cell>
          <cell r="G1740">
            <v>41688</v>
          </cell>
          <cell r="H1740" t="str">
            <v>Analyst</v>
          </cell>
          <cell r="I1740" t="str">
            <v xml:space="preserve">HSA </v>
          </cell>
          <cell r="J1740" t="str">
            <v>DCOPN</v>
          </cell>
          <cell r="K1740" t="str">
            <v>Scheduled</v>
          </cell>
          <cell r="L1740" t="str">
            <v>Decision</v>
          </cell>
          <cell r="M1740" t="str">
            <v>Location</v>
          </cell>
          <cell r="N1740" t="str">
            <v>Time</v>
          </cell>
          <cell r="O1740" t="str">
            <v>Received</v>
          </cell>
          <cell r="P1740" t="str">
            <v>LOI Date</v>
          </cell>
          <cell r="Q1740" t="str">
            <v>Application</v>
          </cell>
          <cell r="T1740" t="str">
            <v>Previous Conditions</v>
          </cell>
        </row>
        <row r="1741">
          <cell r="C1741" t="str">
            <v>none</v>
          </cell>
          <cell r="D1741" t="e">
            <v>#REF!</v>
          </cell>
          <cell r="E1741" t="str">
            <v/>
          </cell>
          <cell r="I1741" t="e">
            <v>#REF!</v>
          </cell>
          <cell r="J1741" t="e">
            <v>#REF!</v>
          </cell>
          <cell r="K1741" t="str">
            <v xml:space="preserve"> </v>
          </cell>
          <cell r="L1741" t="str">
            <v/>
          </cell>
          <cell r="O1741">
            <v>0</v>
          </cell>
          <cell r="P1741">
            <v>0</v>
          </cell>
          <cell r="Q1741">
            <v>0</v>
          </cell>
          <cell r="R1741" t="str">
            <v/>
          </cell>
          <cell r="U1741">
            <v>0</v>
          </cell>
        </row>
        <row r="1743">
          <cell r="B1743" t="str">
            <v>January 2014 Cycle</v>
          </cell>
          <cell r="D1743" t="str">
            <v>Radiation/Gamma Knife/Cancer Care Center</v>
          </cell>
          <cell r="E1743" t="str">
            <v>F/G</v>
          </cell>
          <cell r="F1743" t="str">
            <v>Rpt Due</v>
          </cell>
          <cell r="G1743">
            <v>41719</v>
          </cell>
          <cell r="I1743" t="str">
            <v>Recommendation</v>
          </cell>
          <cell r="K1743" t="str">
            <v>IFFC</v>
          </cell>
          <cell r="L1743" t="str">
            <v>Commissioners</v>
          </cell>
          <cell r="M1743" t="str">
            <v>IFFC</v>
          </cell>
          <cell r="N1743" t="str">
            <v>IFFC</v>
          </cell>
          <cell r="O1743" t="str">
            <v>Application</v>
          </cell>
          <cell r="Q1743" t="str">
            <v>Check with</v>
          </cell>
        </row>
        <row r="1744">
          <cell r="C1744" t="str">
            <v>Applicant</v>
          </cell>
          <cell r="D1744" t="str">
            <v>Lithotripsy/Nursing Facility</v>
          </cell>
          <cell r="E1744" t="str">
            <v>PD</v>
          </cell>
          <cell r="F1744" t="str">
            <v xml:space="preserve">  </v>
          </cell>
          <cell r="G1744">
            <v>41719</v>
          </cell>
          <cell r="H1744" t="str">
            <v>Analyst</v>
          </cell>
          <cell r="I1744" t="str">
            <v xml:space="preserve">HSA </v>
          </cell>
          <cell r="J1744" t="str">
            <v>DCOPN</v>
          </cell>
          <cell r="K1744" t="str">
            <v>Scheduled</v>
          </cell>
          <cell r="L1744" t="str">
            <v>Decision</v>
          </cell>
          <cell r="M1744" t="str">
            <v>Location</v>
          </cell>
          <cell r="N1744" t="str">
            <v>Time</v>
          </cell>
          <cell r="O1744" t="str">
            <v>Received</v>
          </cell>
          <cell r="P1744" t="str">
            <v>LOI Date</v>
          </cell>
          <cell r="Q1744" t="str">
            <v>Application</v>
          </cell>
        </row>
        <row r="1745">
          <cell r="B1745">
            <v>8074</v>
          </cell>
          <cell r="C1745" t="e">
            <v>#REF!</v>
          </cell>
          <cell r="D1745" t="e">
            <v>#REF!</v>
          </cell>
          <cell r="E1745">
            <v>3</v>
          </cell>
          <cell r="G1745" t="str">
            <v>Competing</v>
          </cell>
          <cell r="H1745" t="str">
            <v>Crowder</v>
          </cell>
          <cell r="I1745" t="e">
            <v>#REF!</v>
          </cell>
          <cell r="J1745" t="e">
            <v>#REF!</v>
          </cell>
          <cell r="K1745">
            <v>41730</v>
          </cell>
          <cell r="L1745" t="str">
            <v>VA-</v>
          </cell>
          <cell r="M1745" t="str">
            <v>BR 4</v>
          </cell>
          <cell r="O1745" t="str">
            <v>n/a</v>
          </cell>
          <cell r="P1745" t="str">
            <v>F</v>
          </cell>
          <cell r="Q1745" t="str">
            <v>Y</v>
          </cell>
          <cell r="R1745" t="str">
            <v/>
          </cell>
          <cell r="U1745">
            <v>41610</v>
          </cell>
        </row>
        <row r="1746">
          <cell r="B1746">
            <v>8081</v>
          </cell>
          <cell r="C1746" t="e">
            <v>#REF!</v>
          </cell>
          <cell r="D1746" t="e">
            <v>#REF!</v>
          </cell>
          <cell r="E1746">
            <v>3</v>
          </cell>
          <cell r="H1746" t="str">
            <v>Crowder</v>
          </cell>
          <cell r="I1746" t="e">
            <v>#REF!</v>
          </cell>
          <cell r="J1746" t="e">
            <v>#REF!</v>
          </cell>
          <cell r="K1746">
            <v>41730</v>
          </cell>
          <cell r="L1746" t="str">
            <v>VA-</v>
          </cell>
          <cell r="M1746" t="str">
            <v>BR 4</v>
          </cell>
          <cell r="O1746" t="str">
            <v>n/a</v>
          </cell>
          <cell r="P1746" t="str">
            <v>F</v>
          </cell>
          <cell r="Q1746" t="str">
            <v>Y</v>
          </cell>
          <cell r="R1746" t="str">
            <v/>
          </cell>
          <cell r="U1746">
            <v>41610</v>
          </cell>
        </row>
        <row r="1747">
          <cell r="B1747">
            <v>8070</v>
          </cell>
          <cell r="C1747" t="e">
            <v>#REF!</v>
          </cell>
          <cell r="D1747" t="e">
            <v>#REF!</v>
          </cell>
          <cell r="E1747">
            <v>4</v>
          </cell>
          <cell r="H1747" t="str">
            <v>Crowder</v>
          </cell>
          <cell r="I1747" t="e">
            <v>#REF!</v>
          </cell>
          <cell r="J1747" t="e">
            <v>#REF!</v>
          </cell>
          <cell r="K1747">
            <v>41736</v>
          </cell>
          <cell r="L1747" t="str">
            <v>VA-</v>
          </cell>
          <cell r="M1747" t="str">
            <v>BR 1</v>
          </cell>
          <cell r="O1747" t="str">
            <v>n/a</v>
          </cell>
          <cell r="P1747" t="str">
            <v>F</v>
          </cell>
          <cell r="Q1747" t="str">
            <v>Y</v>
          </cell>
          <cell r="R1747" t="str">
            <v/>
          </cell>
          <cell r="U1747">
            <v>41610</v>
          </cell>
        </row>
        <row r="1748">
          <cell r="B1748">
            <v>8079</v>
          </cell>
          <cell r="C1748" t="e">
            <v>#REF!</v>
          </cell>
          <cell r="D1748" t="e">
            <v>#REF!</v>
          </cell>
          <cell r="E1748">
            <v>8</v>
          </cell>
          <cell r="H1748" t="str">
            <v>Bartley</v>
          </cell>
          <cell r="I1748" t="e">
            <v>#REF!</v>
          </cell>
          <cell r="J1748" t="e">
            <v>#REF!</v>
          </cell>
          <cell r="K1748">
            <v>41732</v>
          </cell>
          <cell r="L1748" t="str">
            <v>VA-</v>
          </cell>
          <cell r="M1748" t="str">
            <v>BR 1</v>
          </cell>
          <cell r="O1748" t="str">
            <v>n/a</v>
          </cell>
          <cell r="P1748" t="str">
            <v>F</v>
          </cell>
          <cell r="Q1748" t="str">
            <v>Y</v>
          </cell>
          <cell r="R1748" t="str">
            <v/>
          </cell>
          <cell r="U1748">
            <v>41610</v>
          </cell>
        </row>
        <row r="1749">
          <cell r="B1749">
            <v>8073</v>
          </cell>
          <cell r="C1749" t="e">
            <v>#REF!</v>
          </cell>
          <cell r="D1749" t="e">
            <v>#REF!</v>
          </cell>
          <cell r="E1749">
            <v>8</v>
          </cell>
          <cell r="G1749" t="str">
            <v>Competing</v>
          </cell>
          <cell r="H1749" t="str">
            <v>Bartley</v>
          </cell>
          <cell r="I1749" t="e">
            <v>#REF!</v>
          </cell>
          <cell r="J1749" t="e">
            <v>#REF!</v>
          </cell>
          <cell r="K1749">
            <v>41732</v>
          </cell>
          <cell r="L1749" t="str">
            <v>VA-</v>
          </cell>
          <cell r="M1749" t="str">
            <v>BR 1</v>
          </cell>
          <cell r="O1749" t="str">
            <v>n/a</v>
          </cell>
          <cell r="P1749" t="str">
            <v>F</v>
          </cell>
          <cell r="Q1749" t="str">
            <v>Y</v>
          </cell>
          <cell r="R1749" t="str">
            <v/>
          </cell>
          <cell r="U1749">
            <v>41610</v>
          </cell>
        </row>
        <row r="1750">
          <cell r="B1750">
            <v>8080</v>
          </cell>
          <cell r="C1750" t="e">
            <v>#REF!</v>
          </cell>
          <cell r="D1750" t="e">
            <v>#REF!</v>
          </cell>
          <cell r="E1750">
            <v>8</v>
          </cell>
          <cell r="H1750" t="str">
            <v>Bartley</v>
          </cell>
          <cell r="I1750" t="e">
            <v>#REF!</v>
          </cell>
          <cell r="J1750" t="e">
            <v>#REF!</v>
          </cell>
          <cell r="K1750">
            <v>41732</v>
          </cell>
          <cell r="L1750" t="str">
            <v>VA-</v>
          </cell>
          <cell r="M1750" t="str">
            <v>BR 1</v>
          </cell>
          <cell r="O1750" t="str">
            <v>n/a</v>
          </cell>
          <cell r="P1750" t="str">
            <v>F</v>
          </cell>
          <cell r="Q1750" t="str">
            <v>Y</v>
          </cell>
          <cell r="R1750" t="str">
            <v/>
          </cell>
          <cell r="U1750">
            <v>41610</v>
          </cell>
        </row>
        <row r="1751">
          <cell r="B1751">
            <v>8072</v>
          </cell>
          <cell r="C1751" t="e">
            <v>#REF!</v>
          </cell>
          <cell r="D1751" t="e">
            <v>#REF!</v>
          </cell>
          <cell r="E1751">
            <v>15</v>
          </cell>
          <cell r="G1751" t="str">
            <v>Competing</v>
          </cell>
          <cell r="H1751" t="str">
            <v>Cage</v>
          </cell>
          <cell r="I1751" t="e">
            <v>#REF!</v>
          </cell>
          <cell r="J1751" t="e">
            <v>#REF!</v>
          </cell>
          <cell r="K1751">
            <v>41731</v>
          </cell>
          <cell r="L1751" t="str">
            <v>VA-</v>
          </cell>
          <cell r="M1751" t="str">
            <v>BR 2</v>
          </cell>
          <cell r="O1751" t="str">
            <v>n/a</v>
          </cell>
          <cell r="P1751" t="str">
            <v>F</v>
          </cell>
          <cell r="Q1751" t="str">
            <v>Y</v>
          </cell>
          <cell r="R1751" t="str">
            <v/>
          </cell>
          <cell r="U1751">
            <v>41610</v>
          </cell>
        </row>
        <row r="1752">
          <cell r="B1752">
            <v>8075</v>
          </cell>
          <cell r="C1752" t="e">
            <v>#REF!</v>
          </cell>
          <cell r="D1752" t="e">
            <v>#REF!</v>
          </cell>
          <cell r="E1752">
            <v>19</v>
          </cell>
          <cell r="H1752" t="str">
            <v>Cage</v>
          </cell>
          <cell r="I1752" t="e">
            <v>#REF!</v>
          </cell>
          <cell r="J1752" t="e">
            <v>#REF!</v>
          </cell>
          <cell r="K1752">
            <v>41731</v>
          </cell>
          <cell r="L1752" t="str">
            <v>VA-</v>
          </cell>
          <cell r="M1752" t="str">
            <v>BR 2</v>
          </cell>
          <cell r="O1752" t="str">
            <v>n/a</v>
          </cell>
          <cell r="P1752" t="str">
            <v>F</v>
          </cell>
          <cell r="Q1752" t="str">
            <v>Y</v>
          </cell>
          <cell r="R1752" t="str">
            <v/>
          </cell>
          <cell r="U1752">
            <v>41610</v>
          </cell>
        </row>
        <row r="1753">
          <cell r="B1753">
            <v>8071</v>
          </cell>
          <cell r="C1753" t="e">
            <v>#REF!</v>
          </cell>
          <cell r="D1753" t="e">
            <v>#REF!</v>
          </cell>
          <cell r="E1753">
            <v>16</v>
          </cell>
          <cell r="H1753" t="str">
            <v>Cage</v>
          </cell>
          <cell r="I1753" t="e">
            <v>#REF!</v>
          </cell>
          <cell r="J1753" t="e">
            <v>#REF!</v>
          </cell>
          <cell r="K1753">
            <v>41733</v>
          </cell>
          <cell r="L1753" t="str">
            <v>VA-</v>
          </cell>
          <cell r="M1753" t="str">
            <v>BR 2</v>
          </cell>
          <cell r="O1753" t="str">
            <v>n/a</v>
          </cell>
          <cell r="P1753" t="str">
            <v>F</v>
          </cell>
          <cell r="Q1753" t="str">
            <v>Y</v>
          </cell>
          <cell r="R1753" t="str">
            <v/>
          </cell>
          <cell r="U1753">
            <v>41610</v>
          </cell>
        </row>
        <row r="1754">
          <cell r="B1754">
            <v>8078</v>
          </cell>
          <cell r="C1754" t="e">
            <v>#REF!</v>
          </cell>
          <cell r="D1754" t="e">
            <v>#REF!</v>
          </cell>
          <cell r="E1754">
            <v>20</v>
          </cell>
          <cell r="H1754" t="str">
            <v>Crowder</v>
          </cell>
          <cell r="I1754" t="e">
            <v>#REF!</v>
          </cell>
          <cell r="J1754" t="e">
            <v>#REF!</v>
          </cell>
          <cell r="K1754">
            <v>41729</v>
          </cell>
          <cell r="L1754" t="str">
            <v>VA-</v>
          </cell>
          <cell r="M1754" t="str">
            <v>BR 1</v>
          </cell>
          <cell r="O1754" t="str">
            <v>n/a</v>
          </cell>
          <cell r="P1754" t="str">
            <v>F</v>
          </cell>
          <cell r="Q1754" t="str">
            <v>Y</v>
          </cell>
          <cell r="R1754" t="str">
            <v/>
          </cell>
          <cell r="U1754">
            <v>41610</v>
          </cell>
        </row>
        <row r="1756">
          <cell r="B1756" t="str">
            <v>February 2014 Cycle</v>
          </cell>
          <cell r="D1756" t="str">
            <v>Hospitals/Beds/NICUs/Ob/Capital Expenditures</v>
          </cell>
          <cell r="E1756" t="str">
            <v>A</v>
          </cell>
          <cell r="F1756" t="str">
            <v>Rpt Due</v>
          </cell>
          <cell r="G1756">
            <v>41750</v>
          </cell>
          <cell r="I1756" t="str">
            <v>Recommendation</v>
          </cell>
          <cell r="K1756" t="str">
            <v>IFFC</v>
          </cell>
          <cell r="L1756" t="str">
            <v>Commissioners</v>
          </cell>
          <cell r="M1756" t="str">
            <v>IFFC</v>
          </cell>
          <cell r="N1756" t="str">
            <v>IFFC</v>
          </cell>
          <cell r="O1756" t="str">
            <v>Application</v>
          </cell>
          <cell r="Q1756" t="str">
            <v>Check with</v>
          </cell>
        </row>
        <row r="1757">
          <cell r="B1757" t="str">
            <v>#</v>
          </cell>
          <cell r="C1757" t="str">
            <v>Applicant</v>
          </cell>
          <cell r="D1757" t="str">
            <v>Project</v>
          </cell>
          <cell r="E1757" t="str">
            <v>PD</v>
          </cell>
          <cell r="F1757" t="str">
            <v xml:space="preserve">  </v>
          </cell>
          <cell r="G1757">
            <v>41750</v>
          </cell>
          <cell r="H1757" t="str">
            <v>Analyst</v>
          </cell>
          <cell r="I1757" t="str">
            <v xml:space="preserve">HSA </v>
          </cell>
          <cell r="J1757" t="str">
            <v>DCOPN</v>
          </cell>
          <cell r="K1757" t="str">
            <v>Scheduled</v>
          </cell>
          <cell r="L1757" t="str">
            <v>Decision</v>
          </cell>
          <cell r="M1757" t="str">
            <v>Location</v>
          </cell>
          <cell r="N1757" t="str">
            <v>Time</v>
          </cell>
          <cell r="O1757" t="str">
            <v>Received</v>
          </cell>
          <cell r="P1757" t="str">
            <v>LOI Date</v>
          </cell>
          <cell r="Q1757" t="str">
            <v>Application</v>
          </cell>
          <cell r="T1757" t="str">
            <v>Previous Conditions</v>
          </cell>
        </row>
        <row r="1758">
          <cell r="B1758">
            <v>8082</v>
          </cell>
          <cell r="C1758" t="e">
            <v>#REF!</v>
          </cell>
          <cell r="D1758" t="e">
            <v>#REF!</v>
          </cell>
          <cell r="E1758">
            <v>5</v>
          </cell>
          <cell r="H1758" t="str">
            <v>Crowder</v>
          </cell>
          <cell r="I1758" t="e">
            <v>#REF!</v>
          </cell>
          <cell r="J1758" t="e">
            <v>#REF!</v>
          </cell>
          <cell r="K1758">
            <v>41760</v>
          </cell>
          <cell r="L1758" t="str">
            <v>VA-</v>
          </cell>
          <cell r="M1758" t="str">
            <v>BR 2</v>
          </cell>
          <cell r="N1758">
            <v>0.41666666666666669</v>
          </cell>
          <cell r="O1758" t="str">
            <v>n/a</v>
          </cell>
          <cell r="P1758" t="str">
            <v>A</v>
          </cell>
          <cell r="Q1758" t="str">
            <v>Y</v>
          </cell>
          <cell r="R1758" t="str">
            <v/>
          </cell>
          <cell r="U1758">
            <v>41641</v>
          </cell>
        </row>
        <row r="1760">
          <cell r="B1760" t="str">
            <v>March 2014 Cycle</v>
          </cell>
          <cell r="D1760" t="str">
            <v>OSHs/ORs/Cath Labs/Transplant/Nursing Facility</v>
          </cell>
          <cell r="E1760" t="str">
            <v>B/G</v>
          </cell>
          <cell r="F1760" t="str">
            <v>Rpt Due</v>
          </cell>
          <cell r="G1760">
            <v>41778</v>
          </cell>
          <cell r="I1760" t="str">
            <v>Recommendation</v>
          </cell>
          <cell r="K1760" t="str">
            <v>IFFC</v>
          </cell>
          <cell r="L1760" t="str">
            <v>Commissioners</v>
          </cell>
          <cell r="M1760" t="str">
            <v>IFFC</v>
          </cell>
          <cell r="N1760" t="str">
            <v>IFFC</v>
          </cell>
          <cell r="O1760" t="str">
            <v>Application</v>
          </cell>
          <cell r="Q1760" t="str">
            <v>Check with</v>
          </cell>
        </row>
        <row r="1761">
          <cell r="B1761" t="str">
            <v>#</v>
          </cell>
          <cell r="C1761" t="str">
            <v>Applicant</v>
          </cell>
          <cell r="D1761" t="str">
            <v>Project</v>
          </cell>
          <cell r="E1761" t="str">
            <v>PD</v>
          </cell>
          <cell r="G1761">
            <v>41778</v>
          </cell>
          <cell r="H1761" t="str">
            <v>Analyst</v>
          </cell>
          <cell r="I1761" t="str">
            <v xml:space="preserve">HSA </v>
          </cell>
          <cell r="J1761" t="str">
            <v>DCOPN</v>
          </cell>
          <cell r="K1761" t="str">
            <v>Scheduled</v>
          </cell>
          <cell r="L1761" t="str">
            <v>Decision</v>
          </cell>
          <cell r="M1761" t="str">
            <v>Location</v>
          </cell>
          <cell r="N1761" t="str">
            <v>Time</v>
          </cell>
          <cell r="O1761" t="str">
            <v>Received</v>
          </cell>
          <cell r="P1761" t="str">
            <v>LOI Date</v>
          </cell>
          <cell r="Q1761" t="str">
            <v>Application</v>
          </cell>
        </row>
        <row r="1762">
          <cell r="B1762">
            <v>8083</v>
          </cell>
          <cell r="C1762" t="e">
            <v>#REF!</v>
          </cell>
          <cell r="D1762" t="e">
            <v>#REF!</v>
          </cell>
          <cell r="E1762">
            <v>15</v>
          </cell>
          <cell r="H1762" t="str">
            <v>Bartley</v>
          </cell>
          <cell r="I1762" t="e">
            <v>#REF!</v>
          </cell>
          <cell r="J1762" t="e">
            <v>#REF!</v>
          </cell>
          <cell r="K1762">
            <v>41789</v>
          </cell>
          <cell r="L1762" t="str">
            <v>VA-</v>
          </cell>
          <cell r="O1762" t="str">
            <v>n/a</v>
          </cell>
          <cell r="P1762" t="str">
            <v>B</v>
          </cell>
          <cell r="Q1762" t="str">
            <v>Y</v>
          </cell>
          <cell r="R1762" t="str">
            <v/>
          </cell>
          <cell r="U1762">
            <v>41668</v>
          </cell>
        </row>
        <row r="1763">
          <cell r="B1763">
            <v>8084</v>
          </cell>
          <cell r="C1763" t="e">
            <v>#REF!</v>
          </cell>
          <cell r="D1763" t="e">
            <v>#REF!</v>
          </cell>
          <cell r="E1763">
            <v>5</v>
          </cell>
          <cell r="H1763" t="str">
            <v>Crowder</v>
          </cell>
          <cell r="I1763" t="e">
            <v>#REF!</v>
          </cell>
          <cell r="J1763" t="e">
            <v>#REF!</v>
          </cell>
          <cell r="K1763">
            <v>41793</v>
          </cell>
          <cell r="L1763" t="str">
            <v>VA-</v>
          </cell>
          <cell r="M1763" t="str">
            <v>SCC</v>
          </cell>
          <cell r="O1763" t="str">
            <v>n/a</v>
          </cell>
          <cell r="P1763" t="str">
            <v>B</v>
          </cell>
          <cell r="Q1763" t="str">
            <v>Y</v>
          </cell>
          <cell r="R1763" t="str">
            <v/>
          </cell>
          <cell r="U1763">
            <v>41668</v>
          </cell>
        </row>
        <row r="1764">
          <cell r="B1764">
            <v>8086</v>
          </cell>
          <cell r="C1764" t="e">
            <v>#REF!</v>
          </cell>
          <cell r="D1764" t="e">
            <v>#REF!</v>
          </cell>
          <cell r="E1764">
            <v>7</v>
          </cell>
          <cell r="G1764" t="str">
            <v>Competing</v>
          </cell>
          <cell r="H1764" t="str">
            <v>Cage</v>
          </cell>
          <cell r="I1764" t="e">
            <v>#REF!</v>
          </cell>
          <cell r="J1764" t="e">
            <v>#REF!</v>
          </cell>
          <cell r="K1764">
            <v>41836</v>
          </cell>
          <cell r="L1764" t="str">
            <v>VA-</v>
          </cell>
          <cell r="M1764" t="str">
            <v>SCC</v>
          </cell>
          <cell r="N1764">
            <v>0.41666666666666669</v>
          </cell>
          <cell r="O1764" t="str">
            <v>n/a</v>
          </cell>
          <cell r="P1764" t="str">
            <v>B</v>
          </cell>
          <cell r="Q1764" t="str">
            <v>Y</v>
          </cell>
          <cell r="R1764" t="str">
            <v/>
          </cell>
          <cell r="U1764">
            <v>41668</v>
          </cell>
        </row>
        <row r="1765">
          <cell r="B1765">
            <v>8089</v>
          </cell>
          <cell r="C1765" t="e">
            <v>#REF!</v>
          </cell>
          <cell r="D1765" t="e">
            <v>#REF!</v>
          </cell>
          <cell r="E1765">
            <v>7</v>
          </cell>
          <cell r="H1765" t="str">
            <v>Cage</v>
          </cell>
          <cell r="I1765" t="e">
            <v>#REF!</v>
          </cell>
          <cell r="J1765" t="e">
            <v>#REF!</v>
          </cell>
          <cell r="K1765">
            <v>41836</v>
          </cell>
          <cell r="L1765" t="str">
            <v>VA-</v>
          </cell>
          <cell r="M1765" t="str">
            <v>SCC</v>
          </cell>
          <cell r="N1765">
            <v>0.41666666666666669</v>
          </cell>
          <cell r="O1765" t="str">
            <v>n/a</v>
          </cell>
          <cell r="P1765" t="str">
            <v>B</v>
          </cell>
          <cell r="Q1765" t="str">
            <v>Y</v>
          </cell>
          <cell r="R1765" t="str">
            <v/>
          </cell>
          <cell r="U1765">
            <v>41668</v>
          </cell>
        </row>
        <row r="1766">
          <cell r="B1766">
            <v>8088</v>
          </cell>
          <cell r="C1766" t="e">
            <v>#REF!</v>
          </cell>
          <cell r="D1766" t="e">
            <v>#REF!</v>
          </cell>
          <cell r="E1766">
            <v>8</v>
          </cell>
          <cell r="H1766" t="str">
            <v>Bartley</v>
          </cell>
          <cell r="I1766" t="e">
            <v>#REF!</v>
          </cell>
          <cell r="J1766" t="e">
            <v>#REF!</v>
          </cell>
          <cell r="K1766">
            <v>41792</v>
          </cell>
          <cell r="L1766" t="str">
            <v>VA-</v>
          </cell>
          <cell r="O1766" t="str">
            <v>n/a</v>
          </cell>
          <cell r="P1766" t="str">
            <v>B</v>
          </cell>
          <cell r="Q1766" t="str">
            <v>Y</v>
          </cell>
          <cell r="R1766" t="str">
            <v/>
          </cell>
          <cell r="U1766">
            <v>41667</v>
          </cell>
        </row>
        <row r="1768">
          <cell r="B1768" t="str">
            <v>April 2014 Cycle</v>
          </cell>
          <cell r="D1768" t="str">
            <v>Psych and Substance Abuse Services</v>
          </cell>
          <cell r="E1768" t="str">
            <v>C</v>
          </cell>
          <cell r="F1768" t="str">
            <v>Rpt Due</v>
          </cell>
          <cell r="G1768">
            <v>41809</v>
          </cell>
          <cell r="I1768" t="str">
            <v>Recommendation</v>
          </cell>
          <cell r="K1768" t="str">
            <v>IFFC</v>
          </cell>
          <cell r="L1768" t="str">
            <v>Commissioners</v>
          </cell>
          <cell r="M1768" t="str">
            <v>IFFC</v>
          </cell>
          <cell r="N1768" t="str">
            <v>IFFC</v>
          </cell>
          <cell r="O1768" t="str">
            <v>Application</v>
          </cell>
          <cell r="Q1768" t="str">
            <v>Check with</v>
          </cell>
        </row>
        <row r="1769">
          <cell r="C1769" t="str">
            <v>Applicant</v>
          </cell>
          <cell r="D1769" t="str">
            <v>Project</v>
          </cell>
          <cell r="E1769" t="str">
            <v>PD</v>
          </cell>
          <cell r="F1769" t="str">
            <v>need</v>
          </cell>
          <cell r="G1769">
            <v>41809</v>
          </cell>
          <cell r="H1769" t="str">
            <v>Analyst</v>
          </cell>
          <cell r="I1769" t="str">
            <v xml:space="preserve">HSA </v>
          </cell>
          <cell r="J1769" t="str">
            <v>DCOPN</v>
          </cell>
          <cell r="K1769" t="str">
            <v>Scheduled</v>
          </cell>
          <cell r="L1769" t="str">
            <v>Decision</v>
          </cell>
          <cell r="M1769" t="str">
            <v>Location</v>
          </cell>
          <cell r="N1769" t="str">
            <v>Time</v>
          </cell>
          <cell r="O1769" t="str">
            <v>Received</v>
          </cell>
          <cell r="P1769" t="str">
            <v>LOI Date</v>
          </cell>
          <cell r="Q1769" t="str">
            <v>Application</v>
          </cell>
          <cell r="R1769" t="str">
            <v/>
          </cell>
        </row>
        <row r="1770">
          <cell r="B1770" t="str">
            <v>none</v>
          </cell>
          <cell r="C1770" t="e">
            <v>#N/A</v>
          </cell>
          <cell r="D1770" t="e">
            <v>#N/A</v>
          </cell>
          <cell r="E1770" t="e">
            <v>#N/A</v>
          </cell>
          <cell r="I1770" t="e">
            <v>#N/A</v>
          </cell>
          <cell r="J1770" t="e">
            <v>#N/A</v>
          </cell>
          <cell r="L1770" t="e">
            <v>#N/A</v>
          </cell>
          <cell r="O1770" t="e">
            <v>#N/A</v>
          </cell>
          <cell r="P1770" t="e">
            <v>#N/A</v>
          </cell>
          <cell r="Q1770" t="e">
            <v>#N/A</v>
          </cell>
          <cell r="R1770" t="e">
            <v>#N/A</v>
          </cell>
          <cell r="U1770" t="e">
            <v>#N/A</v>
          </cell>
        </row>
        <row r="1772">
          <cell r="B1772" t="str">
            <v>May 2014 Cycle</v>
          </cell>
          <cell r="D1772" t="str">
            <v>Diagnostic Imaging and Nursing Facilities</v>
          </cell>
          <cell r="E1772" t="str">
            <v>D/G</v>
          </cell>
          <cell r="F1772" t="str">
            <v>Rpt Due</v>
          </cell>
          <cell r="G1772">
            <v>41841</v>
          </cell>
          <cell r="I1772" t="str">
            <v>Recommendation</v>
          </cell>
          <cell r="K1772" t="str">
            <v>IFFC</v>
          </cell>
          <cell r="L1772" t="str">
            <v>Commissioners</v>
          </cell>
          <cell r="M1772" t="str">
            <v>IFFC</v>
          </cell>
          <cell r="O1772" t="str">
            <v>Application</v>
          </cell>
          <cell r="Q1772" t="str">
            <v>Check with</v>
          </cell>
          <cell r="S1772" t="str">
            <v>Previous</v>
          </cell>
        </row>
        <row r="1773">
          <cell r="B1773" t="str">
            <v>#</v>
          </cell>
          <cell r="C1773" t="str">
            <v>Applicant</v>
          </cell>
          <cell r="D1773" t="str">
            <v>Project</v>
          </cell>
          <cell r="E1773" t="str">
            <v>PD</v>
          </cell>
          <cell r="G1773">
            <v>41841</v>
          </cell>
          <cell r="H1773" t="str">
            <v>Analyst</v>
          </cell>
          <cell r="I1773" t="str">
            <v xml:space="preserve">HSA </v>
          </cell>
          <cell r="J1773" t="str">
            <v>DCOPN</v>
          </cell>
          <cell r="K1773" t="str">
            <v>Scheduled</v>
          </cell>
          <cell r="L1773" t="str">
            <v>Decision</v>
          </cell>
          <cell r="M1773" t="str">
            <v>Location</v>
          </cell>
          <cell r="N1773" t="str">
            <v>Time</v>
          </cell>
          <cell r="O1773" t="str">
            <v>Received</v>
          </cell>
          <cell r="P1773" t="str">
            <v>LOI Date</v>
          </cell>
          <cell r="Q1773" t="str">
            <v>Application</v>
          </cell>
          <cell r="S1773" t="str">
            <v>Conditions</v>
          </cell>
          <cell r="T1773" t="str">
            <v>old loi</v>
          </cell>
        </row>
        <row r="1774">
          <cell r="B1774">
            <v>8097</v>
          </cell>
          <cell r="C1774" t="e">
            <v>#REF!</v>
          </cell>
          <cell r="D1774" t="e">
            <v>#REF!</v>
          </cell>
          <cell r="E1774">
            <v>6</v>
          </cell>
          <cell r="H1774" t="str">
            <v>Bartley</v>
          </cell>
          <cell r="I1774" t="e">
            <v>#REF!</v>
          </cell>
          <cell r="J1774" t="e">
            <v>#REF!</v>
          </cell>
          <cell r="K1774">
            <v>41859</v>
          </cell>
          <cell r="L1774" t="str">
            <v>VA-</v>
          </cell>
          <cell r="M1774" t="str">
            <v>BR 3</v>
          </cell>
          <cell r="N1774">
            <v>0.41666666666666669</v>
          </cell>
          <cell r="O1774" t="str">
            <v>n/a</v>
          </cell>
          <cell r="P1774" t="str">
            <v>G</v>
          </cell>
          <cell r="Q1774" t="str">
            <v>Y</v>
          </cell>
          <cell r="R1774">
            <v>43039</v>
          </cell>
          <cell r="U1774">
            <v>41729</v>
          </cell>
        </row>
        <row r="1775">
          <cell r="B1775">
            <v>8064</v>
          </cell>
          <cell r="C1775" t="e">
            <v>#REF!</v>
          </cell>
          <cell r="D1775" t="e">
            <v>#REF!</v>
          </cell>
          <cell r="E1775">
            <v>8</v>
          </cell>
          <cell r="H1775" t="str">
            <v>Bartley</v>
          </cell>
          <cell r="I1775" t="e">
            <v>#REF!</v>
          </cell>
          <cell r="J1775" t="e">
            <v>#REF!</v>
          </cell>
          <cell r="K1775">
            <v>41857</v>
          </cell>
          <cell r="L1775" t="str">
            <v>VA-</v>
          </cell>
          <cell r="M1775" t="str">
            <v>BR 2</v>
          </cell>
          <cell r="N1775">
            <v>0.375</v>
          </cell>
          <cell r="O1775" t="str">
            <v>n/a</v>
          </cell>
          <cell r="P1775" t="str">
            <v>D</v>
          </cell>
          <cell r="Q1775" t="str">
            <v>Y</v>
          </cell>
          <cell r="R1775" t="str">
            <v/>
          </cell>
          <cell r="U1775">
            <v>41548</v>
          </cell>
        </row>
        <row r="1776">
          <cell r="B1776">
            <v>8068</v>
          </cell>
          <cell r="C1776" t="e">
            <v>#REF!</v>
          </cell>
          <cell r="D1776" t="e">
            <v>#REF!</v>
          </cell>
          <cell r="E1776">
            <v>8</v>
          </cell>
          <cell r="G1776" t="str">
            <v>Competing</v>
          </cell>
          <cell r="H1776" t="str">
            <v>Bartley</v>
          </cell>
          <cell r="I1776" t="e">
            <v>#REF!</v>
          </cell>
          <cell r="J1776" t="e">
            <v>#REF!</v>
          </cell>
          <cell r="K1776">
            <v>41857</v>
          </cell>
          <cell r="L1776" t="str">
            <v>VA-</v>
          </cell>
          <cell r="M1776" t="str">
            <v>BR 2</v>
          </cell>
          <cell r="N1776">
            <v>0.375</v>
          </cell>
          <cell r="O1776" t="str">
            <v>n/a</v>
          </cell>
          <cell r="P1776" t="str">
            <v>D</v>
          </cell>
          <cell r="Q1776">
            <v>0</v>
          </cell>
          <cell r="R1776" t="str">
            <v/>
          </cell>
          <cell r="U1776">
            <v>41548</v>
          </cell>
        </row>
        <row r="1777">
          <cell r="B1777">
            <v>8093</v>
          </cell>
          <cell r="C1777" t="e">
            <v>#REF!</v>
          </cell>
          <cell r="D1777" t="e">
            <v>#REF!</v>
          </cell>
          <cell r="E1777">
            <v>8</v>
          </cell>
          <cell r="H1777" t="str">
            <v>Bartley</v>
          </cell>
          <cell r="I1777" t="e">
            <v>#REF!</v>
          </cell>
          <cell r="J1777" t="e">
            <v>#REF!</v>
          </cell>
          <cell r="K1777">
            <v>41857</v>
          </cell>
          <cell r="L1777" t="str">
            <v>VA-</v>
          </cell>
          <cell r="M1777" t="str">
            <v>BR 2</v>
          </cell>
          <cell r="N1777">
            <v>0.375</v>
          </cell>
          <cell r="O1777" t="str">
            <v>n/a</v>
          </cell>
          <cell r="P1777" t="str">
            <v>D</v>
          </cell>
          <cell r="Q1777" t="str">
            <v>Y</v>
          </cell>
          <cell r="R1777" t="str">
            <v/>
          </cell>
          <cell r="U1777">
            <v>41729</v>
          </cell>
        </row>
        <row r="1778">
          <cell r="B1778">
            <v>8100</v>
          </cell>
          <cell r="C1778" t="e">
            <v>#REF!</v>
          </cell>
          <cell r="D1778" t="e">
            <v>#REF!</v>
          </cell>
          <cell r="E1778">
            <v>8</v>
          </cell>
          <cell r="H1778" t="str">
            <v>Bartley</v>
          </cell>
          <cell r="I1778" t="e">
            <v>#REF!</v>
          </cell>
          <cell r="J1778" t="e">
            <v>#REF!</v>
          </cell>
          <cell r="K1778">
            <v>41857</v>
          </cell>
          <cell r="L1778" t="str">
            <v>VA-</v>
          </cell>
          <cell r="M1778" t="str">
            <v>BR 2</v>
          </cell>
          <cell r="N1778">
            <v>0.375</v>
          </cell>
          <cell r="O1778" t="str">
            <v>n/a</v>
          </cell>
          <cell r="P1778" t="str">
            <v>D</v>
          </cell>
          <cell r="Q1778" t="str">
            <v>Y</v>
          </cell>
          <cell r="R1778" t="str">
            <v/>
          </cell>
          <cell r="U1778">
            <v>41723</v>
          </cell>
        </row>
        <row r="1779">
          <cell r="B1779">
            <v>8090</v>
          </cell>
          <cell r="C1779" t="e">
            <v>#REF!</v>
          </cell>
          <cell r="D1779" t="e">
            <v>#REF!</v>
          </cell>
          <cell r="E1779">
            <v>12</v>
          </cell>
          <cell r="H1779" t="str">
            <v>Cage</v>
          </cell>
          <cell r="I1779" t="e">
            <v>#REF!</v>
          </cell>
          <cell r="J1779" t="e">
            <v>#REF!</v>
          </cell>
          <cell r="K1779">
            <v>41851</v>
          </cell>
          <cell r="L1779" t="str">
            <v>VA-</v>
          </cell>
          <cell r="M1779" t="str">
            <v>BR 1</v>
          </cell>
          <cell r="O1779" t="str">
            <v>n/a</v>
          </cell>
          <cell r="P1779" t="str">
            <v>D</v>
          </cell>
          <cell r="Q1779" t="str">
            <v>Y</v>
          </cell>
          <cell r="R1779" t="str">
            <v/>
          </cell>
          <cell r="U1779">
            <v>41729</v>
          </cell>
        </row>
        <row r="1780">
          <cell r="B1780">
            <v>8098</v>
          </cell>
          <cell r="C1780" t="e">
            <v>#REF!</v>
          </cell>
          <cell r="D1780" t="e">
            <v>#REF!</v>
          </cell>
          <cell r="E1780">
            <v>12</v>
          </cell>
          <cell r="H1780" t="str">
            <v>Cage</v>
          </cell>
          <cell r="I1780" t="e">
            <v>#REF!</v>
          </cell>
          <cell r="J1780" t="e">
            <v>#REF!</v>
          </cell>
          <cell r="K1780">
            <v>41858</v>
          </cell>
          <cell r="L1780" t="str">
            <v>VA-</v>
          </cell>
          <cell r="M1780" t="str">
            <v>BR 1</v>
          </cell>
          <cell r="O1780" t="str">
            <v>n/a</v>
          </cell>
          <cell r="P1780" t="str">
            <v>D</v>
          </cell>
          <cell r="Q1780" t="str">
            <v>Y</v>
          </cell>
          <cell r="R1780">
            <v>42557</v>
          </cell>
          <cell r="U1780">
            <v>41729</v>
          </cell>
        </row>
        <row r="1781">
          <cell r="B1781">
            <v>8092</v>
          </cell>
          <cell r="C1781" t="e">
            <v>#REF!</v>
          </cell>
          <cell r="D1781" t="e">
            <v>#REF!</v>
          </cell>
          <cell r="E1781">
            <v>13</v>
          </cell>
          <cell r="H1781" t="str">
            <v>Cage</v>
          </cell>
          <cell r="I1781" t="e">
            <v>#REF!</v>
          </cell>
          <cell r="J1781" t="e">
            <v>#REF!</v>
          </cell>
          <cell r="K1781">
            <v>41855</v>
          </cell>
          <cell r="L1781" t="str">
            <v>VA-</v>
          </cell>
          <cell r="M1781" t="str">
            <v>BR 1</v>
          </cell>
          <cell r="O1781" t="str">
            <v>n/a</v>
          </cell>
          <cell r="P1781" t="str">
            <v>D</v>
          </cell>
          <cell r="Q1781" t="str">
            <v>Y</v>
          </cell>
          <cell r="R1781" t="str">
            <v/>
          </cell>
          <cell r="U1781">
            <v>41724</v>
          </cell>
        </row>
        <row r="1782">
          <cell r="B1782">
            <v>8094</v>
          </cell>
          <cell r="C1782" t="e">
            <v>#REF!</v>
          </cell>
          <cell r="D1782" t="e">
            <v>#REF!</v>
          </cell>
          <cell r="E1782">
            <v>15</v>
          </cell>
          <cell r="H1782" t="str">
            <v>Crowder</v>
          </cell>
          <cell r="I1782" t="e">
            <v>#REF!</v>
          </cell>
          <cell r="J1782" t="e">
            <v>#REF!</v>
          </cell>
          <cell r="K1782">
            <v>41849</v>
          </cell>
          <cell r="L1782" t="str">
            <v>VA-</v>
          </cell>
          <cell r="M1782" t="str">
            <v>BR 3</v>
          </cell>
          <cell r="N1782">
            <v>0.41666666666666669</v>
          </cell>
          <cell r="O1782" t="str">
            <v>n/a</v>
          </cell>
          <cell r="P1782" t="str">
            <v>D</v>
          </cell>
          <cell r="Q1782" t="str">
            <v>Y</v>
          </cell>
          <cell r="R1782" t="str">
            <v/>
          </cell>
          <cell r="U1782">
            <v>41729</v>
          </cell>
        </row>
        <row r="1783">
          <cell r="B1783">
            <v>7271</v>
          </cell>
          <cell r="C1783" t="e">
            <v>#REF!</v>
          </cell>
          <cell r="D1783" t="e">
            <v>#REF!</v>
          </cell>
          <cell r="E1783">
            <v>15</v>
          </cell>
          <cell r="H1783" t="str">
            <v>Crowder</v>
          </cell>
          <cell r="I1783" t="e">
            <v>#REF!</v>
          </cell>
          <cell r="J1783" t="e">
            <v>#REF!</v>
          </cell>
          <cell r="K1783" t="str">
            <v>in</v>
          </cell>
          <cell r="L1783" t="str">
            <v>VA-</v>
          </cell>
          <cell r="O1783" t="str">
            <v>n/a</v>
          </cell>
          <cell r="P1783" t="str">
            <v>D</v>
          </cell>
          <cell r="Q1783" t="str">
            <v>y</v>
          </cell>
          <cell r="R1783" t="str">
            <v/>
          </cell>
          <cell r="U1783">
            <v>38628</v>
          </cell>
        </row>
        <row r="1784">
          <cell r="B1784">
            <v>8099</v>
          </cell>
          <cell r="C1784" t="e">
            <v>#REF!</v>
          </cell>
          <cell r="D1784" t="e">
            <v>#REF!</v>
          </cell>
          <cell r="E1784">
            <v>19</v>
          </cell>
          <cell r="H1784" t="str">
            <v>Crowder</v>
          </cell>
          <cell r="I1784" t="e">
            <v>#REF!</v>
          </cell>
          <cell r="J1784" t="e">
            <v>#REF!</v>
          </cell>
          <cell r="K1784">
            <v>41856</v>
          </cell>
          <cell r="L1784" t="str">
            <v>VA-</v>
          </cell>
          <cell r="M1784" t="str">
            <v>TR 2</v>
          </cell>
          <cell r="N1784">
            <v>0.41666666666666669</v>
          </cell>
          <cell r="O1784" t="str">
            <v>n/a</v>
          </cell>
          <cell r="P1784" t="str">
            <v>D</v>
          </cell>
          <cell r="Q1784" t="str">
            <v>Y</v>
          </cell>
          <cell r="R1784" t="str">
            <v/>
          </cell>
          <cell r="U1784">
            <v>41729</v>
          </cell>
        </row>
        <row r="1785">
          <cell r="B1785">
            <v>8096</v>
          </cell>
          <cell r="C1785" t="e">
            <v>#REF!</v>
          </cell>
          <cell r="D1785" t="e">
            <v>#REF!</v>
          </cell>
          <cell r="E1785">
            <v>20</v>
          </cell>
          <cell r="H1785" t="str">
            <v>Crowder</v>
          </cell>
          <cell r="I1785" t="e">
            <v>#REF!</v>
          </cell>
          <cell r="J1785" t="e">
            <v>#REF!</v>
          </cell>
          <cell r="K1785">
            <v>41901</v>
          </cell>
          <cell r="L1785" t="str">
            <v>VA-</v>
          </cell>
          <cell r="M1785" t="str">
            <v>SCC Court Room A</v>
          </cell>
          <cell r="N1785">
            <v>0.41666666666666669</v>
          </cell>
          <cell r="O1785" t="str">
            <v>n/a</v>
          </cell>
          <cell r="P1785" t="str">
            <v>D</v>
          </cell>
          <cell r="Q1785" t="str">
            <v>Y</v>
          </cell>
          <cell r="R1785" t="str">
            <v/>
          </cell>
          <cell r="U1785">
            <v>41729</v>
          </cell>
        </row>
        <row r="1787">
          <cell r="B1787" t="str">
            <v>June 2014 Cycle</v>
          </cell>
          <cell r="D1787" t="str">
            <v>Rehab Services</v>
          </cell>
          <cell r="E1787" t="str">
            <v>E</v>
          </cell>
          <cell r="F1787" t="str">
            <v>Rpt Due</v>
          </cell>
          <cell r="G1787">
            <v>41870</v>
          </cell>
          <cell r="I1787" t="str">
            <v>Recommendation</v>
          </cell>
          <cell r="K1787" t="str">
            <v>IFFC</v>
          </cell>
          <cell r="L1787" t="str">
            <v>Commissioners</v>
          </cell>
          <cell r="M1787" t="str">
            <v>IFFC</v>
          </cell>
          <cell r="N1787" t="str">
            <v>IFFC</v>
          </cell>
          <cell r="O1787" t="str">
            <v>Application</v>
          </cell>
          <cell r="Q1787" t="str">
            <v>Check with</v>
          </cell>
        </row>
        <row r="1788">
          <cell r="B1788" t="str">
            <v>#</v>
          </cell>
          <cell r="C1788" t="str">
            <v>Applicant</v>
          </cell>
          <cell r="D1788" t="str">
            <v>Project</v>
          </cell>
          <cell r="E1788" t="str">
            <v>PD</v>
          </cell>
          <cell r="F1788" t="str">
            <v xml:space="preserve">  </v>
          </cell>
          <cell r="G1788">
            <v>41870</v>
          </cell>
          <cell r="H1788" t="str">
            <v>Analyst</v>
          </cell>
          <cell r="I1788" t="str">
            <v xml:space="preserve">HSA </v>
          </cell>
          <cell r="J1788" t="str">
            <v>DCOPN</v>
          </cell>
          <cell r="K1788" t="str">
            <v>Scheduled</v>
          </cell>
          <cell r="L1788" t="str">
            <v>Decision</v>
          </cell>
          <cell r="M1788" t="str">
            <v>Location</v>
          </cell>
          <cell r="N1788" t="str">
            <v>Time</v>
          </cell>
          <cell r="O1788" t="str">
            <v>Received</v>
          </cell>
          <cell r="P1788" t="str">
            <v>LOI Date</v>
          </cell>
          <cell r="Q1788" t="str">
            <v>Application</v>
          </cell>
          <cell r="T1788" t="str">
            <v>Previous Conditions</v>
          </cell>
        </row>
        <row r="1789">
          <cell r="B1789">
            <v>8102</v>
          </cell>
          <cell r="C1789" t="e">
            <v>#REF!</v>
          </cell>
          <cell r="D1789" t="e">
            <v>#REF!</v>
          </cell>
          <cell r="E1789">
            <v>21</v>
          </cell>
          <cell r="H1789" t="str">
            <v>Cage</v>
          </cell>
          <cell r="I1789" t="e">
            <v>#REF!</v>
          </cell>
          <cell r="J1789" t="e">
            <v>#REF!</v>
          </cell>
          <cell r="K1789">
            <v>41880</v>
          </cell>
          <cell r="L1789" t="str">
            <v>VA-</v>
          </cell>
          <cell r="M1789" t="str">
            <v>BR 3</v>
          </cell>
          <cell r="O1789" t="str">
            <v>n/a</v>
          </cell>
          <cell r="P1789" t="str">
            <v>E</v>
          </cell>
          <cell r="Q1789" t="str">
            <v>Y</v>
          </cell>
          <cell r="R1789" t="str">
            <v/>
          </cell>
          <cell r="U1789">
            <v>41760</v>
          </cell>
        </row>
        <row r="1791">
          <cell r="B1791" t="str">
            <v>July 2014 Cycle</v>
          </cell>
          <cell r="D1791" t="str">
            <v>Radiation/Gamma Knife/Cancer Care Center</v>
          </cell>
          <cell r="E1791" t="str">
            <v>F/G</v>
          </cell>
          <cell r="F1791" t="str">
            <v>Rpt Due</v>
          </cell>
          <cell r="G1791">
            <v>41900</v>
          </cell>
          <cell r="I1791" t="str">
            <v>Recommendation</v>
          </cell>
          <cell r="K1791" t="str">
            <v>IFFC</v>
          </cell>
          <cell r="L1791" t="str">
            <v>Commissioners</v>
          </cell>
          <cell r="M1791" t="str">
            <v>IFFC</v>
          </cell>
          <cell r="N1791" t="str">
            <v>IFFC</v>
          </cell>
          <cell r="O1791" t="str">
            <v>Application</v>
          </cell>
          <cell r="Q1791" t="str">
            <v>Check with</v>
          </cell>
        </row>
        <row r="1792">
          <cell r="C1792" t="str">
            <v>Applicant</v>
          </cell>
          <cell r="D1792" t="str">
            <v>Lithotripsy/Nursing Facility</v>
          </cell>
          <cell r="E1792" t="str">
            <v>PD</v>
          </cell>
          <cell r="G1792">
            <v>41900</v>
          </cell>
          <cell r="H1792" t="str">
            <v>Analyst</v>
          </cell>
          <cell r="I1792" t="str">
            <v xml:space="preserve">HSA </v>
          </cell>
          <cell r="J1792" t="str">
            <v>DCOPN</v>
          </cell>
          <cell r="K1792" t="str">
            <v>Scheduled</v>
          </cell>
          <cell r="L1792" t="str">
            <v>Decision</v>
          </cell>
          <cell r="M1792" t="str">
            <v>Location</v>
          </cell>
          <cell r="N1792" t="str">
            <v>Time</v>
          </cell>
          <cell r="O1792" t="str">
            <v>Received</v>
          </cell>
          <cell r="P1792" t="str">
            <v>LOI Date</v>
          </cell>
          <cell r="Q1792" t="str">
            <v>Application</v>
          </cell>
        </row>
        <row r="1793">
          <cell r="B1793">
            <v>8077</v>
          </cell>
          <cell r="C1793" t="e">
            <v>#REF!</v>
          </cell>
          <cell r="D1793" t="e">
            <v>#REF!</v>
          </cell>
          <cell r="E1793">
            <v>9</v>
          </cell>
          <cell r="H1793" t="str">
            <v>Bartley</v>
          </cell>
          <cell r="I1793" t="e">
            <v>#REF!</v>
          </cell>
          <cell r="J1793" t="e">
            <v>#REF!</v>
          </cell>
          <cell r="K1793" t="str">
            <v>in</v>
          </cell>
          <cell r="L1793" t="str">
            <v>Received late.</v>
          </cell>
          <cell r="O1793" t="str">
            <v>n/a</v>
          </cell>
          <cell r="P1793" t="str">
            <v>F</v>
          </cell>
          <cell r="Q1793" t="str">
            <v>n</v>
          </cell>
          <cell r="R1793" t="str">
            <v/>
          </cell>
          <cell r="U1793">
            <v>41611</v>
          </cell>
        </row>
        <row r="1794">
          <cell r="B1794">
            <v>8103</v>
          </cell>
          <cell r="C1794" t="e">
            <v>#REF!</v>
          </cell>
          <cell r="D1794" t="e">
            <v>#REF!</v>
          </cell>
          <cell r="E1794">
            <v>15</v>
          </cell>
          <cell r="H1794" t="str">
            <v>Bartley</v>
          </cell>
          <cell r="I1794" t="e">
            <v>#REF!</v>
          </cell>
          <cell r="J1794" t="e">
            <v>#REF!</v>
          </cell>
          <cell r="K1794">
            <v>41911</v>
          </cell>
          <cell r="L1794" t="str">
            <v>VA-</v>
          </cell>
          <cell r="M1794" t="str">
            <v>BR 1</v>
          </cell>
          <cell r="N1794">
            <v>0.41666666666666669</v>
          </cell>
          <cell r="O1794" t="str">
            <v>n/a</v>
          </cell>
          <cell r="P1794" t="str">
            <v>F</v>
          </cell>
          <cell r="Q1794" t="str">
            <v>Y</v>
          </cell>
          <cell r="R1794" t="str">
            <v/>
          </cell>
          <cell r="U1794">
            <v>41792</v>
          </cell>
        </row>
        <row r="1795">
          <cell r="B1795">
            <v>8104</v>
          </cell>
          <cell r="C1795" t="e">
            <v>#REF!</v>
          </cell>
          <cell r="D1795" t="e">
            <v>#REF!</v>
          </cell>
          <cell r="E1795">
            <v>3</v>
          </cell>
          <cell r="H1795" t="str">
            <v>Crowder</v>
          </cell>
          <cell r="I1795" t="e">
            <v>#REF!</v>
          </cell>
          <cell r="J1795" t="e">
            <v>#REF!</v>
          </cell>
          <cell r="K1795">
            <v>41914</v>
          </cell>
          <cell r="L1795" t="str">
            <v>VA-</v>
          </cell>
          <cell r="M1795" t="str">
            <v>BR 2</v>
          </cell>
          <cell r="N1795">
            <v>0.41666666666666669</v>
          </cell>
          <cell r="O1795" t="str">
            <v>n/a</v>
          </cell>
          <cell r="P1795" t="str">
            <v>F</v>
          </cell>
          <cell r="Q1795" t="str">
            <v>Y</v>
          </cell>
          <cell r="R1795" t="str">
            <v/>
          </cell>
          <cell r="U1795">
            <v>41792</v>
          </cell>
        </row>
        <row r="1796">
          <cell r="B1796">
            <v>8105</v>
          </cell>
          <cell r="C1796" t="e">
            <v>#REF!</v>
          </cell>
          <cell r="D1796" t="e">
            <v>#REF!</v>
          </cell>
          <cell r="E1796">
            <v>15</v>
          </cell>
          <cell r="H1796" t="str">
            <v>Cage</v>
          </cell>
          <cell r="I1796" t="e">
            <v>#REF!</v>
          </cell>
          <cell r="J1796" t="e">
            <v>#REF!</v>
          </cell>
          <cell r="K1796">
            <v>41913</v>
          </cell>
          <cell r="L1796" t="str">
            <v>VA-</v>
          </cell>
          <cell r="M1796" t="str">
            <v>BR 1</v>
          </cell>
          <cell r="N1796">
            <v>0.41666666666666669</v>
          </cell>
          <cell r="O1796" t="str">
            <v>n/a</v>
          </cell>
          <cell r="P1796" t="str">
            <v>F</v>
          </cell>
          <cell r="Q1796" t="str">
            <v>Y</v>
          </cell>
          <cell r="R1796" t="str">
            <v/>
          </cell>
          <cell r="U1796">
            <v>41792</v>
          </cell>
        </row>
        <row r="1797">
          <cell r="B1797">
            <v>8106</v>
          </cell>
          <cell r="C1797" t="e">
            <v>#REF!</v>
          </cell>
          <cell r="D1797" t="e">
            <v>#REF!</v>
          </cell>
          <cell r="E1797">
            <v>19</v>
          </cell>
          <cell r="H1797" t="str">
            <v>Cage</v>
          </cell>
          <cell r="I1797" t="e">
            <v>#REF!</v>
          </cell>
          <cell r="J1797" t="e">
            <v>#REF!</v>
          </cell>
          <cell r="K1797">
            <v>41918</v>
          </cell>
          <cell r="L1797" t="str">
            <v>VA-</v>
          </cell>
          <cell r="M1797" t="str">
            <v>BR 1</v>
          </cell>
          <cell r="N1797">
            <v>0.41666666666666669</v>
          </cell>
          <cell r="O1797" t="str">
            <v>n/a</v>
          </cell>
          <cell r="P1797" t="str">
            <v>F</v>
          </cell>
          <cell r="Q1797" t="str">
            <v>Y</v>
          </cell>
          <cell r="R1797" t="str">
            <v/>
          </cell>
          <cell r="U1797">
            <v>41792</v>
          </cell>
        </row>
        <row r="1798">
          <cell r="C1798" t="e">
            <v>#REF!</v>
          </cell>
          <cell r="D1798" t="e">
            <v>#REF!</v>
          </cell>
          <cell r="E1798" t="str">
            <v/>
          </cell>
          <cell r="I1798" t="e">
            <v>#REF!</v>
          </cell>
          <cell r="J1798" t="e">
            <v>#REF!</v>
          </cell>
          <cell r="K1798" t="str">
            <v xml:space="preserve"> </v>
          </cell>
          <cell r="L1798" t="str">
            <v/>
          </cell>
          <cell r="O1798">
            <v>0</v>
          </cell>
          <cell r="P1798">
            <v>0</v>
          </cell>
          <cell r="Q1798">
            <v>0</v>
          </cell>
          <cell r="R1798" t="str">
            <v/>
          </cell>
          <cell r="U1798">
            <v>0</v>
          </cell>
        </row>
        <row r="1800">
          <cell r="B1800" t="str">
            <v>August 2014 Cycle</v>
          </cell>
          <cell r="D1800" t="str">
            <v>Hospitals/Beds/NICUs/Ob/Capital Expenditures</v>
          </cell>
          <cell r="E1800" t="str">
            <v>A</v>
          </cell>
          <cell r="F1800" t="str">
            <v>Rpt Due</v>
          </cell>
          <cell r="G1800">
            <v>41932</v>
          </cell>
          <cell r="I1800" t="str">
            <v>Recommendation</v>
          </cell>
          <cell r="K1800" t="str">
            <v>IFFC</v>
          </cell>
          <cell r="L1800" t="str">
            <v>Commissioners</v>
          </cell>
          <cell r="M1800" t="str">
            <v>IFFC</v>
          </cell>
          <cell r="N1800" t="str">
            <v>IFFC</v>
          </cell>
          <cell r="O1800" t="str">
            <v>Application</v>
          </cell>
          <cell r="Q1800" t="str">
            <v>Check with</v>
          </cell>
        </row>
        <row r="1801">
          <cell r="C1801" t="str">
            <v>Applicant</v>
          </cell>
          <cell r="D1801" t="str">
            <v>Project</v>
          </cell>
          <cell r="E1801" t="str">
            <v>PD</v>
          </cell>
          <cell r="G1801">
            <v>41932</v>
          </cell>
          <cell r="H1801" t="str">
            <v>Analyst</v>
          </cell>
          <cell r="I1801" t="str">
            <v xml:space="preserve">HSA </v>
          </cell>
          <cell r="J1801" t="str">
            <v>DCOPN</v>
          </cell>
          <cell r="K1801" t="str">
            <v>Scheduled</v>
          </cell>
          <cell r="L1801" t="str">
            <v>Decision</v>
          </cell>
          <cell r="M1801" t="str">
            <v>Location</v>
          </cell>
          <cell r="N1801" t="str">
            <v>Time</v>
          </cell>
          <cell r="O1801" t="str">
            <v>Received</v>
          </cell>
          <cell r="P1801" t="str">
            <v>LOI Date</v>
          </cell>
          <cell r="Q1801" t="str">
            <v>Application</v>
          </cell>
          <cell r="T1801" t="str">
            <v>Previous Conditions</v>
          </cell>
        </row>
        <row r="1802">
          <cell r="B1802">
            <v>8108</v>
          </cell>
          <cell r="C1802" t="e">
            <v>#REF!</v>
          </cell>
          <cell r="D1802" t="e">
            <v>#REF!</v>
          </cell>
          <cell r="E1802">
            <v>21</v>
          </cell>
          <cell r="H1802" t="str">
            <v>Cage</v>
          </cell>
          <cell r="I1802" t="e">
            <v>#REF!</v>
          </cell>
          <cell r="J1802" t="e">
            <v>#REF!</v>
          </cell>
          <cell r="K1802" t="str">
            <v>10/29/2014  1/21/2015</v>
          </cell>
          <cell r="L1802" t="str">
            <v>VA-</v>
          </cell>
          <cell r="M1802" t="str">
            <v>BR 1</v>
          </cell>
          <cell r="N1802">
            <v>0.41666666666666669</v>
          </cell>
          <cell r="O1802" t="str">
            <v>n/a</v>
          </cell>
          <cell r="P1802" t="str">
            <v>A</v>
          </cell>
          <cell r="Q1802" t="str">
            <v>Y</v>
          </cell>
          <cell r="R1802" t="str">
            <v/>
          </cell>
          <cell r="U1802">
            <v>41817</v>
          </cell>
        </row>
        <row r="1803">
          <cell r="B1803">
            <v>8109</v>
          </cell>
          <cell r="C1803" t="e">
            <v>#REF!</v>
          </cell>
          <cell r="D1803" t="e">
            <v>#REF!</v>
          </cell>
          <cell r="E1803">
            <v>13</v>
          </cell>
          <cell r="H1803" t="str">
            <v>Bartley</v>
          </cell>
          <cell r="I1803" t="e">
            <v>#REF!</v>
          </cell>
          <cell r="J1803" t="e">
            <v>#REF!</v>
          </cell>
          <cell r="K1803">
            <v>41942</v>
          </cell>
          <cell r="L1803" t="str">
            <v>VA-</v>
          </cell>
          <cell r="M1803" t="str">
            <v>BR 1</v>
          </cell>
          <cell r="N1803">
            <v>0.41666666666666669</v>
          </cell>
          <cell r="O1803" t="str">
            <v>n/a</v>
          </cell>
          <cell r="P1803" t="str">
            <v>A</v>
          </cell>
          <cell r="Q1803" t="str">
            <v>Y</v>
          </cell>
          <cell r="R1803" t="str">
            <v/>
          </cell>
          <cell r="U1803">
            <v>41820</v>
          </cell>
        </row>
        <row r="1804">
          <cell r="B1804">
            <v>8110</v>
          </cell>
          <cell r="C1804" t="e">
            <v>#REF!</v>
          </cell>
          <cell r="D1804" t="e">
            <v>#REF!</v>
          </cell>
          <cell r="E1804">
            <v>1</v>
          </cell>
          <cell r="H1804" t="str">
            <v>Crowder</v>
          </cell>
          <cell r="I1804" t="e">
            <v>#REF!</v>
          </cell>
          <cell r="J1804" t="e">
            <v>#REF!</v>
          </cell>
          <cell r="K1804">
            <v>41949</v>
          </cell>
          <cell r="L1804" t="str">
            <v>VA-</v>
          </cell>
          <cell r="M1804" t="str">
            <v>BR 1</v>
          </cell>
          <cell r="N1804">
            <v>0.41666666666666669</v>
          </cell>
          <cell r="O1804" t="str">
            <v>n/a</v>
          </cell>
          <cell r="P1804" t="str">
            <v>A</v>
          </cell>
          <cell r="Q1804" t="str">
            <v>Y</v>
          </cell>
          <cell r="R1804" t="str">
            <v/>
          </cell>
          <cell r="U1804">
            <v>41821</v>
          </cell>
        </row>
        <row r="1805">
          <cell r="C1805" t="e">
            <v>#REF!</v>
          </cell>
          <cell r="D1805" t="e">
            <v>#REF!</v>
          </cell>
          <cell r="E1805" t="str">
            <v/>
          </cell>
          <cell r="I1805" t="e">
            <v>#REF!</v>
          </cell>
          <cell r="J1805" t="e">
            <v>#REF!</v>
          </cell>
          <cell r="K1805" t="str">
            <v xml:space="preserve"> </v>
          </cell>
          <cell r="L1805" t="str">
            <v/>
          </cell>
          <cell r="O1805">
            <v>0</v>
          </cell>
          <cell r="P1805">
            <v>0</v>
          </cell>
          <cell r="Q1805">
            <v>0</v>
          </cell>
          <cell r="R1805" t="str">
            <v/>
          </cell>
          <cell r="U1805">
            <v>0</v>
          </cell>
        </row>
        <row r="1807">
          <cell r="B1807" t="str">
            <v>September 2014 Cycle</v>
          </cell>
          <cell r="D1807" t="str">
            <v>OSHs/ORs/Cath Labs/Transplant/Nursing Facility</v>
          </cell>
          <cell r="E1807" t="str">
            <v>B/G</v>
          </cell>
          <cell r="F1807" t="str">
            <v>Rpt Due</v>
          </cell>
          <cell r="G1807">
            <v>41962</v>
          </cell>
          <cell r="I1807" t="str">
            <v>Recommendation</v>
          </cell>
          <cell r="K1807" t="str">
            <v>IFFC</v>
          </cell>
          <cell r="L1807" t="str">
            <v>Commissioners</v>
          </cell>
          <cell r="M1807" t="str">
            <v>IFFC</v>
          </cell>
          <cell r="N1807" t="str">
            <v>IFFC</v>
          </cell>
          <cell r="O1807" t="str">
            <v>Application</v>
          </cell>
          <cell r="Q1807" t="str">
            <v>Check with</v>
          </cell>
        </row>
        <row r="1808">
          <cell r="C1808" t="str">
            <v>Applicant</v>
          </cell>
          <cell r="D1808" t="str">
            <v>Project</v>
          </cell>
          <cell r="E1808" t="str">
            <v>PD</v>
          </cell>
          <cell r="G1808">
            <v>41962</v>
          </cell>
          <cell r="H1808" t="str">
            <v>Analyst</v>
          </cell>
          <cell r="I1808" t="str">
            <v xml:space="preserve">HSA </v>
          </cell>
          <cell r="J1808" t="str">
            <v>DCOPN</v>
          </cell>
          <cell r="K1808" t="str">
            <v>Scheduled</v>
          </cell>
          <cell r="L1808" t="str">
            <v>Decision</v>
          </cell>
          <cell r="M1808" t="str">
            <v>Location</v>
          </cell>
          <cell r="N1808" t="str">
            <v>Time</v>
          </cell>
          <cell r="O1808" t="str">
            <v>Received</v>
          </cell>
          <cell r="P1808" t="str">
            <v>LOI Date</v>
          </cell>
          <cell r="Q1808" t="str">
            <v>Application</v>
          </cell>
          <cell r="R1808" t="str">
            <v/>
          </cell>
        </row>
        <row r="1809">
          <cell r="B1809">
            <v>8112</v>
          </cell>
          <cell r="C1809" t="e">
            <v>#REF!</v>
          </cell>
          <cell r="D1809" t="e">
            <v>#REF!</v>
          </cell>
          <cell r="E1809">
            <v>18</v>
          </cell>
          <cell r="H1809" t="str">
            <v>Bartley</v>
          </cell>
          <cell r="I1809" t="e">
            <v>#REF!</v>
          </cell>
          <cell r="J1809" t="e">
            <v>#REF!</v>
          </cell>
          <cell r="K1809" t="str">
            <v>12/1/2014  #/##/####</v>
          </cell>
          <cell r="L1809" t="str">
            <v>VA-</v>
          </cell>
          <cell r="M1809" t="str">
            <v>BR 1</v>
          </cell>
          <cell r="N1809">
            <v>0.41666666666666669</v>
          </cell>
          <cell r="O1809" t="str">
            <v>n/a</v>
          </cell>
          <cell r="P1809" t="str">
            <v>G</v>
          </cell>
          <cell r="Q1809" t="str">
            <v>Y</v>
          </cell>
          <cell r="R1809" t="str">
            <v/>
          </cell>
          <cell r="U1809">
            <v>41849</v>
          </cell>
        </row>
        <row r="1810">
          <cell r="B1810">
            <v>8113</v>
          </cell>
          <cell r="C1810" t="e">
            <v>#REF!</v>
          </cell>
          <cell r="D1810" t="e">
            <v>#REF!</v>
          </cell>
          <cell r="E1810">
            <v>15</v>
          </cell>
          <cell r="H1810" t="str">
            <v>Crowder</v>
          </cell>
          <cell r="I1810" t="e">
            <v>#REF!</v>
          </cell>
          <cell r="J1810" t="e">
            <v>#REF!</v>
          </cell>
          <cell r="K1810">
            <v>41975</v>
          </cell>
          <cell r="L1810" t="str">
            <v>VA-</v>
          </cell>
          <cell r="M1810" t="str">
            <v>BR 1</v>
          </cell>
          <cell r="N1810">
            <v>0.41666666666666669</v>
          </cell>
          <cell r="O1810" t="str">
            <v>n/a</v>
          </cell>
          <cell r="P1810" t="str">
            <v>G</v>
          </cell>
          <cell r="Q1810" t="str">
            <v>Y</v>
          </cell>
          <cell r="R1810" t="str">
            <v/>
          </cell>
          <cell r="U1810">
            <v>41852</v>
          </cell>
        </row>
        <row r="1811">
          <cell r="C1811" t="e">
            <v>#REF!</v>
          </cell>
          <cell r="D1811" t="e">
            <v>#REF!</v>
          </cell>
          <cell r="E1811" t="str">
            <v/>
          </cell>
          <cell r="I1811" t="e">
            <v>#REF!</v>
          </cell>
          <cell r="J1811" t="e">
            <v>#REF!</v>
          </cell>
          <cell r="K1811" t="str">
            <v xml:space="preserve"> </v>
          </cell>
          <cell r="L1811" t="str">
            <v/>
          </cell>
          <cell r="O1811">
            <v>0</v>
          </cell>
          <cell r="P1811">
            <v>0</v>
          </cell>
          <cell r="Q1811">
            <v>0</v>
          </cell>
          <cell r="R1811" t="str">
            <v/>
          </cell>
          <cell r="U1811">
            <v>0</v>
          </cell>
        </row>
        <row r="1813">
          <cell r="B1813" t="str">
            <v>October 2014 Cycle</v>
          </cell>
          <cell r="D1813" t="str">
            <v>Psych and Substance Abuse Services</v>
          </cell>
          <cell r="E1813" t="str">
            <v>C</v>
          </cell>
          <cell r="F1813" t="str">
            <v>Rpt Due</v>
          </cell>
          <cell r="G1813">
            <v>41992</v>
          </cell>
          <cell r="I1813" t="str">
            <v>Recommendation</v>
          </cell>
          <cell r="K1813" t="str">
            <v>IFFC</v>
          </cell>
          <cell r="L1813" t="str">
            <v>Commissioners</v>
          </cell>
          <cell r="M1813" t="str">
            <v>IFFC</v>
          </cell>
          <cell r="O1813" t="str">
            <v>Application</v>
          </cell>
          <cell r="Q1813" t="str">
            <v>Check with</v>
          </cell>
        </row>
        <row r="1814">
          <cell r="C1814" t="str">
            <v>Applicant</v>
          </cell>
          <cell r="D1814" t="str">
            <v>Project</v>
          </cell>
          <cell r="E1814" t="str">
            <v>PD</v>
          </cell>
          <cell r="G1814">
            <v>41992</v>
          </cell>
          <cell r="H1814" t="str">
            <v>Analyst</v>
          </cell>
          <cell r="I1814" t="str">
            <v xml:space="preserve">HSA </v>
          </cell>
          <cell r="J1814" t="str">
            <v>DCOPN</v>
          </cell>
          <cell r="K1814" t="str">
            <v>Scheduled</v>
          </cell>
          <cell r="L1814" t="str">
            <v>Decision</v>
          </cell>
          <cell r="M1814" t="str">
            <v>Location</v>
          </cell>
          <cell r="N1814" t="str">
            <v>Time</v>
          </cell>
          <cell r="O1814" t="str">
            <v>Received</v>
          </cell>
          <cell r="P1814" t="str">
            <v>LOI Date</v>
          </cell>
          <cell r="Q1814" t="str">
            <v>Application</v>
          </cell>
          <cell r="R1814" t="str">
            <v/>
          </cell>
        </row>
        <row r="1815">
          <cell r="B1815">
            <v>8114</v>
          </cell>
          <cell r="C1815" t="e">
            <v>#REF!</v>
          </cell>
          <cell r="D1815" t="e">
            <v>#REF!</v>
          </cell>
          <cell r="E1815">
            <v>15</v>
          </cell>
          <cell r="G1815" t="str">
            <v>Competing</v>
          </cell>
          <cell r="H1815" t="str">
            <v>Cage</v>
          </cell>
          <cell r="I1815" t="e">
            <v>#REF!</v>
          </cell>
          <cell r="J1815" t="e">
            <v>#REF!</v>
          </cell>
          <cell r="K1815">
            <v>42011</v>
          </cell>
          <cell r="L1815" t="str">
            <v>VA-</v>
          </cell>
          <cell r="M1815" t="str">
            <v>BR 2</v>
          </cell>
          <cell r="N1815">
            <v>0.41666666666666669</v>
          </cell>
          <cell r="O1815" t="str">
            <v>n/a</v>
          </cell>
          <cell r="P1815" t="str">
            <v>C</v>
          </cell>
          <cell r="Q1815" t="str">
            <v>Y</v>
          </cell>
          <cell r="R1815" t="str">
            <v/>
          </cell>
          <cell r="U1815">
            <v>41884</v>
          </cell>
        </row>
        <row r="1816">
          <cell r="B1816">
            <v>8117</v>
          </cell>
          <cell r="C1816" t="e">
            <v>#REF!</v>
          </cell>
          <cell r="D1816" t="e">
            <v>#REF!</v>
          </cell>
          <cell r="E1816">
            <v>15</v>
          </cell>
          <cell r="H1816" t="str">
            <v>Cage</v>
          </cell>
          <cell r="I1816" t="e">
            <v>#REF!</v>
          </cell>
          <cell r="J1816" t="e">
            <v>#REF!</v>
          </cell>
          <cell r="K1816">
            <v>42011</v>
          </cell>
          <cell r="L1816" t="str">
            <v>VA-</v>
          </cell>
          <cell r="M1816" t="str">
            <v>BR 2</v>
          </cell>
          <cell r="N1816">
            <v>0.41666666666666669</v>
          </cell>
          <cell r="O1816" t="str">
            <v>n/a</v>
          </cell>
          <cell r="P1816" t="str">
            <v>C</v>
          </cell>
          <cell r="Q1816" t="str">
            <v>Y</v>
          </cell>
          <cell r="R1816" t="str">
            <v/>
          </cell>
          <cell r="U1816">
            <v>41884</v>
          </cell>
        </row>
        <row r="1817">
          <cell r="B1817">
            <v>8115</v>
          </cell>
          <cell r="C1817" t="e">
            <v>#REF!</v>
          </cell>
          <cell r="D1817" t="e">
            <v>#REF!</v>
          </cell>
          <cell r="E1817">
            <v>9</v>
          </cell>
          <cell r="H1817" t="str">
            <v>Crowder</v>
          </cell>
          <cell r="I1817" t="e">
            <v>#REF!</v>
          </cell>
          <cell r="J1817" t="e">
            <v>#REF!</v>
          </cell>
          <cell r="K1817" t="str">
            <v>1/6/2015  1/14/2015</v>
          </cell>
          <cell r="L1817" t="str">
            <v>VA-</v>
          </cell>
          <cell r="M1817" t="str">
            <v>BR 1</v>
          </cell>
          <cell r="N1817">
            <v>0.41666666666666669</v>
          </cell>
          <cell r="O1817" t="str">
            <v>n/a</v>
          </cell>
          <cell r="P1817" t="str">
            <v>C</v>
          </cell>
          <cell r="Q1817" t="str">
            <v>Y</v>
          </cell>
          <cell r="R1817" t="str">
            <v/>
          </cell>
          <cell r="U1817">
            <v>41884</v>
          </cell>
        </row>
        <row r="1818">
          <cell r="B1818">
            <v>8116</v>
          </cell>
          <cell r="C1818" t="e">
            <v>#REF!</v>
          </cell>
          <cell r="D1818" t="e">
            <v>#REF!</v>
          </cell>
          <cell r="E1818">
            <v>2</v>
          </cell>
          <cell r="H1818" t="str">
            <v>Crowder</v>
          </cell>
          <cell r="I1818" t="e">
            <v>#REF!</v>
          </cell>
          <cell r="J1818" t="e">
            <v>#REF!</v>
          </cell>
          <cell r="K1818">
            <v>42009</v>
          </cell>
          <cell r="L1818" t="str">
            <v>VA-</v>
          </cell>
          <cell r="M1818" t="str">
            <v>BR 1</v>
          </cell>
          <cell r="N1818">
            <v>0.41666666666666669</v>
          </cell>
          <cell r="O1818" t="str">
            <v>n/a</v>
          </cell>
          <cell r="P1818" t="str">
            <v>C</v>
          </cell>
          <cell r="Q1818" t="str">
            <v>Y</v>
          </cell>
          <cell r="R1818" t="str">
            <v/>
          </cell>
          <cell r="U1818">
            <v>41880</v>
          </cell>
        </row>
        <row r="1819">
          <cell r="B1819">
            <v>8118</v>
          </cell>
          <cell r="C1819" t="e">
            <v>#REF!</v>
          </cell>
          <cell r="D1819" t="e">
            <v>#REF!</v>
          </cell>
          <cell r="E1819">
            <v>8</v>
          </cell>
          <cell r="G1819" t="str">
            <v>Competing</v>
          </cell>
          <cell r="H1819" t="str">
            <v>Bartley</v>
          </cell>
          <cell r="I1819" t="e">
            <v>#REF!</v>
          </cell>
          <cell r="J1819" t="e">
            <v>#REF!</v>
          </cell>
          <cell r="K1819" t="str">
            <v>1/8/2015  1/13/2015</v>
          </cell>
          <cell r="L1819" t="str">
            <v>VA-</v>
          </cell>
          <cell r="M1819" t="str">
            <v>BR 1</v>
          </cell>
          <cell r="N1819">
            <v>0.375</v>
          </cell>
          <cell r="O1819" t="str">
            <v>n/a</v>
          </cell>
          <cell r="P1819" t="str">
            <v>C</v>
          </cell>
          <cell r="Q1819" t="str">
            <v>Y</v>
          </cell>
          <cell r="R1819" t="str">
            <v/>
          </cell>
          <cell r="U1819">
            <v>41884</v>
          </cell>
        </row>
        <row r="1820">
          <cell r="B1820">
            <v>8119</v>
          </cell>
          <cell r="C1820" t="e">
            <v>#REF!</v>
          </cell>
          <cell r="D1820" t="e">
            <v>#REF!</v>
          </cell>
          <cell r="E1820">
            <v>8</v>
          </cell>
          <cell r="H1820" t="str">
            <v>Bartley</v>
          </cell>
          <cell r="I1820" t="e">
            <v>#REF!</v>
          </cell>
          <cell r="J1820" t="e">
            <v>#REF!</v>
          </cell>
          <cell r="K1820" t="str">
            <v>1/8/2015  1/13/2015</v>
          </cell>
          <cell r="L1820" t="str">
            <v>VA-</v>
          </cell>
          <cell r="M1820" t="str">
            <v>BR 1</v>
          </cell>
          <cell r="N1820">
            <v>0.375</v>
          </cell>
          <cell r="O1820" t="str">
            <v>n/a</v>
          </cell>
          <cell r="P1820" t="str">
            <v>C</v>
          </cell>
          <cell r="Q1820" t="str">
            <v>Y</v>
          </cell>
          <cell r="R1820" t="str">
            <v/>
          </cell>
          <cell r="U1820">
            <v>41884</v>
          </cell>
        </row>
        <row r="1822">
          <cell r="B1822" t="str">
            <v>November 2014 Cycle</v>
          </cell>
          <cell r="D1822" t="str">
            <v>Diagnostic Imaging and Nursing Facilities</v>
          </cell>
          <cell r="E1822" t="str">
            <v>D/G</v>
          </cell>
          <cell r="F1822" t="str">
            <v>Rpt Due</v>
          </cell>
          <cell r="G1822">
            <v>42024</v>
          </cell>
          <cell r="I1822" t="str">
            <v>Recommendation</v>
          </cell>
          <cell r="K1822" t="str">
            <v>IFFC</v>
          </cell>
          <cell r="L1822" t="str">
            <v>Commissioners</v>
          </cell>
          <cell r="M1822" t="str">
            <v>IFFC</v>
          </cell>
          <cell r="O1822" t="str">
            <v>Application</v>
          </cell>
          <cell r="Q1822" t="str">
            <v>Check with</v>
          </cell>
          <cell r="S1822" t="str">
            <v>Previous</v>
          </cell>
        </row>
        <row r="1823">
          <cell r="B1823" t="str">
            <v>#</v>
          </cell>
          <cell r="C1823" t="str">
            <v>Applicant</v>
          </cell>
          <cell r="D1823" t="str">
            <v>Project</v>
          </cell>
          <cell r="E1823" t="str">
            <v>PD</v>
          </cell>
          <cell r="G1823">
            <v>42024</v>
          </cell>
          <cell r="H1823" t="str">
            <v>Analyst</v>
          </cell>
          <cell r="I1823" t="str">
            <v xml:space="preserve">HSA </v>
          </cell>
          <cell r="J1823" t="str">
            <v>DCOPN</v>
          </cell>
          <cell r="K1823" t="str">
            <v>Scheduled</v>
          </cell>
          <cell r="L1823" t="str">
            <v>Decision</v>
          </cell>
          <cell r="M1823" t="str">
            <v>Location</v>
          </cell>
          <cell r="N1823" t="str">
            <v>Time</v>
          </cell>
          <cell r="O1823" t="str">
            <v>Received</v>
          </cell>
          <cell r="P1823" t="str">
            <v>LOI Date</v>
          </cell>
          <cell r="Q1823" t="str">
            <v>Application</v>
          </cell>
          <cell r="S1823" t="str">
            <v>Conditions</v>
          </cell>
          <cell r="T1823" t="str">
            <v>old loi</v>
          </cell>
        </row>
        <row r="1824">
          <cell r="B1824">
            <v>8111</v>
          </cell>
          <cell r="C1824" t="e">
            <v>#REF!</v>
          </cell>
          <cell r="D1824" t="e">
            <v>#REF!</v>
          </cell>
          <cell r="E1824">
            <v>12</v>
          </cell>
          <cell r="H1824" t="str">
            <v>Crowder</v>
          </cell>
          <cell r="I1824" t="e">
            <v>#REF!</v>
          </cell>
          <cell r="J1824" t="e">
            <v>#REF!</v>
          </cell>
          <cell r="K1824" t="str">
            <v>2/4/2015  3/13/2015</v>
          </cell>
          <cell r="L1824" t="str">
            <v>VA-</v>
          </cell>
          <cell r="M1824" t="str">
            <v>BR 1</v>
          </cell>
          <cell r="N1824">
            <v>0.41666666666666669</v>
          </cell>
          <cell r="O1824" t="str">
            <v>n/a</v>
          </cell>
          <cell r="P1824" t="str">
            <v>D</v>
          </cell>
          <cell r="Q1824" t="str">
            <v>Y</v>
          </cell>
          <cell r="R1824" t="str">
            <v/>
          </cell>
          <cell r="U1824">
            <v>41913</v>
          </cell>
        </row>
        <row r="1825">
          <cell r="B1825">
            <v>8120</v>
          </cell>
          <cell r="C1825" t="e">
            <v>#REF!</v>
          </cell>
          <cell r="D1825" t="e">
            <v>#REF!</v>
          </cell>
          <cell r="E1825">
            <v>8</v>
          </cell>
          <cell r="H1825" t="str">
            <v>Bartley</v>
          </cell>
          <cell r="I1825" t="e">
            <v>#REF!</v>
          </cell>
          <cell r="J1825" t="e">
            <v>#REF!</v>
          </cell>
          <cell r="K1825">
            <v>42041</v>
          </cell>
          <cell r="L1825" t="str">
            <v>VA-</v>
          </cell>
          <cell r="M1825" t="str">
            <v>BR 1</v>
          </cell>
          <cell r="N1825">
            <v>0.375</v>
          </cell>
          <cell r="O1825" t="str">
            <v>n/a</v>
          </cell>
          <cell r="P1825" t="str">
            <v>D</v>
          </cell>
          <cell r="Q1825" t="str">
            <v>Y</v>
          </cell>
          <cell r="R1825" t="str">
            <v/>
          </cell>
          <cell r="U1825">
            <v>41913</v>
          </cell>
        </row>
        <row r="1826">
          <cell r="B1826">
            <v>8122</v>
          </cell>
          <cell r="C1826" t="e">
            <v>#REF!</v>
          </cell>
          <cell r="D1826" t="e">
            <v>#REF!</v>
          </cell>
          <cell r="E1826">
            <v>8</v>
          </cell>
          <cell r="G1826" t="str">
            <v>Competing</v>
          </cell>
          <cell r="H1826" t="str">
            <v>Bartley</v>
          </cell>
          <cell r="I1826" t="e">
            <v>#REF!</v>
          </cell>
          <cell r="J1826" t="e">
            <v>#REF!</v>
          </cell>
          <cell r="K1826">
            <v>42041</v>
          </cell>
          <cell r="L1826" t="str">
            <v>VA-</v>
          </cell>
          <cell r="M1826" t="str">
            <v>BR 1</v>
          </cell>
          <cell r="N1826">
            <v>0.375</v>
          </cell>
          <cell r="O1826" t="str">
            <v>n/a</v>
          </cell>
          <cell r="P1826" t="str">
            <v>D</v>
          </cell>
          <cell r="Q1826" t="str">
            <v>Y</v>
          </cell>
          <cell r="R1826" t="str">
            <v/>
          </cell>
          <cell r="U1826">
            <v>41913</v>
          </cell>
        </row>
        <row r="1827">
          <cell r="B1827">
            <v>8127</v>
          </cell>
          <cell r="C1827" t="e">
            <v>#REF!</v>
          </cell>
          <cell r="D1827" t="e">
            <v>#REF!</v>
          </cell>
          <cell r="E1827">
            <v>8</v>
          </cell>
          <cell r="H1827" t="str">
            <v>Bartley</v>
          </cell>
          <cell r="I1827" t="e">
            <v>#REF!</v>
          </cell>
          <cell r="J1827" t="e">
            <v>#REF!</v>
          </cell>
          <cell r="K1827">
            <v>42041</v>
          </cell>
          <cell r="L1827" t="str">
            <v>VA-</v>
          </cell>
          <cell r="M1827" t="str">
            <v>BR 1</v>
          </cell>
          <cell r="N1827">
            <v>0.375</v>
          </cell>
          <cell r="O1827" t="str">
            <v>n/a</v>
          </cell>
          <cell r="P1827" t="str">
            <v>D</v>
          </cell>
          <cell r="Q1827" t="str">
            <v>Y</v>
          </cell>
          <cell r="R1827" t="str">
            <v/>
          </cell>
          <cell r="U1827">
            <v>41913</v>
          </cell>
        </row>
        <row r="1828">
          <cell r="B1828">
            <v>8121</v>
          </cell>
          <cell r="C1828" t="e">
            <v>#REF!</v>
          </cell>
          <cell r="D1828" t="e">
            <v>#REF!</v>
          </cell>
          <cell r="E1828">
            <v>15</v>
          </cell>
          <cell r="H1828" t="str">
            <v>Cage</v>
          </cell>
          <cell r="I1828" t="e">
            <v>#REF!</v>
          </cell>
          <cell r="J1828" t="e">
            <v>#REF!</v>
          </cell>
          <cell r="K1828">
            <v>42038</v>
          </cell>
          <cell r="L1828" t="str">
            <v>VA-</v>
          </cell>
          <cell r="M1828" t="str">
            <v>BR 4</v>
          </cell>
          <cell r="N1828">
            <v>0.41666666666666669</v>
          </cell>
          <cell r="O1828" t="str">
            <v>n/a</v>
          </cell>
          <cell r="P1828" t="str">
            <v>D</v>
          </cell>
          <cell r="Q1828" t="str">
            <v>Y</v>
          </cell>
          <cell r="R1828" t="str">
            <v/>
          </cell>
          <cell r="U1828">
            <v>41913</v>
          </cell>
        </row>
        <row r="1829">
          <cell r="B1829">
            <v>8123</v>
          </cell>
          <cell r="C1829" t="e">
            <v>#REF!</v>
          </cell>
          <cell r="D1829" t="e">
            <v>#REF!</v>
          </cell>
          <cell r="E1829">
            <v>15</v>
          </cell>
          <cell r="H1829" t="str">
            <v>Cage</v>
          </cell>
          <cell r="I1829" t="e">
            <v>#REF!</v>
          </cell>
          <cell r="J1829" t="e">
            <v>#REF!</v>
          </cell>
          <cell r="K1829" t="str">
            <v>2/5/2015   3/25/2015</v>
          </cell>
          <cell r="L1829" t="str">
            <v>VA-</v>
          </cell>
          <cell r="M1829" t="str">
            <v>SCC-A</v>
          </cell>
          <cell r="N1829">
            <v>0.41666666666666669</v>
          </cell>
          <cell r="O1829" t="str">
            <v>n/a</v>
          </cell>
          <cell r="P1829" t="str">
            <v>D</v>
          </cell>
          <cell r="Q1829" t="str">
            <v>Y</v>
          </cell>
          <cell r="R1829" t="str">
            <v/>
          </cell>
          <cell r="U1829">
            <v>41913</v>
          </cell>
        </row>
        <row r="1830">
          <cell r="C1830" t="e">
            <v>#REF!</v>
          </cell>
          <cell r="D1830" t="e">
            <v>#REF!</v>
          </cell>
          <cell r="E1830" t="str">
            <v/>
          </cell>
          <cell r="I1830" t="e">
            <v>#REF!</v>
          </cell>
          <cell r="J1830" t="e">
            <v>#REF!</v>
          </cell>
          <cell r="K1830" t="str">
            <v xml:space="preserve"> </v>
          </cell>
          <cell r="L1830" t="str">
            <v/>
          </cell>
          <cell r="O1830">
            <v>0</v>
          </cell>
          <cell r="P1830">
            <v>0</v>
          </cell>
          <cell r="Q1830">
            <v>0</v>
          </cell>
          <cell r="R1830" t="str">
            <v/>
          </cell>
          <cell r="U1830">
            <v>0</v>
          </cell>
        </row>
        <row r="1832">
          <cell r="B1832" t="str">
            <v>December 2014 Cycle</v>
          </cell>
          <cell r="D1832" t="str">
            <v>Rehab Services</v>
          </cell>
          <cell r="E1832" t="str">
            <v>E</v>
          </cell>
          <cell r="F1832" t="str">
            <v>Rpt Due</v>
          </cell>
          <cell r="G1832">
            <v>42053</v>
          </cell>
          <cell r="I1832" t="str">
            <v>Recommendation</v>
          </cell>
          <cell r="K1832" t="str">
            <v>IFFC</v>
          </cell>
          <cell r="L1832" t="str">
            <v>Commissioners</v>
          </cell>
          <cell r="M1832" t="str">
            <v>IFFC</v>
          </cell>
          <cell r="N1832" t="str">
            <v>IFFC</v>
          </cell>
          <cell r="O1832" t="str">
            <v>Application</v>
          </cell>
          <cell r="Q1832" t="str">
            <v>Check with</v>
          </cell>
        </row>
        <row r="1833">
          <cell r="B1833" t="str">
            <v>#</v>
          </cell>
          <cell r="C1833" t="str">
            <v>Applicant</v>
          </cell>
          <cell r="D1833" t="str">
            <v>Project</v>
          </cell>
          <cell r="E1833" t="str">
            <v>PD</v>
          </cell>
          <cell r="F1833" t="str">
            <v xml:space="preserve">  </v>
          </cell>
          <cell r="G1833">
            <v>42053</v>
          </cell>
          <cell r="H1833" t="str">
            <v>Analyst</v>
          </cell>
          <cell r="I1833" t="str">
            <v xml:space="preserve">HSA </v>
          </cell>
          <cell r="J1833" t="str">
            <v>DCOPN</v>
          </cell>
          <cell r="K1833" t="str">
            <v>Scheduled</v>
          </cell>
          <cell r="L1833" t="str">
            <v>Decision</v>
          </cell>
          <cell r="M1833" t="str">
            <v>Location</v>
          </cell>
          <cell r="N1833" t="str">
            <v>Time</v>
          </cell>
          <cell r="O1833" t="str">
            <v>Received</v>
          </cell>
          <cell r="P1833" t="str">
            <v>LOI Date</v>
          </cell>
          <cell r="Q1833" t="str">
            <v>Application</v>
          </cell>
          <cell r="T1833" t="str">
            <v>Previous Conditions</v>
          </cell>
        </row>
        <row r="1834">
          <cell r="C1834" t="str">
            <v>none</v>
          </cell>
          <cell r="D1834" t="e">
            <v>#REF!</v>
          </cell>
          <cell r="E1834" t="str">
            <v/>
          </cell>
          <cell r="I1834" t="e">
            <v>#REF!</v>
          </cell>
          <cell r="J1834" t="e">
            <v>#REF!</v>
          </cell>
          <cell r="K1834" t="str">
            <v xml:space="preserve"> </v>
          </cell>
          <cell r="L1834" t="str">
            <v/>
          </cell>
          <cell r="O1834">
            <v>0</v>
          </cell>
          <cell r="P1834">
            <v>0</v>
          </cell>
          <cell r="Q1834">
            <v>0</v>
          </cell>
          <cell r="R1834" t="str">
            <v/>
          </cell>
          <cell r="U1834">
            <v>0</v>
          </cell>
        </row>
        <row r="1836">
          <cell r="B1836" t="str">
            <v>January 2015 Cycle</v>
          </cell>
          <cell r="D1836" t="str">
            <v>Radiation/Gamma Knife/Cancer Care Center</v>
          </cell>
          <cell r="E1836" t="str">
            <v>F/G</v>
          </cell>
          <cell r="F1836" t="str">
            <v>Rpt Due</v>
          </cell>
          <cell r="G1836">
            <v>42086</v>
          </cell>
          <cell r="I1836" t="str">
            <v>Recommendation</v>
          </cell>
          <cell r="K1836" t="str">
            <v>IFFC</v>
          </cell>
          <cell r="L1836" t="str">
            <v>Commissioners</v>
          </cell>
          <cell r="M1836" t="str">
            <v>IFFC</v>
          </cell>
          <cell r="N1836" t="str">
            <v>IFFC</v>
          </cell>
          <cell r="O1836" t="str">
            <v>Application</v>
          </cell>
          <cell r="Q1836" t="str">
            <v>Check with</v>
          </cell>
        </row>
        <row r="1837">
          <cell r="C1837" t="str">
            <v>Applicant</v>
          </cell>
          <cell r="D1837" t="str">
            <v>Lithotripsy/Nursing Facility</v>
          </cell>
          <cell r="E1837" t="str">
            <v>PD</v>
          </cell>
          <cell r="F1837" t="str">
            <v xml:space="preserve">  </v>
          </cell>
          <cell r="G1837">
            <v>42086</v>
          </cell>
          <cell r="H1837" t="str">
            <v>Analyst</v>
          </cell>
          <cell r="I1837" t="str">
            <v xml:space="preserve">HSA </v>
          </cell>
          <cell r="J1837" t="str">
            <v>DCOPN</v>
          </cell>
          <cell r="K1837" t="str">
            <v>Scheduled</v>
          </cell>
          <cell r="L1837" t="str">
            <v>Decision</v>
          </cell>
          <cell r="M1837" t="str">
            <v>Location</v>
          </cell>
          <cell r="N1837" t="str">
            <v>Time</v>
          </cell>
          <cell r="O1837" t="str">
            <v>Received</v>
          </cell>
          <cell r="P1837" t="str">
            <v>LOI Date</v>
          </cell>
          <cell r="Q1837" t="str">
            <v>Application</v>
          </cell>
        </row>
        <row r="1838">
          <cell r="B1838">
            <v>8129</v>
          </cell>
          <cell r="C1838" t="e">
            <v>#REF!</v>
          </cell>
          <cell r="D1838" t="e">
            <v>#REF!</v>
          </cell>
          <cell r="E1838">
            <v>4</v>
          </cell>
          <cell r="H1838" t="str">
            <v>Crowder</v>
          </cell>
          <cell r="I1838" t="e">
            <v>#REF!</v>
          </cell>
          <cell r="J1838" t="e">
            <v>#REF!</v>
          </cell>
          <cell r="K1838">
            <v>42096</v>
          </cell>
          <cell r="L1838" t="str">
            <v>VA-</v>
          </cell>
          <cell r="M1838" t="str">
            <v>BR 1</v>
          </cell>
          <cell r="N1838">
            <v>0.41666666666666669</v>
          </cell>
          <cell r="O1838" t="str">
            <v>n/a</v>
          </cell>
          <cell r="P1838" t="str">
            <v>F</v>
          </cell>
          <cell r="Q1838" t="str">
            <v>Y</v>
          </cell>
          <cell r="R1838" t="str">
            <v/>
          </cell>
          <cell r="U1838">
            <v>41974</v>
          </cell>
        </row>
        <row r="1839">
          <cell r="B1839">
            <v>8132</v>
          </cell>
          <cell r="C1839" t="e">
            <v>#REF!</v>
          </cell>
          <cell r="D1839" t="e">
            <v>#REF!</v>
          </cell>
          <cell r="E1839">
            <v>7</v>
          </cell>
          <cell r="H1839" t="str">
            <v>Cage</v>
          </cell>
          <cell r="I1839" t="e">
            <v>#REF!</v>
          </cell>
          <cell r="J1839" t="e">
            <v>#REF!</v>
          </cell>
          <cell r="K1839">
            <v>42094</v>
          </cell>
          <cell r="L1839" t="str">
            <v>VA-</v>
          </cell>
          <cell r="M1839" t="str">
            <v>BR 2</v>
          </cell>
          <cell r="N1839">
            <v>0.41666666666666669</v>
          </cell>
          <cell r="O1839" t="str">
            <v>n/a</v>
          </cell>
          <cell r="P1839" t="str">
            <v>G</v>
          </cell>
          <cell r="Q1839" t="str">
            <v>Y</v>
          </cell>
          <cell r="R1839" t="str">
            <v/>
          </cell>
          <cell r="U1839">
            <v>41974</v>
          </cell>
        </row>
        <row r="1841">
          <cell r="B1841" t="str">
            <v>February 2015 Cycle</v>
          </cell>
          <cell r="D1841" t="str">
            <v>Hospitals/Beds/NICUs/Ob/Capital Expenditures</v>
          </cell>
          <cell r="E1841" t="str">
            <v>A</v>
          </cell>
          <cell r="F1841" t="str">
            <v>Rpt Due</v>
          </cell>
          <cell r="G1841">
            <v>42115</v>
          </cell>
          <cell r="I1841" t="str">
            <v>Recommendation</v>
          </cell>
          <cell r="K1841" t="str">
            <v>IFFC</v>
          </cell>
          <cell r="L1841" t="str">
            <v>Commissioners</v>
          </cell>
          <cell r="M1841" t="str">
            <v>IFFC</v>
          </cell>
          <cell r="N1841" t="str">
            <v>IFFC</v>
          </cell>
          <cell r="O1841" t="str">
            <v>Application</v>
          </cell>
          <cell r="Q1841" t="str">
            <v>Check with</v>
          </cell>
        </row>
        <row r="1842">
          <cell r="B1842" t="str">
            <v>#</v>
          </cell>
          <cell r="C1842" t="str">
            <v>Applicant</v>
          </cell>
          <cell r="D1842" t="str">
            <v>Project</v>
          </cell>
          <cell r="E1842" t="str">
            <v>PD</v>
          </cell>
          <cell r="F1842" t="str">
            <v xml:space="preserve">  </v>
          </cell>
          <cell r="G1842">
            <v>42115</v>
          </cell>
          <cell r="H1842" t="str">
            <v>Analyst</v>
          </cell>
          <cell r="I1842" t="str">
            <v xml:space="preserve">HSA </v>
          </cell>
          <cell r="J1842" t="str">
            <v>DCOPN</v>
          </cell>
          <cell r="K1842" t="str">
            <v>Scheduled</v>
          </cell>
          <cell r="L1842" t="str">
            <v>Decision</v>
          </cell>
          <cell r="M1842" t="str">
            <v>Location</v>
          </cell>
          <cell r="N1842" t="str">
            <v>Time</v>
          </cell>
          <cell r="O1842" t="str">
            <v>Received</v>
          </cell>
          <cell r="P1842" t="str">
            <v>LOI Date</v>
          </cell>
          <cell r="Q1842" t="str">
            <v>Application</v>
          </cell>
          <cell r="T1842" t="str">
            <v>Previous Conditions</v>
          </cell>
        </row>
        <row r="1843">
          <cell r="B1843">
            <v>8134</v>
          </cell>
          <cell r="C1843" t="e">
            <v>#REF!</v>
          </cell>
          <cell r="D1843" t="e">
            <v>#REF!</v>
          </cell>
          <cell r="E1843">
            <v>10</v>
          </cell>
          <cell r="H1843" t="str">
            <v>Cage</v>
          </cell>
          <cell r="I1843" t="e">
            <v>#REF!</v>
          </cell>
          <cell r="J1843" t="e">
            <v>#REF!</v>
          </cell>
          <cell r="K1843">
            <v>42128</v>
          </cell>
          <cell r="L1843" t="str">
            <v>VA-</v>
          </cell>
          <cell r="M1843" t="str">
            <v>BR 2</v>
          </cell>
          <cell r="N1843">
            <v>0.41666666666666669</v>
          </cell>
          <cell r="O1843" t="str">
            <v>n/a</v>
          </cell>
          <cell r="P1843" t="str">
            <v>AB</v>
          </cell>
          <cell r="Q1843" t="str">
            <v>Y</v>
          </cell>
          <cell r="R1843" t="str">
            <v/>
          </cell>
          <cell r="U1843">
            <v>42003</v>
          </cell>
        </row>
        <row r="1844">
          <cell r="B1844">
            <v>8135</v>
          </cell>
          <cell r="C1844" t="e">
            <v>#REF!</v>
          </cell>
          <cell r="D1844" t="e">
            <v>#REF!</v>
          </cell>
          <cell r="E1844">
            <v>18</v>
          </cell>
          <cell r="H1844" t="str">
            <v>Crowder</v>
          </cell>
          <cell r="I1844" t="e">
            <v>#REF!</v>
          </cell>
          <cell r="J1844" t="e">
            <v>#REF!</v>
          </cell>
          <cell r="K1844">
            <v>42129</v>
          </cell>
          <cell r="L1844" t="str">
            <v>VA-</v>
          </cell>
          <cell r="M1844" t="str">
            <v>BR 4</v>
          </cell>
          <cell r="N1844">
            <v>0.41666666666666669</v>
          </cell>
          <cell r="O1844" t="str">
            <v>n/a</v>
          </cell>
          <cell r="P1844" t="str">
            <v>A</v>
          </cell>
          <cell r="Q1844" t="str">
            <v>Y</v>
          </cell>
          <cell r="R1844" t="str">
            <v/>
          </cell>
          <cell r="U1844">
            <v>41990</v>
          </cell>
        </row>
        <row r="1845">
          <cell r="B1845">
            <v>8137</v>
          </cell>
          <cell r="C1845" t="e">
            <v>#REF!</v>
          </cell>
          <cell r="D1845" t="e">
            <v>#REF!</v>
          </cell>
          <cell r="E1845">
            <v>8</v>
          </cell>
          <cell r="G1845" t="str">
            <v>Competing</v>
          </cell>
          <cell r="H1845" t="str">
            <v>Bartley</v>
          </cell>
          <cell r="I1845" t="e">
            <v>#REF!</v>
          </cell>
          <cell r="J1845" t="e">
            <v>#REF!</v>
          </cell>
          <cell r="K1845" t="str">
            <v>5/8/2015 5/26/2015</v>
          </cell>
          <cell r="L1845" t="str">
            <v>VA-</v>
          </cell>
          <cell r="M1845" t="str">
            <v>BR 1</v>
          </cell>
          <cell r="N1845">
            <v>0.41666666666666669</v>
          </cell>
          <cell r="O1845" t="str">
            <v>n/a</v>
          </cell>
          <cell r="P1845" t="str">
            <v>A</v>
          </cell>
          <cell r="Q1845" t="str">
            <v>Y</v>
          </cell>
          <cell r="R1845" t="str">
            <v/>
          </cell>
          <cell r="U1845">
            <v>42009</v>
          </cell>
        </row>
        <row r="1846">
          <cell r="B1846">
            <v>8139</v>
          </cell>
          <cell r="C1846" t="e">
            <v>#REF!</v>
          </cell>
          <cell r="D1846" t="e">
            <v>#REF!</v>
          </cell>
          <cell r="E1846">
            <v>8</v>
          </cell>
          <cell r="H1846" t="str">
            <v>Bartley</v>
          </cell>
          <cell r="I1846" t="e">
            <v>#REF!</v>
          </cell>
          <cell r="J1846" t="e">
            <v>#REF!</v>
          </cell>
          <cell r="K1846" t="str">
            <v>5/8/2015 5/26/2015</v>
          </cell>
          <cell r="L1846" t="str">
            <v>VA-</v>
          </cell>
          <cell r="M1846" t="str">
            <v>BR 1</v>
          </cell>
          <cell r="N1846">
            <v>0.41666666666666669</v>
          </cell>
          <cell r="O1846" t="str">
            <v>n/a</v>
          </cell>
          <cell r="P1846" t="str">
            <v>A</v>
          </cell>
          <cell r="Q1846" t="str">
            <v>Y</v>
          </cell>
          <cell r="R1846" t="str">
            <v/>
          </cell>
          <cell r="U1846">
            <v>42009</v>
          </cell>
        </row>
        <row r="1848">
          <cell r="B1848" t="str">
            <v>March 2015 Cycle</v>
          </cell>
          <cell r="D1848" t="str">
            <v>OSHs/ORs/Cath Labs/Transplant/Nursing Facility</v>
          </cell>
          <cell r="E1848" t="str">
            <v>B/G</v>
          </cell>
          <cell r="F1848" t="str">
            <v>Rpt Due</v>
          </cell>
          <cell r="G1848">
            <v>42143</v>
          </cell>
          <cell r="I1848" t="str">
            <v>Recommendation</v>
          </cell>
          <cell r="K1848" t="str">
            <v>IFFC</v>
          </cell>
          <cell r="L1848" t="str">
            <v>Commissioners</v>
          </cell>
          <cell r="M1848" t="str">
            <v>IFFC</v>
          </cell>
          <cell r="N1848" t="str">
            <v>IFFC</v>
          </cell>
          <cell r="O1848" t="str">
            <v>Application</v>
          </cell>
          <cell r="Q1848" t="str">
            <v>Check with</v>
          </cell>
        </row>
        <row r="1849">
          <cell r="B1849" t="str">
            <v>#</v>
          </cell>
          <cell r="C1849" t="str">
            <v>Applicant</v>
          </cell>
          <cell r="D1849" t="str">
            <v>Project</v>
          </cell>
          <cell r="E1849" t="str">
            <v>PD</v>
          </cell>
          <cell r="G1849">
            <v>42143</v>
          </cell>
          <cell r="H1849" t="str">
            <v>Analyst</v>
          </cell>
          <cell r="I1849" t="str">
            <v xml:space="preserve">HSA </v>
          </cell>
          <cell r="J1849" t="str">
            <v>DCOPN</v>
          </cell>
          <cell r="K1849" t="str">
            <v>Scheduled</v>
          </cell>
          <cell r="L1849" t="str">
            <v>Decision</v>
          </cell>
          <cell r="M1849" t="str">
            <v>Location</v>
          </cell>
          <cell r="N1849" t="str">
            <v>Time</v>
          </cell>
          <cell r="O1849" t="str">
            <v>Received</v>
          </cell>
          <cell r="P1849" t="str">
            <v>LOI Date</v>
          </cell>
          <cell r="Q1849" t="str">
            <v>Application</v>
          </cell>
        </row>
        <row r="1850">
          <cell r="B1850">
            <v>8126</v>
          </cell>
          <cell r="C1850" t="e">
            <v>#REF!</v>
          </cell>
          <cell r="D1850" t="e">
            <v>#REF!</v>
          </cell>
          <cell r="E1850">
            <v>11</v>
          </cell>
          <cell r="H1850" t="str">
            <v>Crowder</v>
          </cell>
          <cell r="I1850" t="e">
            <v>#REF!</v>
          </cell>
          <cell r="J1850" t="e">
            <v>#REF!</v>
          </cell>
          <cell r="K1850">
            <v>42153</v>
          </cell>
          <cell r="L1850" t="str">
            <v>VA-</v>
          </cell>
          <cell r="M1850" t="str">
            <v>BR 1</v>
          </cell>
          <cell r="N1850">
            <v>0.41666666666666669</v>
          </cell>
          <cell r="O1850" t="str">
            <v>n/a</v>
          </cell>
          <cell r="P1850" t="str">
            <v>B</v>
          </cell>
          <cell r="Q1850" t="str">
            <v>Y</v>
          </cell>
          <cell r="R1850" t="str">
            <v/>
          </cell>
          <cell r="U1850">
            <v>42033</v>
          </cell>
        </row>
        <row r="1851">
          <cell r="B1851">
            <v>8140</v>
          </cell>
          <cell r="C1851" t="e">
            <v>#REF!</v>
          </cell>
          <cell r="D1851" t="e">
            <v>#REF!</v>
          </cell>
          <cell r="E1851">
            <v>20</v>
          </cell>
          <cell r="H1851" t="str">
            <v>Crowder</v>
          </cell>
          <cell r="I1851" t="e">
            <v>#REF!</v>
          </cell>
          <cell r="J1851" t="e">
            <v>#REF!</v>
          </cell>
          <cell r="K1851" t="str">
            <v>6/4/2015  12/16/2015</v>
          </cell>
          <cell r="L1851" t="str">
            <v>VA-</v>
          </cell>
          <cell r="M1851" t="str">
            <v>BR 4</v>
          </cell>
          <cell r="N1851">
            <v>0.41666666666666669</v>
          </cell>
          <cell r="O1851" t="str">
            <v>n/a</v>
          </cell>
          <cell r="P1851" t="str">
            <v>B</v>
          </cell>
          <cell r="Q1851" t="str">
            <v>Y</v>
          </cell>
          <cell r="R1851" t="str">
            <v/>
          </cell>
          <cell r="U1851">
            <v>42031</v>
          </cell>
        </row>
        <row r="1852">
          <cell r="B1852">
            <v>8141</v>
          </cell>
          <cell r="C1852" t="e">
            <v>#REF!</v>
          </cell>
          <cell r="D1852" t="e">
            <v>#REF!</v>
          </cell>
          <cell r="E1852">
            <v>3</v>
          </cell>
          <cell r="H1852" t="str">
            <v>Cage</v>
          </cell>
          <cell r="I1852" t="e">
            <v>#REF!</v>
          </cell>
          <cell r="J1852" t="e">
            <v>#REF!</v>
          </cell>
          <cell r="K1852" t="str">
            <v>6/1/2015  8/17/15</v>
          </cell>
          <cell r="L1852" t="str">
            <v>VA-</v>
          </cell>
          <cell r="M1852" t="str">
            <v>BR 3</v>
          </cell>
          <cell r="N1852">
            <v>0.41666666666666669</v>
          </cell>
          <cell r="O1852" t="str">
            <v>n/a</v>
          </cell>
          <cell r="P1852" t="str">
            <v>G</v>
          </cell>
          <cell r="Q1852" t="str">
            <v>Y</v>
          </cell>
          <cell r="R1852" t="str">
            <v/>
          </cell>
          <cell r="U1852">
            <v>42033</v>
          </cell>
        </row>
        <row r="1853">
          <cell r="B1853">
            <v>8142</v>
          </cell>
          <cell r="C1853" t="e">
            <v>#REF!</v>
          </cell>
          <cell r="D1853" t="e">
            <v>#REF!</v>
          </cell>
          <cell r="E1853">
            <v>8</v>
          </cell>
          <cell r="H1853" t="str">
            <v>Bartley</v>
          </cell>
          <cell r="I1853" t="e">
            <v>#REF!</v>
          </cell>
          <cell r="J1853" t="e">
            <v>#REF!</v>
          </cell>
          <cell r="K1853">
            <v>42160</v>
          </cell>
          <cell r="L1853" t="str">
            <v>VA-</v>
          </cell>
          <cell r="M1853" t="str">
            <v>BR 1</v>
          </cell>
          <cell r="N1853">
            <v>0.39583333333333331</v>
          </cell>
          <cell r="O1853" t="str">
            <v>n/a</v>
          </cell>
          <cell r="P1853" t="str">
            <v>B</v>
          </cell>
          <cell r="Q1853" t="str">
            <v>Y</v>
          </cell>
          <cell r="R1853" t="str">
            <v/>
          </cell>
          <cell r="U1853">
            <v>42033</v>
          </cell>
        </row>
        <row r="1854">
          <cell r="B1854">
            <v>8143</v>
          </cell>
          <cell r="C1854" t="e">
            <v>#REF!</v>
          </cell>
          <cell r="D1854" t="e">
            <v>#REF!</v>
          </cell>
          <cell r="E1854">
            <v>8</v>
          </cell>
          <cell r="G1854" t="str">
            <v>Competing</v>
          </cell>
          <cell r="H1854" t="str">
            <v>Bartley</v>
          </cell>
          <cell r="I1854" t="e">
            <v>#REF!</v>
          </cell>
          <cell r="J1854" t="e">
            <v>#REF!</v>
          </cell>
          <cell r="K1854">
            <v>42160</v>
          </cell>
          <cell r="L1854" t="str">
            <v>VA-</v>
          </cell>
          <cell r="M1854" t="str">
            <v>BR 1</v>
          </cell>
          <cell r="N1854">
            <v>0.39583333333333331</v>
          </cell>
          <cell r="O1854" t="str">
            <v>n/a</v>
          </cell>
          <cell r="P1854" t="str">
            <v>B</v>
          </cell>
          <cell r="Q1854" t="str">
            <v>n</v>
          </cell>
          <cell r="R1854" t="str">
            <v/>
          </cell>
          <cell r="U1854">
            <v>42033</v>
          </cell>
        </row>
        <row r="1855">
          <cell r="B1855">
            <v>8144</v>
          </cell>
          <cell r="C1855" t="e">
            <v>#REF!</v>
          </cell>
          <cell r="D1855" t="e">
            <v>#REF!</v>
          </cell>
          <cell r="E1855">
            <v>8</v>
          </cell>
          <cell r="H1855" t="str">
            <v>Bartley</v>
          </cell>
          <cell r="I1855" t="e">
            <v>#REF!</v>
          </cell>
          <cell r="J1855" t="e">
            <v>#REF!</v>
          </cell>
          <cell r="K1855" t="str">
            <v>6/5/2015  7/8/2015</v>
          </cell>
          <cell r="L1855" t="str">
            <v>VA-</v>
          </cell>
          <cell r="M1855" t="str">
            <v>BR 1  SCC</v>
          </cell>
          <cell r="N1855">
            <v>0.41666666666666669</v>
          </cell>
          <cell r="O1855" t="str">
            <v>n/a</v>
          </cell>
          <cell r="P1855" t="str">
            <v>B</v>
          </cell>
          <cell r="Q1855" t="str">
            <v>Y</v>
          </cell>
          <cell r="R1855" t="str">
            <v/>
          </cell>
          <cell r="U1855">
            <v>42033</v>
          </cell>
        </row>
        <row r="1856">
          <cell r="B1856">
            <v>8146</v>
          </cell>
          <cell r="C1856" t="e">
            <v>#REF!</v>
          </cell>
          <cell r="D1856" t="e">
            <v>#REF!</v>
          </cell>
          <cell r="E1856">
            <v>15</v>
          </cell>
          <cell r="H1856" t="str">
            <v>Crowder</v>
          </cell>
          <cell r="I1856" t="e">
            <v>#REF!</v>
          </cell>
          <cell r="J1856" t="e">
            <v>#REF!</v>
          </cell>
          <cell r="K1856">
            <v>42163</v>
          </cell>
          <cell r="L1856" t="str">
            <v>VA-</v>
          </cell>
          <cell r="M1856" t="str">
            <v>BR 3</v>
          </cell>
          <cell r="N1856">
            <v>0.41666666666666669</v>
          </cell>
          <cell r="O1856" t="str">
            <v>n/a</v>
          </cell>
          <cell r="P1856" t="str">
            <v>B</v>
          </cell>
          <cell r="Q1856" t="str">
            <v>Y</v>
          </cell>
          <cell r="R1856" t="str">
            <v/>
          </cell>
          <cell r="U1856">
            <v>42033</v>
          </cell>
        </row>
        <row r="1857">
          <cell r="B1857">
            <v>8147</v>
          </cell>
          <cell r="C1857" t="e">
            <v>#REF!</v>
          </cell>
          <cell r="D1857" t="e">
            <v>#REF!</v>
          </cell>
          <cell r="E1857">
            <v>14</v>
          </cell>
          <cell r="H1857" t="str">
            <v>Cage</v>
          </cell>
          <cell r="I1857" t="e">
            <v>#REF!</v>
          </cell>
          <cell r="J1857" t="e">
            <v>#REF!</v>
          </cell>
          <cell r="K1857">
            <v>42157</v>
          </cell>
          <cell r="L1857" t="str">
            <v>VA-</v>
          </cell>
          <cell r="M1857" t="str">
            <v>BR 4</v>
          </cell>
          <cell r="N1857">
            <v>0.41666666666666669</v>
          </cell>
          <cell r="O1857" t="str">
            <v>n/a</v>
          </cell>
          <cell r="P1857" t="str">
            <v>B</v>
          </cell>
          <cell r="Q1857" t="str">
            <v>Y</v>
          </cell>
          <cell r="R1857" t="str">
            <v/>
          </cell>
          <cell r="U1857">
            <v>42033</v>
          </cell>
        </row>
        <row r="1859">
          <cell r="B1859" t="str">
            <v>April 2015 Cycle</v>
          </cell>
          <cell r="D1859" t="str">
            <v>Psych and Substance Abuse Services</v>
          </cell>
          <cell r="E1859" t="str">
            <v>C</v>
          </cell>
          <cell r="F1859" t="str">
            <v>Rpt Due</v>
          </cell>
          <cell r="G1859">
            <v>42174</v>
          </cell>
          <cell r="I1859" t="str">
            <v>Recommendation</v>
          </cell>
          <cell r="K1859" t="str">
            <v>IFFC</v>
          </cell>
          <cell r="L1859" t="str">
            <v>Commissioners</v>
          </cell>
          <cell r="M1859" t="str">
            <v>IFFC</v>
          </cell>
          <cell r="N1859" t="str">
            <v>IFFC</v>
          </cell>
          <cell r="O1859" t="str">
            <v>Application</v>
          </cell>
          <cell r="Q1859" t="str">
            <v>Check with</v>
          </cell>
        </row>
        <row r="1860">
          <cell r="C1860" t="str">
            <v>Applicant</v>
          </cell>
          <cell r="D1860" t="str">
            <v>Project</v>
          </cell>
          <cell r="E1860" t="str">
            <v>PD</v>
          </cell>
          <cell r="F1860" t="str">
            <v>need</v>
          </cell>
          <cell r="G1860">
            <v>42174</v>
          </cell>
          <cell r="H1860" t="str">
            <v>Analyst</v>
          </cell>
          <cell r="I1860" t="str">
            <v xml:space="preserve">HSA </v>
          </cell>
          <cell r="J1860" t="str">
            <v>DCOPN</v>
          </cell>
          <cell r="K1860" t="str">
            <v>Scheduled</v>
          </cell>
          <cell r="L1860" t="str">
            <v>Decision</v>
          </cell>
          <cell r="M1860" t="str">
            <v>Location</v>
          </cell>
          <cell r="N1860" t="str">
            <v>Time</v>
          </cell>
          <cell r="O1860" t="str">
            <v>Received</v>
          </cell>
          <cell r="P1860" t="str">
            <v>LOI Date</v>
          </cell>
          <cell r="Q1860" t="str">
            <v>Application</v>
          </cell>
          <cell r="R1860" t="str">
            <v/>
          </cell>
        </row>
        <row r="1861">
          <cell r="B1861">
            <v>8148</v>
          </cell>
          <cell r="C1861" t="e">
            <v>#REF!</v>
          </cell>
          <cell r="D1861" t="e">
            <v>#REF!</v>
          </cell>
          <cell r="E1861">
            <v>7</v>
          </cell>
          <cell r="H1861" t="str">
            <v>Bartley</v>
          </cell>
          <cell r="I1861" t="e">
            <v>#REF!</v>
          </cell>
          <cell r="J1861" t="e">
            <v>#REF!</v>
          </cell>
          <cell r="K1861">
            <v>42184</v>
          </cell>
          <cell r="L1861" t="str">
            <v>VA-</v>
          </cell>
          <cell r="M1861" t="str">
            <v>BR 1</v>
          </cell>
          <cell r="N1861">
            <v>0.41666666666666669</v>
          </cell>
          <cell r="O1861" t="str">
            <v>n/a</v>
          </cell>
          <cell r="P1861" t="str">
            <v>C</v>
          </cell>
          <cell r="Q1861" t="str">
            <v>Y</v>
          </cell>
          <cell r="R1861" t="str">
            <v/>
          </cell>
          <cell r="U1861">
            <v>42062</v>
          </cell>
        </row>
        <row r="1862">
          <cell r="B1862">
            <v>8149</v>
          </cell>
          <cell r="C1862" t="e">
            <v>#REF!</v>
          </cell>
          <cell r="D1862" t="e">
            <v>#REF!</v>
          </cell>
          <cell r="E1862">
            <v>5</v>
          </cell>
          <cell r="H1862" t="str">
            <v>Crowder</v>
          </cell>
          <cell r="I1862" t="e">
            <v>#REF!</v>
          </cell>
          <cell r="J1862" t="e">
            <v>#REF!</v>
          </cell>
          <cell r="K1862">
            <v>42185</v>
          </cell>
          <cell r="L1862" t="str">
            <v>VA-</v>
          </cell>
          <cell r="M1862" t="str">
            <v>BR 3</v>
          </cell>
          <cell r="N1862">
            <v>0.41666666666666669</v>
          </cell>
          <cell r="O1862" t="str">
            <v>n/a</v>
          </cell>
          <cell r="P1862" t="str">
            <v>C</v>
          </cell>
          <cell r="Q1862" t="str">
            <v>Y</v>
          </cell>
          <cell r="R1862" t="str">
            <v/>
          </cell>
          <cell r="U1862">
            <v>42065</v>
          </cell>
        </row>
        <row r="1863">
          <cell r="B1863">
            <v>8151</v>
          </cell>
          <cell r="C1863" t="e">
            <v>#REF!</v>
          </cell>
          <cell r="D1863" t="e">
            <v>#REF!</v>
          </cell>
          <cell r="E1863">
            <v>9</v>
          </cell>
          <cell r="H1863" t="str">
            <v>Crowder</v>
          </cell>
          <cell r="I1863" t="e">
            <v>#REF!</v>
          </cell>
          <cell r="J1863" t="e">
            <v>#REF!</v>
          </cell>
          <cell r="K1863" t="str">
            <v>in</v>
          </cell>
          <cell r="L1863" t="str">
            <v>VA-</v>
          </cell>
          <cell r="O1863" t="str">
            <v>n/a</v>
          </cell>
          <cell r="P1863" t="str">
            <v>C</v>
          </cell>
          <cell r="Q1863">
            <v>0</v>
          </cell>
          <cell r="R1863" t="str">
            <v/>
          </cell>
          <cell r="U1863">
            <v>42065</v>
          </cell>
        </row>
        <row r="1864">
          <cell r="C1864" t="e">
            <v>#REF!</v>
          </cell>
          <cell r="D1864" t="e">
            <v>#REF!</v>
          </cell>
          <cell r="E1864" t="str">
            <v/>
          </cell>
          <cell r="I1864" t="e">
            <v>#REF!</v>
          </cell>
          <cell r="J1864" t="e">
            <v>#REF!</v>
          </cell>
          <cell r="K1864" t="str">
            <v xml:space="preserve"> </v>
          </cell>
          <cell r="L1864" t="str">
            <v/>
          </cell>
          <cell r="O1864">
            <v>0</v>
          </cell>
          <cell r="P1864">
            <v>0</v>
          </cell>
          <cell r="Q1864">
            <v>0</v>
          </cell>
          <cell r="R1864" t="str">
            <v/>
          </cell>
          <cell r="U1864">
            <v>0</v>
          </cell>
        </row>
        <row r="1866">
          <cell r="B1866" t="str">
            <v>May 2015 Cycle</v>
          </cell>
          <cell r="D1866" t="str">
            <v>Diagnostic Imaging and Nursing Facilities</v>
          </cell>
          <cell r="E1866" t="str">
            <v>D/G</v>
          </cell>
          <cell r="F1866" t="str">
            <v>Rpt Due</v>
          </cell>
          <cell r="G1866">
            <v>42205</v>
          </cell>
          <cell r="I1866" t="str">
            <v>Recommendation</v>
          </cell>
          <cell r="K1866" t="str">
            <v>IFFC</v>
          </cell>
          <cell r="L1866" t="str">
            <v>Commissioners</v>
          </cell>
          <cell r="M1866" t="str">
            <v>IFFC</v>
          </cell>
          <cell r="O1866" t="str">
            <v>Application</v>
          </cell>
          <cell r="Q1866" t="str">
            <v>Check with</v>
          </cell>
          <cell r="S1866" t="str">
            <v>Previous</v>
          </cell>
        </row>
        <row r="1867">
          <cell r="B1867" t="str">
            <v>#</v>
          </cell>
          <cell r="C1867" t="str">
            <v>Applicant</v>
          </cell>
          <cell r="D1867" t="str">
            <v>Project</v>
          </cell>
          <cell r="E1867" t="str">
            <v>PD</v>
          </cell>
          <cell r="G1867">
            <v>42205</v>
          </cell>
          <cell r="H1867" t="str">
            <v>Analyst</v>
          </cell>
          <cell r="I1867" t="str">
            <v xml:space="preserve">HSA </v>
          </cell>
          <cell r="J1867" t="str">
            <v>DCOPN</v>
          </cell>
          <cell r="K1867" t="str">
            <v>Scheduled</v>
          </cell>
          <cell r="L1867" t="str">
            <v>Decision</v>
          </cell>
          <cell r="M1867" t="str">
            <v>Location</v>
          </cell>
          <cell r="N1867" t="str">
            <v>Time</v>
          </cell>
          <cell r="O1867" t="str">
            <v>Received</v>
          </cell>
          <cell r="P1867" t="str">
            <v>LOI Date</v>
          </cell>
          <cell r="Q1867" t="str">
            <v>Application</v>
          </cell>
          <cell r="S1867" t="str">
            <v>Conditions</v>
          </cell>
          <cell r="T1867" t="str">
            <v>old loi</v>
          </cell>
        </row>
        <row r="1868">
          <cell r="B1868">
            <v>8138</v>
          </cell>
          <cell r="C1868" t="e">
            <v>#REF!</v>
          </cell>
          <cell r="D1868" t="e">
            <v>#REF!</v>
          </cell>
          <cell r="E1868">
            <v>20</v>
          </cell>
          <cell r="G1868" t="str">
            <v>Competing</v>
          </cell>
          <cell r="H1868" t="str">
            <v>Bartley</v>
          </cell>
          <cell r="I1868" t="e">
            <v>#REF!</v>
          </cell>
          <cell r="J1868" t="e">
            <v>#REF!</v>
          </cell>
          <cell r="K1868" t="str">
            <v>in</v>
          </cell>
          <cell r="L1868" t="str">
            <v>VA-</v>
          </cell>
          <cell r="O1868" t="str">
            <v>n/a</v>
          </cell>
          <cell r="P1868" t="str">
            <v>D</v>
          </cell>
          <cell r="Q1868" t="str">
            <v>n</v>
          </cell>
          <cell r="R1868" t="str">
            <v/>
          </cell>
          <cell r="U1868">
            <v>42089</v>
          </cell>
        </row>
        <row r="1869">
          <cell r="B1869">
            <v>8162</v>
          </cell>
          <cell r="C1869" t="e">
            <v>#REF!</v>
          </cell>
          <cell r="D1869" t="e">
            <v>#REF!</v>
          </cell>
          <cell r="E1869">
            <v>20</v>
          </cell>
          <cell r="H1869" t="str">
            <v>Bartley</v>
          </cell>
          <cell r="I1869" t="e">
            <v>#REF!</v>
          </cell>
          <cell r="J1869" t="e">
            <v>#REF!</v>
          </cell>
          <cell r="K1869">
            <v>42222</v>
          </cell>
          <cell r="L1869" t="str">
            <v>VA-</v>
          </cell>
          <cell r="M1869" t="str">
            <v>BR 1</v>
          </cell>
          <cell r="N1869">
            <v>0.41666666666666669</v>
          </cell>
          <cell r="O1869" t="str">
            <v>n/a</v>
          </cell>
          <cell r="P1869" t="str">
            <v>D</v>
          </cell>
          <cell r="Q1869" t="str">
            <v>Y</v>
          </cell>
          <cell r="R1869" t="str">
            <v/>
          </cell>
          <cell r="U1869">
            <v>42094</v>
          </cell>
        </row>
        <row r="1870">
          <cell r="B1870">
            <v>8152</v>
          </cell>
          <cell r="C1870" t="e">
            <v>#REF!</v>
          </cell>
          <cell r="D1870" t="e">
            <v>#REF!</v>
          </cell>
          <cell r="E1870">
            <v>8</v>
          </cell>
          <cell r="H1870" t="str">
            <v>Boswell</v>
          </cell>
          <cell r="I1870" t="e">
            <v>#REF!</v>
          </cell>
          <cell r="J1870" t="e">
            <v>#REF!</v>
          </cell>
          <cell r="K1870">
            <v>42216</v>
          </cell>
          <cell r="L1870" t="str">
            <v>VA-</v>
          </cell>
          <cell r="M1870" t="str">
            <v>BR 3</v>
          </cell>
          <cell r="N1870">
            <v>0.41666666666666669</v>
          </cell>
          <cell r="O1870" t="str">
            <v>n/a</v>
          </cell>
          <cell r="P1870" t="str">
            <v>G</v>
          </cell>
          <cell r="Q1870" t="str">
            <v>Y</v>
          </cell>
          <cell r="R1870" t="str">
            <v/>
          </cell>
          <cell r="U1870">
            <v>42094</v>
          </cell>
        </row>
        <row r="1871">
          <cell r="B1871">
            <v>8153</v>
          </cell>
          <cell r="C1871" t="e">
            <v>#REF!</v>
          </cell>
          <cell r="D1871" t="e">
            <v>#REF!</v>
          </cell>
          <cell r="E1871">
            <v>19</v>
          </cell>
          <cell r="G1871" t="str">
            <v>Competing</v>
          </cell>
          <cell r="H1871" t="str">
            <v>Cage</v>
          </cell>
          <cell r="I1871" t="e">
            <v>#REF!</v>
          </cell>
          <cell r="J1871" t="e">
            <v>#REF!</v>
          </cell>
          <cell r="K1871">
            <v>42216</v>
          </cell>
          <cell r="L1871" t="str">
            <v>VA-</v>
          </cell>
          <cell r="M1871" t="str">
            <v>BR 1</v>
          </cell>
          <cell r="N1871">
            <v>0.41666666666666669</v>
          </cell>
          <cell r="O1871" t="str">
            <v>n/a</v>
          </cell>
          <cell r="P1871" t="str">
            <v>D</v>
          </cell>
          <cell r="Q1871" t="str">
            <v>Y</v>
          </cell>
          <cell r="R1871" t="str">
            <v/>
          </cell>
          <cell r="U1871">
            <v>42094</v>
          </cell>
        </row>
        <row r="1872">
          <cell r="B1872">
            <v>8161</v>
          </cell>
          <cell r="C1872" t="e">
            <v>#REF!</v>
          </cell>
          <cell r="D1872" t="e">
            <v>#REF!</v>
          </cell>
          <cell r="E1872">
            <v>19</v>
          </cell>
          <cell r="H1872" t="str">
            <v>Cage</v>
          </cell>
          <cell r="I1872" t="e">
            <v>#REF!</v>
          </cell>
          <cell r="J1872" t="e">
            <v>#REF!</v>
          </cell>
          <cell r="K1872">
            <v>42216</v>
          </cell>
          <cell r="L1872" t="str">
            <v>VA-</v>
          </cell>
          <cell r="M1872" t="str">
            <v>BR 1</v>
          </cell>
          <cell r="N1872">
            <v>0.41666666666666669</v>
          </cell>
          <cell r="O1872" t="str">
            <v>n/a</v>
          </cell>
          <cell r="P1872" t="str">
            <v>D</v>
          </cell>
          <cell r="Q1872" t="str">
            <v>Y</v>
          </cell>
          <cell r="R1872" t="str">
            <v/>
          </cell>
          <cell r="U1872">
            <v>42094</v>
          </cell>
        </row>
        <row r="1873">
          <cell r="B1873">
            <v>8154</v>
          </cell>
          <cell r="C1873" t="e">
            <v>#REF!</v>
          </cell>
          <cell r="D1873" t="e">
            <v>#REF!</v>
          </cell>
          <cell r="E1873">
            <v>8</v>
          </cell>
          <cell r="H1873" t="str">
            <v>Bartley</v>
          </cell>
          <cell r="I1873" t="e">
            <v>#REF!</v>
          </cell>
          <cell r="J1873" t="e">
            <v>#REF!</v>
          </cell>
          <cell r="K1873" t="str">
            <v>7/30/2015  10/21/15</v>
          </cell>
          <cell r="L1873" t="str">
            <v>VA-</v>
          </cell>
          <cell r="M1873" t="str">
            <v>SCC CR B</v>
          </cell>
          <cell r="N1873">
            <v>0.41666666666666669</v>
          </cell>
          <cell r="O1873" t="str">
            <v>n/a</v>
          </cell>
          <cell r="P1873" t="str">
            <v>D</v>
          </cell>
          <cell r="Q1873" t="str">
            <v>Y</v>
          </cell>
          <cell r="R1873" t="str">
            <v/>
          </cell>
          <cell r="U1873">
            <v>42093</v>
          </cell>
        </row>
        <row r="1874">
          <cell r="B1874">
            <v>8158</v>
          </cell>
          <cell r="C1874" t="e">
            <v>#REF!</v>
          </cell>
          <cell r="D1874" t="e">
            <v>#REF!</v>
          </cell>
          <cell r="E1874">
            <v>8</v>
          </cell>
          <cell r="G1874" t="str">
            <v>Competing</v>
          </cell>
          <cell r="H1874" t="str">
            <v>Bartley</v>
          </cell>
          <cell r="I1874" t="e">
            <v>#REF!</v>
          </cell>
          <cell r="J1874" t="e">
            <v>#REF!</v>
          </cell>
          <cell r="K1874" t="str">
            <v>7/30/2015  10/21/15</v>
          </cell>
          <cell r="L1874" t="str">
            <v>VA-</v>
          </cell>
          <cell r="M1874" t="str">
            <v>SCC CR B</v>
          </cell>
          <cell r="N1874">
            <v>0.41666666666666669</v>
          </cell>
          <cell r="O1874" t="str">
            <v>n/a</v>
          </cell>
          <cell r="P1874" t="str">
            <v>D</v>
          </cell>
          <cell r="Q1874" t="str">
            <v>Y</v>
          </cell>
          <cell r="R1874" t="str">
            <v/>
          </cell>
          <cell r="U1874">
            <v>42093</v>
          </cell>
        </row>
        <row r="1875">
          <cell r="B1875">
            <v>8160</v>
          </cell>
          <cell r="C1875" t="e">
            <v>#REF!</v>
          </cell>
          <cell r="D1875" t="e">
            <v>#REF!</v>
          </cell>
          <cell r="E1875">
            <v>8</v>
          </cell>
          <cell r="H1875" t="str">
            <v>Bartley</v>
          </cell>
          <cell r="I1875" t="e">
            <v>#REF!</v>
          </cell>
          <cell r="J1875" t="e">
            <v>#REF!</v>
          </cell>
          <cell r="K1875" t="str">
            <v>in</v>
          </cell>
          <cell r="L1875" t="str">
            <v>VA-</v>
          </cell>
          <cell r="O1875" t="str">
            <v>n/a</v>
          </cell>
          <cell r="P1875" t="str">
            <v>D</v>
          </cell>
          <cell r="Q1875">
            <v>0</v>
          </cell>
          <cell r="R1875" t="str">
            <v/>
          </cell>
          <cell r="U1875">
            <v>42094</v>
          </cell>
        </row>
        <row r="1876">
          <cell r="B1876">
            <v>8155</v>
          </cell>
          <cell r="C1876" t="e">
            <v>#REF!</v>
          </cell>
          <cell r="D1876" t="e">
            <v>#REF!</v>
          </cell>
          <cell r="E1876">
            <v>15</v>
          </cell>
          <cell r="H1876" t="str">
            <v>Crowder</v>
          </cell>
          <cell r="I1876" t="e">
            <v>#REF!</v>
          </cell>
          <cell r="J1876" t="e">
            <v>#REF!</v>
          </cell>
          <cell r="K1876">
            <v>42214</v>
          </cell>
          <cell r="L1876" t="str">
            <v>VA-</v>
          </cell>
          <cell r="M1876" t="str">
            <v>BR 2</v>
          </cell>
          <cell r="N1876">
            <v>0.41666666666666669</v>
          </cell>
          <cell r="O1876" t="str">
            <v>n/a</v>
          </cell>
          <cell r="P1876" t="str">
            <v>D</v>
          </cell>
          <cell r="Q1876" t="str">
            <v>Y</v>
          </cell>
          <cell r="R1876" t="str">
            <v/>
          </cell>
          <cell r="U1876">
            <v>42094</v>
          </cell>
        </row>
        <row r="1877">
          <cell r="B1877">
            <v>8156</v>
          </cell>
          <cell r="C1877" t="e">
            <v>#REF!</v>
          </cell>
          <cell r="D1877" t="e">
            <v>#REF!</v>
          </cell>
          <cell r="E1877">
            <v>15</v>
          </cell>
          <cell r="H1877" t="str">
            <v>Crowder</v>
          </cell>
          <cell r="I1877" t="e">
            <v>#REF!</v>
          </cell>
          <cell r="J1877" t="e">
            <v>#REF!</v>
          </cell>
          <cell r="K1877">
            <v>42214</v>
          </cell>
          <cell r="L1877" t="str">
            <v>VA-</v>
          </cell>
          <cell r="M1877" t="str">
            <v>BR 2</v>
          </cell>
          <cell r="N1877">
            <v>0.41666666666666669</v>
          </cell>
          <cell r="O1877" t="str">
            <v>n/a</v>
          </cell>
          <cell r="P1877" t="str">
            <v>D</v>
          </cell>
          <cell r="Q1877" t="str">
            <v>Y</v>
          </cell>
          <cell r="R1877" t="str">
            <v/>
          </cell>
          <cell r="U1877">
            <v>42094</v>
          </cell>
        </row>
        <row r="1878">
          <cell r="B1878">
            <v>8157</v>
          </cell>
          <cell r="C1878" t="e">
            <v>#REF!</v>
          </cell>
          <cell r="D1878" t="e">
            <v>#REF!</v>
          </cell>
          <cell r="E1878">
            <v>15</v>
          </cell>
          <cell r="H1878" t="str">
            <v>Crowder</v>
          </cell>
          <cell r="I1878" t="e">
            <v>#REF!</v>
          </cell>
          <cell r="J1878" t="e">
            <v>#REF!</v>
          </cell>
          <cell r="K1878">
            <v>42214</v>
          </cell>
          <cell r="L1878" t="str">
            <v>VA-</v>
          </cell>
          <cell r="M1878" t="str">
            <v>BR 2</v>
          </cell>
          <cell r="N1878">
            <v>0.41666666666666669</v>
          </cell>
          <cell r="O1878" t="str">
            <v>n/a</v>
          </cell>
          <cell r="P1878" t="str">
            <v>D</v>
          </cell>
          <cell r="Q1878" t="str">
            <v>Y</v>
          </cell>
          <cell r="R1878" t="str">
            <v/>
          </cell>
          <cell r="U1878">
            <v>42094</v>
          </cell>
        </row>
        <row r="1879">
          <cell r="B1879">
            <v>8159</v>
          </cell>
          <cell r="C1879" t="e">
            <v>#REF!</v>
          </cell>
          <cell r="D1879" t="e">
            <v>#REF!</v>
          </cell>
          <cell r="E1879">
            <v>15</v>
          </cell>
          <cell r="G1879" t="str">
            <v>Competing</v>
          </cell>
          <cell r="H1879" t="str">
            <v>Crowder</v>
          </cell>
          <cell r="I1879" t="e">
            <v>#REF!</v>
          </cell>
          <cell r="J1879" t="e">
            <v>#REF!</v>
          </cell>
          <cell r="K1879">
            <v>42214</v>
          </cell>
          <cell r="L1879" t="str">
            <v>VA-</v>
          </cell>
          <cell r="M1879" t="str">
            <v>BR 2</v>
          </cell>
          <cell r="N1879">
            <v>0.41666666666666669</v>
          </cell>
          <cell r="O1879" t="str">
            <v>n/a</v>
          </cell>
          <cell r="P1879" t="str">
            <v>D</v>
          </cell>
          <cell r="Q1879" t="str">
            <v>Y</v>
          </cell>
          <cell r="R1879" t="str">
            <v/>
          </cell>
          <cell r="U1879">
            <v>42093</v>
          </cell>
        </row>
        <row r="1880">
          <cell r="B1880">
            <v>8164</v>
          </cell>
          <cell r="C1880" t="e">
            <v>#REF!</v>
          </cell>
          <cell r="D1880" t="e">
            <v>#REF!</v>
          </cell>
          <cell r="E1880">
            <v>15</v>
          </cell>
          <cell r="H1880" t="str">
            <v>Crowder</v>
          </cell>
          <cell r="I1880" t="e">
            <v>#REF!</v>
          </cell>
          <cell r="J1880" t="e">
            <v>#REF!</v>
          </cell>
          <cell r="K1880">
            <v>42214</v>
          </cell>
          <cell r="L1880" t="str">
            <v>VA-</v>
          </cell>
          <cell r="M1880" t="str">
            <v>BR 2</v>
          </cell>
          <cell r="N1880">
            <v>0.41666666666666669</v>
          </cell>
          <cell r="O1880" t="str">
            <v>n/a</v>
          </cell>
          <cell r="P1880" t="str">
            <v>D</v>
          </cell>
          <cell r="Q1880" t="str">
            <v>Y</v>
          </cell>
          <cell r="R1880">
            <v>42709</v>
          </cell>
          <cell r="U1880">
            <v>42094</v>
          </cell>
        </row>
        <row r="1881">
          <cell r="B1881">
            <v>8165</v>
          </cell>
          <cell r="C1881" t="e">
            <v>#REF!</v>
          </cell>
          <cell r="D1881" t="e">
            <v>#REF!</v>
          </cell>
          <cell r="E1881">
            <v>15</v>
          </cell>
          <cell r="H1881" t="str">
            <v>Crowder</v>
          </cell>
          <cell r="I1881" t="e">
            <v>#REF!</v>
          </cell>
          <cell r="J1881" t="e">
            <v>#REF!</v>
          </cell>
          <cell r="K1881" t="str">
            <v>in</v>
          </cell>
          <cell r="L1881" t="str">
            <v>VA-</v>
          </cell>
          <cell r="O1881" t="str">
            <v>n/a</v>
          </cell>
          <cell r="P1881" t="str">
            <v>D</v>
          </cell>
          <cell r="Q1881" t="str">
            <v>N</v>
          </cell>
          <cell r="R1881" t="str">
            <v/>
          </cell>
          <cell r="U1881">
            <v>42094</v>
          </cell>
        </row>
        <row r="1883">
          <cell r="B1883" t="str">
            <v>June 2015 Cycle</v>
          </cell>
          <cell r="D1883" t="str">
            <v>Rehab Services</v>
          </cell>
          <cell r="E1883" t="str">
            <v>E</v>
          </cell>
          <cell r="F1883" t="str">
            <v>Rpt Due</v>
          </cell>
          <cell r="G1883">
            <v>42235</v>
          </cell>
          <cell r="I1883" t="str">
            <v>Recommendation</v>
          </cell>
          <cell r="K1883" t="str">
            <v>IFFC</v>
          </cell>
          <cell r="L1883" t="str">
            <v>Commissioners</v>
          </cell>
          <cell r="M1883" t="str">
            <v>IFFC</v>
          </cell>
          <cell r="N1883" t="str">
            <v>IFFC</v>
          </cell>
          <cell r="O1883" t="str">
            <v>Application</v>
          </cell>
          <cell r="Q1883" t="str">
            <v>Check with</v>
          </cell>
        </row>
        <row r="1884">
          <cell r="B1884" t="str">
            <v>#</v>
          </cell>
          <cell r="C1884" t="str">
            <v>Applicant</v>
          </cell>
          <cell r="D1884" t="str">
            <v>Project</v>
          </cell>
          <cell r="E1884" t="str">
            <v>PD</v>
          </cell>
          <cell r="F1884" t="str">
            <v xml:space="preserve">  </v>
          </cell>
          <cell r="G1884">
            <v>42235</v>
          </cell>
          <cell r="H1884" t="str">
            <v>Analyst</v>
          </cell>
          <cell r="I1884" t="str">
            <v xml:space="preserve">HSA </v>
          </cell>
          <cell r="J1884" t="str">
            <v>DCOPN</v>
          </cell>
          <cell r="K1884" t="str">
            <v>Scheduled</v>
          </cell>
          <cell r="L1884" t="str">
            <v>Decision</v>
          </cell>
          <cell r="M1884" t="str">
            <v>Location</v>
          </cell>
          <cell r="N1884" t="str">
            <v>Time</v>
          </cell>
          <cell r="O1884" t="str">
            <v>Received</v>
          </cell>
          <cell r="P1884" t="str">
            <v>LOI Date</v>
          </cell>
          <cell r="Q1884" t="str">
            <v>Application</v>
          </cell>
          <cell r="T1884" t="str">
            <v>Previous Conditions</v>
          </cell>
        </row>
        <row r="1885">
          <cell r="B1885">
            <v>8167</v>
          </cell>
          <cell r="C1885" t="e">
            <v>#REF!</v>
          </cell>
          <cell r="D1885" t="e">
            <v>#REF!</v>
          </cell>
          <cell r="E1885">
            <v>8</v>
          </cell>
          <cell r="H1885" t="str">
            <v>Bartley</v>
          </cell>
          <cell r="I1885" t="e">
            <v>#REF!</v>
          </cell>
          <cell r="J1885" t="e">
            <v>#REF!</v>
          </cell>
          <cell r="K1885">
            <v>42251</v>
          </cell>
          <cell r="L1885" t="str">
            <v>VA-</v>
          </cell>
          <cell r="M1885" t="str">
            <v>BR 2</v>
          </cell>
          <cell r="N1885">
            <v>0.375</v>
          </cell>
          <cell r="O1885" t="str">
            <v>n/a</v>
          </cell>
          <cell r="P1885" t="str">
            <v>E</v>
          </cell>
          <cell r="Q1885" t="str">
            <v>Y</v>
          </cell>
          <cell r="R1885" t="str">
            <v/>
          </cell>
          <cell r="U1885">
            <v>42125</v>
          </cell>
        </row>
        <row r="1886">
          <cell r="B1886">
            <v>8168</v>
          </cell>
          <cell r="C1886" t="e">
            <v>#REF!</v>
          </cell>
          <cell r="D1886" t="e">
            <v>#REF!</v>
          </cell>
          <cell r="E1886">
            <v>8</v>
          </cell>
          <cell r="G1886" t="str">
            <v>Competing</v>
          </cell>
          <cell r="H1886" t="str">
            <v>Bartley</v>
          </cell>
          <cell r="I1886" t="e">
            <v>#REF!</v>
          </cell>
          <cell r="J1886" t="e">
            <v>#REF!</v>
          </cell>
          <cell r="K1886">
            <v>42251</v>
          </cell>
          <cell r="L1886" t="str">
            <v>VA-</v>
          </cell>
          <cell r="M1886" t="str">
            <v>BR 2</v>
          </cell>
          <cell r="N1886">
            <v>0.375</v>
          </cell>
          <cell r="O1886" t="str">
            <v>n/a</v>
          </cell>
          <cell r="P1886" t="str">
            <v>E</v>
          </cell>
          <cell r="Q1886" t="str">
            <v>Y</v>
          </cell>
          <cell r="R1886" t="str">
            <v/>
          </cell>
          <cell r="U1886">
            <v>42124</v>
          </cell>
        </row>
        <row r="1887">
          <cell r="B1887">
            <v>8169</v>
          </cell>
          <cell r="C1887" t="e">
            <v>#REF!</v>
          </cell>
          <cell r="D1887" t="e">
            <v>#REF!</v>
          </cell>
          <cell r="E1887">
            <v>8</v>
          </cell>
          <cell r="H1887" t="str">
            <v>Bartley</v>
          </cell>
          <cell r="I1887" t="e">
            <v>#REF!</v>
          </cell>
          <cell r="J1887" t="e">
            <v>#REF!</v>
          </cell>
          <cell r="K1887">
            <v>42251</v>
          </cell>
          <cell r="L1887" t="str">
            <v>VA-</v>
          </cell>
          <cell r="M1887" t="str">
            <v>BR 2</v>
          </cell>
          <cell r="N1887">
            <v>0.375</v>
          </cell>
          <cell r="O1887" t="str">
            <v>n/a</v>
          </cell>
          <cell r="P1887" t="str">
            <v>E</v>
          </cell>
          <cell r="Q1887" t="str">
            <v>Y</v>
          </cell>
          <cell r="R1887" t="str">
            <v/>
          </cell>
          <cell r="U1887">
            <v>42125</v>
          </cell>
        </row>
        <row r="1889">
          <cell r="B1889" t="str">
            <v>July 2015 Cycle</v>
          </cell>
          <cell r="D1889" t="str">
            <v>Radiation/Gamma Knife/Cancer Care Center</v>
          </cell>
          <cell r="E1889" t="str">
            <v>F/G</v>
          </cell>
          <cell r="F1889" t="str">
            <v>Rpt Due</v>
          </cell>
          <cell r="G1889">
            <v>42265</v>
          </cell>
          <cell r="I1889" t="str">
            <v>Recommendation</v>
          </cell>
          <cell r="K1889" t="str">
            <v>IFFC</v>
          </cell>
          <cell r="L1889" t="str">
            <v>Commissioners</v>
          </cell>
          <cell r="M1889" t="str">
            <v>IFFC</v>
          </cell>
          <cell r="N1889" t="str">
            <v>IFFC</v>
          </cell>
          <cell r="O1889" t="str">
            <v>Application</v>
          </cell>
          <cell r="Q1889" t="str">
            <v>Check with</v>
          </cell>
        </row>
        <row r="1890">
          <cell r="C1890" t="str">
            <v>Applicant</v>
          </cell>
          <cell r="D1890" t="str">
            <v>Lithotripsy/Nursing Facility</v>
          </cell>
          <cell r="E1890" t="str">
            <v>PD</v>
          </cell>
          <cell r="G1890">
            <v>42265</v>
          </cell>
          <cell r="H1890" t="str">
            <v>Analyst</v>
          </cell>
          <cell r="I1890" t="str">
            <v xml:space="preserve">HSA </v>
          </cell>
          <cell r="J1890" t="str">
            <v>DCOPN</v>
          </cell>
          <cell r="K1890" t="str">
            <v>Scheduled</v>
          </cell>
          <cell r="L1890" t="str">
            <v>Decision</v>
          </cell>
          <cell r="M1890" t="str">
            <v>Location</v>
          </cell>
          <cell r="N1890" t="str">
            <v>Time</v>
          </cell>
          <cell r="O1890" t="str">
            <v>Received</v>
          </cell>
          <cell r="P1890" t="str">
            <v>LOI Date</v>
          </cell>
          <cell r="Q1890" t="str">
            <v>Application</v>
          </cell>
        </row>
        <row r="1891">
          <cell r="B1891">
            <v>8133</v>
          </cell>
          <cell r="C1891" t="e">
            <v>#REF!</v>
          </cell>
          <cell r="D1891" t="e">
            <v>#REF!</v>
          </cell>
          <cell r="E1891">
            <v>8</v>
          </cell>
          <cell r="G1891" t="str">
            <v>Competing</v>
          </cell>
          <cell r="H1891" t="str">
            <v>Bartley</v>
          </cell>
          <cell r="I1891" t="e">
            <v>#REF!</v>
          </cell>
          <cell r="J1891" t="e">
            <v>#REF!</v>
          </cell>
          <cell r="K1891">
            <v>42285</v>
          </cell>
          <cell r="L1891" t="str">
            <v>VA-</v>
          </cell>
          <cell r="M1891" t="str">
            <v>BR 4</v>
          </cell>
          <cell r="N1891">
            <v>0.41666666666666669</v>
          </cell>
          <cell r="O1891" t="str">
            <v>n/a</v>
          </cell>
          <cell r="P1891" t="str">
            <v>F</v>
          </cell>
          <cell r="Q1891" t="str">
            <v>Y</v>
          </cell>
          <cell r="R1891" t="str">
            <v/>
          </cell>
          <cell r="U1891">
            <v>41975</v>
          </cell>
        </row>
        <row r="1892">
          <cell r="B1892">
            <v>8170</v>
          </cell>
          <cell r="C1892" t="e">
            <v>#REF!</v>
          </cell>
          <cell r="D1892" t="e">
            <v>#REF!</v>
          </cell>
          <cell r="E1892">
            <v>8</v>
          </cell>
          <cell r="H1892" t="str">
            <v>Bartley</v>
          </cell>
          <cell r="I1892" t="e">
            <v>#REF!</v>
          </cell>
          <cell r="J1892" t="e">
            <v>#REF!</v>
          </cell>
          <cell r="K1892">
            <v>42285</v>
          </cell>
          <cell r="L1892" t="str">
            <v>VA-</v>
          </cell>
          <cell r="M1892" t="str">
            <v>BR 4</v>
          </cell>
          <cell r="N1892">
            <v>0.41666666666666669</v>
          </cell>
          <cell r="O1892" t="str">
            <v>n/a</v>
          </cell>
          <cell r="P1892" t="str">
            <v>F</v>
          </cell>
          <cell r="Q1892" t="str">
            <v>Y</v>
          </cell>
          <cell r="R1892" t="str">
            <v/>
          </cell>
          <cell r="U1892">
            <v>42156</v>
          </cell>
        </row>
        <row r="1893">
          <cell r="B1893">
            <v>8171</v>
          </cell>
          <cell r="C1893" t="e">
            <v>#REF!</v>
          </cell>
          <cell r="D1893" t="e">
            <v>#REF!</v>
          </cell>
          <cell r="E1893">
            <v>8</v>
          </cell>
          <cell r="H1893" t="str">
            <v>Crowder</v>
          </cell>
          <cell r="I1893" t="e">
            <v>#REF!</v>
          </cell>
          <cell r="J1893" t="e">
            <v>#REF!</v>
          </cell>
          <cell r="K1893">
            <v>42277</v>
          </cell>
          <cell r="L1893" t="str">
            <v>VA-</v>
          </cell>
          <cell r="M1893" t="str">
            <v>BR 1</v>
          </cell>
          <cell r="N1893">
            <v>0.41666666666666669</v>
          </cell>
          <cell r="O1893" t="str">
            <v>n/a</v>
          </cell>
          <cell r="P1893" t="str">
            <v>F</v>
          </cell>
          <cell r="Q1893" t="str">
            <v>Y</v>
          </cell>
          <cell r="R1893" t="str">
            <v/>
          </cell>
          <cell r="U1893">
            <v>42156</v>
          </cell>
        </row>
        <row r="1894">
          <cell r="B1894">
            <v>8172</v>
          </cell>
          <cell r="C1894" t="e">
            <v>#REF!</v>
          </cell>
          <cell r="D1894" t="e">
            <v>#REF!</v>
          </cell>
          <cell r="E1894">
            <v>8</v>
          </cell>
          <cell r="G1894" t="str">
            <v>Competing</v>
          </cell>
          <cell r="H1894" t="str">
            <v>Crowder</v>
          </cell>
          <cell r="I1894" t="e">
            <v>#REF!</v>
          </cell>
          <cell r="J1894" t="e">
            <v>#REF!</v>
          </cell>
          <cell r="K1894">
            <v>42277</v>
          </cell>
          <cell r="L1894" t="str">
            <v>VA-</v>
          </cell>
          <cell r="M1894" t="str">
            <v>BR 1</v>
          </cell>
          <cell r="N1894">
            <v>0.41666666666666669</v>
          </cell>
          <cell r="O1894" t="str">
            <v>n/a</v>
          </cell>
          <cell r="P1894" t="str">
            <v>F</v>
          </cell>
          <cell r="Q1894" t="str">
            <v>Y</v>
          </cell>
          <cell r="R1894" t="str">
            <v/>
          </cell>
          <cell r="U1894">
            <v>42156</v>
          </cell>
        </row>
        <row r="1895">
          <cell r="B1895">
            <v>8173</v>
          </cell>
          <cell r="C1895" t="e">
            <v>#REF!</v>
          </cell>
          <cell r="D1895" t="e">
            <v>#REF!</v>
          </cell>
          <cell r="E1895">
            <v>8</v>
          </cell>
          <cell r="H1895" t="str">
            <v>Crowder</v>
          </cell>
          <cell r="I1895" t="e">
            <v>#REF!</v>
          </cell>
          <cell r="J1895" t="e">
            <v>#REF!</v>
          </cell>
          <cell r="K1895">
            <v>42277</v>
          </cell>
          <cell r="L1895" t="str">
            <v>VA-</v>
          </cell>
          <cell r="M1895" t="str">
            <v>BR 1</v>
          </cell>
          <cell r="N1895">
            <v>0.41666666666666669</v>
          </cell>
          <cell r="O1895" t="str">
            <v>n/a</v>
          </cell>
          <cell r="P1895" t="str">
            <v>F</v>
          </cell>
          <cell r="Q1895" t="str">
            <v>Y</v>
          </cell>
          <cell r="R1895" t="str">
            <v/>
          </cell>
          <cell r="U1895">
            <v>42156</v>
          </cell>
        </row>
        <row r="1896">
          <cell r="B1896">
            <v>8174</v>
          </cell>
          <cell r="C1896" t="e">
            <v>#REF!</v>
          </cell>
          <cell r="D1896" t="e">
            <v>#REF!</v>
          </cell>
          <cell r="E1896">
            <v>9</v>
          </cell>
          <cell r="H1896" t="str">
            <v>Crowder</v>
          </cell>
          <cell r="I1896" t="e">
            <v>#REF!</v>
          </cell>
          <cell r="J1896" t="e">
            <v>#REF!</v>
          </cell>
          <cell r="K1896">
            <v>42278</v>
          </cell>
          <cell r="L1896" t="str">
            <v>VA-</v>
          </cell>
          <cell r="M1896" t="str">
            <v>BR 1</v>
          </cell>
          <cell r="N1896">
            <v>0.41666666666666669</v>
          </cell>
          <cell r="O1896" t="str">
            <v>n/a</v>
          </cell>
          <cell r="P1896" t="str">
            <v>F</v>
          </cell>
          <cell r="Q1896" t="str">
            <v>Y</v>
          </cell>
          <cell r="R1896" t="str">
            <v/>
          </cell>
          <cell r="U1896">
            <v>42156</v>
          </cell>
        </row>
        <row r="1897">
          <cell r="B1897">
            <v>8176</v>
          </cell>
          <cell r="C1897" t="e">
            <v>#REF!</v>
          </cell>
          <cell r="D1897" t="e">
            <v>#REF!</v>
          </cell>
          <cell r="E1897">
            <v>12</v>
          </cell>
          <cell r="H1897" t="str">
            <v>Bartley</v>
          </cell>
          <cell r="I1897" t="e">
            <v>#REF!</v>
          </cell>
          <cell r="J1897" t="e">
            <v>#REF!</v>
          </cell>
          <cell r="K1897" t="str">
            <v>in</v>
          </cell>
          <cell r="L1897" t="str">
            <v>VA-</v>
          </cell>
          <cell r="O1897" t="str">
            <v>n/a</v>
          </cell>
          <cell r="P1897" t="str">
            <v>F</v>
          </cell>
          <cell r="Q1897">
            <v>0</v>
          </cell>
          <cell r="R1897" t="str">
            <v/>
          </cell>
          <cell r="U1897">
            <v>42156</v>
          </cell>
        </row>
        <row r="1899">
          <cell r="B1899" t="str">
            <v>August 2015 Cycle</v>
          </cell>
          <cell r="D1899" t="str">
            <v>Hospitals/Beds/NICUs/Ob/Capital Expenditures</v>
          </cell>
          <cell r="E1899" t="str">
            <v>A</v>
          </cell>
          <cell r="F1899" t="str">
            <v>Rpt Due</v>
          </cell>
          <cell r="G1899">
            <v>42296</v>
          </cell>
          <cell r="I1899" t="str">
            <v>Recommendation</v>
          </cell>
          <cell r="K1899" t="str">
            <v>IFFC</v>
          </cell>
          <cell r="L1899" t="str">
            <v>Commissioners</v>
          </cell>
          <cell r="M1899" t="str">
            <v>IFFC</v>
          </cell>
          <cell r="N1899" t="str">
            <v>IFFC</v>
          </cell>
          <cell r="O1899" t="str">
            <v>Application</v>
          </cell>
          <cell r="Q1899" t="str">
            <v>Check with</v>
          </cell>
        </row>
        <row r="1900">
          <cell r="C1900" t="str">
            <v>Applicant</v>
          </cell>
          <cell r="D1900" t="str">
            <v>Project</v>
          </cell>
          <cell r="E1900" t="str">
            <v>PD</v>
          </cell>
          <cell r="G1900">
            <v>42296</v>
          </cell>
          <cell r="H1900" t="str">
            <v>Analyst</v>
          </cell>
          <cell r="I1900" t="str">
            <v xml:space="preserve">HSA </v>
          </cell>
          <cell r="J1900" t="str">
            <v>DCOPN</v>
          </cell>
          <cell r="K1900" t="str">
            <v>Scheduled</v>
          </cell>
          <cell r="L1900" t="str">
            <v>Decision</v>
          </cell>
          <cell r="M1900" t="str">
            <v>Location</v>
          </cell>
          <cell r="N1900" t="str">
            <v>Time</v>
          </cell>
          <cell r="O1900" t="str">
            <v>Received</v>
          </cell>
          <cell r="P1900" t="str">
            <v>LOI Date</v>
          </cell>
          <cell r="Q1900" t="str">
            <v>Application</v>
          </cell>
          <cell r="T1900" t="str">
            <v>Previous Conditions</v>
          </cell>
        </row>
        <row r="1901">
          <cell r="C1901" t="str">
            <v>no applications filed</v>
          </cell>
          <cell r="D1901" t="e">
            <v>#REF!</v>
          </cell>
          <cell r="E1901" t="str">
            <v/>
          </cell>
          <cell r="I1901" t="e">
            <v>#REF!</v>
          </cell>
          <cell r="J1901" t="e">
            <v>#REF!</v>
          </cell>
          <cell r="L1901" t="str">
            <v/>
          </cell>
          <cell r="O1901">
            <v>0</v>
          </cell>
          <cell r="P1901">
            <v>0</v>
          </cell>
          <cell r="Q1901">
            <v>0</v>
          </cell>
          <cell r="R1901" t="str">
            <v/>
          </cell>
          <cell r="U1901">
            <v>0</v>
          </cell>
        </row>
        <row r="1903">
          <cell r="B1903" t="str">
            <v>September 2015 Cycle</v>
          </cell>
          <cell r="D1903" t="str">
            <v>OSHs/ORs/Cath Labs/Transplant/Nursing Facility</v>
          </cell>
          <cell r="E1903" t="str">
            <v>B/G</v>
          </cell>
          <cell r="F1903" t="str">
            <v>Rpt Due</v>
          </cell>
          <cell r="G1903">
            <v>42327</v>
          </cell>
          <cell r="I1903" t="str">
            <v>Recommendation</v>
          </cell>
          <cell r="K1903" t="str">
            <v>IFFC</v>
          </cell>
          <cell r="L1903" t="str">
            <v>Commissioners</v>
          </cell>
          <cell r="M1903" t="str">
            <v>IFFC</v>
          </cell>
          <cell r="N1903" t="str">
            <v>IFFC</v>
          </cell>
          <cell r="O1903" t="str">
            <v>Application</v>
          </cell>
          <cell r="Q1903" t="str">
            <v>Check with</v>
          </cell>
        </row>
        <row r="1904">
          <cell r="C1904" t="str">
            <v>Applicant</v>
          </cell>
          <cell r="D1904" t="str">
            <v>Project</v>
          </cell>
          <cell r="E1904" t="str">
            <v>PD</v>
          </cell>
          <cell r="G1904">
            <v>42327</v>
          </cell>
          <cell r="H1904" t="str">
            <v>Analyst</v>
          </cell>
          <cell r="I1904" t="str">
            <v xml:space="preserve">HSA </v>
          </cell>
          <cell r="J1904" t="str">
            <v>DCOPN</v>
          </cell>
          <cell r="K1904" t="str">
            <v>Scheduled</v>
          </cell>
          <cell r="L1904" t="str">
            <v>Decision</v>
          </cell>
          <cell r="M1904" t="str">
            <v>Location</v>
          </cell>
          <cell r="N1904" t="str">
            <v>Time</v>
          </cell>
          <cell r="O1904" t="str">
            <v>Received</v>
          </cell>
          <cell r="P1904" t="str">
            <v>LOI Date</v>
          </cell>
          <cell r="Q1904" t="str">
            <v>Application</v>
          </cell>
          <cell r="R1904" t="str">
            <v/>
          </cell>
        </row>
        <row r="1905">
          <cell r="B1905">
            <v>8178</v>
          </cell>
          <cell r="C1905" t="e">
            <v>#REF!</v>
          </cell>
          <cell r="D1905" t="e">
            <v>#REF!</v>
          </cell>
          <cell r="E1905">
            <v>21</v>
          </cell>
          <cell r="H1905" t="str">
            <v>Crowder</v>
          </cell>
          <cell r="I1905" t="e">
            <v>#REF!</v>
          </cell>
          <cell r="J1905" t="e">
            <v>#REF!</v>
          </cell>
          <cell r="K1905">
            <v>42339</v>
          </cell>
          <cell r="L1905" t="str">
            <v>VA-</v>
          </cell>
          <cell r="M1905" t="str">
            <v>BR 1</v>
          </cell>
          <cell r="N1905">
            <v>0.41666666666666669</v>
          </cell>
          <cell r="O1905" t="str">
            <v>n/a</v>
          </cell>
          <cell r="P1905" t="str">
            <v>B</v>
          </cell>
          <cell r="Q1905" t="str">
            <v>Y</v>
          </cell>
          <cell r="R1905" t="str">
            <v/>
          </cell>
          <cell r="U1905">
            <v>42205</v>
          </cell>
        </row>
        <row r="1906">
          <cell r="B1906">
            <v>8182</v>
          </cell>
          <cell r="C1906" t="e">
            <v>#REF!</v>
          </cell>
          <cell r="D1906" t="e">
            <v>#REF!</v>
          </cell>
          <cell r="E1906">
            <v>8</v>
          </cell>
          <cell r="H1906" t="str">
            <v>Bartley</v>
          </cell>
          <cell r="I1906" t="e">
            <v>#REF!</v>
          </cell>
          <cell r="J1906" t="e">
            <v>#REF!</v>
          </cell>
          <cell r="K1906">
            <v>42331</v>
          </cell>
          <cell r="L1906" t="str">
            <v>VA-</v>
          </cell>
          <cell r="O1906" t="str">
            <v>n/a</v>
          </cell>
          <cell r="P1906" t="str">
            <v>B</v>
          </cell>
          <cell r="Q1906" t="str">
            <v>Y</v>
          </cell>
          <cell r="R1906" t="str">
            <v/>
          </cell>
          <cell r="U1906">
            <v>42219</v>
          </cell>
        </row>
        <row r="1907">
          <cell r="B1907">
            <v>8177</v>
          </cell>
          <cell r="C1907" t="e">
            <v>#REF!</v>
          </cell>
          <cell r="D1907" t="e">
            <v>#REF!</v>
          </cell>
          <cell r="E1907">
            <v>3</v>
          </cell>
          <cell r="H1907" t="str">
            <v>Cage</v>
          </cell>
          <cell r="I1907" t="e">
            <v>#REF!</v>
          </cell>
          <cell r="J1907" t="e">
            <v>#REF!</v>
          </cell>
          <cell r="K1907" t="str">
            <v>in</v>
          </cell>
          <cell r="L1907" t="str">
            <v>VA-</v>
          </cell>
          <cell r="O1907" t="str">
            <v>n/a</v>
          </cell>
          <cell r="P1907" t="str">
            <v>G</v>
          </cell>
          <cell r="Q1907">
            <v>0</v>
          </cell>
          <cell r="R1907" t="str">
            <v/>
          </cell>
          <cell r="U1907">
            <v>42219</v>
          </cell>
        </row>
        <row r="1908">
          <cell r="C1908" t="e">
            <v>#REF!</v>
          </cell>
          <cell r="D1908" t="e">
            <v>#REF!</v>
          </cell>
          <cell r="E1908" t="str">
            <v/>
          </cell>
          <cell r="I1908" t="e">
            <v>#REF!</v>
          </cell>
          <cell r="J1908" t="e">
            <v>#REF!</v>
          </cell>
          <cell r="K1908" t="str">
            <v xml:space="preserve"> </v>
          </cell>
          <cell r="L1908" t="str">
            <v/>
          </cell>
          <cell r="O1908">
            <v>0</v>
          </cell>
          <cell r="P1908">
            <v>0</v>
          </cell>
          <cell r="Q1908">
            <v>0</v>
          </cell>
          <cell r="R1908" t="str">
            <v/>
          </cell>
          <cell r="U1908">
            <v>0</v>
          </cell>
        </row>
        <row r="1910">
          <cell r="B1910" t="str">
            <v>October 2015 Cycle</v>
          </cell>
          <cell r="D1910" t="str">
            <v>Psych and Substance Abuse Services</v>
          </cell>
          <cell r="E1910" t="str">
            <v>C</v>
          </cell>
          <cell r="F1910" t="str">
            <v>Rpt Due</v>
          </cell>
          <cell r="G1910">
            <v>42359</v>
          </cell>
          <cell r="I1910" t="str">
            <v>Recommendation</v>
          </cell>
          <cell r="K1910" t="str">
            <v>IFFC</v>
          </cell>
          <cell r="L1910" t="str">
            <v>Commissioners</v>
          </cell>
          <cell r="M1910" t="str">
            <v>IFFC</v>
          </cell>
          <cell r="O1910" t="str">
            <v>Application</v>
          </cell>
          <cell r="Q1910" t="str">
            <v>Check with</v>
          </cell>
        </row>
        <row r="1911">
          <cell r="C1911" t="str">
            <v>Applicant</v>
          </cell>
          <cell r="E1911" t="str">
            <v>PD</v>
          </cell>
          <cell r="G1911">
            <v>42359</v>
          </cell>
          <cell r="H1911" t="str">
            <v>Analyst</v>
          </cell>
          <cell r="I1911" t="str">
            <v xml:space="preserve">HSA </v>
          </cell>
          <cell r="J1911" t="str">
            <v>DCOPN</v>
          </cell>
          <cell r="K1911" t="str">
            <v>Scheduled</v>
          </cell>
          <cell r="L1911" t="str">
            <v>Decision</v>
          </cell>
          <cell r="M1911" t="str">
            <v>Location</v>
          </cell>
          <cell r="N1911" t="str">
            <v>Time</v>
          </cell>
          <cell r="O1911" t="str">
            <v>Received</v>
          </cell>
          <cell r="P1911" t="str">
            <v>LOI Date</v>
          </cell>
          <cell r="Q1911" t="str">
            <v>Application</v>
          </cell>
          <cell r="R1911" t="str">
            <v/>
          </cell>
        </row>
        <row r="1912">
          <cell r="B1912">
            <v>8183</v>
          </cell>
          <cell r="C1912" t="e">
            <v>#REF!</v>
          </cell>
          <cell r="D1912" t="e">
            <v>#REF!</v>
          </cell>
          <cell r="E1912">
            <v>20</v>
          </cell>
          <cell r="H1912" t="str">
            <v>Crowder</v>
          </cell>
          <cell r="I1912" t="e">
            <v>#REF!</v>
          </cell>
          <cell r="J1912" t="e">
            <v>#REF!</v>
          </cell>
          <cell r="K1912">
            <v>42375</v>
          </cell>
          <cell r="L1912" t="str">
            <v>VA-</v>
          </cell>
          <cell r="M1912" t="str">
            <v>BR 1</v>
          </cell>
          <cell r="N1912">
            <v>0.41666666666666669</v>
          </cell>
          <cell r="O1912" t="str">
            <v>n/a</v>
          </cell>
          <cell r="P1912" t="str">
            <v>C</v>
          </cell>
          <cell r="Q1912" t="str">
            <v>Y</v>
          </cell>
          <cell r="R1912" t="str">
            <v/>
          </cell>
          <cell r="U1912">
            <v>42243</v>
          </cell>
        </row>
        <row r="1913">
          <cell r="B1913">
            <v>8184</v>
          </cell>
          <cell r="C1913" t="e">
            <v>#REF!</v>
          </cell>
          <cell r="D1913" t="e">
            <v>#REF!</v>
          </cell>
          <cell r="E1913">
            <v>19</v>
          </cell>
          <cell r="H1913" t="str">
            <v>Bartley</v>
          </cell>
          <cell r="I1913" t="e">
            <v>#REF!</v>
          </cell>
          <cell r="J1913" t="e">
            <v>#REF!</v>
          </cell>
          <cell r="K1913" t="str">
            <v>1/6/2016  1/12/2016</v>
          </cell>
          <cell r="L1913" t="str">
            <v>VA-</v>
          </cell>
          <cell r="M1913" t="str">
            <v>BR 2</v>
          </cell>
          <cell r="N1913">
            <v>0.41666666666666669</v>
          </cell>
          <cell r="O1913" t="str">
            <v>n/a</v>
          </cell>
          <cell r="P1913" t="str">
            <v>C</v>
          </cell>
          <cell r="Q1913" t="str">
            <v>Y</v>
          </cell>
          <cell r="R1913" t="str">
            <v/>
          </cell>
          <cell r="U1913">
            <v>42247</v>
          </cell>
        </row>
        <row r="1914">
          <cell r="B1914">
            <v>8185</v>
          </cell>
          <cell r="C1914" t="e">
            <v>#REF!</v>
          </cell>
          <cell r="D1914" t="e">
            <v>#REF!</v>
          </cell>
          <cell r="E1914">
            <v>11</v>
          </cell>
          <cell r="H1914" t="str">
            <v>Bartley</v>
          </cell>
          <cell r="I1914" t="e">
            <v>#REF!</v>
          </cell>
          <cell r="J1914" t="e">
            <v>#REF!</v>
          </cell>
          <cell r="K1914">
            <v>42375</v>
          </cell>
          <cell r="L1914" t="str">
            <v>VA-</v>
          </cell>
          <cell r="M1914" t="str">
            <v>BR 2</v>
          </cell>
          <cell r="N1914">
            <v>0.41666666666666669</v>
          </cell>
          <cell r="O1914" t="str">
            <v>n/a</v>
          </cell>
          <cell r="P1914" t="str">
            <v>C</v>
          </cell>
          <cell r="Q1914" t="str">
            <v>Y</v>
          </cell>
          <cell r="R1914" t="str">
            <v/>
          </cell>
          <cell r="U1914">
            <v>42247</v>
          </cell>
        </row>
        <row r="1915">
          <cell r="B1915">
            <v>8186</v>
          </cell>
          <cell r="C1915" t="e">
            <v>#REF!</v>
          </cell>
          <cell r="D1915" t="e">
            <v>#REF!</v>
          </cell>
          <cell r="E1915">
            <v>21</v>
          </cell>
          <cell r="H1915" t="str">
            <v>Crowder</v>
          </cell>
          <cell r="I1915" t="e">
            <v>#REF!</v>
          </cell>
          <cell r="J1915" t="e">
            <v>#REF!</v>
          </cell>
          <cell r="K1915" t="str">
            <v>1/7/2016  7/27/2016</v>
          </cell>
          <cell r="L1915" t="str">
            <v>VA-</v>
          </cell>
          <cell r="M1915" t="str">
            <v>BR 1</v>
          </cell>
          <cell r="N1915">
            <v>0.41666666666666669</v>
          </cell>
          <cell r="O1915" t="str">
            <v>n/a</v>
          </cell>
          <cell r="P1915" t="str">
            <v>C</v>
          </cell>
          <cell r="Q1915" t="str">
            <v>Y</v>
          </cell>
          <cell r="R1915" t="str">
            <v/>
          </cell>
          <cell r="U1915">
            <v>42247</v>
          </cell>
        </row>
        <row r="1916">
          <cell r="C1916" t="e">
            <v>#REF!</v>
          </cell>
          <cell r="D1916" t="e">
            <v>#REF!</v>
          </cell>
          <cell r="E1916" t="str">
            <v/>
          </cell>
          <cell r="I1916" t="e">
            <v>#REF!</v>
          </cell>
          <cell r="J1916" t="e">
            <v>#REF!</v>
          </cell>
          <cell r="K1916" t="str">
            <v xml:space="preserve"> </v>
          </cell>
          <cell r="L1916" t="str">
            <v/>
          </cell>
          <cell r="O1916">
            <v>0</v>
          </cell>
          <cell r="P1916">
            <v>0</v>
          </cell>
          <cell r="Q1916">
            <v>0</v>
          </cell>
          <cell r="R1916" t="str">
            <v/>
          </cell>
          <cell r="U1916">
            <v>0</v>
          </cell>
        </row>
        <row r="1918">
          <cell r="B1918" t="str">
            <v>November 2015 Cycle</v>
          </cell>
          <cell r="D1918" t="str">
            <v>Diagnostic Imaging and Nursing Facilities</v>
          </cell>
          <cell r="E1918" t="str">
            <v>D/G</v>
          </cell>
          <cell r="F1918" t="str">
            <v>Rpt Due</v>
          </cell>
          <cell r="G1918">
            <v>42388</v>
          </cell>
          <cell r="I1918" t="str">
            <v>Recommendation</v>
          </cell>
          <cell r="K1918" t="str">
            <v>IFFC</v>
          </cell>
          <cell r="L1918" t="str">
            <v>Commissioners</v>
          </cell>
          <cell r="M1918" t="str">
            <v>IFFC</v>
          </cell>
          <cell r="O1918" t="str">
            <v>Application</v>
          </cell>
          <cell r="Q1918" t="str">
            <v>Check with</v>
          </cell>
          <cell r="S1918" t="str">
            <v>Previous</v>
          </cell>
        </row>
        <row r="1919">
          <cell r="B1919" t="str">
            <v>#</v>
          </cell>
          <cell r="C1919" t="str">
            <v>Applicant</v>
          </cell>
          <cell r="D1919" t="str">
            <v>Project</v>
          </cell>
          <cell r="E1919" t="str">
            <v>PD</v>
          </cell>
          <cell r="G1919">
            <v>42388</v>
          </cell>
          <cell r="H1919" t="str">
            <v>Analyst</v>
          </cell>
          <cell r="I1919" t="str">
            <v xml:space="preserve">HSA </v>
          </cell>
          <cell r="J1919" t="str">
            <v>DCOPN</v>
          </cell>
          <cell r="K1919" t="str">
            <v>Scheduled</v>
          </cell>
          <cell r="L1919" t="str">
            <v>Decision</v>
          </cell>
          <cell r="M1919" t="str">
            <v>Location</v>
          </cell>
          <cell r="N1919" t="str">
            <v>Time</v>
          </cell>
          <cell r="O1919" t="str">
            <v>Received</v>
          </cell>
          <cell r="P1919" t="str">
            <v>LOI Date</v>
          </cell>
          <cell r="Q1919" t="str">
            <v>Application</v>
          </cell>
          <cell r="S1919" t="str">
            <v>Conditions</v>
          </cell>
          <cell r="T1919" t="str">
            <v>old loi</v>
          </cell>
        </row>
        <row r="1920">
          <cell r="B1920">
            <v>8191</v>
          </cell>
          <cell r="C1920" t="e">
            <v>#REF!</v>
          </cell>
          <cell r="D1920" t="e">
            <v>#REF!</v>
          </cell>
          <cell r="E1920">
            <v>8</v>
          </cell>
          <cell r="H1920" t="str">
            <v>Bartley</v>
          </cell>
          <cell r="I1920" t="e">
            <v>#REF!</v>
          </cell>
          <cell r="J1920" t="e">
            <v>#REF!</v>
          </cell>
          <cell r="K1920">
            <v>42402</v>
          </cell>
          <cell r="L1920" t="str">
            <v>VA-</v>
          </cell>
          <cell r="M1920" t="str">
            <v>BR 2</v>
          </cell>
          <cell r="N1920">
            <v>0.39583333333333331</v>
          </cell>
          <cell r="O1920" t="str">
            <v>n/a</v>
          </cell>
          <cell r="P1920" t="str">
            <v>D</v>
          </cell>
          <cell r="Q1920">
            <v>0</v>
          </cell>
          <cell r="R1920" t="str">
            <v/>
          </cell>
          <cell r="U1920">
            <v>42278</v>
          </cell>
        </row>
        <row r="1921">
          <cell r="B1921">
            <v>8193</v>
          </cell>
          <cell r="C1921" t="e">
            <v>#REF!</v>
          </cell>
          <cell r="D1921" t="e">
            <v>#REF!</v>
          </cell>
          <cell r="E1921">
            <v>8</v>
          </cell>
          <cell r="G1921" t="str">
            <v>Competing</v>
          </cell>
          <cell r="H1921" t="str">
            <v>Bartley</v>
          </cell>
          <cell r="I1921" t="e">
            <v>#REF!</v>
          </cell>
          <cell r="J1921" t="e">
            <v>#REF!</v>
          </cell>
          <cell r="K1921">
            <v>42402</v>
          </cell>
          <cell r="L1921" t="str">
            <v>VA-</v>
          </cell>
          <cell r="M1921" t="str">
            <v>BR 2</v>
          </cell>
          <cell r="N1921">
            <v>0.39583333333333331</v>
          </cell>
          <cell r="O1921" t="str">
            <v>n/a</v>
          </cell>
          <cell r="P1921" t="str">
            <v>D</v>
          </cell>
          <cell r="Q1921" t="str">
            <v>Y</v>
          </cell>
          <cell r="R1921" t="str">
            <v/>
          </cell>
          <cell r="U1921">
            <v>42277</v>
          </cell>
        </row>
        <row r="1922">
          <cell r="B1922">
            <v>8194</v>
          </cell>
          <cell r="C1922" t="e">
            <v>#REF!</v>
          </cell>
          <cell r="D1922" t="e">
            <v>#REF!</v>
          </cell>
          <cell r="E1922">
            <v>8</v>
          </cell>
          <cell r="H1922" t="str">
            <v>Bartley</v>
          </cell>
          <cell r="I1922" t="e">
            <v>#REF!</v>
          </cell>
          <cell r="J1922" t="e">
            <v>#REF!</v>
          </cell>
          <cell r="K1922" t="str">
            <v>2/2/2016  4/21/16</v>
          </cell>
          <cell r="L1922" t="str">
            <v>VA-</v>
          </cell>
          <cell r="M1922" t="str">
            <v>SCC</v>
          </cell>
          <cell r="N1922">
            <v>0.39583333333333331</v>
          </cell>
          <cell r="O1922" t="str">
            <v>n/a</v>
          </cell>
          <cell r="P1922" t="str">
            <v>D</v>
          </cell>
          <cell r="Q1922" t="str">
            <v>Y</v>
          </cell>
          <cell r="R1922" t="str">
            <v/>
          </cell>
          <cell r="U1922">
            <v>42278</v>
          </cell>
        </row>
        <row r="1923">
          <cell r="B1923">
            <v>8188</v>
          </cell>
          <cell r="C1923" t="e">
            <v>#REF!</v>
          </cell>
          <cell r="D1923" t="e">
            <v>#REF!</v>
          </cell>
          <cell r="E1923">
            <v>10</v>
          </cell>
          <cell r="H1923" t="str">
            <v>Crowder</v>
          </cell>
          <cell r="I1923" t="e">
            <v>#REF!</v>
          </cell>
          <cell r="J1923" t="e">
            <v>#REF!</v>
          </cell>
          <cell r="K1923">
            <v>42405</v>
          </cell>
          <cell r="L1923" t="str">
            <v>VA-</v>
          </cell>
          <cell r="M1923" t="str">
            <v>BR 2</v>
          </cell>
          <cell r="N1923">
            <v>0.41666666666666669</v>
          </cell>
          <cell r="O1923" t="str">
            <v>n/a</v>
          </cell>
          <cell r="P1923" t="str">
            <v>D</v>
          </cell>
          <cell r="Q1923" t="str">
            <v>Y</v>
          </cell>
          <cell r="R1923" t="str">
            <v/>
          </cell>
          <cell r="U1923">
            <v>42275</v>
          </cell>
        </row>
        <row r="1924">
          <cell r="B1924">
            <v>8189</v>
          </cell>
          <cell r="C1924" t="e">
            <v>#REF!</v>
          </cell>
          <cell r="D1924" t="e">
            <v>#REF!</v>
          </cell>
          <cell r="E1924">
            <v>20</v>
          </cell>
          <cell r="H1924" t="str">
            <v>Cage</v>
          </cell>
          <cell r="I1924" t="e">
            <v>#REF!</v>
          </cell>
          <cell r="J1924" t="e">
            <v>#REF!</v>
          </cell>
          <cell r="K1924">
            <v>42403</v>
          </cell>
          <cell r="L1924" t="str">
            <v>VA-</v>
          </cell>
          <cell r="M1924" t="str">
            <v>BR 1</v>
          </cell>
          <cell r="N1924">
            <v>0.41666666666666669</v>
          </cell>
          <cell r="O1924" t="str">
            <v>n/a</v>
          </cell>
          <cell r="P1924" t="str">
            <v>D</v>
          </cell>
          <cell r="Q1924" t="str">
            <v>Y</v>
          </cell>
          <cell r="R1924" t="str">
            <v/>
          </cell>
          <cell r="U1924">
            <v>42278</v>
          </cell>
        </row>
        <row r="1925">
          <cell r="B1925">
            <v>8190</v>
          </cell>
          <cell r="C1925" t="e">
            <v>#REF!</v>
          </cell>
          <cell r="D1925" t="e">
            <v>#REF!</v>
          </cell>
          <cell r="E1925">
            <v>22</v>
          </cell>
          <cell r="H1925" t="str">
            <v>Crowder</v>
          </cell>
          <cell r="I1925" t="e">
            <v>#REF!</v>
          </cell>
          <cell r="J1925" t="e">
            <v>#REF!</v>
          </cell>
          <cell r="K1925">
            <v>42398</v>
          </cell>
          <cell r="L1925" t="str">
            <v>VA-</v>
          </cell>
          <cell r="M1925" t="str">
            <v>BR 1</v>
          </cell>
          <cell r="N1925">
            <v>0.41666666666666669</v>
          </cell>
          <cell r="O1925" t="str">
            <v>n/a</v>
          </cell>
          <cell r="P1925" t="str">
            <v>G</v>
          </cell>
          <cell r="Q1925">
            <v>0</v>
          </cell>
          <cell r="R1925" t="str">
            <v/>
          </cell>
          <cell r="U1925">
            <v>42272</v>
          </cell>
        </row>
        <row r="1926">
          <cell r="B1926">
            <v>8195</v>
          </cell>
          <cell r="C1926" t="e">
            <v>#REF!</v>
          </cell>
          <cell r="D1926" t="e">
            <v>#REF!</v>
          </cell>
          <cell r="E1926">
            <v>20</v>
          </cell>
          <cell r="H1926" t="str">
            <v>Crowder</v>
          </cell>
          <cell r="I1926" t="e">
            <v>#REF!</v>
          </cell>
          <cell r="J1926" t="e">
            <v>#REF!</v>
          </cell>
          <cell r="K1926">
            <v>42401</v>
          </cell>
          <cell r="L1926" t="str">
            <v>VA-</v>
          </cell>
          <cell r="M1926" t="str">
            <v>BR 2</v>
          </cell>
          <cell r="N1926">
            <v>0.41666666666666669</v>
          </cell>
          <cell r="O1926" t="str">
            <v>n/a</v>
          </cell>
          <cell r="P1926" t="str">
            <v>D</v>
          </cell>
          <cell r="Q1926" t="str">
            <v>Y</v>
          </cell>
          <cell r="R1926" t="str">
            <v/>
          </cell>
          <cell r="U1926">
            <v>42272</v>
          </cell>
        </row>
        <row r="1927">
          <cell r="B1927">
            <v>8196</v>
          </cell>
          <cell r="C1927" t="e">
            <v>#REF!</v>
          </cell>
          <cell r="D1927" t="e">
            <v>#REF!</v>
          </cell>
          <cell r="E1927">
            <v>21</v>
          </cell>
          <cell r="H1927" t="str">
            <v>Cage</v>
          </cell>
          <cell r="I1927" t="e">
            <v>#REF!</v>
          </cell>
          <cell r="J1927" t="e">
            <v>#REF!</v>
          </cell>
          <cell r="K1927">
            <v>42404</v>
          </cell>
          <cell r="L1927" t="str">
            <v>VA-</v>
          </cell>
          <cell r="M1927" t="str">
            <v>BR 1</v>
          </cell>
          <cell r="N1927">
            <v>0.41666666666666669</v>
          </cell>
          <cell r="O1927" t="str">
            <v>n/a</v>
          </cell>
          <cell r="P1927" t="str">
            <v>D</v>
          </cell>
          <cell r="Q1927" t="str">
            <v>Y</v>
          </cell>
          <cell r="R1927" t="str">
            <v/>
          </cell>
          <cell r="U1927">
            <v>42278</v>
          </cell>
        </row>
        <row r="1928">
          <cell r="B1928">
            <v>8197</v>
          </cell>
          <cell r="C1928" t="e">
            <v>#REF!</v>
          </cell>
          <cell r="D1928" t="e">
            <v>#REF!</v>
          </cell>
          <cell r="E1928">
            <v>5</v>
          </cell>
          <cell r="H1928" t="str">
            <v>Cage</v>
          </cell>
          <cell r="I1928" t="e">
            <v>#REF!</v>
          </cell>
          <cell r="J1928" t="e">
            <v>#REF!</v>
          </cell>
          <cell r="K1928" t="str">
            <v>2/8/2016  5/26/16</v>
          </cell>
          <cell r="L1928" t="str">
            <v>VA-</v>
          </cell>
          <cell r="M1928" t="str">
            <v>SCC - A</v>
          </cell>
          <cell r="N1928">
            <v>0.41666666666666669</v>
          </cell>
          <cell r="O1928" t="str">
            <v>n/a</v>
          </cell>
          <cell r="P1928" t="str">
            <v>D</v>
          </cell>
          <cell r="Q1928" t="str">
            <v>Y</v>
          </cell>
          <cell r="R1928" t="str">
            <v/>
          </cell>
          <cell r="U1928">
            <v>42278</v>
          </cell>
        </row>
        <row r="1929">
          <cell r="C1929" t="e">
            <v>#REF!</v>
          </cell>
          <cell r="D1929" t="e">
            <v>#REF!</v>
          </cell>
          <cell r="E1929" t="str">
            <v/>
          </cell>
          <cell r="I1929" t="e">
            <v>#REF!</v>
          </cell>
          <cell r="J1929" t="e">
            <v>#REF!</v>
          </cell>
          <cell r="K1929" t="str">
            <v xml:space="preserve"> </v>
          </cell>
          <cell r="L1929" t="str">
            <v/>
          </cell>
          <cell r="O1929">
            <v>0</v>
          </cell>
          <cell r="P1929">
            <v>0</v>
          </cell>
          <cell r="Q1929">
            <v>0</v>
          </cell>
          <cell r="R1929" t="str">
            <v/>
          </cell>
          <cell r="U1929">
            <v>0</v>
          </cell>
        </row>
        <row r="1931">
          <cell r="B1931" t="str">
            <v>December 2015 Cycle</v>
          </cell>
          <cell r="D1931" t="str">
            <v>Rehab Services</v>
          </cell>
          <cell r="E1931" t="str">
            <v>E</v>
          </cell>
          <cell r="F1931" t="str">
            <v>Rpt Due</v>
          </cell>
          <cell r="G1931">
            <v>42418</v>
          </cell>
          <cell r="I1931" t="str">
            <v>Recommendation</v>
          </cell>
          <cell r="K1931" t="str">
            <v>IFFC</v>
          </cell>
          <cell r="L1931" t="str">
            <v>Commissioners</v>
          </cell>
          <cell r="M1931" t="str">
            <v>IFFC</v>
          </cell>
          <cell r="N1931" t="str">
            <v>IFFC</v>
          </cell>
          <cell r="O1931" t="str">
            <v>Application</v>
          </cell>
          <cell r="Q1931" t="str">
            <v>Check with</v>
          </cell>
        </row>
        <row r="1932">
          <cell r="B1932" t="str">
            <v>#</v>
          </cell>
          <cell r="C1932" t="str">
            <v>Applicant</v>
          </cell>
          <cell r="D1932" t="str">
            <v>Project</v>
          </cell>
          <cell r="E1932" t="str">
            <v>PD</v>
          </cell>
          <cell r="F1932" t="str">
            <v xml:space="preserve">  </v>
          </cell>
          <cell r="G1932">
            <v>42418</v>
          </cell>
          <cell r="H1932" t="str">
            <v>Analyst</v>
          </cell>
          <cell r="I1932" t="str">
            <v xml:space="preserve">HSA </v>
          </cell>
          <cell r="J1932" t="str">
            <v>DCOPN</v>
          </cell>
          <cell r="K1932" t="str">
            <v>Scheduled</v>
          </cell>
          <cell r="L1932" t="str">
            <v>Decision</v>
          </cell>
          <cell r="M1932" t="str">
            <v>Location</v>
          </cell>
          <cell r="N1932" t="str">
            <v>Time</v>
          </cell>
          <cell r="O1932" t="str">
            <v>Received</v>
          </cell>
          <cell r="P1932" t="str">
            <v>LOI Date</v>
          </cell>
          <cell r="Q1932" t="str">
            <v>Application</v>
          </cell>
          <cell r="T1932" t="str">
            <v>Previous Conditions</v>
          </cell>
        </row>
        <row r="1933">
          <cell r="C1933" t="str">
            <v>none</v>
          </cell>
          <cell r="D1933" t="e">
            <v>#REF!</v>
          </cell>
          <cell r="E1933" t="str">
            <v/>
          </cell>
          <cell r="I1933" t="e">
            <v>#REF!</v>
          </cell>
          <cell r="J1933" t="e">
            <v>#REF!</v>
          </cell>
          <cell r="K1933" t="str">
            <v xml:space="preserve"> </v>
          </cell>
          <cell r="L1933" t="str">
            <v/>
          </cell>
          <cell r="O1933">
            <v>0</v>
          </cell>
          <cell r="P1933">
            <v>0</v>
          </cell>
          <cell r="Q1933">
            <v>0</v>
          </cell>
          <cell r="R1933" t="str">
            <v/>
          </cell>
          <cell r="U1933">
            <v>0</v>
          </cell>
        </row>
        <row r="1935">
          <cell r="B1935" t="str">
            <v>January 2016 Cycle</v>
          </cell>
          <cell r="D1935" t="str">
            <v>Radiation/Gamma Knife/Cancer Care Center</v>
          </cell>
          <cell r="E1935" t="str">
            <v>F/G</v>
          </cell>
          <cell r="F1935" t="str">
            <v>Rpt Due</v>
          </cell>
          <cell r="G1935">
            <v>42450</v>
          </cell>
          <cell r="I1935" t="str">
            <v>Recommendation</v>
          </cell>
          <cell r="K1935" t="str">
            <v>IFFC</v>
          </cell>
          <cell r="L1935" t="str">
            <v>Commissioners</v>
          </cell>
          <cell r="M1935" t="str">
            <v>IFFC</v>
          </cell>
          <cell r="N1935" t="str">
            <v>IFFC</v>
          </cell>
          <cell r="O1935" t="str">
            <v>Application</v>
          </cell>
          <cell r="Q1935" t="str">
            <v>Check with</v>
          </cell>
        </row>
        <row r="1936">
          <cell r="C1936" t="str">
            <v>Applicant</v>
          </cell>
          <cell r="D1936" t="str">
            <v>Lithotripsy/Nursing Facility</v>
          </cell>
          <cell r="E1936" t="str">
            <v>PD</v>
          </cell>
          <cell r="F1936" t="str">
            <v xml:space="preserve">  </v>
          </cell>
          <cell r="G1936">
            <v>42450</v>
          </cell>
          <cell r="H1936" t="str">
            <v>Analyst</v>
          </cell>
          <cell r="I1936" t="str">
            <v xml:space="preserve">HSA </v>
          </cell>
          <cell r="J1936" t="str">
            <v>DCOPN</v>
          </cell>
          <cell r="K1936" t="str">
            <v>Scheduled</v>
          </cell>
          <cell r="L1936" t="str">
            <v>Decision</v>
          </cell>
          <cell r="M1936" t="str">
            <v>Location</v>
          </cell>
          <cell r="N1936" t="str">
            <v>Time</v>
          </cell>
          <cell r="O1936" t="str">
            <v>Received</v>
          </cell>
          <cell r="P1936" t="str">
            <v>LOI Date</v>
          </cell>
          <cell r="Q1936" t="str">
            <v>Application</v>
          </cell>
        </row>
        <row r="1937">
          <cell r="B1937">
            <v>8199</v>
          </cell>
          <cell r="C1937" t="e">
            <v>#REF!</v>
          </cell>
          <cell r="D1937" t="e">
            <v>#REF!</v>
          </cell>
          <cell r="E1937">
            <v>21</v>
          </cell>
          <cell r="H1937" t="str">
            <v>Bartley</v>
          </cell>
          <cell r="I1937" t="e">
            <v>#REF!</v>
          </cell>
          <cell r="J1937" t="e">
            <v>#REF!</v>
          </cell>
          <cell r="K1937">
            <v>42467</v>
          </cell>
          <cell r="L1937" t="str">
            <v>VA-</v>
          </cell>
          <cell r="M1937" t="str">
            <v>BR 3</v>
          </cell>
          <cell r="N1937">
            <v>0.41666666666666669</v>
          </cell>
          <cell r="O1937" t="str">
            <v>n/a</v>
          </cell>
          <cell r="P1937" t="str">
            <v>F</v>
          </cell>
          <cell r="Q1937" t="str">
            <v>Y</v>
          </cell>
          <cell r="R1937" t="str">
            <v/>
          </cell>
          <cell r="U1937">
            <v>42332</v>
          </cell>
        </row>
        <row r="1938">
          <cell r="B1938">
            <v>8201</v>
          </cell>
          <cell r="C1938" t="e">
            <v>#REF!</v>
          </cell>
          <cell r="D1938" t="e">
            <v>#REF!</v>
          </cell>
          <cell r="E1938">
            <v>16</v>
          </cell>
          <cell r="H1938" t="str">
            <v>Crowder</v>
          </cell>
          <cell r="I1938" t="e">
            <v>#REF!</v>
          </cell>
          <cell r="J1938" t="e">
            <v>#REF!</v>
          </cell>
          <cell r="K1938">
            <v>42465</v>
          </cell>
          <cell r="L1938" t="str">
            <v>VA-</v>
          </cell>
          <cell r="M1938" t="str">
            <v>BR 3</v>
          </cell>
          <cell r="N1938">
            <v>0.41666666666666669</v>
          </cell>
          <cell r="O1938" t="str">
            <v>n/a</v>
          </cell>
          <cell r="P1938" t="str">
            <v>F</v>
          </cell>
          <cell r="Q1938" t="str">
            <v>Y</v>
          </cell>
          <cell r="R1938" t="str">
            <v/>
          </cell>
          <cell r="U1938">
            <v>42339</v>
          </cell>
        </row>
        <row r="1939">
          <cell r="B1939">
            <v>8205</v>
          </cell>
          <cell r="C1939" t="e">
            <v>#REF!</v>
          </cell>
          <cell r="D1939" t="e">
            <v>#REF!</v>
          </cell>
          <cell r="E1939">
            <v>15</v>
          </cell>
          <cell r="H1939" t="str">
            <v>Crowder</v>
          </cell>
          <cell r="I1939" t="e">
            <v>#REF!</v>
          </cell>
          <cell r="J1939" t="e">
            <v>#REF!</v>
          </cell>
          <cell r="K1939">
            <v>42460</v>
          </cell>
          <cell r="L1939" t="str">
            <v>VA-</v>
          </cell>
          <cell r="M1939" t="str">
            <v>BR 1</v>
          </cell>
          <cell r="N1939">
            <v>0.41666666666666669</v>
          </cell>
          <cell r="O1939" t="str">
            <v>n/a</v>
          </cell>
          <cell r="P1939" t="str">
            <v>F</v>
          </cell>
          <cell r="Q1939" t="str">
            <v>Y</v>
          </cell>
          <cell r="R1939" t="str">
            <v/>
          </cell>
          <cell r="U1939">
            <v>42338</v>
          </cell>
        </row>
        <row r="1940">
          <cell r="B1940">
            <v>8206</v>
          </cell>
          <cell r="C1940" t="e">
            <v>#REF!</v>
          </cell>
          <cell r="D1940" t="e">
            <v>#REF!</v>
          </cell>
          <cell r="E1940">
            <v>8</v>
          </cell>
          <cell r="G1940" t="str">
            <v>Competing</v>
          </cell>
          <cell r="H1940" t="str">
            <v>Bartley</v>
          </cell>
          <cell r="I1940" t="e">
            <v>#REF!</v>
          </cell>
          <cell r="J1940" t="e">
            <v>#REF!</v>
          </cell>
          <cell r="K1940" t="str">
            <v>4/6/2016  7/7/2016</v>
          </cell>
          <cell r="L1940" t="str">
            <v>VA-</v>
          </cell>
          <cell r="M1940" t="str">
            <v>BR 1</v>
          </cell>
          <cell r="N1940">
            <v>0.39583333333333331</v>
          </cell>
          <cell r="O1940" t="str">
            <v>n/a</v>
          </cell>
          <cell r="P1940" t="str">
            <v>F</v>
          </cell>
          <cell r="Q1940" t="str">
            <v>Y</v>
          </cell>
          <cell r="R1940" t="str">
            <v/>
          </cell>
          <cell r="U1940">
            <v>42338</v>
          </cell>
        </row>
        <row r="1941">
          <cell r="B1941">
            <v>8213</v>
          </cell>
          <cell r="C1941" t="e">
            <v>#REF!</v>
          </cell>
          <cell r="D1941" t="e">
            <v>#REF!</v>
          </cell>
          <cell r="E1941">
            <v>8</v>
          </cell>
          <cell r="H1941" t="str">
            <v>Bartley</v>
          </cell>
          <cell r="I1941" t="e">
            <v>#REF!</v>
          </cell>
          <cell r="J1941" t="e">
            <v>#REF!</v>
          </cell>
          <cell r="K1941" t="str">
            <v>4/6/2016  7/7/2016</v>
          </cell>
          <cell r="L1941" t="str">
            <v>VA-</v>
          </cell>
          <cell r="M1941" t="str">
            <v>BR 1</v>
          </cell>
          <cell r="N1941">
            <v>0.39583333333333331</v>
          </cell>
          <cell r="O1941" t="str">
            <v>n/a</v>
          </cell>
          <cell r="P1941" t="str">
            <v>F</v>
          </cell>
          <cell r="Q1941" t="str">
            <v>Y</v>
          </cell>
          <cell r="R1941" t="str">
            <v/>
          </cell>
          <cell r="U1941">
            <v>42339</v>
          </cell>
        </row>
        <row r="1942">
          <cell r="C1942" t="e">
            <v>#REF!</v>
          </cell>
          <cell r="D1942" t="e">
            <v>#REF!</v>
          </cell>
          <cell r="E1942" t="str">
            <v/>
          </cell>
          <cell r="I1942" t="e">
            <v>#REF!</v>
          </cell>
          <cell r="J1942" t="e">
            <v>#REF!</v>
          </cell>
          <cell r="K1942" t="str">
            <v xml:space="preserve"> </v>
          </cell>
          <cell r="L1942" t="str">
            <v/>
          </cell>
          <cell r="O1942">
            <v>0</v>
          </cell>
          <cell r="P1942">
            <v>0</v>
          </cell>
          <cell r="Q1942">
            <v>0</v>
          </cell>
          <cell r="R1942" t="str">
            <v/>
          </cell>
          <cell r="U1942">
            <v>0</v>
          </cell>
        </row>
        <row r="1944">
          <cell r="B1944" t="str">
            <v>February 2016 Cycle</v>
          </cell>
          <cell r="D1944" t="str">
            <v>Hospitals/Beds/NICUs/Ob/Capital Expenditures</v>
          </cell>
          <cell r="E1944" t="str">
            <v>A</v>
          </cell>
          <cell r="F1944" t="str">
            <v>Rpt Due</v>
          </cell>
          <cell r="G1944">
            <v>42480</v>
          </cell>
          <cell r="I1944" t="str">
            <v>Recommendation</v>
          </cell>
          <cell r="K1944" t="str">
            <v>IFFC</v>
          </cell>
          <cell r="L1944" t="str">
            <v>Commissioners</v>
          </cell>
          <cell r="M1944" t="str">
            <v>IFFC</v>
          </cell>
          <cell r="N1944" t="str">
            <v>IFFC</v>
          </cell>
          <cell r="O1944" t="str">
            <v>Application</v>
          </cell>
          <cell r="Q1944" t="str">
            <v>Check with</v>
          </cell>
        </row>
        <row r="1945">
          <cell r="B1945" t="str">
            <v>#</v>
          </cell>
          <cell r="C1945" t="str">
            <v>Applicant</v>
          </cell>
          <cell r="D1945" t="str">
            <v>Project</v>
          </cell>
          <cell r="E1945" t="str">
            <v>PD</v>
          </cell>
          <cell r="F1945" t="str">
            <v xml:space="preserve">  </v>
          </cell>
          <cell r="G1945">
            <v>42480</v>
          </cell>
          <cell r="H1945" t="str">
            <v>Analyst</v>
          </cell>
          <cell r="I1945" t="str">
            <v xml:space="preserve">HSA </v>
          </cell>
          <cell r="J1945" t="str">
            <v>DCOPN</v>
          </cell>
          <cell r="K1945" t="str">
            <v>Scheduled</v>
          </cell>
          <cell r="L1945" t="str">
            <v>Decision</v>
          </cell>
          <cell r="M1945" t="str">
            <v>Location</v>
          </cell>
          <cell r="N1945" t="str">
            <v>Time</v>
          </cell>
          <cell r="O1945" t="str">
            <v>Received</v>
          </cell>
          <cell r="P1945" t="str">
            <v>LOI Date</v>
          </cell>
          <cell r="Q1945" t="str">
            <v>Application</v>
          </cell>
          <cell r="T1945" t="str">
            <v>Previous Conditions</v>
          </cell>
        </row>
        <row r="1946">
          <cell r="B1946">
            <v>8214</v>
          </cell>
          <cell r="C1946" t="e">
            <v>#REF!</v>
          </cell>
          <cell r="D1946" t="e">
            <v>#REF!</v>
          </cell>
          <cell r="E1946">
            <v>21</v>
          </cell>
          <cell r="H1946" t="str">
            <v>Crowder</v>
          </cell>
          <cell r="I1946" t="e">
            <v>#REF!</v>
          </cell>
          <cell r="J1946" t="e">
            <v>#REF!</v>
          </cell>
          <cell r="K1946">
            <v>42495</v>
          </cell>
          <cell r="L1946" t="str">
            <v>VA-</v>
          </cell>
          <cell r="M1946" t="str">
            <v>BR 1</v>
          </cell>
          <cell r="N1946">
            <v>0.41666666666666669</v>
          </cell>
          <cell r="O1946" t="str">
            <v>n/a</v>
          </cell>
          <cell r="P1946" t="str">
            <v>A</v>
          </cell>
          <cell r="Q1946" t="str">
            <v>Y</v>
          </cell>
          <cell r="R1946" t="str">
            <v/>
          </cell>
          <cell r="U1946">
            <v>42373</v>
          </cell>
        </row>
        <row r="1947">
          <cell r="B1947">
            <v>8215</v>
          </cell>
          <cell r="C1947" t="e">
            <v>#REF!</v>
          </cell>
          <cell r="D1947" t="e">
            <v>#REF!</v>
          </cell>
          <cell r="E1947">
            <v>8</v>
          </cell>
          <cell r="H1947" t="str">
            <v>Bartley</v>
          </cell>
          <cell r="I1947" t="e">
            <v>#REF!</v>
          </cell>
          <cell r="J1947" t="e">
            <v>#REF!</v>
          </cell>
          <cell r="K1947">
            <v>42494</v>
          </cell>
          <cell r="L1947" t="str">
            <v>VA-</v>
          </cell>
          <cell r="M1947" t="str">
            <v>BR 1</v>
          </cell>
          <cell r="N1947">
            <v>0.41666666666666669</v>
          </cell>
          <cell r="O1947" t="str">
            <v>n/a</v>
          </cell>
          <cell r="P1947" t="str">
            <v>A</v>
          </cell>
          <cell r="Q1947" t="str">
            <v>Y</v>
          </cell>
          <cell r="R1947" t="str">
            <v/>
          </cell>
          <cell r="U1947">
            <v>42373</v>
          </cell>
        </row>
        <row r="1948">
          <cell r="B1948">
            <v>8202</v>
          </cell>
          <cell r="C1948" t="e">
            <v>#REF!</v>
          </cell>
          <cell r="D1948" t="e">
            <v>#REF!</v>
          </cell>
          <cell r="E1948">
            <v>8</v>
          </cell>
          <cell r="H1948" t="str">
            <v>Crowder</v>
          </cell>
          <cell r="I1948" t="e">
            <v>#REF!</v>
          </cell>
          <cell r="J1948" t="e">
            <v>#REF!</v>
          </cell>
          <cell r="K1948" t="str">
            <v>not complete/dalayed to 8/10/16 cycle</v>
          </cell>
          <cell r="L1948" t="str">
            <v>VA-</v>
          </cell>
          <cell r="O1948" t="str">
            <v>n/a</v>
          </cell>
          <cell r="P1948" t="str">
            <v>A</v>
          </cell>
          <cell r="Q1948" t="str">
            <v>Y</v>
          </cell>
          <cell r="R1948" t="str">
            <v/>
          </cell>
          <cell r="U1948">
            <v>42373</v>
          </cell>
        </row>
        <row r="1950">
          <cell r="B1950" t="str">
            <v>March 2016 Cycle</v>
          </cell>
          <cell r="D1950" t="str">
            <v>OSHs/ORs/Cath Labs/Transplant/Nursing Facility</v>
          </cell>
          <cell r="E1950" t="str">
            <v>B/G</v>
          </cell>
          <cell r="F1950" t="str">
            <v>Rpt Due</v>
          </cell>
          <cell r="G1950">
            <v>42509</v>
          </cell>
          <cell r="I1950" t="str">
            <v>Recommendation</v>
          </cell>
          <cell r="K1950" t="str">
            <v>IFFC</v>
          </cell>
          <cell r="L1950" t="str">
            <v>Commissioners</v>
          </cell>
          <cell r="M1950" t="str">
            <v>IFFC</v>
          </cell>
          <cell r="N1950" t="str">
            <v>IFFC</v>
          </cell>
          <cell r="O1950" t="str">
            <v>Application</v>
          </cell>
          <cell r="Q1950" t="str">
            <v>Check with</v>
          </cell>
        </row>
        <row r="1951">
          <cell r="B1951" t="str">
            <v>#</v>
          </cell>
          <cell r="C1951" t="str">
            <v>Applicant</v>
          </cell>
          <cell r="D1951" t="str">
            <v>Project</v>
          </cell>
          <cell r="E1951" t="str">
            <v>PD</v>
          </cell>
          <cell r="G1951">
            <v>42509</v>
          </cell>
          <cell r="H1951" t="str">
            <v>Analyst</v>
          </cell>
          <cell r="I1951" t="str">
            <v xml:space="preserve">HSA </v>
          </cell>
          <cell r="J1951" t="str">
            <v>DCOPN</v>
          </cell>
          <cell r="K1951" t="str">
            <v>Scheduled</v>
          </cell>
          <cell r="L1951" t="str">
            <v>Decision</v>
          </cell>
          <cell r="M1951" t="str">
            <v>Location</v>
          </cell>
          <cell r="N1951" t="str">
            <v>Time</v>
          </cell>
          <cell r="O1951" t="str">
            <v>Received</v>
          </cell>
          <cell r="P1951" t="str">
            <v>LOI Date</v>
          </cell>
          <cell r="Q1951" t="str">
            <v>Application</v>
          </cell>
        </row>
        <row r="1952">
          <cell r="B1952">
            <v>8204</v>
          </cell>
          <cell r="C1952" t="e">
            <v>#REF!</v>
          </cell>
          <cell r="D1952" t="e">
            <v>#REF!</v>
          </cell>
          <cell r="E1952">
            <v>18</v>
          </cell>
          <cell r="G1952" t="str">
            <v>Competing</v>
          </cell>
          <cell r="H1952" t="str">
            <v>Crowder</v>
          </cell>
          <cell r="I1952" t="e">
            <v>#REF!</v>
          </cell>
          <cell r="J1952" t="e">
            <v>#REF!</v>
          </cell>
          <cell r="K1952">
            <v>42529</v>
          </cell>
          <cell r="L1952" t="str">
            <v>VA-</v>
          </cell>
          <cell r="M1952" t="str">
            <v>BR 3</v>
          </cell>
          <cell r="N1952">
            <v>0.41666666666666669</v>
          </cell>
          <cell r="O1952" t="str">
            <v>n/a</v>
          </cell>
          <cell r="P1952" t="str">
            <v>G</v>
          </cell>
          <cell r="Q1952" t="str">
            <v>Y</v>
          </cell>
          <cell r="R1952" t="str">
            <v/>
          </cell>
          <cell r="U1952">
            <v>42401</v>
          </cell>
        </row>
        <row r="1953">
          <cell r="B1953">
            <v>8207</v>
          </cell>
          <cell r="C1953" t="e">
            <v>#REF!</v>
          </cell>
          <cell r="D1953" t="e">
            <v>#REF!</v>
          </cell>
          <cell r="E1953">
            <v>18</v>
          </cell>
          <cell r="H1953" t="str">
            <v>Crowder</v>
          </cell>
          <cell r="I1953" t="e">
            <v>#REF!</v>
          </cell>
          <cell r="J1953" t="e">
            <v>#REF!</v>
          </cell>
          <cell r="K1953">
            <v>42529</v>
          </cell>
          <cell r="L1953" t="str">
            <v>VA-</v>
          </cell>
          <cell r="M1953" t="str">
            <v>BR 3</v>
          </cell>
          <cell r="N1953">
            <v>0.41666666666666669</v>
          </cell>
          <cell r="O1953" t="str">
            <v>n/a</v>
          </cell>
          <cell r="P1953" t="str">
            <v>G</v>
          </cell>
          <cell r="Q1953" t="str">
            <v>Y</v>
          </cell>
          <cell r="R1953" t="str">
            <v/>
          </cell>
          <cell r="U1953">
            <v>42401</v>
          </cell>
        </row>
        <row r="1954">
          <cell r="B1954">
            <v>8203</v>
          </cell>
          <cell r="C1954" t="e">
            <v>#REF!</v>
          </cell>
          <cell r="D1954" t="e">
            <v>#REF!</v>
          </cell>
          <cell r="E1954">
            <v>15</v>
          </cell>
          <cell r="H1954" t="str">
            <v>Crowder</v>
          </cell>
          <cell r="I1954" t="e">
            <v>#REF!</v>
          </cell>
          <cell r="J1954" t="e">
            <v>#REF!</v>
          </cell>
          <cell r="K1954">
            <v>42521</v>
          </cell>
          <cell r="L1954" t="str">
            <v>VA-</v>
          </cell>
          <cell r="M1954" t="str">
            <v>BR 2</v>
          </cell>
          <cell r="N1954">
            <v>0.41666666666666669</v>
          </cell>
          <cell r="O1954" t="str">
            <v>n/a</v>
          </cell>
          <cell r="P1954" t="str">
            <v>G</v>
          </cell>
          <cell r="Q1954" t="str">
            <v>Y</v>
          </cell>
          <cell r="R1954" t="str">
            <v/>
          </cell>
          <cell r="U1954">
            <v>42339</v>
          </cell>
        </row>
        <row r="1955">
          <cell r="B1955">
            <v>8217</v>
          </cell>
          <cell r="C1955" t="e">
            <v>#REF!</v>
          </cell>
          <cell r="D1955" t="e">
            <v>#REF!</v>
          </cell>
          <cell r="E1955">
            <v>15</v>
          </cell>
          <cell r="G1955" t="str">
            <v>Competing</v>
          </cell>
          <cell r="H1955" t="str">
            <v>Bartley</v>
          </cell>
          <cell r="I1955" t="e">
            <v>#REF!</v>
          </cell>
          <cell r="J1955" t="e">
            <v>#REF!</v>
          </cell>
          <cell r="K1955">
            <v>42523</v>
          </cell>
          <cell r="L1955" t="str">
            <v>VA-</v>
          </cell>
          <cell r="M1955" t="str">
            <v>BR 3</v>
          </cell>
          <cell r="N1955">
            <v>0.39583333333333331</v>
          </cell>
          <cell r="O1955" t="str">
            <v>n/a</v>
          </cell>
          <cell r="P1955" t="str">
            <v>B</v>
          </cell>
          <cell r="Q1955" t="str">
            <v>Y</v>
          </cell>
          <cell r="R1955" t="str">
            <v/>
          </cell>
          <cell r="U1955">
            <v>42401</v>
          </cell>
        </row>
        <row r="1956">
          <cell r="B1956">
            <v>8218</v>
          </cell>
          <cell r="C1956" t="e">
            <v>#REF!</v>
          </cell>
          <cell r="D1956" t="e">
            <v>#REF!</v>
          </cell>
          <cell r="E1956">
            <v>15</v>
          </cell>
          <cell r="H1956" t="str">
            <v>Bartley</v>
          </cell>
          <cell r="I1956" t="e">
            <v>#REF!</v>
          </cell>
          <cell r="J1956" t="e">
            <v>#REF!</v>
          </cell>
          <cell r="K1956" t="str">
            <v>6/2/2016  7/14/2016</v>
          </cell>
          <cell r="L1956" t="str">
            <v>VA-</v>
          </cell>
          <cell r="M1956" t="str">
            <v>BR 3</v>
          </cell>
          <cell r="N1956">
            <v>0.39583333333333331</v>
          </cell>
          <cell r="O1956" t="str">
            <v>n/a</v>
          </cell>
          <cell r="P1956" t="str">
            <v>B</v>
          </cell>
          <cell r="Q1956" t="str">
            <v>Y</v>
          </cell>
          <cell r="R1956" t="str">
            <v/>
          </cell>
          <cell r="U1956">
            <v>42401</v>
          </cell>
        </row>
        <row r="1957">
          <cell r="C1957" t="e">
            <v>#REF!</v>
          </cell>
          <cell r="D1957" t="e">
            <v>#REF!</v>
          </cell>
          <cell r="E1957" t="str">
            <v/>
          </cell>
          <cell r="I1957" t="e">
            <v>#REF!</v>
          </cell>
          <cell r="J1957" t="e">
            <v>#REF!</v>
          </cell>
          <cell r="K1957" t="str">
            <v xml:space="preserve"> </v>
          </cell>
          <cell r="L1957" t="str">
            <v/>
          </cell>
          <cell r="O1957">
            <v>0</v>
          </cell>
          <cell r="P1957">
            <v>0</v>
          </cell>
          <cell r="Q1957">
            <v>0</v>
          </cell>
          <cell r="R1957" t="str">
            <v/>
          </cell>
          <cell r="U1957">
            <v>0</v>
          </cell>
        </row>
        <row r="1959">
          <cell r="B1959" t="str">
            <v>April 2015 Cycle</v>
          </cell>
          <cell r="D1959" t="str">
            <v>Psych and Substance Abuse Services</v>
          </cell>
          <cell r="E1959" t="str">
            <v>C</v>
          </cell>
          <cell r="F1959" t="str">
            <v>Rpt Due</v>
          </cell>
          <cell r="G1959">
            <v>42541</v>
          </cell>
          <cell r="I1959" t="str">
            <v>Recommendation</v>
          </cell>
          <cell r="K1959" t="str">
            <v>IFFC</v>
          </cell>
          <cell r="L1959" t="str">
            <v>Commissioners</v>
          </cell>
          <cell r="M1959" t="str">
            <v>IFFC</v>
          </cell>
          <cell r="N1959" t="str">
            <v>IFFC</v>
          </cell>
          <cell r="O1959" t="str">
            <v>Application</v>
          </cell>
          <cell r="Q1959" t="str">
            <v>Check with</v>
          </cell>
        </row>
        <row r="1960">
          <cell r="B1960" t="str">
            <v>#</v>
          </cell>
          <cell r="C1960" t="str">
            <v>Applicant</v>
          </cell>
          <cell r="D1960" t="str">
            <v>Project</v>
          </cell>
          <cell r="E1960" t="str">
            <v>PD</v>
          </cell>
          <cell r="F1960" t="str">
            <v>need</v>
          </cell>
          <cell r="G1960">
            <v>42541</v>
          </cell>
          <cell r="H1960" t="str">
            <v>Analyst</v>
          </cell>
          <cell r="I1960" t="str">
            <v xml:space="preserve">HSA </v>
          </cell>
          <cell r="J1960" t="str">
            <v>DCOPN</v>
          </cell>
          <cell r="K1960" t="str">
            <v>Scheduled</v>
          </cell>
          <cell r="L1960" t="str">
            <v>Decision</v>
          </cell>
          <cell r="M1960" t="str">
            <v>Location</v>
          </cell>
          <cell r="N1960" t="str">
            <v>Time</v>
          </cell>
          <cell r="O1960" t="str">
            <v>Received</v>
          </cell>
          <cell r="P1960" t="str">
            <v>LOI Date</v>
          </cell>
          <cell r="Q1960" t="str">
            <v>Application</v>
          </cell>
          <cell r="R1960" t="str">
            <v>Surrendered</v>
          </cell>
        </row>
        <row r="1961">
          <cell r="B1961">
            <v>8223</v>
          </cell>
          <cell r="C1961" t="e">
            <v>#REF!</v>
          </cell>
          <cell r="D1961" t="e">
            <v>#REF!</v>
          </cell>
          <cell r="E1961">
            <v>16</v>
          </cell>
          <cell r="H1961" t="str">
            <v>Bartley</v>
          </cell>
          <cell r="I1961" t="str">
            <v xml:space="preserve"> </v>
          </cell>
          <cell r="J1961" t="str">
            <v>approve</v>
          </cell>
          <cell r="K1961">
            <v>42552</v>
          </cell>
          <cell r="L1961" t="str">
            <v>VA-</v>
          </cell>
          <cell r="M1961" t="str">
            <v>BR 2</v>
          </cell>
          <cell r="N1961">
            <v>0.41666666666666669</v>
          </cell>
          <cell r="O1961" t="str">
            <v>n/a</v>
          </cell>
          <cell r="P1961" t="str">
            <v>C</v>
          </cell>
          <cell r="Q1961" t="str">
            <v>Y</v>
          </cell>
          <cell r="R1961" t="str">
            <v/>
          </cell>
          <cell r="U1961">
            <v>42430</v>
          </cell>
        </row>
        <row r="1962">
          <cell r="C1962" t="e">
            <v>#REF!</v>
          </cell>
          <cell r="D1962" t="e">
            <v>#REF!</v>
          </cell>
          <cell r="E1962" t="str">
            <v/>
          </cell>
          <cell r="K1962" t="str">
            <v xml:space="preserve"> </v>
          </cell>
          <cell r="L1962" t="str">
            <v/>
          </cell>
          <cell r="O1962">
            <v>0</v>
          </cell>
          <cell r="P1962">
            <v>0</v>
          </cell>
          <cell r="Q1962">
            <v>0</v>
          </cell>
          <cell r="R1962" t="str">
            <v/>
          </cell>
          <cell r="U1962">
            <v>0</v>
          </cell>
        </row>
        <row r="1964">
          <cell r="B1964" t="str">
            <v>May 2016 Cycle</v>
          </cell>
          <cell r="D1964" t="str">
            <v>Diagnostic Imaging and Nursing Facilities</v>
          </cell>
          <cell r="E1964" t="str">
            <v>D/G</v>
          </cell>
          <cell r="F1964" t="str">
            <v>Rpt Due</v>
          </cell>
          <cell r="G1964">
            <v>42570</v>
          </cell>
          <cell r="I1964" t="str">
            <v>Recommendation</v>
          </cell>
          <cell r="K1964" t="str">
            <v>IFFC</v>
          </cell>
          <cell r="L1964" t="str">
            <v>Commissioners</v>
          </cell>
          <cell r="M1964" t="str">
            <v>IFFC</v>
          </cell>
          <cell r="O1964" t="str">
            <v>Application</v>
          </cell>
          <cell r="Q1964" t="str">
            <v>Check with</v>
          </cell>
          <cell r="S1964" t="str">
            <v>Previous</v>
          </cell>
        </row>
        <row r="1965">
          <cell r="B1965" t="str">
            <v>#</v>
          </cell>
          <cell r="C1965" t="str">
            <v>Applicant</v>
          </cell>
          <cell r="D1965" t="str">
            <v>Project</v>
          </cell>
          <cell r="E1965" t="str">
            <v>PD</v>
          </cell>
          <cell r="G1965">
            <v>42570</v>
          </cell>
          <cell r="H1965" t="str">
            <v>Analyst</v>
          </cell>
          <cell r="I1965" t="str">
            <v xml:space="preserve">HSA </v>
          </cell>
          <cell r="J1965" t="str">
            <v>DCOPN</v>
          </cell>
          <cell r="K1965" t="str">
            <v>Scheduled</v>
          </cell>
          <cell r="L1965" t="str">
            <v>Decision</v>
          </cell>
          <cell r="M1965" t="str">
            <v>Location</v>
          </cell>
          <cell r="N1965" t="str">
            <v>Time</v>
          </cell>
          <cell r="O1965" t="str">
            <v>Received</v>
          </cell>
          <cell r="P1965" t="str">
            <v>LOI Date</v>
          </cell>
          <cell r="Q1965" t="str">
            <v>Application</v>
          </cell>
          <cell r="S1965" t="str">
            <v>Conditions</v>
          </cell>
          <cell r="T1965" t="str">
            <v>old loi</v>
          </cell>
        </row>
        <row r="1966">
          <cell r="B1966">
            <v>8192</v>
          </cell>
          <cell r="C1966" t="e">
            <v>#REF!</v>
          </cell>
          <cell r="D1966" t="e">
            <v>#REF!</v>
          </cell>
          <cell r="E1966">
            <v>8</v>
          </cell>
          <cell r="H1966" t="str">
            <v>Bartley</v>
          </cell>
          <cell r="I1966" t="e">
            <v>#REF!</v>
          </cell>
          <cell r="J1966" t="e">
            <v>#REF!</v>
          </cell>
          <cell r="K1966" t="str">
            <v>8/5/2016    8/31/16  10/28/16</v>
          </cell>
          <cell r="L1966" t="str">
            <v>VA-</v>
          </cell>
          <cell r="M1966" t="str">
            <v>BR1</v>
          </cell>
          <cell r="N1966">
            <v>0.4375</v>
          </cell>
          <cell r="O1966" t="str">
            <v>n/a</v>
          </cell>
          <cell r="P1966" t="str">
            <v>D</v>
          </cell>
          <cell r="Q1966" t="str">
            <v>Y</v>
          </cell>
          <cell r="R1966" t="str">
            <v/>
          </cell>
          <cell r="U1966">
            <v>42460</v>
          </cell>
        </row>
        <row r="1967">
          <cell r="B1967">
            <v>8234</v>
          </cell>
          <cell r="C1967" t="e">
            <v>#REF!</v>
          </cell>
          <cell r="D1967" t="e">
            <v>#REF!</v>
          </cell>
          <cell r="E1967">
            <v>8</v>
          </cell>
          <cell r="H1967" t="str">
            <v>Bartley</v>
          </cell>
          <cell r="I1967" t="str">
            <v>approve</v>
          </cell>
          <cell r="J1967" t="str">
            <v>deny</v>
          </cell>
          <cell r="K1967">
            <v>42587</v>
          </cell>
          <cell r="L1967" t="str">
            <v>VA-</v>
          </cell>
          <cell r="M1967" t="str">
            <v>BR1</v>
          </cell>
          <cell r="N1967">
            <v>4.1666666666666664E-2</v>
          </cell>
          <cell r="O1967" t="str">
            <v>n/a</v>
          </cell>
          <cell r="P1967" t="str">
            <v>D</v>
          </cell>
          <cell r="Q1967" t="str">
            <v>Y</v>
          </cell>
          <cell r="R1967" t="str">
            <v/>
          </cell>
          <cell r="U1967">
            <v>42460</v>
          </cell>
        </row>
        <row r="1968">
          <cell r="B1968">
            <v>8226</v>
          </cell>
          <cell r="C1968" t="e">
            <v>#REF!</v>
          </cell>
          <cell r="D1968" t="e">
            <v>#REF!</v>
          </cell>
          <cell r="E1968">
            <v>11</v>
          </cell>
          <cell r="H1968" t="str">
            <v>Bartley</v>
          </cell>
          <cell r="I1968" t="str">
            <v xml:space="preserve"> </v>
          </cell>
          <cell r="J1968" t="str">
            <v>approve</v>
          </cell>
          <cell r="K1968">
            <v>42586</v>
          </cell>
          <cell r="L1968" t="str">
            <v>VA-</v>
          </cell>
          <cell r="M1968" t="str">
            <v>BR3</v>
          </cell>
          <cell r="N1968">
            <v>0.39583333333333331</v>
          </cell>
          <cell r="O1968" t="str">
            <v>n/a</v>
          </cell>
          <cell r="P1968" t="str">
            <v>D</v>
          </cell>
          <cell r="Q1968" t="str">
            <v>Y</v>
          </cell>
          <cell r="R1968" t="str">
            <v/>
          </cell>
          <cell r="U1968">
            <v>42460</v>
          </cell>
        </row>
        <row r="1969">
          <cell r="B1969">
            <v>8233</v>
          </cell>
          <cell r="C1969" t="e">
            <v>#REF!</v>
          </cell>
          <cell r="D1969" t="e">
            <v>#REF!</v>
          </cell>
          <cell r="E1969">
            <v>11</v>
          </cell>
          <cell r="H1969" t="str">
            <v>Bartley</v>
          </cell>
          <cell r="I1969" t="str">
            <v xml:space="preserve"> </v>
          </cell>
          <cell r="J1969" t="str">
            <v>approve</v>
          </cell>
          <cell r="K1969">
            <v>42586</v>
          </cell>
          <cell r="L1969" t="str">
            <v>VA-</v>
          </cell>
          <cell r="M1969" t="str">
            <v>BR3</v>
          </cell>
          <cell r="N1969">
            <v>4.1666666666666664E-2</v>
          </cell>
          <cell r="O1969" t="str">
            <v>n/a</v>
          </cell>
          <cell r="P1969" t="str">
            <v>D</v>
          </cell>
          <cell r="Q1969" t="str">
            <v>Y</v>
          </cell>
          <cell r="R1969" t="str">
            <v/>
          </cell>
          <cell r="U1969">
            <v>42459</v>
          </cell>
        </row>
        <row r="1970">
          <cell r="B1970">
            <v>8236</v>
          </cell>
          <cell r="C1970" t="e">
            <v>#REF!</v>
          </cell>
          <cell r="D1970" t="e">
            <v>#REF!</v>
          </cell>
          <cell r="E1970">
            <v>11</v>
          </cell>
          <cell r="H1970" t="str">
            <v>Boswell</v>
          </cell>
          <cell r="I1970" t="str">
            <v xml:space="preserve"> </v>
          </cell>
          <cell r="J1970" t="str">
            <v>approve</v>
          </cell>
          <cell r="K1970">
            <v>42583</v>
          </cell>
          <cell r="L1970" t="str">
            <v>VA-</v>
          </cell>
          <cell r="M1970" t="str">
            <v>BR 1</v>
          </cell>
          <cell r="N1970">
            <v>4.1666666666666664E-2</v>
          </cell>
          <cell r="O1970" t="str">
            <v>n/a</v>
          </cell>
          <cell r="P1970" t="str">
            <v>G</v>
          </cell>
          <cell r="Q1970" t="str">
            <v>Y</v>
          </cell>
          <cell r="R1970" t="str">
            <v/>
          </cell>
          <cell r="U1970">
            <v>42460</v>
          </cell>
        </row>
        <row r="1971">
          <cell r="B1971">
            <v>8228</v>
          </cell>
          <cell r="C1971" t="e">
            <v>#REF!</v>
          </cell>
          <cell r="D1971" t="e">
            <v>#REF!</v>
          </cell>
          <cell r="E1971">
            <v>21</v>
          </cell>
          <cell r="H1971" t="str">
            <v>Boswell</v>
          </cell>
          <cell r="I1971" t="str">
            <v xml:space="preserve"> </v>
          </cell>
          <cell r="J1971" t="str">
            <v>approve</v>
          </cell>
          <cell r="K1971">
            <v>42590</v>
          </cell>
          <cell r="L1971" t="str">
            <v>VA-</v>
          </cell>
          <cell r="M1971" t="str">
            <v>BR 1</v>
          </cell>
          <cell r="N1971">
            <v>4.1666666666666664E-2</v>
          </cell>
          <cell r="O1971" t="str">
            <v>n/a</v>
          </cell>
          <cell r="P1971" t="str">
            <v>G</v>
          </cell>
          <cell r="Q1971" t="str">
            <v>Y</v>
          </cell>
          <cell r="R1971" t="str">
            <v/>
          </cell>
          <cell r="U1971">
            <v>42460</v>
          </cell>
        </row>
        <row r="1972">
          <cell r="B1972">
            <v>8225</v>
          </cell>
          <cell r="C1972" t="e">
            <v>#REF!</v>
          </cell>
          <cell r="D1972" t="e">
            <v>#REF!</v>
          </cell>
          <cell r="E1972">
            <v>4</v>
          </cell>
          <cell r="H1972" t="str">
            <v>Cage</v>
          </cell>
          <cell r="I1972" t="str">
            <v xml:space="preserve"> </v>
          </cell>
          <cell r="J1972" t="str">
            <v>approve</v>
          </cell>
          <cell r="L1972" t="str">
            <v>VA-</v>
          </cell>
          <cell r="O1972" t="str">
            <v>n/a</v>
          </cell>
          <cell r="P1972" t="str">
            <v>G</v>
          </cell>
          <cell r="Q1972" t="str">
            <v>Y</v>
          </cell>
          <cell r="R1972" t="str">
            <v/>
          </cell>
          <cell r="U1972">
            <v>42374</v>
          </cell>
        </row>
        <row r="1973">
          <cell r="B1973">
            <v>8200</v>
          </cell>
          <cell r="C1973" t="e">
            <v>#REF!</v>
          </cell>
          <cell r="D1973" t="e">
            <v>#REF!</v>
          </cell>
          <cell r="E1973">
            <v>21</v>
          </cell>
          <cell r="H1973" t="str">
            <v>Crowder</v>
          </cell>
          <cell r="I1973" t="str">
            <v xml:space="preserve"> </v>
          </cell>
          <cell r="J1973" t="str">
            <v>approve</v>
          </cell>
          <cell r="K1973">
            <v>42583</v>
          </cell>
          <cell r="L1973" t="str">
            <v>VA-</v>
          </cell>
          <cell r="M1973" t="str">
            <v>BR 1</v>
          </cell>
          <cell r="N1973">
            <v>0.375</v>
          </cell>
          <cell r="O1973" t="str">
            <v>n/a</v>
          </cell>
          <cell r="P1973" t="str">
            <v>D</v>
          </cell>
          <cell r="Q1973" t="str">
            <v>Y</v>
          </cell>
          <cell r="R1973" t="str">
            <v/>
          </cell>
          <cell r="U1973">
            <v>42457</v>
          </cell>
        </row>
        <row r="1974">
          <cell r="B1974">
            <v>8227</v>
          </cell>
          <cell r="C1974" t="e">
            <v>#REF!</v>
          </cell>
          <cell r="D1974" t="e">
            <v>#REF!</v>
          </cell>
          <cell r="E1974">
            <v>20</v>
          </cell>
          <cell r="H1974" t="str">
            <v>Crowder</v>
          </cell>
          <cell r="I1974" t="str">
            <v xml:space="preserve"> </v>
          </cell>
          <cell r="J1974" t="str">
            <v>approve</v>
          </cell>
          <cell r="K1974">
            <v>42590</v>
          </cell>
          <cell r="L1974" t="str">
            <v>VA-</v>
          </cell>
          <cell r="M1974" t="str">
            <v>BR 1</v>
          </cell>
          <cell r="N1974">
            <v>0.375</v>
          </cell>
          <cell r="O1974" t="str">
            <v>n/a</v>
          </cell>
          <cell r="P1974" t="str">
            <v>D</v>
          </cell>
          <cell r="Q1974" t="str">
            <v>Y</v>
          </cell>
          <cell r="R1974" t="str">
            <v/>
          </cell>
          <cell r="U1974">
            <v>42458</v>
          </cell>
        </row>
        <row r="1975">
          <cell r="B1975">
            <v>8230</v>
          </cell>
          <cell r="C1975" t="e">
            <v>#REF!</v>
          </cell>
          <cell r="D1975" t="e">
            <v>#REF!</v>
          </cell>
          <cell r="E1975">
            <v>15</v>
          </cell>
          <cell r="H1975" t="str">
            <v>Crowder</v>
          </cell>
          <cell r="I1975" t="str">
            <v xml:space="preserve"> </v>
          </cell>
          <cell r="J1975" t="str">
            <v>approve</v>
          </cell>
          <cell r="K1975">
            <v>42585</v>
          </cell>
          <cell r="L1975" t="str">
            <v>VA-</v>
          </cell>
          <cell r="M1975" t="str">
            <v>BR 3</v>
          </cell>
          <cell r="N1975">
            <v>0.375</v>
          </cell>
          <cell r="O1975" t="str">
            <v>n/a</v>
          </cell>
          <cell r="P1975" t="str">
            <v>D</v>
          </cell>
          <cell r="Q1975" t="str">
            <v>Y</v>
          </cell>
          <cell r="R1975" t="str">
            <v/>
          </cell>
          <cell r="U1975">
            <v>42460</v>
          </cell>
        </row>
        <row r="1976">
          <cell r="B1976">
            <v>8229</v>
          </cell>
          <cell r="C1976" t="e">
            <v>#REF!</v>
          </cell>
          <cell r="D1976" t="e">
            <v>#REF!</v>
          </cell>
          <cell r="E1976">
            <v>21</v>
          </cell>
          <cell r="H1976" t="str">
            <v>Crowder</v>
          </cell>
          <cell r="I1976" t="str">
            <v xml:space="preserve"> </v>
          </cell>
          <cell r="J1976" t="str">
            <v>approve</v>
          </cell>
          <cell r="K1976">
            <v>42580</v>
          </cell>
          <cell r="L1976" t="str">
            <v>VA-</v>
          </cell>
          <cell r="M1976" t="str">
            <v>BR 1</v>
          </cell>
          <cell r="N1976">
            <v>0.375</v>
          </cell>
          <cell r="O1976" t="str">
            <v>n/a</v>
          </cell>
          <cell r="P1976" t="str">
            <v>D</v>
          </cell>
          <cell r="Q1976" t="str">
            <v>Y</v>
          </cell>
          <cell r="R1976" t="str">
            <v/>
          </cell>
          <cell r="U1976">
            <v>42460</v>
          </cell>
        </row>
        <row r="1978">
          <cell r="B1978" t="str">
            <v>June 2016 Cycle</v>
          </cell>
          <cell r="D1978" t="str">
            <v>Rehab Services</v>
          </cell>
          <cell r="E1978" t="str">
            <v>E</v>
          </cell>
          <cell r="F1978" t="str">
            <v>Rpt Due</v>
          </cell>
          <cell r="G1978">
            <v>42601</v>
          </cell>
          <cell r="I1978" t="str">
            <v>Recommendation</v>
          </cell>
          <cell r="K1978" t="str">
            <v>IFFC</v>
          </cell>
          <cell r="L1978" t="str">
            <v>Commissioners</v>
          </cell>
          <cell r="M1978" t="str">
            <v>IFFC</v>
          </cell>
          <cell r="N1978" t="str">
            <v>IFFC</v>
          </cell>
          <cell r="O1978" t="str">
            <v>Application</v>
          </cell>
          <cell r="Q1978" t="str">
            <v>Check with</v>
          </cell>
        </row>
        <row r="1979">
          <cell r="B1979" t="str">
            <v>#</v>
          </cell>
          <cell r="C1979" t="str">
            <v>Applicant</v>
          </cell>
          <cell r="D1979" t="str">
            <v>Project</v>
          </cell>
          <cell r="E1979" t="str">
            <v>PD</v>
          </cell>
          <cell r="F1979" t="str">
            <v xml:space="preserve">  </v>
          </cell>
          <cell r="G1979">
            <v>42601</v>
          </cell>
          <cell r="H1979" t="str">
            <v>Analyst</v>
          </cell>
          <cell r="I1979" t="str">
            <v xml:space="preserve">HSA </v>
          </cell>
          <cell r="J1979" t="str">
            <v>DCOPN</v>
          </cell>
          <cell r="K1979" t="str">
            <v>Scheduled</v>
          </cell>
          <cell r="L1979" t="str">
            <v>Decision</v>
          </cell>
          <cell r="M1979" t="str">
            <v>Location</v>
          </cell>
          <cell r="N1979" t="str">
            <v>Time</v>
          </cell>
          <cell r="O1979" t="str">
            <v>Received</v>
          </cell>
          <cell r="P1979" t="str">
            <v>LOI Date</v>
          </cell>
          <cell r="Q1979" t="str">
            <v>Application</v>
          </cell>
          <cell r="T1979" t="str">
            <v>Previous Conditions</v>
          </cell>
        </row>
        <row r="1980">
          <cell r="B1980">
            <v>8237</v>
          </cell>
          <cell r="C1980" t="e">
            <v>#REF!</v>
          </cell>
          <cell r="D1980" t="e">
            <v>#REF!</v>
          </cell>
          <cell r="E1980">
            <v>16</v>
          </cell>
          <cell r="H1980" t="str">
            <v>Crowder</v>
          </cell>
          <cell r="I1980" t="str">
            <v xml:space="preserve"> </v>
          </cell>
          <cell r="J1980" t="str">
            <v>approve</v>
          </cell>
          <cell r="K1980">
            <v>42614</v>
          </cell>
          <cell r="L1980" t="str">
            <v>VA-</v>
          </cell>
          <cell r="M1980" t="str">
            <v>BR 1</v>
          </cell>
          <cell r="N1980">
            <v>0.41666666666666669</v>
          </cell>
          <cell r="O1980" t="str">
            <v>n/a</v>
          </cell>
          <cell r="P1980" t="str">
            <v>E</v>
          </cell>
          <cell r="Q1980" t="str">
            <v>Y</v>
          </cell>
          <cell r="R1980" t="str">
            <v/>
          </cell>
          <cell r="U1980">
            <v>42492</v>
          </cell>
        </row>
        <row r="1981">
          <cell r="C1981" t="e">
            <v>#REF!</v>
          </cell>
          <cell r="D1981" t="e">
            <v>#REF!</v>
          </cell>
          <cell r="E1981" t="str">
            <v/>
          </cell>
          <cell r="I1981" t="str">
            <v xml:space="preserve"> </v>
          </cell>
          <cell r="J1981" t="str">
            <v xml:space="preserve"> </v>
          </cell>
          <cell r="L1981" t="str">
            <v/>
          </cell>
          <cell r="O1981">
            <v>0</v>
          </cell>
          <cell r="P1981">
            <v>0</v>
          </cell>
          <cell r="Q1981">
            <v>0</v>
          </cell>
          <cell r="R1981" t="str">
            <v/>
          </cell>
          <cell r="U1981">
            <v>0</v>
          </cell>
        </row>
        <row r="1983">
          <cell r="B1983" t="str">
            <v>July 2016 Cycle</v>
          </cell>
          <cell r="D1983" t="str">
            <v>Radiation/Gamma Knife/Cancer Care Center</v>
          </cell>
          <cell r="E1983" t="str">
            <v>F/G</v>
          </cell>
          <cell r="F1983" t="str">
            <v>Rpt Due</v>
          </cell>
          <cell r="G1983">
            <v>42632</v>
          </cell>
          <cell r="I1983" t="str">
            <v>Recommendation</v>
          </cell>
          <cell r="K1983" t="str">
            <v>IFFC</v>
          </cell>
          <cell r="L1983" t="str">
            <v>Commissioners</v>
          </cell>
          <cell r="M1983" t="str">
            <v>IFFC</v>
          </cell>
          <cell r="N1983" t="str">
            <v>IFFC</v>
          </cell>
          <cell r="O1983" t="str">
            <v>Application</v>
          </cell>
          <cell r="Q1983" t="str">
            <v>Check with</v>
          </cell>
        </row>
        <row r="1984">
          <cell r="C1984" t="str">
            <v>Applicant</v>
          </cell>
          <cell r="D1984" t="str">
            <v>Lithotripsy/Nursing Facility</v>
          </cell>
          <cell r="E1984" t="str">
            <v>PD</v>
          </cell>
          <cell r="G1984">
            <v>42632</v>
          </cell>
          <cell r="H1984" t="str">
            <v>Analyst</v>
          </cell>
          <cell r="I1984" t="str">
            <v xml:space="preserve">HSA </v>
          </cell>
          <cell r="J1984" t="str">
            <v>DCOPN</v>
          </cell>
          <cell r="K1984" t="str">
            <v>Scheduled</v>
          </cell>
          <cell r="L1984" t="str">
            <v>Decision</v>
          </cell>
          <cell r="M1984" t="str">
            <v>Location</v>
          </cell>
          <cell r="N1984" t="str">
            <v>Time</v>
          </cell>
          <cell r="O1984" t="str">
            <v>Received</v>
          </cell>
          <cell r="P1984" t="str">
            <v>LOI Date</v>
          </cell>
          <cell r="Q1984" t="str">
            <v>Application</v>
          </cell>
        </row>
        <row r="1985">
          <cell r="B1985">
            <v>8238</v>
          </cell>
          <cell r="C1985" t="e">
            <v>#REF!</v>
          </cell>
          <cell r="D1985" t="e">
            <v>#REF!</v>
          </cell>
          <cell r="E1985">
            <v>5</v>
          </cell>
          <cell r="H1985" t="str">
            <v>Crowder</v>
          </cell>
          <cell r="I1985" t="str">
            <v xml:space="preserve"> </v>
          </cell>
          <cell r="J1985" t="str">
            <v xml:space="preserve"> </v>
          </cell>
          <cell r="K1985" t="str">
            <v>in</v>
          </cell>
          <cell r="L1985" t="str">
            <v>VA-</v>
          </cell>
          <cell r="O1985" t="str">
            <v>n/a</v>
          </cell>
          <cell r="P1985" t="str">
            <v>G</v>
          </cell>
          <cell r="Q1985">
            <v>0</v>
          </cell>
          <cell r="R1985" t="str">
            <v/>
          </cell>
          <cell r="U1985">
            <v>42521</v>
          </cell>
        </row>
        <row r="1986">
          <cell r="B1986">
            <v>8239</v>
          </cell>
          <cell r="C1986" t="e">
            <v>#REF!</v>
          </cell>
          <cell r="D1986" t="e">
            <v>#REF!</v>
          </cell>
          <cell r="E1986">
            <v>8</v>
          </cell>
          <cell r="G1986" t="str">
            <v>Competing</v>
          </cell>
          <cell r="H1986" t="str">
            <v>Bartley</v>
          </cell>
          <cell r="I1986" t="str">
            <v>approve</v>
          </cell>
          <cell r="J1986" t="str">
            <v>approve</v>
          </cell>
          <cell r="K1986">
            <v>42641</v>
          </cell>
          <cell r="L1986" t="str">
            <v>VA-</v>
          </cell>
          <cell r="M1986" t="str">
            <v>BR 1</v>
          </cell>
          <cell r="N1986">
            <v>0.41666666666666669</v>
          </cell>
          <cell r="O1986" t="str">
            <v>n/a</v>
          </cell>
          <cell r="P1986" t="str">
            <v>F</v>
          </cell>
          <cell r="Q1986" t="str">
            <v>Y</v>
          </cell>
          <cell r="R1986" t="str">
            <v/>
          </cell>
          <cell r="U1986">
            <v>42521</v>
          </cell>
        </row>
        <row r="1987">
          <cell r="B1987">
            <v>8241</v>
          </cell>
          <cell r="C1987" t="e">
            <v>#REF!</v>
          </cell>
          <cell r="D1987" t="e">
            <v>#REF!</v>
          </cell>
          <cell r="E1987">
            <v>8</v>
          </cell>
          <cell r="H1987" t="str">
            <v>Bartley</v>
          </cell>
          <cell r="I1987" t="str">
            <v>approve</v>
          </cell>
          <cell r="J1987" t="str">
            <v>approve</v>
          </cell>
          <cell r="K1987">
            <v>42641</v>
          </cell>
          <cell r="L1987" t="str">
            <v>VA-</v>
          </cell>
          <cell r="M1987" t="str">
            <v>BR 1</v>
          </cell>
          <cell r="N1987">
            <v>0.41666666666666669</v>
          </cell>
          <cell r="O1987" t="str">
            <v>n/a</v>
          </cell>
          <cell r="P1987" t="str">
            <v>F</v>
          </cell>
          <cell r="Q1987" t="str">
            <v>Y</v>
          </cell>
          <cell r="R1987" t="str">
            <v/>
          </cell>
          <cell r="U1987">
            <v>42517</v>
          </cell>
        </row>
        <row r="1988">
          <cell r="B1988">
            <v>8240</v>
          </cell>
          <cell r="C1988" t="e">
            <v>#REF!</v>
          </cell>
          <cell r="D1988" t="e">
            <v>#REF!</v>
          </cell>
          <cell r="E1988">
            <v>20</v>
          </cell>
          <cell r="G1988" t="str">
            <v>Competing</v>
          </cell>
          <cell r="H1988" t="str">
            <v>Crowder</v>
          </cell>
          <cell r="I1988" t="str">
            <v xml:space="preserve"> </v>
          </cell>
          <cell r="J1988" t="str">
            <v>deny</v>
          </cell>
          <cell r="K1988" t="str">
            <v>10/5/2016  12/15/16</v>
          </cell>
          <cell r="L1988" t="str">
            <v>VA-</v>
          </cell>
          <cell r="M1988" t="str">
            <v>SCC - A</v>
          </cell>
          <cell r="N1988">
            <v>0.41666666666666669</v>
          </cell>
          <cell r="O1988" t="str">
            <v>n/a</v>
          </cell>
          <cell r="P1988" t="str">
            <v>F</v>
          </cell>
          <cell r="Q1988" t="str">
            <v>Y</v>
          </cell>
          <cell r="R1988" t="str">
            <v/>
          </cell>
          <cell r="U1988">
            <v>42517</v>
          </cell>
        </row>
        <row r="1989">
          <cell r="B1989">
            <v>8250</v>
          </cell>
          <cell r="C1989" t="e">
            <v>#REF!</v>
          </cell>
          <cell r="D1989" t="e">
            <v>#REF!</v>
          </cell>
          <cell r="E1989">
            <v>20</v>
          </cell>
          <cell r="H1989" t="str">
            <v>Crowder</v>
          </cell>
          <cell r="I1989" t="str">
            <v xml:space="preserve"> </v>
          </cell>
          <cell r="J1989" t="str">
            <v>approve</v>
          </cell>
          <cell r="K1989">
            <v>42648</v>
          </cell>
          <cell r="L1989" t="str">
            <v>VA-</v>
          </cell>
          <cell r="M1989" t="str">
            <v>BR 1</v>
          </cell>
          <cell r="N1989">
            <v>0.41666666666666669</v>
          </cell>
          <cell r="O1989" t="str">
            <v>n/a</v>
          </cell>
          <cell r="P1989" t="str">
            <v>F</v>
          </cell>
          <cell r="Q1989" t="str">
            <v>Y</v>
          </cell>
          <cell r="R1989" t="str">
            <v/>
          </cell>
          <cell r="U1989">
            <v>42517</v>
          </cell>
        </row>
        <row r="1990">
          <cell r="B1990">
            <v>8242</v>
          </cell>
          <cell r="C1990" t="e">
            <v>#REF!</v>
          </cell>
          <cell r="D1990" t="e">
            <v>#REF!</v>
          </cell>
          <cell r="E1990">
            <v>15</v>
          </cell>
          <cell r="H1990" t="str">
            <v>Bartley</v>
          </cell>
          <cell r="I1990" t="str">
            <v xml:space="preserve"> </v>
          </cell>
          <cell r="J1990" t="str">
            <v>approve</v>
          </cell>
          <cell r="K1990">
            <v>42642</v>
          </cell>
          <cell r="L1990" t="str">
            <v>VA-</v>
          </cell>
          <cell r="M1990" t="str">
            <v>BR 1</v>
          </cell>
          <cell r="N1990">
            <v>0.41666666666666669</v>
          </cell>
          <cell r="O1990" t="str">
            <v>n/a</v>
          </cell>
          <cell r="P1990" t="str">
            <v>G</v>
          </cell>
          <cell r="Q1990" t="str">
            <v>Y</v>
          </cell>
          <cell r="R1990" t="str">
            <v/>
          </cell>
          <cell r="U1990">
            <v>42521</v>
          </cell>
        </row>
        <row r="1991">
          <cell r="B1991">
            <v>8243</v>
          </cell>
          <cell r="C1991" t="e">
            <v>#REF!</v>
          </cell>
          <cell r="D1991" t="e">
            <v>#REF!</v>
          </cell>
          <cell r="E1991">
            <v>8</v>
          </cell>
          <cell r="F1991" t="str">
            <v>received after COB on due date</v>
          </cell>
          <cell r="H1991" t="str">
            <v>Bartley</v>
          </cell>
          <cell r="I1991" t="str">
            <v xml:space="preserve"> </v>
          </cell>
          <cell r="J1991" t="str">
            <v xml:space="preserve"> </v>
          </cell>
          <cell r="K1991" t="str">
            <v>in</v>
          </cell>
          <cell r="L1991" t="str">
            <v>VA-</v>
          </cell>
          <cell r="O1991" t="str">
            <v>n/a</v>
          </cell>
          <cell r="P1991" t="str">
            <v>F</v>
          </cell>
          <cell r="Q1991">
            <v>0</v>
          </cell>
          <cell r="R1991" t="str">
            <v/>
          </cell>
          <cell r="U1991">
            <v>42521</v>
          </cell>
        </row>
        <row r="1993">
          <cell r="B1993" t="str">
            <v>August 2016 Cycle</v>
          </cell>
          <cell r="D1993" t="str">
            <v>Hospitals/Beds/NICUs/Ob/Capital Expenditures</v>
          </cell>
          <cell r="E1993" t="str">
            <v>A</v>
          </cell>
          <cell r="F1993" t="str">
            <v>Rpt Due</v>
          </cell>
          <cell r="G1993">
            <v>42662</v>
          </cell>
          <cell r="I1993" t="str">
            <v>Recommendation</v>
          </cell>
          <cell r="K1993" t="str">
            <v>IFFC</v>
          </cell>
          <cell r="L1993" t="str">
            <v>Commissioners</v>
          </cell>
          <cell r="M1993" t="str">
            <v>IFFC</v>
          </cell>
          <cell r="N1993" t="str">
            <v>IFFC</v>
          </cell>
          <cell r="O1993" t="str">
            <v>Application</v>
          </cell>
          <cell r="Q1993" t="str">
            <v>Check with</v>
          </cell>
        </row>
        <row r="1994">
          <cell r="C1994" t="str">
            <v>Applicant</v>
          </cell>
          <cell r="D1994" t="str">
            <v>Project</v>
          </cell>
          <cell r="E1994" t="str">
            <v>PD</v>
          </cell>
          <cell r="G1994">
            <v>42662</v>
          </cell>
          <cell r="H1994" t="str">
            <v>Analyst</v>
          </cell>
          <cell r="I1994" t="str">
            <v xml:space="preserve">HSA </v>
          </cell>
          <cell r="J1994" t="str">
            <v>DCOPN</v>
          </cell>
          <cell r="K1994" t="str">
            <v>Scheduled</v>
          </cell>
          <cell r="L1994" t="str">
            <v>Decision</v>
          </cell>
          <cell r="M1994" t="str">
            <v>Location</v>
          </cell>
          <cell r="N1994" t="str">
            <v>Time</v>
          </cell>
          <cell r="O1994" t="str">
            <v>Received</v>
          </cell>
          <cell r="P1994" t="str">
            <v>LOI Date</v>
          </cell>
          <cell r="Q1994" t="str">
            <v>Application</v>
          </cell>
          <cell r="T1994" t="str">
            <v>Previous Conditions</v>
          </cell>
        </row>
        <row r="1995">
          <cell r="B1995">
            <v>8202</v>
          </cell>
          <cell r="C1995" t="e">
            <v>#REF!</v>
          </cell>
          <cell r="D1995" t="e">
            <v>#REF!</v>
          </cell>
          <cell r="E1995">
            <v>8</v>
          </cell>
          <cell r="H1995" t="str">
            <v>Crowder</v>
          </cell>
          <cell r="I1995" t="str">
            <v>approve</v>
          </cell>
          <cell r="J1995" t="str">
            <v>approve</v>
          </cell>
          <cell r="K1995">
            <v>42681</v>
          </cell>
          <cell r="L1995" t="str">
            <v>VA-</v>
          </cell>
          <cell r="M1995" t="str">
            <v>BR 1</v>
          </cell>
          <cell r="N1995">
            <v>0.41666666666666669</v>
          </cell>
          <cell r="O1995" t="str">
            <v>n/a</v>
          </cell>
          <cell r="P1995" t="str">
            <v>A</v>
          </cell>
          <cell r="Q1995" t="str">
            <v>Y</v>
          </cell>
          <cell r="R1995" t="str">
            <v/>
          </cell>
          <cell r="U1995">
            <v>42373</v>
          </cell>
        </row>
        <row r="1996">
          <cell r="B1996">
            <v>8251</v>
          </cell>
          <cell r="C1996" t="e">
            <v>#REF!</v>
          </cell>
          <cell r="D1996" t="e">
            <v>#REF!</v>
          </cell>
          <cell r="E1996">
            <v>20</v>
          </cell>
          <cell r="H1996" t="str">
            <v>Crowder</v>
          </cell>
          <cell r="J1996" t="str">
            <v>approve</v>
          </cell>
          <cell r="K1996">
            <v>42682</v>
          </cell>
          <cell r="L1996" t="str">
            <v>VA-</v>
          </cell>
          <cell r="M1996" t="str">
            <v>BR 4</v>
          </cell>
          <cell r="N1996">
            <v>0.41666666666666669</v>
          </cell>
          <cell r="O1996" t="str">
            <v>n/a</v>
          </cell>
          <cell r="P1996" t="str">
            <v>A</v>
          </cell>
          <cell r="Q1996" t="str">
            <v>Y</v>
          </cell>
          <cell r="R1996" t="str">
            <v/>
          </cell>
          <cell r="U1996">
            <v>42551</v>
          </cell>
        </row>
        <row r="1997">
          <cell r="B1997">
            <v>8252</v>
          </cell>
          <cell r="C1997" t="e">
            <v>#REF!</v>
          </cell>
          <cell r="D1997" t="e">
            <v>#REF!</v>
          </cell>
          <cell r="E1997">
            <v>8</v>
          </cell>
          <cell r="G1997" t="str">
            <v>Competing</v>
          </cell>
          <cell r="H1997" t="str">
            <v>Bartley</v>
          </cell>
          <cell r="I1997" t="str">
            <v>approve</v>
          </cell>
          <cell r="J1997" t="str">
            <v>approve</v>
          </cell>
          <cell r="K1997">
            <v>42674</v>
          </cell>
          <cell r="L1997" t="str">
            <v>VA-</v>
          </cell>
          <cell r="M1997" t="str">
            <v>BR 1</v>
          </cell>
          <cell r="N1997">
            <v>0.41666666666666669</v>
          </cell>
          <cell r="O1997" t="str">
            <v>n/a</v>
          </cell>
          <cell r="P1997" t="str">
            <v>A</v>
          </cell>
          <cell r="Q1997" t="str">
            <v>Y</v>
          </cell>
          <cell r="R1997" t="str">
            <v/>
          </cell>
          <cell r="U1997">
            <v>42552</v>
          </cell>
        </row>
        <row r="1998">
          <cell r="B1998">
            <v>8253</v>
          </cell>
          <cell r="C1998" t="e">
            <v>#REF!</v>
          </cell>
          <cell r="D1998" t="e">
            <v>#REF!</v>
          </cell>
          <cell r="E1998">
            <v>8</v>
          </cell>
          <cell r="H1998" t="str">
            <v>Bartley</v>
          </cell>
          <cell r="I1998" t="str">
            <v>approve</v>
          </cell>
          <cell r="J1998" t="str">
            <v>approve</v>
          </cell>
          <cell r="K1998">
            <v>42674</v>
          </cell>
          <cell r="L1998" t="str">
            <v>VA-</v>
          </cell>
          <cell r="M1998" t="str">
            <v>BR 1</v>
          </cell>
          <cell r="N1998">
            <v>0.41666666666666669</v>
          </cell>
          <cell r="O1998" t="str">
            <v>n/a</v>
          </cell>
          <cell r="P1998" t="str">
            <v>A</v>
          </cell>
          <cell r="Q1998" t="str">
            <v>Y</v>
          </cell>
          <cell r="R1998" t="str">
            <v/>
          </cell>
          <cell r="U1998">
            <v>42552</v>
          </cell>
        </row>
        <row r="1999">
          <cell r="C1999" t="e">
            <v>#REF!</v>
          </cell>
          <cell r="D1999" t="e">
            <v>#REF!</v>
          </cell>
          <cell r="E1999" t="str">
            <v/>
          </cell>
          <cell r="I1999" t="str">
            <v xml:space="preserve"> </v>
          </cell>
          <cell r="J1999" t="str">
            <v xml:space="preserve"> </v>
          </cell>
          <cell r="K1999" t="str">
            <v xml:space="preserve"> </v>
          </cell>
          <cell r="L1999" t="str">
            <v/>
          </cell>
          <cell r="O1999">
            <v>0</v>
          </cell>
          <cell r="P1999">
            <v>0</v>
          </cell>
          <cell r="Q1999">
            <v>0</v>
          </cell>
          <cell r="R1999" t="str">
            <v/>
          </cell>
          <cell r="U1999">
            <v>0</v>
          </cell>
        </row>
        <row r="2001">
          <cell r="B2001" t="str">
            <v>September 2016 Cycle</v>
          </cell>
          <cell r="D2001" t="str">
            <v>OSHs/ORs/Cath Labs/Transplant/Nursing Facility</v>
          </cell>
          <cell r="E2001" t="str">
            <v>B/G</v>
          </cell>
          <cell r="F2001" t="str">
            <v>Rpt Due</v>
          </cell>
          <cell r="G2001">
            <v>42695</v>
          </cell>
          <cell r="I2001" t="str">
            <v>Recommendation</v>
          </cell>
          <cell r="K2001" t="str">
            <v>IFFC</v>
          </cell>
          <cell r="L2001" t="str">
            <v>Commissioners</v>
          </cell>
          <cell r="M2001" t="str">
            <v>IFFC</v>
          </cell>
          <cell r="N2001" t="str">
            <v>IFFC</v>
          </cell>
          <cell r="O2001" t="str">
            <v>Application</v>
          </cell>
          <cell r="Q2001" t="str">
            <v>Check with</v>
          </cell>
        </row>
        <row r="2002">
          <cell r="C2002" t="str">
            <v>Applicant</v>
          </cell>
          <cell r="D2002" t="str">
            <v>Project</v>
          </cell>
          <cell r="E2002" t="str">
            <v>PD</v>
          </cell>
          <cell r="G2002">
            <v>42695</v>
          </cell>
          <cell r="H2002" t="str">
            <v>Analyst</v>
          </cell>
          <cell r="I2002" t="str">
            <v xml:space="preserve">HSA </v>
          </cell>
          <cell r="J2002" t="str">
            <v>DCOPN</v>
          </cell>
          <cell r="K2002" t="str">
            <v>Scheduled</v>
          </cell>
          <cell r="L2002" t="str">
            <v>Decision</v>
          </cell>
          <cell r="M2002" t="str">
            <v>Location</v>
          </cell>
          <cell r="N2002" t="str">
            <v>Time</v>
          </cell>
          <cell r="O2002" t="str">
            <v>Received</v>
          </cell>
          <cell r="P2002" t="str">
            <v>LOI Date</v>
          </cell>
          <cell r="Q2002" t="str">
            <v>Application</v>
          </cell>
          <cell r="R2002" t="str">
            <v/>
          </cell>
        </row>
        <row r="2003">
          <cell r="B2003">
            <v>8254</v>
          </cell>
          <cell r="C2003" t="e">
            <v>#REF!</v>
          </cell>
          <cell r="D2003" t="e">
            <v>#REF!</v>
          </cell>
          <cell r="E2003">
            <v>8</v>
          </cell>
          <cell r="H2003" t="str">
            <v>Bartley</v>
          </cell>
          <cell r="I2003" t="str">
            <v>approve</v>
          </cell>
          <cell r="J2003" t="str">
            <v>approve</v>
          </cell>
          <cell r="K2003">
            <v>42703</v>
          </cell>
          <cell r="L2003" t="str">
            <v>VA-</v>
          </cell>
          <cell r="M2003" t="str">
            <v>TR 2</v>
          </cell>
          <cell r="N2003">
            <v>0.39583333333333331</v>
          </cell>
          <cell r="O2003" t="str">
            <v>n/a</v>
          </cell>
          <cell r="P2003" t="str">
            <v>B</v>
          </cell>
          <cell r="Q2003" t="str">
            <v>Y</v>
          </cell>
          <cell r="R2003" t="str">
            <v/>
          </cell>
          <cell r="U2003">
            <v>42583</v>
          </cell>
        </row>
        <row r="2004">
          <cell r="B2004">
            <v>8257</v>
          </cell>
          <cell r="C2004" t="e">
            <v>#REF!</v>
          </cell>
          <cell r="D2004" t="e">
            <v>#REF!</v>
          </cell>
          <cell r="E2004">
            <v>8</v>
          </cell>
          <cell r="G2004" t="str">
            <v>Competing</v>
          </cell>
          <cell r="H2004" t="str">
            <v>Bartley</v>
          </cell>
          <cell r="I2004" t="str">
            <v>approve</v>
          </cell>
          <cell r="J2004" t="str">
            <v>approve</v>
          </cell>
          <cell r="K2004">
            <v>42703</v>
          </cell>
          <cell r="L2004" t="str">
            <v>VA-</v>
          </cell>
          <cell r="M2004" t="str">
            <v>TR 2</v>
          </cell>
          <cell r="N2004">
            <v>0.39583333333333331</v>
          </cell>
          <cell r="O2004" t="str">
            <v>n/a</v>
          </cell>
          <cell r="P2004" t="str">
            <v>B</v>
          </cell>
          <cell r="Q2004" t="str">
            <v>Y</v>
          </cell>
          <cell r="R2004" t="str">
            <v/>
          </cell>
          <cell r="U2004">
            <v>42580</v>
          </cell>
        </row>
        <row r="2005">
          <cell r="B2005">
            <v>8258</v>
          </cell>
          <cell r="C2005" t="e">
            <v>#REF!</v>
          </cell>
          <cell r="D2005" t="e">
            <v>#REF!</v>
          </cell>
          <cell r="E2005">
            <v>8</v>
          </cell>
          <cell r="H2005" t="str">
            <v>Bartley</v>
          </cell>
          <cell r="I2005" t="str">
            <v>approve</v>
          </cell>
          <cell r="J2005" t="str">
            <v>approve</v>
          </cell>
          <cell r="K2005">
            <v>42703</v>
          </cell>
          <cell r="L2005" t="str">
            <v>VA-</v>
          </cell>
          <cell r="M2005" t="str">
            <v>TR 2</v>
          </cell>
          <cell r="N2005">
            <v>0.39583333333333331</v>
          </cell>
          <cell r="O2005" t="str">
            <v>n/a</v>
          </cell>
          <cell r="P2005" t="str">
            <v>B</v>
          </cell>
          <cell r="Q2005" t="str">
            <v>Y</v>
          </cell>
          <cell r="R2005">
            <v>43677</v>
          </cell>
          <cell r="U2005">
            <v>42583</v>
          </cell>
        </row>
        <row r="2006">
          <cell r="B2006">
            <v>8225</v>
          </cell>
          <cell r="C2006" t="e">
            <v>#REF!</v>
          </cell>
          <cell r="D2006" t="e">
            <v>#REF!</v>
          </cell>
          <cell r="E2006">
            <v>4</v>
          </cell>
          <cell r="H2006" t="str">
            <v>Cage</v>
          </cell>
          <cell r="I2006" t="str">
            <v xml:space="preserve"> </v>
          </cell>
          <cell r="J2006" t="str">
            <v>approve</v>
          </cell>
          <cell r="K2006">
            <v>42711</v>
          </cell>
          <cell r="M2006" t="str">
            <v>TR 1 A, B &amp; C</v>
          </cell>
          <cell r="N2006">
            <v>0.41666666666666669</v>
          </cell>
          <cell r="O2006" t="str">
            <v>n/a</v>
          </cell>
          <cell r="P2006" t="str">
            <v>G</v>
          </cell>
          <cell r="Q2006" t="str">
            <v>Y</v>
          </cell>
          <cell r="R2006" t="str">
            <v/>
          </cell>
          <cell r="U2006">
            <v>42374</v>
          </cell>
        </row>
        <row r="2008">
          <cell r="B2008" t="str">
            <v>October 2016 Cycle</v>
          </cell>
          <cell r="D2008" t="str">
            <v>Psych and Substance Abuse Services</v>
          </cell>
          <cell r="E2008" t="str">
            <v>C</v>
          </cell>
          <cell r="F2008" t="str">
            <v>Rpt Due</v>
          </cell>
          <cell r="G2008">
            <v>42723</v>
          </cell>
          <cell r="I2008" t="str">
            <v>Recommendation</v>
          </cell>
          <cell r="K2008" t="str">
            <v>IFFC</v>
          </cell>
          <cell r="L2008" t="str">
            <v>Commissioners</v>
          </cell>
          <cell r="M2008" t="str">
            <v>IFFC</v>
          </cell>
          <cell r="O2008" t="str">
            <v>Application</v>
          </cell>
          <cell r="Q2008" t="str">
            <v>Check with</v>
          </cell>
        </row>
        <row r="2009">
          <cell r="C2009" t="str">
            <v>Applicant</v>
          </cell>
          <cell r="E2009" t="str">
            <v>PD</v>
          </cell>
          <cell r="G2009">
            <v>42723</v>
          </cell>
          <cell r="H2009" t="str">
            <v>Analyst</v>
          </cell>
          <cell r="I2009" t="str">
            <v xml:space="preserve">HSA </v>
          </cell>
          <cell r="J2009" t="str">
            <v>DCOPN</v>
          </cell>
          <cell r="K2009" t="str">
            <v>Scheduled</v>
          </cell>
          <cell r="L2009" t="str">
            <v>Decision</v>
          </cell>
          <cell r="M2009" t="str">
            <v>Location</v>
          </cell>
          <cell r="N2009" t="str">
            <v>Time</v>
          </cell>
          <cell r="O2009" t="str">
            <v>Received</v>
          </cell>
          <cell r="P2009" t="str">
            <v>LOI Date</v>
          </cell>
          <cell r="Q2009" t="str">
            <v>Application</v>
          </cell>
          <cell r="R2009" t="str">
            <v/>
          </cell>
        </row>
        <row r="2010">
          <cell r="B2010">
            <v>8260</v>
          </cell>
          <cell r="C2010" t="e">
            <v>#REF!</v>
          </cell>
          <cell r="D2010" t="e">
            <v>#REF!</v>
          </cell>
          <cell r="E2010">
            <v>20</v>
          </cell>
          <cell r="H2010" t="str">
            <v>Crowder</v>
          </cell>
          <cell r="J2010" t="str">
            <v>approve</v>
          </cell>
          <cell r="K2010">
            <v>42740</v>
          </cell>
          <cell r="L2010" t="str">
            <v>VA-</v>
          </cell>
          <cell r="M2010" t="str">
            <v>BR 2</v>
          </cell>
          <cell r="N2010">
            <v>0.41666666666666669</v>
          </cell>
          <cell r="O2010" t="str">
            <v>n/a</v>
          </cell>
          <cell r="P2010" t="str">
            <v>C</v>
          </cell>
          <cell r="Q2010" t="str">
            <v>Y</v>
          </cell>
          <cell r="R2010" t="str">
            <v/>
          </cell>
          <cell r="U2010">
            <v>42613</v>
          </cell>
        </row>
        <row r="2011">
          <cell r="B2011">
            <v>8259</v>
          </cell>
          <cell r="C2011" t="e">
            <v>#REF!</v>
          </cell>
          <cell r="D2011" t="e">
            <v>#REF!</v>
          </cell>
          <cell r="E2011">
            <v>8</v>
          </cell>
          <cell r="H2011" t="str">
            <v>Bartley</v>
          </cell>
          <cell r="I2011" t="str">
            <v>approve</v>
          </cell>
          <cell r="J2011" t="str">
            <v>approve</v>
          </cell>
          <cell r="K2011">
            <v>42375</v>
          </cell>
          <cell r="L2011" t="str">
            <v>VA-</v>
          </cell>
          <cell r="M2011" t="str">
            <v>BR 1</v>
          </cell>
          <cell r="N2011">
            <v>0.41666666666666669</v>
          </cell>
          <cell r="O2011" t="str">
            <v>n/a</v>
          </cell>
          <cell r="P2011" t="str">
            <v>C</v>
          </cell>
          <cell r="Q2011" t="str">
            <v>Y</v>
          </cell>
          <cell r="R2011" t="str">
            <v/>
          </cell>
          <cell r="U2011">
            <v>42613</v>
          </cell>
        </row>
        <row r="2012">
          <cell r="C2012" t="e">
            <v>#REF!</v>
          </cell>
          <cell r="D2012" t="e">
            <v>#REF!</v>
          </cell>
          <cell r="E2012" t="str">
            <v/>
          </cell>
          <cell r="K2012" t="str">
            <v xml:space="preserve"> </v>
          </cell>
          <cell r="L2012" t="str">
            <v/>
          </cell>
          <cell r="O2012">
            <v>0</v>
          </cell>
          <cell r="P2012">
            <v>0</v>
          </cell>
          <cell r="Q2012">
            <v>0</v>
          </cell>
          <cell r="R2012" t="str">
            <v/>
          </cell>
          <cell r="U2012">
            <v>0</v>
          </cell>
        </row>
        <row r="2014">
          <cell r="B2014" t="str">
            <v>November 2016 Cycle</v>
          </cell>
          <cell r="D2014" t="str">
            <v>Diagnostic Imaging and Nursing Facilities</v>
          </cell>
          <cell r="E2014" t="str">
            <v>D/G</v>
          </cell>
          <cell r="F2014" t="str">
            <v>Rpt Due</v>
          </cell>
          <cell r="G2014">
            <v>42754</v>
          </cell>
          <cell r="I2014" t="str">
            <v>Recommendation</v>
          </cell>
          <cell r="K2014" t="str">
            <v>IFFC</v>
          </cell>
          <cell r="L2014" t="str">
            <v>Commissioners</v>
          </cell>
          <cell r="M2014" t="str">
            <v>IFFC</v>
          </cell>
          <cell r="O2014" t="str">
            <v>Application</v>
          </cell>
          <cell r="Q2014" t="str">
            <v>Check with</v>
          </cell>
          <cell r="S2014" t="str">
            <v>Previous</v>
          </cell>
        </row>
        <row r="2015">
          <cell r="B2015" t="str">
            <v>#</v>
          </cell>
          <cell r="C2015" t="str">
            <v>Applicant</v>
          </cell>
          <cell r="D2015" t="str">
            <v>Project</v>
          </cell>
          <cell r="E2015" t="str">
            <v>PD</v>
          </cell>
          <cell r="G2015">
            <v>42754</v>
          </cell>
          <cell r="H2015" t="str">
            <v>Analyst</v>
          </cell>
          <cell r="I2015" t="str">
            <v xml:space="preserve">HSA </v>
          </cell>
          <cell r="J2015" t="str">
            <v>DCOPN</v>
          </cell>
          <cell r="K2015" t="str">
            <v>Scheduled</v>
          </cell>
          <cell r="L2015" t="str">
            <v>Decision</v>
          </cell>
          <cell r="M2015" t="str">
            <v>Location</v>
          </cell>
          <cell r="N2015" t="str">
            <v>Time</v>
          </cell>
          <cell r="O2015" t="str">
            <v>Received</v>
          </cell>
          <cell r="P2015" t="str">
            <v>LOI Date</v>
          </cell>
          <cell r="Q2015" t="str">
            <v>Application</v>
          </cell>
          <cell r="S2015" t="str">
            <v>Conditions</v>
          </cell>
          <cell r="T2015" t="str">
            <v>old loi</v>
          </cell>
        </row>
        <row r="2016">
          <cell r="B2016">
            <v>8160</v>
          </cell>
          <cell r="C2016" t="e">
            <v>#REF!</v>
          </cell>
          <cell r="D2016" t="e">
            <v>#REF!</v>
          </cell>
          <cell r="E2016">
            <v>8</v>
          </cell>
          <cell r="H2016" t="str">
            <v>Bartley</v>
          </cell>
          <cell r="I2016" t="str">
            <v>approve</v>
          </cell>
          <cell r="J2016" t="str">
            <v>approve</v>
          </cell>
          <cell r="K2016" t="str">
            <v>in</v>
          </cell>
          <cell r="L2016" t="str">
            <v>VA-</v>
          </cell>
          <cell r="O2016" t="str">
            <v>n/a</v>
          </cell>
          <cell r="P2016" t="str">
            <v>D</v>
          </cell>
          <cell r="Q2016">
            <v>0</v>
          </cell>
          <cell r="R2016" t="str">
            <v/>
          </cell>
          <cell r="U2016">
            <v>42094</v>
          </cell>
        </row>
        <row r="2017">
          <cell r="B2017">
            <v>8211</v>
          </cell>
          <cell r="C2017" t="e">
            <v>#REF!</v>
          </cell>
          <cell r="D2017" t="e">
            <v>#REF!</v>
          </cell>
          <cell r="E2017">
            <v>8</v>
          </cell>
          <cell r="H2017" t="str">
            <v>Bartley</v>
          </cell>
          <cell r="I2017" t="str">
            <v>approve</v>
          </cell>
          <cell r="J2017" t="str">
            <v>approve</v>
          </cell>
          <cell r="K2017">
            <v>42766</v>
          </cell>
          <cell r="L2017" t="str">
            <v>VA-</v>
          </cell>
          <cell r="M2017" t="str">
            <v>BR 1</v>
          </cell>
          <cell r="N2017">
            <v>0.39583333333333331</v>
          </cell>
          <cell r="O2017" t="str">
            <v>n/a</v>
          </cell>
          <cell r="P2017" t="str">
            <v>D</v>
          </cell>
          <cell r="Q2017" t="str">
            <v>Y</v>
          </cell>
          <cell r="R2017" t="str">
            <v/>
          </cell>
          <cell r="U2017">
            <v>42643</v>
          </cell>
        </row>
        <row r="2018">
          <cell r="B2018">
            <v>8256</v>
          </cell>
          <cell r="C2018" t="e">
            <v>#REF!</v>
          </cell>
          <cell r="D2018" t="e">
            <v>#REF!</v>
          </cell>
          <cell r="E2018">
            <v>9</v>
          </cell>
          <cell r="H2018" t="str">
            <v>Cage</v>
          </cell>
          <cell r="J2018" t="str">
            <v>approve</v>
          </cell>
          <cell r="K2018">
            <v>42772</v>
          </cell>
          <cell r="L2018" t="str">
            <v>VA-</v>
          </cell>
          <cell r="M2018" t="str">
            <v>BR 1</v>
          </cell>
          <cell r="N2018">
            <v>0.41666666666666669</v>
          </cell>
          <cell r="O2018" t="str">
            <v>n/a</v>
          </cell>
          <cell r="P2018" t="str">
            <v>G</v>
          </cell>
          <cell r="Q2018" t="str">
            <v>Y</v>
          </cell>
          <cell r="R2018" t="str">
            <v/>
          </cell>
          <cell r="U2018">
            <v>42643</v>
          </cell>
        </row>
        <row r="2019">
          <cell r="B2019">
            <v>8262</v>
          </cell>
          <cell r="C2019" t="e">
            <v>#REF!</v>
          </cell>
          <cell r="D2019" t="e">
            <v>#REF!</v>
          </cell>
          <cell r="E2019">
            <v>21</v>
          </cell>
          <cell r="H2019" t="str">
            <v>Crowder</v>
          </cell>
          <cell r="J2019" t="str">
            <v>approve</v>
          </cell>
          <cell r="K2019">
            <v>42773</v>
          </cell>
          <cell r="L2019" t="str">
            <v>VA-</v>
          </cell>
          <cell r="M2019" t="str">
            <v>BR 1</v>
          </cell>
          <cell r="N2019">
            <v>0.41666666666666669</v>
          </cell>
          <cell r="O2019" t="str">
            <v>n/a</v>
          </cell>
          <cell r="P2019" t="str">
            <v>D</v>
          </cell>
          <cell r="Q2019" t="str">
            <v>Y</v>
          </cell>
          <cell r="R2019" t="str">
            <v/>
          </cell>
          <cell r="U2019">
            <v>42642</v>
          </cell>
        </row>
        <row r="2020">
          <cell r="B2020">
            <v>8263</v>
          </cell>
          <cell r="C2020" t="e">
            <v>#REF!</v>
          </cell>
          <cell r="D2020" t="e">
            <v>#REF!</v>
          </cell>
          <cell r="E2020">
            <v>15</v>
          </cell>
          <cell r="H2020" t="str">
            <v>Bartley</v>
          </cell>
          <cell r="J2020" t="str">
            <v>approve</v>
          </cell>
          <cell r="K2020">
            <v>42765</v>
          </cell>
          <cell r="L2020" t="str">
            <v>VA-</v>
          </cell>
          <cell r="M2020" t="str">
            <v>BR 1</v>
          </cell>
          <cell r="N2020">
            <v>0.41666666666666669</v>
          </cell>
          <cell r="O2020" t="str">
            <v>n/a</v>
          </cell>
          <cell r="P2020" t="str">
            <v>D</v>
          </cell>
          <cell r="Q2020" t="str">
            <v>Y</v>
          </cell>
          <cell r="R2020" t="str">
            <v/>
          </cell>
          <cell r="U2020">
            <v>42643</v>
          </cell>
        </row>
        <row r="2021">
          <cell r="B2021">
            <v>8264</v>
          </cell>
          <cell r="C2021" t="e">
            <v>#REF!</v>
          </cell>
          <cell r="D2021" t="e">
            <v>#REF!</v>
          </cell>
          <cell r="E2021">
            <v>8</v>
          </cell>
          <cell r="H2021" t="str">
            <v>Bartley</v>
          </cell>
          <cell r="J2021" t="str">
            <v>approve</v>
          </cell>
          <cell r="K2021">
            <v>42766</v>
          </cell>
          <cell r="L2021" t="str">
            <v>VA-</v>
          </cell>
          <cell r="M2021" t="str">
            <v>BR 1</v>
          </cell>
          <cell r="N2021">
            <v>0.39583333333333331</v>
          </cell>
          <cell r="O2021" t="str">
            <v>n/a</v>
          </cell>
          <cell r="P2021" t="str">
            <v>D</v>
          </cell>
          <cell r="Q2021" t="str">
            <v>Y</v>
          </cell>
          <cell r="R2021" t="str">
            <v/>
          </cell>
          <cell r="U2021">
            <v>42646</v>
          </cell>
        </row>
        <row r="2022">
          <cell r="B2022">
            <v>8212</v>
          </cell>
          <cell r="C2022" t="e">
            <v>#REF!</v>
          </cell>
          <cell r="D2022" t="e">
            <v>#REF!</v>
          </cell>
          <cell r="E2022">
            <v>8</v>
          </cell>
          <cell r="H2022" t="str">
            <v>Bartley</v>
          </cell>
          <cell r="I2022" t="str">
            <v>approve</v>
          </cell>
          <cell r="J2022" t="str">
            <v>approve</v>
          </cell>
          <cell r="K2022">
            <v>42766</v>
          </cell>
          <cell r="L2022" t="str">
            <v>VA-</v>
          </cell>
          <cell r="M2022" t="str">
            <v>BR 1</v>
          </cell>
          <cell r="N2022">
            <v>0.39583333333333331</v>
          </cell>
          <cell r="O2022" t="str">
            <v>n/a</v>
          </cell>
          <cell r="P2022" t="str">
            <v>D</v>
          </cell>
          <cell r="Q2022" t="str">
            <v>Y</v>
          </cell>
          <cell r="R2022" t="str">
            <v/>
          </cell>
          <cell r="U2022">
            <v>42643</v>
          </cell>
        </row>
        <row r="2023">
          <cell r="B2023">
            <v>8265</v>
          </cell>
          <cell r="C2023" t="e">
            <v>#REF!</v>
          </cell>
          <cell r="D2023" t="e">
            <v>#REF!</v>
          </cell>
          <cell r="E2023">
            <v>10</v>
          </cell>
          <cell r="G2023" t="str">
            <v>Competing</v>
          </cell>
          <cell r="H2023" t="str">
            <v>Crowder</v>
          </cell>
          <cell r="J2023" t="str">
            <v>approve</v>
          </cell>
          <cell r="K2023">
            <v>42773</v>
          </cell>
          <cell r="L2023" t="str">
            <v>VA-</v>
          </cell>
          <cell r="M2023" t="str">
            <v>BR 2</v>
          </cell>
          <cell r="N2023">
            <v>0.41666666666666669</v>
          </cell>
          <cell r="O2023" t="str">
            <v>n/a</v>
          </cell>
          <cell r="P2023" t="str">
            <v>D</v>
          </cell>
          <cell r="Q2023" t="str">
            <v>Y</v>
          </cell>
          <cell r="R2023" t="str">
            <v/>
          </cell>
          <cell r="U2023">
            <v>42643</v>
          </cell>
        </row>
        <row r="2024">
          <cell r="B2024">
            <v>8270</v>
          </cell>
          <cell r="C2024" t="e">
            <v>#REF!</v>
          </cell>
          <cell r="D2024" t="e">
            <v>#REF!</v>
          </cell>
          <cell r="E2024">
            <v>10</v>
          </cell>
          <cell r="H2024" t="str">
            <v>Crowder</v>
          </cell>
          <cell r="J2024" t="str">
            <v>approve</v>
          </cell>
          <cell r="K2024">
            <v>42773</v>
          </cell>
          <cell r="L2024" t="str">
            <v>VA-</v>
          </cell>
          <cell r="M2024" t="str">
            <v>BR 2</v>
          </cell>
          <cell r="N2024">
            <v>0.41666666666666669</v>
          </cell>
          <cell r="O2024" t="str">
            <v>n/a</v>
          </cell>
          <cell r="P2024" t="str">
            <v>D</v>
          </cell>
          <cell r="Q2024" t="str">
            <v>Y</v>
          </cell>
          <cell r="R2024" t="str">
            <v/>
          </cell>
          <cell r="U2024">
            <v>42646</v>
          </cell>
        </row>
        <row r="2025">
          <cell r="B2025">
            <v>8266</v>
          </cell>
          <cell r="C2025" t="e">
            <v>#REF!</v>
          </cell>
          <cell r="D2025" t="e">
            <v>#REF!</v>
          </cell>
          <cell r="E2025">
            <v>15</v>
          </cell>
          <cell r="H2025" t="str">
            <v>Cage</v>
          </cell>
          <cell r="J2025" t="str">
            <v>approve</v>
          </cell>
          <cell r="K2025">
            <v>42768</v>
          </cell>
          <cell r="L2025" t="str">
            <v>VA-</v>
          </cell>
          <cell r="M2025" t="str">
            <v>TR 1</v>
          </cell>
          <cell r="N2025">
            <v>0.41666666666666669</v>
          </cell>
          <cell r="O2025" t="str">
            <v>n/a</v>
          </cell>
          <cell r="P2025" t="str">
            <v>G</v>
          </cell>
          <cell r="Q2025" t="str">
            <v>Y</v>
          </cell>
          <cell r="R2025" t="str">
            <v/>
          </cell>
          <cell r="U2025">
            <v>42646</v>
          </cell>
        </row>
        <row r="2026">
          <cell r="B2026">
            <v>8267</v>
          </cell>
          <cell r="C2026" t="e">
            <v>#REF!</v>
          </cell>
          <cell r="D2026" t="e">
            <v>#REF!</v>
          </cell>
          <cell r="E2026">
            <v>16</v>
          </cell>
          <cell r="G2026" t="str">
            <v>Competing</v>
          </cell>
          <cell r="H2026" t="str">
            <v>Crowder</v>
          </cell>
          <cell r="J2026" t="str">
            <v>approve</v>
          </cell>
          <cell r="K2026">
            <v>42767</v>
          </cell>
          <cell r="L2026" t="str">
            <v>VA-</v>
          </cell>
          <cell r="M2026" t="str">
            <v>BR 4</v>
          </cell>
          <cell r="N2026">
            <v>0.41666666666666669</v>
          </cell>
          <cell r="O2026" t="str">
            <v>n/a</v>
          </cell>
          <cell r="P2026" t="str">
            <v>D</v>
          </cell>
          <cell r="Q2026" t="str">
            <v>Y</v>
          </cell>
          <cell r="R2026" t="str">
            <v/>
          </cell>
          <cell r="U2026">
            <v>42646</v>
          </cell>
        </row>
        <row r="2027">
          <cell r="B2027">
            <v>8269</v>
          </cell>
          <cell r="C2027" t="e">
            <v>#REF!</v>
          </cell>
          <cell r="D2027" t="e">
            <v>#REF!</v>
          </cell>
          <cell r="E2027">
            <v>16</v>
          </cell>
          <cell r="H2027" t="str">
            <v>Crowder</v>
          </cell>
          <cell r="J2027" t="str">
            <v>approve</v>
          </cell>
          <cell r="K2027">
            <v>42767</v>
          </cell>
          <cell r="L2027" t="str">
            <v>VA-</v>
          </cell>
          <cell r="M2027" t="str">
            <v>BR 4</v>
          </cell>
          <cell r="N2027">
            <v>0.41666666666666669</v>
          </cell>
          <cell r="O2027" t="str">
            <v>n/a</v>
          </cell>
          <cell r="P2027" t="str">
            <v>D</v>
          </cell>
          <cell r="Q2027" t="str">
            <v>Y</v>
          </cell>
          <cell r="R2027" t="str">
            <v/>
          </cell>
          <cell r="U2027">
            <v>42646</v>
          </cell>
        </row>
        <row r="2029">
          <cell r="B2029" t="str">
            <v>December 2016 Cycle</v>
          </cell>
          <cell r="D2029" t="str">
            <v>Rehab Services</v>
          </cell>
          <cell r="E2029" t="str">
            <v>E</v>
          </cell>
          <cell r="F2029" t="str">
            <v>Rpt Due</v>
          </cell>
          <cell r="G2029">
            <v>42786</v>
          </cell>
          <cell r="I2029" t="str">
            <v>Recommendation</v>
          </cell>
          <cell r="K2029" t="str">
            <v>IFFC</v>
          </cell>
          <cell r="L2029" t="str">
            <v>Commissioners</v>
          </cell>
          <cell r="M2029" t="str">
            <v>IFFC</v>
          </cell>
          <cell r="N2029" t="str">
            <v>IFFC</v>
          </cell>
          <cell r="O2029" t="str">
            <v>Application</v>
          </cell>
          <cell r="Q2029" t="str">
            <v>Check with</v>
          </cell>
        </row>
        <row r="2030">
          <cell r="B2030" t="str">
            <v>#</v>
          </cell>
          <cell r="C2030" t="str">
            <v>Applicant</v>
          </cell>
          <cell r="D2030" t="str">
            <v>Project</v>
          </cell>
          <cell r="E2030" t="str">
            <v>PD</v>
          </cell>
          <cell r="F2030" t="str">
            <v xml:space="preserve">  </v>
          </cell>
          <cell r="G2030">
            <v>42786</v>
          </cell>
          <cell r="H2030" t="str">
            <v>Analyst</v>
          </cell>
          <cell r="I2030" t="str">
            <v xml:space="preserve">HSA </v>
          </cell>
          <cell r="J2030" t="str">
            <v>DCOPN</v>
          </cell>
          <cell r="K2030" t="str">
            <v>Scheduled</v>
          </cell>
          <cell r="L2030" t="str">
            <v>Decision</v>
          </cell>
          <cell r="M2030" t="str">
            <v>Location</v>
          </cell>
          <cell r="N2030" t="str">
            <v>Time</v>
          </cell>
          <cell r="O2030" t="str">
            <v>Received</v>
          </cell>
          <cell r="P2030" t="str">
            <v>LOI Date</v>
          </cell>
          <cell r="Q2030" t="str">
            <v>Application</v>
          </cell>
          <cell r="T2030" t="str">
            <v>Previous Conditions</v>
          </cell>
        </row>
        <row r="2031">
          <cell r="B2031">
            <v>8271</v>
          </cell>
          <cell r="C2031" t="e">
            <v>#REF!</v>
          </cell>
          <cell r="D2031" t="e">
            <v>#REF!</v>
          </cell>
          <cell r="E2031">
            <v>15</v>
          </cell>
          <cell r="H2031" t="str">
            <v>Crowder</v>
          </cell>
          <cell r="J2031" t="str">
            <v>approve</v>
          </cell>
          <cell r="K2031">
            <v>42796</v>
          </cell>
          <cell r="L2031" t="str">
            <v>VA-</v>
          </cell>
          <cell r="M2031" t="str">
            <v>BR 1</v>
          </cell>
          <cell r="N2031">
            <v>0.41666666666666669</v>
          </cell>
          <cell r="O2031" t="str">
            <v>n/a</v>
          </cell>
          <cell r="P2031" t="str">
            <v>E</v>
          </cell>
          <cell r="Q2031" t="str">
            <v>Y</v>
          </cell>
          <cell r="R2031" t="str">
            <v/>
          </cell>
          <cell r="U2031">
            <v>42674</v>
          </cell>
        </row>
        <row r="2033">
          <cell r="B2033" t="str">
            <v>January 2017 Cycle</v>
          </cell>
          <cell r="D2033" t="str">
            <v>Radiation/Gamma Knife/Cancer Care Center</v>
          </cell>
          <cell r="E2033" t="str">
            <v>F/G</v>
          </cell>
          <cell r="F2033" t="str">
            <v>Rpt Due</v>
          </cell>
          <cell r="G2033">
            <v>42815</v>
          </cell>
          <cell r="I2033" t="str">
            <v>Recommendation</v>
          </cell>
          <cell r="K2033" t="str">
            <v>IFFC</v>
          </cell>
          <cell r="L2033" t="str">
            <v>Commissioners</v>
          </cell>
          <cell r="M2033" t="str">
            <v>IFFC</v>
          </cell>
          <cell r="N2033" t="str">
            <v>IFFC</v>
          </cell>
          <cell r="O2033" t="str">
            <v>Application</v>
          </cell>
          <cell r="Q2033" t="str">
            <v>Check with</v>
          </cell>
        </row>
        <row r="2034">
          <cell r="C2034" t="str">
            <v>Applicant</v>
          </cell>
          <cell r="D2034" t="str">
            <v>Lithotripsy/Nursing Facility</v>
          </cell>
          <cell r="E2034" t="str">
            <v>PD</v>
          </cell>
          <cell r="F2034" t="str">
            <v xml:space="preserve">  </v>
          </cell>
          <cell r="G2034">
            <v>42815</v>
          </cell>
          <cell r="H2034" t="str">
            <v>Analyst</v>
          </cell>
          <cell r="I2034" t="str">
            <v xml:space="preserve">HSA </v>
          </cell>
          <cell r="J2034" t="str">
            <v>DCOPN</v>
          </cell>
          <cell r="K2034" t="str">
            <v>Scheduled</v>
          </cell>
          <cell r="L2034" t="str">
            <v>Decision</v>
          </cell>
          <cell r="M2034" t="str">
            <v>Location</v>
          </cell>
          <cell r="N2034" t="str">
            <v>Time</v>
          </cell>
          <cell r="O2034" t="str">
            <v>Received</v>
          </cell>
          <cell r="P2034" t="str">
            <v>LOI Date</v>
          </cell>
          <cell r="Q2034" t="str">
            <v>Application</v>
          </cell>
        </row>
        <row r="2035">
          <cell r="B2035">
            <v>8272</v>
          </cell>
          <cell r="C2035" t="e">
            <v>#REF!</v>
          </cell>
          <cell r="D2035" t="e">
            <v>#REF!</v>
          </cell>
          <cell r="E2035">
            <v>6</v>
          </cell>
          <cell r="G2035" t="str">
            <v>Competing</v>
          </cell>
          <cell r="H2035" t="str">
            <v>Crowder</v>
          </cell>
          <cell r="J2035" t="str">
            <v>approve</v>
          </cell>
          <cell r="K2035">
            <v>42830</v>
          </cell>
          <cell r="L2035" t="str">
            <v>VA-</v>
          </cell>
          <cell r="M2035" t="str">
            <v>BR 2</v>
          </cell>
          <cell r="N2035">
            <v>0.41666666666666669</v>
          </cell>
          <cell r="O2035" t="str">
            <v>n/a</v>
          </cell>
          <cell r="P2035" t="str">
            <v>F</v>
          </cell>
          <cell r="Q2035" t="str">
            <v>Y</v>
          </cell>
          <cell r="R2035" t="str">
            <v/>
          </cell>
          <cell r="U2035">
            <v>42704</v>
          </cell>
        </row>
        <row r="2036">
          <cell r="B2036">
            <v>8274</v>
          </cell>
          <cell r="C2036" t="e">
            <v>#REF!</v>
          </cell>
          <cell r="D2036" t="e">
            <v>#REF!</v>
          </cell>
          <cell r="E2036">
            <v>6</v>
          </cell>
          <cell r="H2036" t="str">
            <v>Crowder</v>
          </cell>
          <cell r="J2036" t="str">
            <v>approve</v>
          </cell>
          <cell r="K2036">
            <v>42830</v>
          </cell>
          <cell r="L2036" t="str">
            <v>VA-</v>
          </cell>
          <cell r="M2036" t="str">
            <v>BR 2</v>
          </cell>
          <cell r="N2036">
            <v>0.41666666666666669</v>
          </cell>
          <cell r="O2036" t="str">
            <v>n/a</v>
          </cell>
          <cell r="P2036" t="str">
            <v>F</v>
          </cell>
          <cell r="Q2036" t="str">
            <v>Y</v>
          </cell>
          <cell r="R2036" t="str">
            <v/>
          </cell>
          <cell r="U2036">
            <v>42703</v>
          </cell>
        </row>
        <row r="2037">
          <cell r="B2037">
            <v>8273</v>
          </cell>
          <cell r="C2037" t="e">
            <v>#REF!</v>
          </cell>
          <cell r="D2037" t="e">
            <v>#REF!</v>
          </cell>
          <cell r="E2037">
            <v>8</v>
          </cell>
          <cell r="H2037" t="str">
            <v>Bartley</v>
          </cell>
          <cell r="I2037" t="str">
            <v>approve</v>
          </cell>
          <cell r="J2037" t="str">
            <v>approve</v>
          </cell>
          <cell r="K2037">
            <v>42825</v>
          </cell>
          <cell r="L2037" t="str">
            <v>VA-</v>
          </cell>
          <cell r="M2037" t="str">
            <v>BR 1</v>
          </cell>
          <cell r="N2037">
            <v>0.39583333333333331</v>
          </cell>
          <cell r="O2037" t="str">
            <v>n/a</v>
          </cell>
          <cell r="P2037" t="str">
            <v>F</v>
          </cell>
          <cell r="Q2037" t="str">
            <v>Y</v>
          </cell>
          <cell r="R2037" t="str">
            <v/>
          </cell>
          <cell r="U2037">
            <v>42705</v>
          </cell>
        </row>
        <row r="2038">
          <cell r="B2038">
            <v>8275</v>
          </cell>
          <cell r="C2038" t="e">
            <v>#REF!</v>
          </cell>
          <cell r="D2038" t="e">
            <v>#REF!</v>
          </cell>
          <cell r="E2038">
            <v>7</v>
          </cell>
          <cell r="H2038" t="str">
            <v>Bartley</v>
          </cell>
          <cell r="J2038" t="str">
            <v>approve</v>
          </cell>
          <cell r="K2038">
            <v>42828</v>
          </cell>
          <cell r="L2038" t="str">
            <v>VA-</v>
          </cell>
          <cell r="M2038" t="str">
            <v>BR 1</v>
          </cell>
          <cell r="N2038">
            <v>0.41666666666666669</v>
          </cell>
          <cell r="O2038" t="str">
            <v>n/a</v>
          </cell>
          <cell r="P2038" t="str">
            <v>F</v>
          </cell>
          <cell r="Q2038" t="str">
            <v>Y</v>
          </cell>
          <cell r="R2038" t="str">
            <v/>
          </cell>
          <cell r="U2038">
            <v>42705</v>
          </cell>
        </row>
        <row r="2040">
          <cell r="B2040" t="str">
            <v>February 2017 Cycle</v>
          </cell>
          <cell r="D2040" t="str">
            <v>Hospitals/Beds/NICUs/Ob/Capital Expenditures</v>
          </cell>
          <cell r="E2040" t="str">
            <v>A</v>
          </cell>
          <cell r="F2040" t="str">
            <v>Rpt Due</v>
          </cell>
          <cell r="G2040">
            <v>42846</v>
          </cell>
          <cell r="I2040" t="str">
            <v>Recommendation</v>
          </cell>
          <cell r="K2040" t="str">
            <v>IFFC</v>
          </cell>
          <cell r="L2040" t="str">
            <v>Commissioners</v>
          </cell>
          <cell r="M2040" t="str">
            <v>IFFC</v>
          </cell>
          <cell r="N2040" t="str">
            <v>IFFC</v>
          </cell>
          <cell r="O2040" t="str">
            <v>Application</v>
          </cell>
          <cell r="Q2040" t="str">
            <v>Check with</v>
          </cell>
        </row>
        <row r="2041">
          <cell r="B2041" t="str">
            <v>#</v>
          </cell>
          <cell r="C2041" t="str">
            <v>Applicant</v>
          </cell>
          <cell r="D2041" t="str">
            <v>Project</v>
          </cell>
          <cell r="E2041" t="str">
            <v>PD</v>
          </cell>
          <cell r="F2041" t="str">
            <v xml:space="preserve">  </v>
          </cell>
          <cell r="G2041">
            <v>42846</v>
          </cell>
          <cell r="H2041" t="str">
            <v>Analyst</v>
          </cell>
          <cell r="I2041" t="str">
            <v xml:space="preserve">HSA </v>
          </cell>
          <cell r="J2041" t="str">
            <v>DCOPN</v>
          </cell>
          <cell r="K2041" t="str">
            <v>Scheduled</v>
          </cell>
          <cell r="L2041" t="str">
            <v>Decision</v>
          </cell>
          <cell r="M2041" t="str">
            <v>Location</v>
          </cell>
          <cell r="N2041" t="str">
            <v>Time</v>
          </cell>
          <cell r="O2041" t="str">
            <v>Received</v>
          </cell>
          <cell r="P2041" t="str">
            <v>LOI Date</v>
          </cell>
          <cell r="Q2041" t="str">
            <v>Application</v>
          </cell>
          <cell r="T2041" t="str">
            <v>Previous Conditions</v>
          </cell>
        </row>
        <row r="2042">
          <cell r="B2042">
            <v>8276</v>
          </cell>
          <cell r="C2042" t="e">
            <v>#REF!</v>
          </cell>
          <cell r="D2042" t="e">
            <v>#REF!</v>
          </cell>
          <cell r="E2042">
            <v>8</v>
          </cell>
          <cell r="G2042" t="str">
            <v>Competing</v>
          </cell>
          <cell r="H2042" t="str">
            <v>Bartley</v>
          </cell>
          <cell r="I2042" t="str">
            <v>approve</v>
          </cell>
          <cell r="J2042" t="str">
            <v>approve</v>
          </cell>
          <cell r="K2042">
            <v>42864</v>
          </cell>
          <cell r="L2042" t="str">
            <v>VA-</v>
          </cell>
          <cell r="M2042" t="str">
            <v>BR 2</v>
          </cell>
          <cell r="N2042">
            <v>0.39583333333333331</v>
          </cell>
          <cell r="O2042" t="str">
            <v>n/a</v>
          </cell>
          <cell r="P2042" t="str">
            <v>A</v>
          </cell>
          <cell r="Q2042" t="str">
            <v>Y</v>
          </cell>
          <cell r="R2042" t="str">
            <v/>
          </cell>
          <cell r="U2042">
            <v>42733</v>
          </cell>
        </row>
        <row r="2043">
          <cell r="B2043">
            <v>8277</v>
          </cell>
          <cell r="C2043" t="e">
            <v>#REF!</v>
          </cell>
          <cell r="D2043" t="e">
            <v>#REF!</v>
          </cell>
          <cell r="E2043">
            <v>8</v>
          </cell>
          <cell r="H2043" t="str">
            <v>Bartley</v>
          </cell>
          <cell r="I2043" t="str">
            <v>approve</v>
          </cell>
          <cell r="J2043" t="str">
            <v>approve</v>
          </cell>
          <cell r="K2043">
            <v>42864</v>
          </cell>
          <cell r="L2043" t="str">
            <v>VA-</v>
          </cell>
          <cell r="M2043" t="str">
            <v>BR 2</v>
          </cell>
          <cell r="N2043">
            <v>0.39583333333333331</v>
          </cell>
          <cell r="O2043" t="str">
            <v>n/a</v>
          </cell>
          <cell r="P2043" t="str">
            <v>A</v>
          </cell>
          <cell r="Q2043" t="str">
            <v>Y</v>
          </cell>
          <cell r="R2043" t="str">
            <v/>
          </cell>
          <cell r="U2043">
            <v>42738</v>
          </cell>
        </row>
        <row r="2045">
          <cell r="B2045" t="str">
            <v>March 2017 Cycle</v>
          </cell>
          <cell r="D2045" t="str">
            <v>OSHs/ORs/Cath Labs/Transplant/Nursing Facility</v>
          </cell>
          <cell r="E2045" t="str">
            <v>B/G</v>
          </cell>
          <cell r="F2045" t="str">
            <v>Rpt Due</v>
          </cell>
          <cell r="G2045">
            <v>42874</v>
          </cell>
          <cell r="I2045" t="str">
            <v>Recommendation</v>
          </cell>
          <cell r="K2045" t="str">
            <v>IFFC</v>
          </cell>
          <cell r="L2045" t="str">
            <v>Commissioners</v>
          </cell>
          <cell r="M2045" t="str">
            <v>IFFC</v>
          </cell>
          <cell r="N2045" t="str">
            <v>IFFC</v>
          </cell>
          <cell r="O2045" t="str">
            <v>Application</v>
          </cell>
          <cell r="Q2045" t="str">
            <v>Check with</v>
          </cell>
        </row>
        <row r="2046">
          <cell r="B2046" t="str">
            <v>#</v>
          </cell>
          <cell r="C2046" t="str">
            <v>Applicant</v>
          </cell>
          <cell r="D2046" t="str">
            <v>Project</v>
          </cell>
          <cell r="E2046" t="str">
            <v>PD</v>
          </cell>
          <cell r="G2046">
            <v>42874</v>
          </cell>
          <cell r="H2046" t="str">
            <v>Analyst</v>
          </cell>
          <cell r="I2046" t="str">
            <v xml:space="preserve">HSA </v>
          </cell>
          <cell r="J2046" t="str">
            <v>DCOPN</v>
          </cell>
          <cell r="K2046" t="str">
            <v>Scheduled</v>
          </cell>
          <cell r="L2046" t="str">
            <v>Decision</v>
          </cell>
          <cell r="M2046" t="str">
            <v>Location</v>
          </cell>
          <cell r="N2046" t="str">
            <v>Time</v>
          </cell>
          <cell r="O2046" t="str">
            <v>Received</v>
          </cell>
          <cell r="P2046" t="str">
            <v>LOI Date</v>
          </cell>
          <cell r="Q2046" t="str">
            <v>Application</v>
          </cell>
        </row>
        <row r="2047">
          <cell r="B2047">
            <v>8278</v>
          </cell>
          <cell r="C2047" t="e">
            <v>#REF!</v>
          </cell>
          <cell r="D2047" t="e">
            <v>#REF!</v>
          </cell>
          <cell r="E2047">
            <v>20</v>
          </cell>
          <cell r="G2047" t="str">
            <v>Competing</v>
          </cell>
          <cell r="H2047" t="str">
            <v>Crowder</v>
          </cell>
          <cell r="J2047" t="str">
            <v>approve</v>
          </cell>
          <cell r="K2047">
            <v>42887</v>
          </cell>
          <cell r="L2047" t="str">
            <v>VA-</v>
          </cell>
          <cell r="M2047" t="str">
            <v>BR 4</v>
          </cell>
          <cell r="N2047">
            <v>0.41666666666666669</v>
          </cell>
          <cell r="O2047" t="str">
            <v>n/a</v>
          </cell>
          <cell r="P2047" t="str">
            <v>B</v>
          </cell>
          <cell r="Q2047" t="str">
            <v>Y</v>
          </cell>
          <cell r="R2047" t="str">
            <v/>
          </cell>
          <cell r="U2047">
            <v>42765</v>
          </cell>
        </row>
        <row r="2048">
          <cell r="B2048">
            <v>8280</v>
          </cell>
          <cell r="C2048" t="e">
            <v>#REF!</v>
          </cell>
          <cell r="D2048" t="e">
            <v>#REF!</v>
          </cell>
          <cell r="E2048">
            <v>20</v>
          </cell>
          <cell r="H2048" t="str">
            <v>Crowder</v>
          </cell>
          <cell r="J2048" t="str">
            <v>approve</v>
          </cell>
          <cell r="K2048">
            <v>42901</v>
          </cell>
          <cell r="L2048" t="str">
            <v>VA-</v>
          </cell>
          <cell r="M2048" t="str">
            <v>BR 2</v>
          </cell>
          <cell r="N2048">
            <v>0.39583333333333331</v>
          </cell>
          <cell r="O2048" t="str">
            <v>n/a</v>
          </cell>
          <cell r="P2048" t="str">
            <v>B</v>
          </cell>
          <cell r="Q2048" t="str">
            <v>Y</v>
          </cell>
          <cell r="R2048" t="str">
            <v/>
          </cell>
          <cell r="U2048">
            <v>42765</v>
          </cell>
        </row>
        <row r="2049">
          <cell r="B2049">
            <v>8279</v>
          </cell>
          <cell r="C2049" t="e">
            <v>#REF!</v>
          </cell>
          <cell r="D2049" t="e">
            <v>#REF!</v>
          </cell>
          <cell r="E2049">
            <v>7</v>
          </cell>
          <cell r="H2049" t="str">
            <v>Bartley</v>
          </cell>
          <cell r="J2049" t="str">
            <v>approve</v>
          </cell>
          <cell r="K2049">
            <v>42885</v>
          </cell>
          <cell r="L2049" t="str">
            <v>VA-</v>
          </cell>
          <cell r="M2049" t="str">
            <v>BR 2</v>
          </cell>
          <cell r="N2049">
            <v>0.41666666666666669</v>
          </cell>
          <cell r="O2049" t="str">
            <v>n/a</v>
          </cell>
          <cell r="P2049" t="str">
            <v>B</v>
          </cell>
          <cell r="Q2049" t="str">
            <v>Y</v>
          </cell>
          <cell r="R2049" t="str">
            <v/>
          </cell>
          <cell r="U2049">
            <v>42765</v>
          </cell>
        </row>
        <row r="2050">
          <cell r="B2050">
            <v>8281</v>
          </cell>
          <cell r="C2050" t="e">
            <v>#REF!</v>
          </cell>
          <cell r="D2050" t="e">
            <v>#REF!</v>
          </cell>
          <cell r="E2050">
            <v>8</v>
          </cell>
          <cell r="H2050" t="str">
            <v>Bartley</v>
          </cell>
          <cell r="K2050" t="str">
            <v>in</v>
          </cell>
          <cell r="L2050" t="str">
            <v>VA-</v>
          </cell>
          <cell r="O2050" t="str">
            <v>n/a</v>
          </cell>
          <cell r="P2050" t="str">
            <v>B</v>
          </cell>
          <cell r="Q2050" t="str">
            <v>Y</v>
          </cell>
          <cell r="R2050" t="str">
            <v/>
          </cell>
          <cell r="U2050">
            <v>42765</v>
          </cell>
        </row>
        <row r="2051">
          <cell r="B2051">
            <v>8283</v>
          </cell>
          <cell r="C2051" t="e">
            <v>#REF!</v>
          </cell>
          <cell r="D2051" t="e">
            <v>#REF!</v>
          </cell>
          <cell r="E2051">
            <v>8</v>
          </cell>
          <cell r="H2051" t="str">
            <v>Bartley</v>
          </cell>
          <cell r="I2051" t="str">
            <v>approve</v>
          </cell>
          <cell r="J2051" t="str">
            <v>approve</v>
          </cell>
          <cell r="K2051">
            <v>42891</v>
          </cell>
          <cell r="L2051" t="str">
            <v>VA-</v>
          </cell>
          <cell r="M2051" t="str">
            <v>BR 1</v>
          </cell>
          <cell r="N2051">
            <v>0.41666666666666669</v>
          </cell>
          <cell r="O2051" t="str">
            <v>n/a</v>
          </cell>
          <cell r="P2051" t="str">
            <v>B</v>
          </cell>
          <cell r="Q2051" t="str">
            <v>Y</v>
          </cell>
          <cell r="R2051" t="str">
            <v/>
          </cell>
          <cell r="U2051">
            <v>42765</v>
          </cell>
        </row>
        <row r="2052">
          <cell r="B2052">
            <v>8282</v>
          </cell>
          <cell r="C2052" t="e">
            <v>#REF!</v>
          </cell>
          <cell r="D2052" t="e">
            <v>#REF!</v>
          </cell>
          <cell r="E2052">
            <v>15</v>
          </cell>
          <cell r="G2052" t="str">
            <v>Competing</v>
          </cell>
          <cell r="H2052" t="str">
            <v>Crowder</v>
          </cell>
          <cell r="J2052" t="str">
            <v>approve</v>
          </cell>
          <cell r="K2052">
            <v>42888</v>
          </cell>
          <cell r="L2052" t="str">
            <v>VA-</v>
          </cell>
          <cell r="M2052" t="str">
            <v>BR 3</v>
          </cell>
          <cell r="N2052">
            <v>0.41666666666666669</v>
          </cell>
          <cell r="O2052" t="str">
            <v>n/a</v>
          </cell>
          <cell r="P2052" t="str">
            <v>B</v>
          </cell>
          <cell r="Q2052" t="str">
            <v>Y</v>
          </cell>
          <cell r="R2052" t="str">
            <v/>
          </cell>
          <cell r="U2052">
            <v>42765</v>
          </cell>
        </row>
        <row r="2053">
          <cell r="B2053">
            <v>8284</v>
          </cell>
          <cell r="C2053" t="e">
            <v>#REF!</v>
          </cell>
          <cell r="D2053" t="e">
            <v>#REF!</v>
          </cell>
          <cell r="E2053">
            <v>15</v>
          </cell>
          <cell r="H2053" t="str">
            <v>Crowder</v>
          </cell>
          <cell r="J2053" t="str">
            <v>approve</v>
          </cell>
          <cell r="K2053">
            <v>42888</v>
          </cell>
          <cell r="L2053" t="str">
            <v>VA-</v>
          </cell>
          <cell r="M2053" t="str">
            <v>BR 3</v>
          </cell>
          <cell r="N2053">
            <v>0.41666666666666669</v>
          </cell>
          <cell r="O2053" t="str">
            <v>n/a</v>
          </cell>
          <cell r="P2053" t="str">
            <v>B</v>
          </cell>
          <cell r="Q2053" t="str">
            <v>Y</v>
          </cell>
          <cell r="R2053" t="str">
            <v/>
          </cell>
          <cell r="U2053">
            <v>42765</v>
          </cell>
        </row>
        <row r="2055">
          <cell r="B2055" t="str">
            <v>April 2015 Cycle</v>
          </cell>
          <cell r="D2055" t="str">
            <v>Psych and Substance Abuse Services</v>
          </cell>
          <cell r="E2055" t="str">
            <v>C</v>
          </cell>
          <cell r="F2055" t="str">
            <v>Rpt Due</v>
          </cell>
          <cell r="G2055">
            <v>42905</v>
          </cell>
          <cell r="I2055" t="str">
            <v>Recommendation</v>
          </cell>
          <cell r="K2055" t="str">
            <v>IFFC</v>
          </cell>
          <cell r="L2055" t="str">
            <v>Commissioners</v>
          </cell>
          <cell r="M2055" t="str">
            <v>IFFC</v>
          </cell>
          <cell r="N2055" t="str">
            <v>IFFC</v>
          </cell>
          <cell r="O2055" t="str">
            <v>Application</v>
          </cell>
          <cell r="Q2055" t="str">
            <v>Check with</v>
          </cell>
        </row>
        <row r="2056">
          <cell r="B2056" t="str">
            <v>#</v>
          </cell>
          <cell r="C2056" t="str">
            <v>Applicant</v>
          </cell>
          <cell r="D2056" t="str">
            <v>Project</v>
          </cell>
          <cell r="E2056" t="str">
            <v>PD</v>
          </cell>
          <cell r="F2056" t="str">
            <v>need</v>
          </cell>
          <cell r="G2056">
            <v>42905</v>
          </cell>
          <cell r="H2056" t="str">
            <v>Analyst</v>
          </cell>
          <cell r="I2056" t="str">
            <v xml:space="preserve">HSA </v>
          </cell>
          <cell r="J2056" t="str">
            <v>DCOPN</v>
          </cell>
          <cell r="K2056" t="str">
            <v>Scheduled</v>
          </cell>
          <cell r="L2056" t="str">
            <v>Decision</v>
          </cell>
          <cell r="M2056" t="str">
            <v>Location</v>
          </cell>
          <cell r="N2056" t="str">
            <v>Time</v>
          </cell>
          <cell r="O2056" t="str">
            <v>Received</v>
          </cell>
          <cell r="P2056" t="str">
            <v>LOI Date</v>
          </cell>
          <cell r="Q2056" t="str">
            <v>Application</v>
          </cell>
          <cell r="R2056" t="str">
            <v>Surrendered</v>
          </cell>
        </row>
        <row r="2057">
          <cell r="C2057" t="str">
            <v>none</v>
          </cell>
          <cell r="D2057" t="e">
            <v>#REF!</v>
          </cell>
          <cell r="E2057" t="str">
            <v/>
          </cell>
          <cell r="K2057" t="str">
            <v xml:space="preserve"> </v>
          </cell>
          <cell r="L2057" t="str">
            <v/>
          </cell>
          <cell r="O2057">
            <v>0</v>
          </cell>
          <cell r="P2057">
            <v>0</v>
          </cell>
          <cell r="Q2057">
            <v>0</v>
          </cell>
          <cell r="R2057" t="str">
            <v/>
          </cell>
          <cell r="U2057">
            <v>0</v>
          </cell>
        </row>
        <row r="2059">
          <cell r="B2059" t="str">
            <v>May 2017 Cycle</v>
          </cell>
          <cell r="D2059" t="str">
            <v>Diagnostic Imaging and Nursing Facilities</v>
          </cell>
          <cell r="E2059" t="str">
            <v>D/G</v>
          </cell>
          <cell r="F2059" t="str">
            <v>Rpt Due</v>
          </cell>
          <cell r="G2059">
            <v>42935</v>
          </cell>
          <cell r="I2059" t="str">
            <v>Recommendation</v>
          </cell>
          <cell r="K2059" t="str">
            <v>IFFC</v>
          </cell>
          <cell r="L2059" t="str">
            <v>Commissioners</v>
          </cell>
          <cell r="M2059" t="str">
            <v>IFFC</v>
          </cell>
          <cell r="O2059" t="str">
            <v>Application</v>
          </cell>
          <cell r="Q2059" t="str">
            <v>Check with</v>
          </cell>
          <cell r="S2059" t="str">
            <v>Previous</v>
          </cell>
        </row>
        <row r="2060">
          <cell r="B2060" t="str">
            <v>#</v>
          </cell>
          <cell r="C2060" t="str">
            <v>Applicant</v>
          </cell>
          <cell r="D2060" t="str">
            <v>Project</v>
          </cell>
          <cell r="E2060" t="str">
            <v>PD</v>
          </cell>
          <cell r="G2060">
            <v>42935</v>
          </cell>
          <cell r="H2060" t="str">
            <v>Analyst</v>
          </cell>
          <cell r="I2060" t="str">
            <v xml:space="preserve">HSA </v>
          </cell>
          <cell r="J2060" t="str">
            <v>DCOPN</v>
          </cell>
          <cell r="K2060" t="str">
            <v>Scheduled</v>
          </cell>
          <cell r="L2060" t="str">
            <v>Decision</v>
          </cell>
          <cell r="M2060" t="str">
            <v>Location</v>
          </cell>
          <cell r="N2060" t="str">
            <v>Time</v>
          </cell>
          <cell r="O2060" t="str">
            <v>Received</v>
          </cell>
          <cell r="P2060" t="str">
            <v>LOI Date</v>
          </cell>
          <cell r="Q2060" t="str">
            <v>Application</v>
          </cell>
          <cell r="S2060" t="str">
            <v>Conditions</v>
          </cell>
          <cell r="T2060" t="str">
            <v>old loi</v>
          </cell>
        </row>
        <row r="2061">
          <cell r="B2061">
            <v>8287</v>
          </cell>
          <cell r="C2061" t="e">
            <v>#REF!</v>
          </cell>
          <cell r="D2061" t="e">
            <v>#REF!</v>
          </cell>
          <cell r="E2061">
            <v>8</v>
          </cell>
          <cell r="G2061" t="str">
            <v>Competing</v>
          </cell>
          <cell r="H2061" t="str">
            <v>Bartley</v>
          </cell>
          <cell r="I2061" t="str">
            <v>approve</v>
          </cell>
          <cell r="J2061" t="str">
            <v>approve</v>
          </cell>
          <cell r="K2061">
            <v>42950</v>
          </cell>
          <cell r="L2061" t="str">
            <v>VA-</v>
          </cell>
          <cell r="M2061" t="str">
            <v>BR 1</v>
          </cell>
          <cell r="N2061">
            <v>0.41666666666666669</v>
          </cell>
          <cell r="O2061" t="str">
            <v>n/a</v>
          </cell>
          <cell r="P2061" t="str">
            <v>D</v>
          </cell>
          <cell r="Q2061" t="str">
            <v>Y</v>
          </cell>
          <cell r="R2061" t="str">
            <v/>
          </cell>
          <cell r="U2061">
            <v>42825</v>
          </cell>
        </row>
        <row r="2062">
          <cell r="B2062">
            <v>8288</v>
          </cell>
          <cell r="C2062" t="e">
            <v>#REF!</v>
          </cell>
          <cell r="D2062" t="e">
            <v>#REF!</v>
          </cell>
          <cell r="E2062">
            <v>8</v>
          </cell>
          <cell r="H2062" t="str">
            <v>Bartley</v>
          </cell>
          <cell r="I2062" t="str">
            <v>approve</v>
          </cell>
          <cell r="J2062" t="str">
            <v>approve</v>
          </cell>
          <cell r="K2062">
            <v>42950</v>
          </cell>
          <cell r="L2062" t="str">
            <v>VA-</v>
          </cell>
          <cell r="M2062" t="str">
            <v>BR 1</v>
          </cell>
          <cell r="N2062">
            <v>0.41666666666666669</v>
          </cell>
          <cell r="O2062" t="str">
            <v>n/a</v>
          </cell>
          <cell r="P2062" t="str">
            <v>D</v>
          </cell>
          <cell r="Q2062" t="str">
            <v>Y</v>
          </cell>
          <cell r="R2062" t="str">
            <v/>
          </cell>
          <cell r="U2062">
            <v>42825</v>
          </cell>
        </row>
        <row r="2063">
          <cell r="B2063">
            <v>8290</v>
          </cell>
          <cell r="C2063" t="e">
            <v>#REF!</v>
          </cell>
          <cell r="D2063" t="e">
            <v>#REF!</v>
          </cell>
          <cell r="E2063">
            <v>5</v>
          </cell>
          <cell r="H2063" t="str">
            <v>Cage</v>
          </cell>
          <cell r="J2063" t="str">
            <v>approve</v>
          </cell>
          <cell r="K2063">
            <v>42951</v>
          </cell>
          <cell r="L2063" t="str">
            <v>VA-</v>
          </cell>
          <cell r="M2063" t="str">
            <v>BR 1</v>
          </cell>
          <cell r="N2063">
            <v>0.41666666666666669</v>
          </cell>
          <cell r="O2063" t="str">
            <v>n/a</v>
          </cell>
          <cell r="P2063" t="str">
            <v>D</v>
          </cell>
          <cell r="Q2063" t="str">
            <v>Y</v>
          </cell>
          <cell r="R2063" t="str">
            <v/>
          </cell>
          <cell r="U2063">
            <v>42822</v>
          </cell>
        </row>
        <row r="2064">
          <cell r="B2064">
            <v>8293</v>
          </cell>
          <cell r="C2064" t="e">
            <v>#REF!</v>
          </cell>
          <cell r="D2064" t="e">
            <v>#REF!</v>
          </cell>
          <cell r="E2064">
            <v>12</v>
          </cell>
          <cell r="H2064" t="str">
            <v>Bartley</v>
          </cell>
          <cell r="J2064" t="str">
            <v>deny</v>
          </cell>
          <cell r="K2064" t="str">
            <v>8/8/2017 9/26/17</v>
          </cell>
          <cell r="L2064" t="str">
            <v>VA-</v>
          </cell>
          <cell r="M2064" t="str">
            <v>TR 2</v>
          </cell>
          <cell r="N2064">
            <v>0.41666666666666669</v>
          </cell>
          <cell r="O2064" t="str">
            <v>n/a</v>
          </cell>
          <cell r="P2064" t="str">
            <v>D</v>
          </cell>
          <cell r="Q2064" t="str">
            <v>Y</v>
          </cell>
          <cell r="R2064" t="str">
            <v/>
          </cell>
          <cell r="U2064">
            <v>42825</v>
          </cell>
        </row>
        <row r="2065">
          <cell r="B2065">
            <v>8294</v>
          </cell>
          <cell r="C2065" t="e">
            <v>#REF!</v>
          </cell>
          <cell r="D2065" t="e">
            <v>#REF!</v>
          </cell>
          <cell r="E2065">
            <v>21</v>
          </cell>
          <cell r="H2065" t="str">
            <v>Cage</v>
          </cell>
          <cell r="J2065" t="str">
            <v>approve</v>
          </cell>
          <cell r="K2065">
            <v>42947</v>
          </cell>
          <cell r="L2065" t="str">
            <v>VA-</v>
          </cell>
          <cell r="M2065" t="str">
            <v>BR 1</v>
          </cell>
          <cell r="N2065">
            <v>0.41666666666666669</v>
          </cell>
          <cell r="O2065" t="str">
            <v>n/a</v>
          </cell>
          <cell r="P2065" t="str">
            <v>D</v>
          </cell>
          <cell r="Q2065" t="str">
            <v>Y</v>
          </cell>
          <cell r="R2065" t="str">
            <v/>
          </cell>
          <cell r="U2065">
            <v>42825</v>
          </cell>
        </row>
        <row r="2066">
          <cell r="B2066">
            <v>8295</v>
          </cell>
          <cell r="C2066" t="e">
            <v>#REF!</v>
          </cell>
          <cell r="D2066" t="e">
            <v>#REF!</v>
          </cell>
          <cell r="E2066">
            <v>21</v>
          </cell>
          <cell r="H2066" t="str">
            <v>Cage</v>
          </cell>
          <cell r="J2066" t="str">
            <v>approve</v>
          </cell>
          <cell r="K2066">
            <v>42947</v>
          </cell>
          <cell r="L2066" t="str">
            <v>VA-</v>
          </cell>
          <cell r="M2066" t="str">
            <v>BR 1</v>
          </cell>
          <cell r="N2066">
            <v>4.1666666666666664E-2</v>
          </cell>
          <cell r="O2066" t="str">
            <v>n/a</v>
          </cell>
          <cell r="P2066" t="str">
            <v>D</v>
          </cell>
          <cell r="Q2066" t="str">
            <v>Y</v>
          </cell>
          <cell r="R2066" t="str">
            <v/>
          </cell>
          <cell r="U2066">
            <v>42825</v>
          </cell>
        </row>
        <row r="2068">
          <cell r="B2068" t="str">
            <v>June 2017 Cycle</v>
          </cell>
          <cell r="D2068" t="str">
            <v>Rehab Services</v>
          </cell>
          <cell r="E2068" t="str">
            <v>E</v>
          </cell>
          <cell r="F2068" t="str">
            <v>Rpt Due</v>
          </cell>
          <cell r="G2068">
            <v>42968</v>
          </cell>
          <cell r="I2068" t="str">
            <v>Recommendation</v>
          </cell>
          <cell r="K2068" t="str">
            <v>IFFC</v>
          </cell>
          <cell r="L2068" t="str">
            <v>Commissioners</v>
          </cell>
          <cell r="M2068" t="str">
            <v>IFFC</v>
          </cell>
          <cell r="N2068" t="str">
            <v>IFFC</v>
          </cell>
          <cell r="O2068" t="str">
            <v>Application</v>
          </cell>
          <cell r="Q2068" t="str">
            <v>Check with</v>
          </cell>
        </row>
        <row r="2069">
          <cell r="B2069" t="str">
            <v>#</v>
          </cell>
          <cell r="C2069" t="str">
            <v>Applicant</v>
          </cell>
          <cell r="D2069" t="str">
            <v>Project</v>
          </cell>
          <cell r="E2069" t="str">
            <v>PD</v>
          </cell>
          <cell r="F2069" t="str">
            <v xml:space="preserve">  </v>
          </cell>
          <cell r="G2069">
            <v>42968</v>
          </cell>
          <cell r="H2069" t="str">
            <v>Analyst</v>
          </cell>
          <cell r="I2069" t="str">
            <v xml:space="preserve">HSA </v>
          </cell>
          <cell r="J2069" t="str">
            <v>DCOPN</v>
          </cell>
          <cell r="K2069" t="str">
            <v>Scheduled</v>
          </cell>
          <cell r="L2069" t="str">
            <v>Decision</v>
          </cell>
          <cell r="M2069" t="str">
            <v>Location</v>
          </cell>
          <cell r="N2069" t="str">
            <v>Time</v>
          </cell>
          <cell r="O2069" t="str">
            <v>Received</v>
          </cell>
          <cell r="P2069" t="str">
            <v>LOI Date</v>
          </cell>
          <cell r="Q2069" t="str">
            <v>Application</v>
          </cell>
          <cell r="T2069" t="str">
            <v>Previous Conditions</v>
          </cell>
        </row>
        <row r="2070">
          <cell r="C2070" t="str">
            <v>none</v>
          </cell>
          <cell r="D2070" t="e">
            <v>#REF!</v>
          </cell>
          <cell r="E2070" t="str">
            <v/>
          </cell>
          <cell r="I2070" t="str">
            <v xml:space="preserve"> </v>
          </cell>
          <cell r="L2070" t="str">
            <v/>
          </cell>
          <cell r="O2070">
            <v>0</v>
          </cell>
          <cell r="P2070">
            <v>0</v>
          </cell>
          <cell r="Q2070">
            <v>0</v>
          </cell>
          <cell r="R2070" t="str">
            <v/>
          </cell>
          <cell r="U2070">
            <v>0</v>
          </cell>
        </row>
        <row r="2072">
          <cell r="B2072" t="str">
            <v>July 2017 Cycle</v>
          </cell>
          <cell r="D2072" t="str">
            <v>Radiation/Gamma Knife/Cancer Care Center</v>
          </cell>
          <cell r="E2072" t="str">
            <v>F/G</v>
          </cell>
          <cell r="F2072" t="str">
            <v>Rpt Due</v>
          </cell>
          <cell r="G2072">
            <v>42996</v>
          </cell>
          <cell r="I2072" t="str">
            <v>Recommendation</v>
          </cell>
          <cell r="K2072" t="str">
            <v>IFFC</v>
          </cell>
          <cell r="L2072" t="str">
            <v>Commissioners</v>
          </cell>
          <cell r="M2072" t="str">
            <v>IFFC</v>
          </cell>
          <cell r="N2072" t="str">
            <v>IFFC</v>
          </cell>
          <cell r="O2072" t="str">
            <v>Application</v>
          </cell>
          <cell r="Q2072" t="str">
            <v>Check with</v>
          </cell>
        </row>
        <row r="2073">
          <cell r="C2073" t="str">
            <v>Applicant</v>
          </cell>
          <cell r="D2073" t="str">
            <v>Lithotripsy/Nursing Facility</v>
          </cell>
          <cell r="E2073" t="str">
            <v>PD</v>
          </cell>
          <cell r="G2073">
            <v>42996</v>
          </cell>
          <cell r="H2073" t="str">
            <v>Analyst</v>
          </cell>
          <cell r="I2073" t="str">
            <v xml:space="preserve">HSA </v>
          </cell>
          <cell r="J2073" t="str">
            <v>DCOPN</v>
          </cell>
          <cell r="K2073" t="str">
            <v>Scheduled</v>
          </cell>
          <cell r="L2073" t="str">
            <v>Decision</v>
          </cell>
          <cell r="M2073" t="str">
            <v>Location</v>
          </cell>
          <cell r="N2073" t="str">
            <v>Time</v>
          </cell>
          <cell r="O2073" t="str">
            <v>Received</v>
          </cell>
          <cell r="P2073" t="str">
            <v>LOI Date</v>
          </cell>
          <cell r="Q2073" t="str">
            <v>Application</v>
          </cell>
        </row>
        <row r="2074">
          <cell r="B2074">
            <v>8296</v>
          </cell>
          <cell r="C2074" t="e">
            <v>#REF!</v>
          </cell>
          <cell r="D2074" t="e">
            <v>#REF!</v>
          </cell>
          <cell r="E2074">
            <v>7</v>
          </cell>
          <cell r="H2074" t="str">
            <v>Bartley</v>
          </cell>
          <cell r="I2074" t="str">
            <v xml:space="preserve"> </v>
          </cell>
          <cell r="J2074" t="str">
            <v xml:space="preserve"> </v>
          </cell>
          <cell r="K2074">
            <v>43006</v>
          </cell>
          <cell r="L2074" t="str">
            <v>VA-</v>
          </cell>
          <cell r="M2074" t="str">
            <v>TR 2</v>
          </cell>
          <cell r="N2074">
            <v>0.41666666666666669</v>
          </cell>
          <cell r="O2074" t="str">
            <v>n/a</v>
          </cell>
          <cell r="P2074" t="str">
            <v>F</v>
          </cell>
          <cell r="Q2074" t="str">
            <v>Y</v>
          </cell>
          <cell r="R2074" t="str">
            <v/>
          </cell>
          <cell r="U2074">
            <v>42886</v>
          </cell>
        </row>
        <row r="2075">
          <cell r="B2075">
            <v>8297</v>
          </cell>
          <cell r="C2075" t="e">
            <v>#REF!</v>
          </cell>
          <cell r="D2075" t="e">
            <v>#REF!</v>
          </cell>
          <cell r="E2075">
            <v>8</v>
          </cell>
          <cell r="H2075" t="str">
            <v>Bartley</v>
          </cell>
          <cell r="I2075" t="str">
            <v>Approve</v>
          </cell>
          <cell r="J2075" t="str">
            <v>Approve</v>
          </cell>
          <cell r="K2075" t="str">
            <v>10/4/2017  12/15/2017</v>
          </cell>
          <cell r="L2075" t="str">
            <v>VA-</v>
          </cell>
          <cell r="M2075" t="str">
            <v>TR 1</v>
          </cell>
          <cell r="N2075">
            <v>0.41666666666666669</v>
          </cell>
          <cell r="O2075" t="str">
            <v>n/a</v>
          </cell>
          <cell r="P2075" t="str">
            <v>F</v>
          </cell>
          <cell r="Q2075" t="str">
            <v>Y</v>
          </cell>
          <cell r="R2075" t="str">
            <v/>
          </cell>
          <cell r="U2075">
            <v>42886</v>
          </cell>
        </row>
        <row r="2077">
          <cell r="B2077" t="str">
            <v>August 2017 Cycle</v>
          </cell>
          <cell r="D2077" t="str">
            <v>Hospitals/Beds/NICUs/Ob/Capital Expenditures</v>
          </cell>
          <cell r="E2077" t="str">
            <v>A</v>
          </cell>
          <cell r="F2077" t="str">
            <v>Rpt Due</v>
          </cell>
          <cell r="G2077">
            <v>43027</v>
          </cell>
          <cell r="I2077" t="str">
            <v>Recommendation</v>
          </cell>
          <cell r="K2077" t="str">
            <v>IFFC</v>
          </cell>
          <cell r="L2077" t="str">
            <v>Commissioners</v>
          </cell>
          <cell r="M2077" t="str">
            <v>IFFC</v>
          </cell>
          <cell r="N2077" t="str">
            <v>IFFC</v>
          </cell>
          <cell r="O2077" t="str">
            <v>Application</v>
          </cell>
          <cell r="Q2077" t="str">
            <v>Check with</v>
          </cell>
        </row>
        <row r="2078">
          <cell r="C2078" t="str">
            <v>Applicant</v>
          </cell>
          <cell r="D2078" t="str">
            <v>Project</v>
          </cell>
          <cell r="E2078" t="str">
            <v>PD</v>
          </cell>
          <cell r="G2078">
            <v>43027</v>
          </cell>
          <cell r="H2078" t="str">
            <v>Analyst</v>
          </cell>
          <cell r="I2078" t="str">
            <v xml:space="preserve">HSA </v>
          </cell>
          <cell r="J2078" t="str">
            <v>DCOPN</v>
          </cell>
          <cell r="K2078" t="str">
            <v>Scheduled</v>
          </cell>
          <cell r="L2078" t="str">
            <v>Decision</v>
          </cell>
          <cell r="M2078" t="str">
            <v>Location</v>
          </cell>
          <cell r="N2078" t="str">
            <v>Time</v>
          </cell>
          <cell r="O2078" t="str">
            <v>Received</v>
          </cell>
          <cell r="P2078" t="str">
            <v>LOI Date</v>
          </cell>
          <cell r="Q2078" t="str">
            <v>Application</v>
          </cell>
          <cell r="T2078" t="str">
            <v>Previous Conditions</v>
          </cell>
        </row>
        <row r="2079">
          <cell r="B2079">
            <v>8298</v>
          </cell>
          <cell r="C2079" t="e">
            <v>#REF!</v>
          </cell>
          <cell r="D2079" t="e">
            <v>#REF!</v>
          </cell>
          <cell r="E2079">
            <v>9</v>
          </cell>
          <cell r="F2079">
            <v>43021</v>
          </cell>
          <cell r="H2079" t="str">
            <v>Bartley</v>
          </cell>
          <cell r="J2079" t="str">
            <v>Partial Approval</v>
          </cell>
          <cell r="K2079">
            <v>43040</v>
          </cell>
          <cell r="L2079" t="str">
            <v>VA-</v>
          </cell>
          <cell r="M2079" t="str">
            <v>BR 3</v>
          </cell>
          <cell r="N2079">
            <v>0.41666666666666669</v>
          </cell>
          <cell r="O2079" t="str">
            <v>n/a</v>
          </cell>
          <cell r="P2079" t="str">
            <v>A</v>
          </cell>
          <cell r="Q2079" t="str">
            <v>Y</v>
          </cell>
          <cell r="R2079" t="str">
            <v/>
          </cell>
          <cell r="U2079">
            <v>42916</v>
          </cell>
        </row>
        <row r="2081">
          <cell r="B2081" t="str">
            <v>September 2017 Cycle</v>
          </cell>
          <cell r="D2081" t="str">
            <v>OSHs/ORs/Cath Labs/Transplant/Nursing Facility</v>
          </cell>
          <cell r="E2081" t="str">
            <v>B/G</v>
          </cell>
          <cell r="F2081" t="str">
            <v>Rpt Due</v>
          </cell>
          <cell r="G2081">
            <v>43059</v>
          </cell>
          <cell r="I2081" t="str">
            <v>Recommendation</v>
          </cell>
          <cell r="K2081" t="str">
            <v>IFFC</v>
          </cell>
          <cell r="L2081" t="str">
            <v>Commissioners</v>
          </cell>
          <cell r="M2081" t="str">
            <v>IFFC</v>
          </cell>
          <cell r="N2081" t="str">
            <v>IFFC</v>
          </cell>
          <cell r="O2081" t="str">
            <v>Application</v>
          </cell>
          <cell r="Q2081" t="str">
            <v>Check with</v>
          </cell>
        </row>
        <row r="2082">
          <cell r="C2082" t="str">
            <v>Applicant</v>
          </cell>
          <cell r="D2082" t="str">
            <v>Project</v>
          </cell>
          <cell r="E2082" t="str">
            <v>PD</v>
          </cell>
          <cell r="G2082">
            <v>43059</v>
          </cell>
          <cell r="H2082" t="str">
            <v>Analyst</v>
          </cell>
          <cell r="I2082" t="str">
            <v xml:space="preserve">HSA </v>
          </cell>
          <cell r="J2082" t="str">
            <v>DCOPN</v>
          </cell>
          <cell r="K2082" t="str">
            <v>Scheduled</v>
          </cell>
          <cell r="L2082" t="str">
            <v>Decision</v>
          </cell>
          <cell r="M2082" t="str">
            <v>Location</v>
          </cell>
          <cell r="N2082" t="str">
            <v>Time</v>
          </cell>
          <cell r="O2082" t="str">
            <v>Received</v>
          </cell>
          <cell r="P2082" t="str">
            <v>LOI Date</v>
          </cell>
          <cell r="Q2082" t="str">
            <v>Application</v>
          </cell>
          <cell r="R2082" t="str">
            <v/>
          </cell>
        </row>
        <row r="2083">
          <cell r="B2083">
            <v>8281</v>
          </cell>
          <cell r="C2083" t="e">
            <v>#REF!</v>
          </cell>
          <cell r="D2083" t="e">
            <v>#REF!</v>
          </cell>
          <cell r="E2083">
            <v>8</v>
          </cell>
          <cell r="F2083" t="str">
            <v>hsanv</v>
          </cell>
          <cell r="H2083" t="str">
            <v>Bartley</v>
          </cell>
          <cell r="K2083" t="str">
            <v>11/30/2017  12/20/2017</v>
          </cell>
          <cell r="L2083" t="str">
            <v>VA-</v>
          </cell>
          <cell r="M2083" t="str">
            <v>BR 3</v>
          </cell>
          <cell r="N2083">
            <v>0.41666666666666669</v>
          </cell>
          <cell r="O2083" t="str">
            <v>n/a</v>
          </cell>
          <cell r="P2083" t="str">
            <v>B</v>
          </cell>
          <cell r="Q2083" t="str">
            <v>Y</v>
          </cell>
          <cell r="R2083" t="str">
            <v/>
          </cell>
          <cell r="U2083">
            <v>42765</v>
          </cell>
        </row>
        <row r="2084">
          <cell r="B2084">
            <v>8299</v>
          </cell>
          <cell r="C2084" t="e">
            <v>#REF!</v>
          </cell>
          <cell r="D2084" t="e">
            <v>#REF!</v>
          </cell>
          <cell r="E2084">
            <v>9</v>
          </cell>
          <cell r="F2084">
            <v>43048</v>
          </cell>
          <cell r="H2084" t="str">
            <v>Bartley</v>
          </cell>
          <cell r="K2084">
            <v>43070</v>
          </cell>
          <cell r="L2084" t="str">
            <v>VA-</v>
          </cell>
          <cell r="M2084" t="str">
            <v>BR 3</v>
          </cell>
          <cell r="N2084">
            <v>0.41666666666666669</v>
          </cell>
          <cell r="O2084" t="str">
            <v>n/a</v>
          </cell>
          <cell r="P2084" t="str">
            <v>B</v>
          </cell>
          <cell r="Q2084" t="str">
            <v>Y</v>
          </cell>
          <cell r="R2084" t="str">
            <v/>
          </cell>
          <cell r="U2084">
            <v>42948</v>
          </cell>
        </row>
        <row r="2085">
          <cell r="B2085">
            <v>8300</v>
          </cell>
          <cell r="C2085" t="e">
            <v>#REF!</v>
          </cell>
          <cell r="D2085" t="e">
            <v>#REF!</v>
          </cell>
          <cell r="E2085">
            <v>20</v>
          </cell>
          <cell r="F2085" t="str">
            <v>ph done</v>
          </cell>
          <cell r="G2085" t="str">
            <v>Competing</v>
          </cell>
          <cell r="H2085" t="str">
            <v>Cage</v>
          </cell>
          <cell r="K2085">
            <v>43076</v>
          </cell>
          <cell r="L2085" t="str">
            <v>VA-</v>
          </cell>
          <cell r="M2085" t="str">
            <v>TR 1</v>
          </cell>
          <cell r="N2085">
            <v>0.41666666666666669</v>
          </cell>
          <cell r="O2085" t="str">
            <v>n/a</v>
          </cell>
          <cell r="P2085" t="str">
            <v>B</v>
          </cell>
          <cell r="Q2085" t="str">
            <v>Y</v>
          </cell>
          <cell r="R2085" t="str">
            <v/>
          </cell>
          <cell r="U2085">
            <v>42948</v>
          </cell>
        </row>
        <row r="2086">
          <cell r="B2086">
            <v>8309</v>
          </cell>
          <cell r="C2086" t="e">
            <v>#REF!</v>
          </cell>
          <cell r="D2086" t="e">
            <v>#REF!</v>
          </cell>
          <cell r="E2086">
            <v>20</v>
          </cell>
          <cell r="F2086" t="str">
            <v>ph done</v>
          </cell>
          <cell r="H2086" t="str">
            <v>Cage</v>
          </cell>
          <cell r="K2086">
            <v>43076</v>
          </cell>
          <cell r="L2086" t="str">
            <v>VA-</v>
          </cell>
          <cell r="M2086" t="str">
            <v>TR 1</v>
          </cell>
          <cell r="N2086">
            <v>0.41666666666666669</v>
          </cell>
          <cell r="O2086" t="str">
            <v>n/a</v>
          </cell>
          <cell r="P2086" t="str">
            <v>B</v>
          </cell>
          <cell r="Q2086" t="str">
            <v>Y</v>
          </cell>
          <cell r="R2086" t="str">
            <v/>
          </cell>
          <cell r="U2086">
            <v>42944</v>
          </cell>
        </row>
        <row r="2087">
          <cell r="B2087">
            <v>8302</v>
          </cell>
          <cell r="C2087" t="e">
            <v>#REF!</v>
          </cell>
          <cell r="D2087" t="e">
            <v>#REF!</v>
          </cell>
          <cell r="E2087">
            <v>21</v>
          </cell>
          <cell r="F2087">
            <v>43052</v>
          </cell>
          <cell r="H2087" t="str">
            <v>Boswell</v>
          </cell>
          <cell r="K2087">
            <v>43070</v>
          </cell>
          <cell r="L2087" t="str">
            <v>VA-</v>
          </cell>
          <cell r="M2087" t="str">
            <v>BR 3</v>
          </cell>
          <cell r="N2087">
            <v>4.1666666666666664E-2</v>
          </cell>
          <cell r="O2087" t="str">
            <v>n/a</v>
          </cell>
          <cell r="P2087" t="str">
            <v>G</v>
          </cell>
          <cell r="Q2087" t="str">
            <v>Y</v>
          </cell>
          <cell r="R2087" t="str">
            <v/>
          </cell>
          <cell r="U2087">
            <v>42948</v>
          </cell>
        </row>
        <row r="2088">
          <cell r="B2088">
            <v>8303</v>
          </cell>
          <cell r="C2088" t="e">
            <v>#REF!</v>
          </cell>
          <cell r="D2088" t="e">
            <v>#REF!</v>
          </cell>
          <cell r="E2088">
            <v>21</v>
          </cell>
          <cell r="F2088" t="str">
            <v>ph done</v>
          </cell>
          <cell r="G2088" t="str">
            <v>Competing</v>
          </cell>
          <cell r="H2088" t="str">
            <v>Cage</v>
          </cell>
          <cell r="K2088">
            <v>43068</v>
          </cell>
          <cell r="L2088" t="str">
            <v>VA-</v>
          </cell>
          <cell r="M2088" t="str">
            <v>TR 2</v>
          </cell>
          <cell r="N2088">
            <v>0.41666666666666669</v>
          </cell>
          <cell r="O2088" t="str">
            <v>n/a</v>
          </cell>
          <cell r="P2088" t="str">
            <v>B</v>
          </cell>
          <cell r="Q2088" t="str">
            <v>Y</v>
          </cell>
          <cell r="R2088" t="str">
            <v/>
          </cell>
          <cell r="U2088">
            <v>42944</v>
          </cell>
        </row>
        <row r="2089">
          <cell r="B2089">
            <v>8310</v>
          </cell>
          <cell r="C2089" t="e">
            <v>#REF!</v>
          </cell>
          <cell r="D2089" t="e">
            <v>#REF!</v>
          </cell>
          <cell r="E2089">
            <v>21</v>
          </cell>
          <cell r="F2089" t="str">
            <v>ph done</v>
          </cell>
          <cell r="H2089" t="str">
            <v>Cage</v>
          </cell>
          <cell r="K2089">
            <v>43068</v>
          </cell>
          <cell r="L2089" t="str">
            <v>VA-</v>
          </cell>
          <cell r="M2089" t="str">
            <v>TR 2</v>
          </cell>
          <cell r="N2089">
            <v>0.41666666666666669</v>
          </cell>
          <cell r="O2089" t="str">
            <v>n/a</v>
          </cell>
          <cell r="P2089" t="str">
            <v>B</v>
          </cell>
          <cell r="Q2089" t="str">
            <v>Y</v>
          </cell>
          <cell r="R2089" t="str">
            <v/>
          </cell>
          <cell r="U2089">
            <v>42944</v>
          </cell>
        </row>
        <row r="2090">
          <cell r="B2090">
            <v>8304</v>
          </cell>
          <cell r="C2090" t="e">
            <v>#REF!</v>
          </cell>
          <cell r="D2090" t="e">
            <v>#REF!</v>
          </cell>
          <cell r="E2090">
            <v>12</v>
          </cell>
          <cell r="F2090">
            <v>43045</v>
          </cell>
          <cell r="G2090" t="str">
            <v>ad sent and approved</v>
          </cell>
          <cell r="H2090" t="str">
            <v>Boswell</v>
          </cell>
          <cell r="K2090">
            <v>43069</v>
          </cell>
          <cell r="L2090" t="str">
            <v>VA-</v>
          </cell>
          <cell r="M2090" t="str">
            <v>BR 3</v>
          </cell>
          <cell r="N2090">
            <v>4.1666666666666664E-2</v>
          </cell>
          <cell r="O2090" t="str">
            <v>n/a</v>
          </cell>
          <cell r="P2090" t="str">
            <v>B</v>
          </cell>
          <cell r="Q2090" t="str">
            <v>Y</v>
          </cell>
          <cell r="R2090" t="str">
            <v/>
          </cell>
          <cell r="U2090">
            <v>42942</v>
          </cell>
        </row>
        <row r="2091">
          <cell r="B2091">
            <v>8305</v>
          </cell>
          <cell r="C2091" t="e">
            <v>#REF!</v>
          </cell>
          <cell r="D2091" t="e">
            <v>#REF!</v>
          </cell>
          <cell r="E2091">
            <v>10</v>
          </cell>
          <cell r="F2091" t="str">
            <v>TC Nov 1 / 1 to 5</v>
          </cell>
          <cell r="G2091" t="str">
            <v>ad sent and approved</v>
          </cell>
          <cell r="H2091" t="str">
            <v>Bartley</v>
          </cell>
          <cell r="K2091">
            <v>43073</v>
          </cell>
          <cell r="L2091" t="str">
            <v>VA-</v>
          </cell>
          <cell r="M2091" t="str">
            <v>BR 3</v>
          </cell>
          <cell r="N2091">
            <v>0.41666666666666669</v>
          </cell>
          <cell r="O2091" t="str">
            <v>n/a</v>
          </cell>
          <cell r="P2091" t="str">
            <v>B</v>
          </cell>
          <cell r="Q2091" t="str">
            <v>Y</v>
          </cell>
          <cell r="R2091" t="str">
            <v/>
          </cell>
          <cell r="U2091">
            <v>42942</v>
          </cell>
        </row>
        <row r="2092">
          <cell r="B2092">
            <v>8306</v>
          </cell>
          <cell r="C2092" t="e">
            <v>#REF!</v>
          </cell>
          <cell r="D2092" t="e">
            <v>#REF!</v>
          </cell>
          <cell r="E2092">
            <v>8</v>
          </cell>
          <cell r="F2092" t="str">
            <v>hsanv</v>
          </cell>
          <cell r="H2092" t="str">
            <v>Bartley</v>
          </cell>
          <cell r="I2092" t="str">
            <v>Deny</v>
          </cell>
          <cell r="J2092" t="str">
            <v>Deny</v>
          </cell>
          <cell r="K2092">
            <v>43077</v>
          </cell>
          <cell r="L2092" t="str">
            <v>VA-</v>
          </cell>
          <cell r="M2092" t="str">
            <v>BR 2</v>
          </cell>
          <cell r="N2092">
            <v>0.41666666666666669</v>
          </cell>
          <cell r="O2092" t="str">
            <v>n/a</v>
          </cell>
          <cell r="P2092" t="str">
            <v>B</v>
          </cell>
          <cell r="Q2092" t="str">
            <v>Y</v>
          </cell>
          <cell r="R2092" t="str">
            <v/>
          </cell>
          <cell r="U2092">
            <v>42948</v>
          </cell>
        </row>
        <row r="2093">
          <cell r="B2093">
            <v>8307</v>
          </cell>
          <cell r="C2093" t="e">
            <v>#REF!</v>
          </cell>
          <cell r="D2093" t="e">
            <v>#REF!</v>
          </cell>
          <cell r="E2093">
            <v>20</v>
          </cell>
          <cell r="F2093" t="str">
            <v>ph done</v>
          </cell>
          <cell r="H2093" t="str">
            <v>Cage</v>
          </cell>
          <cell r="K2093">
            <v>43074</v>
          </cell>
          <cell r="L2093" t="str">
            <v>VA-</v>
          </cell>
          <cell r="O2093" t="str">
            <v>n/a</v>
          </cell>
          <cell r="P2093" t="str">
            <v>B</v>
          </cell>
          <cell r="Q2093" t="str">
            <v>Y</v>
          </cell>
          <cell r="R2093" t="str">
            <v/>
          </cell>
          <cell r="U2093">
            <v>42944</v>
          </cell>
        </row>
        <row r="2094">
          <cell r="B2094">
            <v>8308</v>
          </cell>
          <cell r="C2094" t="e">
            <v>#REF!</v>
          </cell>
          <cell r="D2094" t="e">
            <v>#REF!</v>
          </cell>
          <cell r="E2094">
            <v>5</v>
          </cell>
          <cell r="F2094" t="str">
            <v>nov 3 TC</v>
          </cell>
          <cell r="G2094" t="str">
            <v>ad sent and approved</v>
          </cell>
          <cell r="H2094" t="str">
            <v>Boswell</v>
          </cell>
          <cell r="K2094">
            <v>43077</v>
          </cell>
          <cell r="L2094" t="str">
            <v>VA-</v>
          </cell>
          <cell r="M2094" t="str">
            <v>BR 2</v>
          </cell>
          <cell r="N2094">
            <v>4.1666666666666664E-2</v>
          </cell>
          <cell r="O2094" t="str">
            <v>n/a</v>
          </cell>
          <cell r="P2094" t="str">
            <v>G</v>
          </cell>
          <cell r="Q2094" t="str">
            <v>Y</v>
          </cell>
          <cell r="R2094" t="str">
            <v/>
          </cell>
          <cell r="U2094">
            <v>42948</v>
          </cell>
        </row>
        <row r="2096">
          <cell r="B2096" t="str">
            <v>October 2017 Cycle</v>
          </cell>
          <cell r="D2096" t="str">
            <v>Psych and Substance Abuse Services</v>
          </cell>
          <cell r="E2096" t="str">
            <v>C</v>
          </cell>
          <cell r="F2096" t="str">
            <v>Rpt Due</v>
          </cell>
          <cell r="G2096">
            <v>43088</v>
          </cell>
          <cell r="I2096" t="str">
            <v>Recommendation</v>
          </cell>
          <cell r="K2096" t="str">
            <v>IFFC</v>
          </cell>
          <cell r="L2096" t="str">
            <v>Commissioners</v>
          </cell>
          <cell r="M2096" t="str">
            <v>IFFC</v>
          </cell>
          <cell r="O2096" t="str">
            <v>Application</v>
          </cell>
          <cell r="Q2096" t="str">
            <v>Check with</v>
          </cell>
        </row>
        <row r="2097">
          <cell r="C2097" t="str">
            <v>Applicant</v>
          </cell>
          <cell r="E2097" t="str">
            <v>PD</v>
          </cell>
          <cell r="G2097">
            <v>43088</v>
          </cell>
          <cell r="H2097" t="str">
            <v>Analyst</v>
          </cell>
          <cell r="I2097" t="str">
            <v xml:space="preserve">HSA </v>
          </cell>
          <cell r="J2097" t="str">
            <v>DCOPN</v>
          </cell>
          <cell r="K2097" t="str">
            <v>Scheduled</v>
          </cell>
          <cell r="L2097" t="str">
            <v>Decision</v>
          </cell>
          <cell r="M2097" t="str">
            <v>Location</v>
          </cell>
          <cell r="N2097" t="str">
            <v>Time</v>
          </cell>
          <cell r="O2097" t="str">
            <v>Received</v>
          </cell>
          <cell r="P2097" t="str">
            <v>LOI Date</v>
          </cell>
          <cell r="Q2097" t="str">
            <v>Application</v>
          </cell>
          <cell r="R2097" t="str">
            <v/>
          </cell>
        </row>
        <row r="2098">
          <cell r="C2098" t="str">
            <v>none</v>
          </cell>
          <cell r="D2098" t="e">
            <v>#REF!</v>
          </cell>
          <cell r="E2098" t="str">
            <v/>
          </cell>
          <cell r="L2098" t="str">
            <v/>
          </cell>
          <cell r="O2098">
            <v>0</v>
          </cell>
          <cell r="P2098">
            <v>0</v>
          </cell>
          <cell r="Q2098">
            <v>0</v>
          </cell>
          <cell r="R2098" t="str">
            <v/>
          </cell>
          <cell r="U2098">
            <v>0</v>
          </cell>
        </row>
        <row r="2100">
          <cell r="B2100" t="str">
            <v>November 2017 Cycle</v>
          </cell>
          <cell r="D2100" t="str">
            <v>Diagnostic Imaging and Nursing Facilities</v>
          </cell>
          <cell r="E2100" t="str">
            <v>D/G</v>
          </cell>
          <cell r="F2100" t="str">
            <v>Rpt Due</v>
          </cell>
          <cell r="G2100">
            <v>43119</v>
          </cell>
          <cell r="I2100" t="str">
            <v>Recommendation</v>
          </cell>
          <cell r="K2100" t="str">
            <v>IFFC</v>
          </cell>
          <cell r="L2100" t="str">
            <v>Commissioners</v>
          </cell>
          <cell r="M2100" t="str">
            <v>IFFC</v>
          </cell>
          <cell r="O2100" t="str">
            <v>Application</v>
          </cell>
          <cell r="Q2100" t="str">
            <v>Check with</v>
          </cell>
          <cell r="S2100" t="str">
            <v>Previous</v>
          </cell>
        </row>
        <row r="2101">
          <cell r="B2101" t="str">
            <v>#</v>
          </cell>
          <cell r="C2101" t="str">
            <v>Applicant</v>
          </cell>
          <cell r="D2101" t="str">
            <v>Project</v>
          </cell>
          <cell r="E2101" t="str">
            <v>PD</v>
          </cell>
          <cell r="G2101">
            <v>43119</v>
          </cell>
          <cell r="H2101" t="str">
            <v>Analyst</v>
          </cell>
          <cell r="I2101" t="str">
            <v xml:space="preserve">HSA </v>
          </cell>
          <cell r="J2101" t="str">
            <v>DCOPN</v>
          </cell>
          <cell r="K2101" t="str">
            <v>Scheduled</v>
          </cell>
          <cell r="L2101" t="str">
            <v>Decision</v>
          </cell>
          <cell r="M2101" t="str">
            <v>Location</v>
          </cell>
          <cell r="N2101" t="str">
            <v>Time</v>
          </cell>
          <cell r="O2101" t="str">
            <v>Received</v>
          </cell>
          <cell r="P2101" t="str">
            <v>LOI Date</v>
          </cell>
          <cell r="Q2101" t="str">
            <v>Application</v>
          </cell>
          <cell r="S2101" t="str">
            <v>Conditions</v>
          </cell>
          <cell r="T2101" t="str">
            <v>old loi</v>
          </cell>
        </row>
        <row r="2102">
          <cell r="B2102">
            <v>8321</v>
          </cell>
          <cell r="C2102" t="e">
            <v>#REF!</v>
          </cell>
          <cell r="D2102" t="e">
            <v>#REF!</v>
          </cell>
          <cell r="E2102">
            <v>7</v>
          </cell>
          <cell r="H2102" t="str">
            <v>Mannino</v>
          </cell>
          <cell r="J2102" t="str">
            <v>approve</v>
          </cell>
          <cell r="K2102">
            <v>43131</v>
          </cell>
          <cell r="L2102" t="str">
            <v>VA-</v>
          </cell>
          <cell r="M2102" t="str">
            <v>SCC</v>
          </cell>
          <cell r="O2102" t="str">
            <v>n/a</v>
          </cell>
          <cell r="P2102" t="str">
            <v>D</v>
          </cell>
          <cell r="Q2102" t="str">
            <v>Y</v>
          </cell>
          <cell r="R2102" t="str">
            <v/>
          </cell>
          <cell r="U2102">
            <v>43007</v>
          </cell>
          <cell r="V2102" t="str">
            <v>Cage</v>
          </cell>
        </row>
        <row r="2103">
          <cell r="B2103">
            <v>8313</v>
          </cell>
          <cell r="C2103" t="e">
            <v>#REF!</v>
          </cell>
          <cell r="D2103" t="e">
            <v>#REF!</v>
          </cell>
          <cell r="E2103">
            <v>8</v>
          </cell>
          <cell r="G2103" t="str">
            <v>Competing</v>
          </cell>
          <cell r="H2103" t="str">
            <v>Mannino</v>
          </cell>
          <cell r="I2103" t="str">
            <v>Deny</v>
          </cell>
          <cell r="J2103" t="str">
            <v>approve</v>
          </cell>
          <cell r="K2103">
            <v>43130</v>
          </cell>
          <cell r="L2103" t="str">
            <v>VA-</v>
          </cell>
          <cell r="M2103" t="str">
            <v>BR4</v>
          </cell>
          <cell r="N2103">
            <v>0.41666666666666669</v>
          </cell>
          <cell r="O2103" t="str">
            <v>n/a</v>
          </cell>
          <cell r="P2103" t="str">
            <v>D</v>
          </cell>
          <cell r="Q2103" t="str">
            <v>Y</v>
          </cell>
          <cell r="R2103" t="str">
            <v/>
          </cell>
          <cell r="U2103">
            <v>43006</v>
          </cell>
          <cell r="V2103" t="str">
            <v>Boswell</v>
          </cell>
        </row>
        <row r="2104">
          <cell r="B2104">
            <v>8319</v>
          </cell>
          <cell r="C2104" t="e">
            <v>#REF!</v>
          </cell>
          <cell r="D2104" t="e">
            <v>#REF!</v>
          </cell>
          <cell r="E2104">
            <v>8</v>
          </cell>
          <cell r="H2104" t="str">
            <v>Mannino</v>
          </cell>
          <cell r="I2104" t="str">
            <v>Approve</v>
          </cell>
          <cell r="J2104" t="str">
            <v>approve</v>
          </cell>
          <cell r="K2104">
            <v>43130</v>
          </cell>
          <cell r="L2104" t="str">
            <v>VA-</v>
          </cell>
          <cell r="M2104" t="str">
            <v>BR4</v>
          </cell>
          <cell r="N2104">
            <v>0.41666666666666669</v>
          </cell>
          <cell r="O2104" t="str">
            <v>n/a</v>
          </cell>
          <cell r="P2104" t="str">
            <v>D</v>
          </cell>
          <cell r="Q2104" t="str">
            <v>Y</v>
          </cell>
          <cell r="R2104" t="str">
            <v/>
          </cell>
          <cell r="U2104">
            <v>43010</v>
          </cell>
          <cell r="V2104" t="str">
            <v>Boswell</v>
          </cell>
        </row>
        <row r="2105">
          <cell r="B2105">
            <v>8317</v>
          </cell>
          <cell r="C2105" t="e">
            <v>#REF!</v>
          </cell>
          <cell r="D2105" t="e">
            <v>#REF!</v>
          </cell>
          <cell r="E2105">
            <v>8</v>
          </cell>
          <cell r="H2105" t="str">
            <v>Mannino</v>
          </cell>
          <cell r="I2105" t="str">
            <v>Approve</v>
          </cell>
          <cell r="J2105" t="str">
            <v>approve</v>
          </cell>
          <cell r="K2105">
            <v>43132</v>
          </cell>
          <cell r="L2105" t="str">
            <v>VA-</v>
          </cell>
          <cell r="M2105" t="str">
            <v>SCC</v>
          </cell>
          <cell r="O2105" t="str">
            <v>n/a</v>
          </cell>
          <cell r="P2105" t="str">
            <v>D</v>
          </cell>
          <cell r="Q2105" t="str">
            <v>Y</v>
          </cell>
          <cell r="R2105" t="str">
            <v/>
          </cell>
          <cell r="U2105">
            <v>43010</v>
          </cell>
          <cell r="V2105" t="str">
            <v>Boswell</v>
          </cell>
        </row>
        <row r="2106">
          <cell r="B2106">
            <v>8327</v>
          </cell>
          <cell r="C2106" t="e">
            <v>#REF!</v>
          </cell>
          <cell r="D2106" t="e">
            <v>#REF!</v>
          </cell>
          <cell r="E2106">
            <v>8</v>
          </cell>
          <cell r="H2106" t="str">
            <v>Mannino</v>
          </cell>
          <cell r="I2106" t="str">
            <v>Approve</v>
          </cell>
          <cell r="J2106" t="str">
            <v>approve</v>
          </cell>
          <cell r="K2106">
            <v>43137</v>
          </cell>
          <cell r="L2106" t="str">
            <v>VA-</v>
          </cell>
          <cell r="M2106" t="str">
            <v>SCC</v>
          </cell>
          <cell r="O2106" t="str">
            <v>n/a</v>
          </cell>
          <cell r="P2106" t="str">
            <v>D</v>
          </cell>
          <cell r="Q2106" t="str">
            <v>Y</v>
          </cell>
          <cell r="R2106" t="str">
            <v/>
          </cell>
          <cell r="U2106">
            <v>43010</v>
          </cell>
          <cell r="V2106" t="str">
            <v>Boswell</v>
          </cell>
        </row>
        <row r="2107">
          <cell r="B2107">
            <v>8318</v>
          </cell>
          <cell r="C2107" t="e">
            <v>#REF!</v>
          </cell>
          <cell r="D2107" t="e">
            <v>#REF!</v>
          </cell>
          <cell r="E2107">
            <v>13</v>
          </cell>
          <cell r="H2107" t="str">
            <v>Cage</v>
          </cell>
          <cell r="J2107" t="str">
            <v>approve</v>
          </cell>
          <cell r="K2107">
            <v>43138</v>
          </cell>
          <cell r="L2107" t="str">
            <v>VA-</v>
          </cell>
          <cell r="M2107" t="str">
            <v>SCC</v>
          </cell>
          <cell r="O2107" t="str">
            <v>n/a</v>
          </cell>
          <cell r="P2107" t="str">
            <v>D</v>
          </cell>
          <cell r="Q2107" t="str">
            <v>Y</v>
          </cell>
          <cell r="R2107" t="str">
            <v/>
          </cell>
          <cell r="U2107">
            <v>43000</v>
          </cell>
          <cell r="V2107" t="str">
            <v>Cage</v>
          </cell>
        </row>
        <row r="2108">
          <cell r="B2108">
            <v>8315</v>
          </cell>
          <cell r="C2108" t="e">
            <v>#REF!</v>
          </cell>
          <cell r="D2108" t="e">
            <v>#REF!</v>
          </cell>
          <cell r="E2108">
            <v>15</v>
          </cell>
          <cell r="H2108" t="str">
            <v>Cage</v>
          </cell>
          <cell r="J2108" t="str">
            <v>approve</v>
          </cell>
          <cell r="K2108">
            <v>43129</v>
          </cell>
          <cell r="L2108" t="str">
            <v>VA-</v>
          </cell>
          <cell r="M2108" t="str">
            <v>SCC</v>
          </cell>
          <cell r="O2108" t="str">
            <v>n/a</v>
          </cell>
          <cell r="P2108" t="str">
            <v>D</v>
          </cell>
          <cell r="Q2108" t="str">
            <v>Y</v>
          </cell>
          <cell r="R2108" t="str">
            <v/>
          </cell>
          <cell r="U2108">
            <v>43010</v>
          </cell>
          <cell r="V2108" t="str">
            <v>Cage</v>
          </cell>
        </row>
        <row r="2109">
          <cell r="B2109">
            <v>8322</v>
          </cell>
          <cell r="C2109" t="e">
            <v>#REF!</v>
          </cell>
          <cell r="D2109" t="e">
            <v>#REF!</v>
          </cell>
          <cell r="E2109">
            <v>15</v>
          </cell>
          <cell r="H2109" t="str">
            <v>Cage</v>
          </cell>
          <cell r="J2109" t="str">
            <v>deny</v>
          </cell>
          <cell r="K2109">
            <v>43136</v>
          </cell>
          <cell r="L2109" t="str">
            <v>VA-</v>
          </cell>
          <cell r="M2109" t="str">
            <v>BR 2</v>
          </cell>
          <cell r="N2109">
            <v>0.41666666666666669</v>
          </cell>
          <cell r="O2109" t="str">
            <v>n/a</v>
          </cell>
          <cell r="P2109" t="str">
            <v>D</v>
          </cell>
          <cell r="Q2109" t="str">
            <v>Y</v>
          </cell>
          <cell r="R2109" t="str">
            <v/>
          </cell>
          <cell r="U2109">
            <v>43010</v>
          </cell>
          <cell r="V2109" t="str">
            <v>Cage</v>
          </cell>
        </row>
        <row r="2110">
          <cell r="B2110">
            <v>8323</v>
          </cell>
          <cell r="C2110" t="e">
            <v>#REF!</v>
          </cell>
          <cell r="D2110" t="e">
            <v>#REF!</v>
          </cell>
          <cell r="E2110">
            <v>15</v>
          </cell>
          <cell r="H2110" t="str">
            <v>Cage</v>
          </cell>
          <cell r="J2110" t="str">
            <v>approve</v>
          </cell>
          <cell r="K2110">
            <v>43136</v>
          </cell>
          <cell r="L2110" t="str">
            <v>VA-</v>
          </cell>
          <cell r="M2110" t="str">
            <v>BR 2</v>
          </cell>
          <cell r="N2110">
            <v>0.41666666666666669</v>
          </cell>
          <cell r="O2110" t="str">
            <v>n/a</v>
          </cell>
          <cell r="P2110" t="str">
            <v>D</v>
          </cell>
          <cell r="Q2110" t="str">
            <v>Y</v>
          </cell>
          <cell r="R2110" t="str">
            <v/>
          </cell>
          <cell r="U2110">
            <v>43010</v>
          </cell>
          <cell r="V2110" t="str">
            <v>Cage</v>
          </cell>
        </row>
        <row r="2111">
          <cell r="B2111">
            <v>8324</v>
          </cell>
          <cell r="C2111" t="e">
            <v>#REF!</v>
          </cell>
          <cell r="D2111" t="e">
            <v>#REF!</v>
          </cell>
          <cell r="E2111">
            <v>15</v>
          </cell>
          <cell r="G2111" t="str">
            <v>Competing</v>
          </cell>
          <cell r="H2111" t="str">
            <v>Cage</v>
          </cell>
          <cell r="J2111" t="str">
            <v>deny</v>
          </cell>
          <cell r="K2111">
            <v>43136</v>
          </cell>
          <cell r="L2111" t="str">
            <v>VA-</v>
          </cell>
          <cell r="M2111" t="str">
            <v>BR 2</v>
          </cell>
          <cell r="N2111">
            <v>0.41666666666666669</v>
          </cell>
          <cell r="O2111" t="str">
            <v>n/a</v>
          </cell>
          <cell r="P2111" t="str">
            <v>D</v>
          </cell>
          <cell r="Q2111" t="str">
            <v>Y</v>
          </cell>
          <cell r="R2111" t="str">
            <v/>
          </cell>
          <cell r="U2111">
            <v>43007</v>
          </cell>
          <cell r="V2111" t="str">
            <v>Cage</v>
          </cell>
        </row>
        <row r="2112">
          <cell r="B2112">
            <v>8325</v>
          </cell>
          <cell r="C2112" t="e">
            <v>#REF!</v>
          </cell>
          <cell r="D2112" t="e">
            <v>#REF!</v>
          </cell>
          <cell r="E2112">
            <v>15</v>
          </cell>
          <cell r="H2112" t="str">
            <v>Cage</v>
          </cell>
          <cell r="J2112" t="str">
            <v>deny</v>
          </cell>
          <cell r="K2112">
            <v>43136</v>
          </cell>
          <cell r="L2112" t="str">
            <v>VA-</v>
          </cell>
          <cell r="M2112" t="str">
            <v>BR 2</v>
          </cell>
          <cell r="N2112">
            <v>0.41666666666666669</v>
          </cell>
          <cell r="O2112" t="str">
            <v>n/a</v>
          </cell>
          <cell r="P2112" t="str">
            <v>D</v>
          </cell>
          <cell r="Q2112" t="str">
            <v>Y</v>
          </cell>
          <cell r="R2112" t="str">
            <v/>
          </cell>
          <cell r="U2112">
            <v>43007</v>
          </cell>
          <cell r="V2112" t="str">
            <v>Cage</v>
          </cell>
        </row>
        <row r="2113">
          <cell r="B2113">
            <v>8338</v>
          </cell>
          <cell r="C2113" t="e">
            <v>#REF!</v>
          </cell>
          <cell r="D2113" t="e">
            <v>#REF!</v>
          </cell>
          <cell r="E2113">
            <v>15</v>
          </cell>
          <cell r="H2113" t="str">
            <v>Cage</v>
          </cell>
          <cell r="J2113" t="str">
            <v>deny</v>
          </cell>
          <cell r="K2113">
            <v>43136</v>
          </cell>
          <cell r="L2113" t="str">
            <v>VA-</v>
          </cell>
          <cell r="M2113" t="str">
            <v>BR 2</v>
          </cell>
          <cell r="N2113">
            <v>0.41666666666666669</v>
          </cell>
          <cell r="O2113" t="str">
            <v>n/a</v>
          </cell>
          <cell r="P2113" t="str">
            <v>D</v>
          </cell>
          <cell r="Q2113" t="str">
            <v>Y</v>
          </cell>
          <cell r="R2113" t="str">
            <v/>
          </cell>
          <cell r="U2113">
            <v>43010</v>
          </cell>
          <cell r="V2113" t="str">
            <v>Cage</v>
          </cell>
        </row>
        <row r="2114">
          <cell r="B2114">
            <v>8336</v>
          </cell>
          <cell r="C2114" t="e">
            <v>#REF!</v>
          </cell>
          <cell r="D2114" t="e">
            <v>#REF!</v>
          </cell>
          <cell r="E2114">
            <v>10</v>
          </cell>
          <cell r="G2114" t="str">
            <v>Competing</v>
          </cell>
          <cell r="H2114" t="str">
            <v>Clement</v>
          </cell>
          <cell r="J2114" t="str">
            <v>deny</v>
          </cell>
          <cell r="K2114">
            <v>42768</v>
          </cell>
          <cell r="L2114" t="str">
            <v>VA-</v>
          </cell>
          <cell r="M2114" t="str">
            <v>BR 3</v>
          </cell>
          <cell r="N2114">
            <v>0.41666666666666669</v>
          </cell>
          <cell r="O2114" t="str">
            <v>n/a</v>
          </cell>
          <cell r="P2114" t="str">
            <v>G</v>
          </cell>
          <cell r="Q2114" t="str">
            <v>Y</v>
          </cell>
          <cell r="R2114" t="str">
            <v/>
          </cell>
          <cell r="U2114">
            <v>43010</v>
          </cell>
          <cell r="V2114" t="str">
            <v>Clement</v>
          </cell>
        </row>
        <row r="2115">
          <cell r="B2115">
            <v>8337</v>
          </cell>
          <cell r="C2115" t="e">
            <v>#REF!</v>
          </cell>
          <cell r="D2115" t="e">
            <v>#REF!</v>
          </cell>
          <cell r="E2115">
            <v>10</v>
          </cell>
          <cell r="H2115" t="str">
            <v>Clement</v>
          </cell>
          <cell r="J2115" t="str">
            <v>deny</v>
          </cell>
          <cell r="K2115">
            <v>42768</v>
          </cell>
          <cell r="L2115" t="str">
            <v>VA-</v>
          </cell>
          <cell r="M2115" t="str">
            <v>BR 3</v>
          </cell>
          <cell r="N2115">
            <v>0.41666666666666669</v>
          </cell>
          <cell r="O2115" t="str">
            <v>n/a</v>
          </cell>
          <cell r="P2115" t="str">
            <v>G</v>
          </cell>
          <cell r="Q2115" t="str">
            <v>Y</v>
          </cell>
          <cell r="R2115" t="str">
            <v/>
          </cell>
          <cell r="U2115">
            <v>43010</v>
          </cell>
          <cell r="V2115" t="str">
            <v>Clement</v>
          </cell>
        </row>
        <row r="2116">
          <cell r="B2116">
            <v>8333</v>
          </cell>
          <cell r="C2116" t="e">
            <v>#REF!</v>
          </cell>
          <cell r="D2116" t="e">
            <v>#REF!</v>
          </cell>
          <cell r="E2116">
            <v>16</v>
          </cell>
          <cell r="H2116" t="str">
            <v>Cage</v>
          </cell>
          <cell r="J2116" t="str">
            <v>deny</v>
          </cell>
          <cell r="K2116">
            <v>43137</v>
          </cell>
          <cell r="L2116" t="str">
            <v>VA-</v>
          </cell>
          <cell r="M2116" t="str">
            <v>SCC</v>
          </cell>
          <cell r="O2116" t="str">
            <v>n/a</v>
          </cell>
          <cell r="P2116" t="str">
            <v>G</v>
          </cell>
          <cell r="Q2116" t="str">
            <v>Y</v>
          </cell>
          <cell r="R2116" t="str">
            <v/>
          </cell>
          <cell r="U2116">
            <v>43010</v>
          </cell>
          <cell r="V2116" t="str">
            <v>Boswell</v>
          </cell>
        </row>
        <row r="2117">
          <cell r="B2117">
            <v>8314</v>
          </cell>
          <cell r="C2117" t="e">
            <v>#REF!</v>
          </cell>
          <cell r="D2117" t="e">
            <v>#REF!</v>
          </cell>
          <cell r="E2117">
            <v>20</v>
          </cell>
          <cell r="H2117" t="str">
            <v>Mannino</v>
          </cell>
          <cell r="J2117" t="str">
            <v>approve</v>
          </cell>
          <cell r="K2117">
            <v>43138</v>
          </cell>
          <cell r="L2117" t="str">
            <v>VA-</v>
          </cell>
          <cell r="M2117" t="str">
            <v>SCC</v>
          </cell>
          <cell r="O2117" t="str">
            <v>n/a</v>
          </cell>
          <cell r="P2117" t="str">
            <v>G</v>
          </cell>
          <cell r="Q2117" t="str">
            <v>Y</v>
          </cell>
          <cell r="R2117" t="str">
            <v/>
          </cell>
          <cell r="U2117">
            <v>43007</v>
          </cell>
          <cell r="V2117" t="str">
            <v>Cage</v>
          </cell>
        </row>
        <row r="2118">
          <cell r="B2118" t="str">
            <v>December 2017 Cycle</v>
          </cell>
          <cell r="D2118" t="str">
            <v>Rehab Services</v>
          </cell>
          <cell r="E2118" t="str">
            <v>E</v>
          </cell>
          <cell r="F2118" t="str">
            <v>Rpt Due</v>
          </cell>
          <cell r="I2118" t="str">
            <v>Recommendation</v>
          </cell>
          <cell r="K2118" t="str">
            <v>IFFC</v>
          </cell>
          <cell r="L2118" t="str">
            <v>Commissioners</v>
          </cell>
          <cell r="M2118" t="str">
            <v>IFFC</v>
          </cell>
          <cell r="N2118" t="str">
            <v>IFFC</v>
          </cell>
          <cell r="O2118" t="str">
            <v>Application</v>
          </cell>
          <cell r="Q2118" t="str">
            <v>Check with</v>
          </cell>
        </row>
        <row r="2119">
          <cell r="B2119" t="str">
            <v>#</v>
          </cell>
          <cell r="C2119" t="str">
            <v>Applicant</v>
          </cell>
          <cell r="D2119" t="str">
            <v>Project</v>
          </cell>
          <cell r="E2119" t="str">
            <v>PD</v>
          </cell>
          <cell r="F2119" t="str">
            <v xml:space="preserve">  </v>
          </cell>
          <cell r="H2119" t="str">
            <v>Analyst</v>
          </cell>
          <cell r="I2119" t="str">
            <v xml:space="preserve">HSA </v>
          </cell>
          <cell r="J2119" t="str">
            <v>DCOPN</v>
          </cell>
          <cell r="K2119" t="str">
            <v>Scheduled</v>
          </cell>
          <cell r="L2119" t="str">
            <v>Decision</v>
          </cell>
          <cell r="M2119" t="str">
            <v>Location</v>
          </cell>
          <cell r="N2119" t="str">
            <v>Time</v>
          </cell>
          <cell r="O2119" t="str">
            <v>Received</v>
          </cell>
          <cell r="P2119" t="str">
            <v>LOI Date</v>
          </cell>
          <cell r="Q2119" t="str">
            <v>Application</v>
          </cell>
          <cell r="T2119" t="str">
            <v>Previous Conditions</v>
          </cell>
        </row>
        <row r="2120">
          <cell r="C2120" t="str">
            <v>none</v>
          </cell>
          <cell r="D2120" t="e">
            <v>#REF!</v>
          </cell>
          <cell r="E2120" t="str">
            <v/>
          </cell>
          <cell r="L2120" t="str">
            <v/>
          </cell>
          <cell r="O2120">
            <v>0</v>
          </cell>
          <cell r="P2120">
            <v>0</v>
          </cell>
          <cell r="Q2120">
            <v>0</v>
          </cell>
          <cell r="R2120" t="str">
            <v/>
          </cell>
          <cell r="U2120">
            <v>0</v>
          </cell>
        </row>
        <row r="2121">
          <cell r="B2121" t="str">
            <v>January 2018 Cycle</v>
          </cell>
          <cell r="D2121" t="str">
            <v>Radiation/Gamma Knife/Cancer Care Center</v>
          </cell>
          <cell r="E2121" t="str">
            <v>F/G</v>
          </cell>
          <cell r="F2121" t="str">
            <v>Rpt Due</v>
          </cell>
          <cell r="G2121">
            <v>43180</v>
          </cell>
          <cell r="I2121" t="str">
            <v>Recommendation</v>
          </cell>
          <cell r="K2121" t="str">
            <v>IFFC</v>
          </cell>
          <cell r="L2121" t="str">
            <v>Commissioners</v>
          </cell>
          <cell r="M2121" t="str">
            <v>IFFC</v>
          </cell>
          <cell r="N2121" t="str">
            <v>IFFC</v>
          </cell>
          <cell r="O2121" t="str">
            <v>Application</v>
          </cell>
          <cell r="Q2121" t="str">
            <v>Check with</v>
          </cell>
        </row>
        <row r="2122">
          <cell r="C2122" t="str">
            <v>Applicant</v>
          </cell>
          <cell r="D2122" t="str">
            <v>Lithotripsy/Nursing Facility</v>
          </cell>
          <cell r="E2122" t="str">
            <v>PD</v>
          </cell>
          <cell r="F2122" t="str">
            <v xml:space="preserve">  </v>
          </cell>
          <cell r="G2122">
            <v>43180</v>
          </cell>
          <cell r="H2122" t="str">
            <v>Analyst</v>
          </cell>
          <cell r="I2122" t="str">
            <v xml:space="preserve">HSA </v>
          </cell>
          <cell r="J2122" t="str">
            <v>DCOPN</v>
          </cell>
          <cell r="K2122" t="str">
            <v>Scheduled</v>
          </cell>
          <cell r="L2122" t="str">
            <v>Decision</v>
          </cell>
          <cell r="M2122" t="str">
            <v>Location</v>
          </cell>
          <cell r="N2122" t="str">
            <v>Time</v>
          </cell>
          <cell r="O2122" t="str">
            <v>Received</v>
          </cell>
          <cell r="P2122" t="str">
            <v>LOI Date</v>
          </cell>
          <cell r="Q2122" t="str">
            <v>Application</v>
          </cell>
        </row>
        <row r="2123">
          <cell r="B2123">
            <v>8342</v>
          </cell>
          <cell r="C2123" t="e">
            <v>#REF!</v>
          </cell>
          <cell r="D2123" t="e">
            <v>#REF!</v>
          </cell>
          <cell r="E2123">
            <v>8</v>
          </cell>
          <cell r="H2123" t="str">
            <v>Rife</v>
          </cell>
          <cell r="I2123" t="str">
            <v>Approve</v>
          </cell>
          <cell r="J2123" t="str">
            <v>Approve</v>
          </cell>
          <cell r="K2123">
            <v>43192</v>
          </cell>
          <cell r="L2123" t="str">
            <v>VA-</v>
          </cell>
          <cell r="M2123" t="str">
            <v>BR 1</v>
          </cell>
          <cell r="N2123">
            <v>0.41666666666666669</v>
          </cell>
          <cell r="O2123" t="str">
            <v>n/a</v>
          </cell>
          <cell r="P2123" t="str">
            <v>F</v>
          </cell>
          <cell r="Q2123" t="str">
            <v>Y</v>
          </cell>
          <cell r="R2123" t="str">
            <v/>
          </cell>
          <cell r="U2123">
            <v>43070</v>
          </cell>
        </row>
        <row r="2124">
          <cell r="B2124">
            <v>8343</v>
          </cell>
          <cell r="C2124" t="e">
            <v>#REF!</v>
          </cell>
          <cell r="D2124" t="e">
            <v>#REF!</v>
          </cell>
          <cell r="E2124">
            <v>8</v>
          </cell>
          <cell r="H2124" t="str">
            <v>Zimmerman</v>
          </cell>
          <cell r="I2124" t="str">
            <v>Approve</v>
          </cell>
          <cell r="J2124" t="str">
            <v>Approve</v>
          </cell>
          <cell r="K2124">
            <v>43196</v>
          </cell>
          <cell r="L2124" t="str">
            <v>VA-</v>
          </cell>
          <cell r="M2124" t="str">
            <v>BR 1</v>
          </cell>
          <cell r="N2124">
            <v>0.41666666666666669</v>
          </cell>
          <cell r="O2124" t="str">
            <v>n/a</v>
          </cell>
          <cell r="P2124" t="str">
            <v>F</v>
          </cell>
          <cell r="Q2124" t="str">
            <v>Y</v>
          </cell>
          <cell r="R2124" t="str">
            <v/>
          </cell>
          <cell r="U2124">
            <v>43070</v>
          </cell>
        </row>
        <row r="2125">
          <cell r="B2125">
            <v>8344</v>
          </cell>
          <cell r="C2125" t="e">
            <v>#REF!</v>
          </cell>
          <cell r="D2125" t="e">
            <v>#REF!</v>
          </cell>
          <cell r="E2125">
            <v>15</v>
          </cell>
          <cell r="H2125" t="str">
            <v>Mannino</v>
          </cell>
          <cell r="J2125" t="str">
            <v>Approve</v>
          </cell>
          <cell r="K2125">
            <v>43199</v>
          </cell>
          <cell r="L2125" t="str">
            <v>VA-</v>
          </cell>
          <cell r="M2125" t="str">
            <v>BR 1</v>
          </cell>
          <cell r="N2125">
            <v>0.41666666666666669</v>
          </cell>
          <cell r="O2125" t="str">
            <v>n/a</v>
          </cell>
          <cell r="P2125" t="str">
            <v>F</v>
          </cell>
          <cell r="Q2125" t="str">
            <v>Y</v>
          </cell>
          <cell r="R2125" t="str">
            <v/>
          </cell>
          <cell r="U2125">
            <v>43070</v>
          </cell>
        </row>
        <row r="2126">
          <cell r="B2126">
            <v>8345</v>
          </cell>
          <cell r="C2126" t="e">
            <v>#REF!</v>
          </cell>
          <cell r="D2126" t="e">
            <v>#REF!</v>
          </cell>
          <cell r="E2126">
            <v>20</v>
          </cell>
          <cell r="H2126" t="str">
            <v>Mannino</v>
          </cell>
          <cell r="J2126" t="str">
            <v>Approve</v>
          </cell>
          <cell r="K2126">
            <v>43195</v>
          </cell>
          <cell r="L2126" t="str">
            <v>VA-</v>
          </cell>
          <cell r="M2126" t="str">
            <v>BR 2</v>
          </cell>
          <cell r="N2126">
            <v>0.41666666666666669</v>
          </cell>
          <cell r="O2126" t="str">
            <v>n/a</v>
          </cell>
          <cell r="P2126" t="str">
            <v>F</v>
          </cell>
          <cell r="Q2126" t="str">
            <v>Y</v>
          </cell>
          <cell r="R2126" t="str">
            <v/>
          </cell>
          <cell r="U2126">
            <v>43069</v>
          </cell>
        </row>
        <row r="2127">
          <cell r="B2127">
            <v>8346</v>
          </cell>
          <cell r="C2127" t="e">
            <v>#REF!</v>
          </cell>
          <cell r="D2127" t="e">
            <v>#REF!</v>
          </cell>
          <cell r="E2127">
            <v>21</v>
          </cell>
          <cell r="H2127" t="str">
            <v>Rife</v>
          </cell>
          <cell r="J2127" t="str">
            <v>Approve</v>
          </cell>
          <cell r="K2127">
            <v>43194</v>
          </cell>
          <cell r="L2127" t="str">
            <v>VA-</v>
          </cell>
          <cell r="M2127" t="str">
            <v>BR 3</v>
          </cell>
          <cell r="N2127">
            <v>0.41666666666666669</v>
          </cell>
          <cell r="O2127" t="str">
            <v>n/a</v>
          </cell>
          <cell r="P2127" t="str">
            <v>F</v>
          </cell>
          <cell r="Q2127" t="str">
            <v>Y</v>
          </cell>
          <cell r="R2127" t="str">
            <v/>
          </cell>
          <cell r="U2127">
            <v>43069</v>
          </cell>
        </row>
        <row r="2128">
          <cell r="B2128" t="str">
            <v>February 2018 Cycle</v>
          </cell>
          <cell r="D2128" t="str">
            <v>Hospitals/Beds/NICUs/Ob/Capital Expenditures</v>
          </cell>
          <cell r="E2128" t="str">
            <v>A</v>
          </cell>
          <cell r="F2128" t="str">
            <v>Rpt Due</v>
          </cell>
          <cell r="G2128">
            <v>43213</v>
          </cell>
          <cell r="I2128" t="str">
            <v>Recommendation</v>
          </cell>
          <cell r="K2128" t="str">
            <v>IFFC</v>
          </cell>
          <cell r="L2128" t="str">
            <v>Commissioners</v>
          </cell>
          <cell r="M2128" t="str">
            <v>IFFC</v>
          </cell>
          <cell r="N2128" t="str">
            <v>IFFC</v>
          </cell>
          <cell r="O2128" t="str">
            <v>Application</v>
          </cell>
          <cell r="Q2128" t="str">
            <v>Check with</v>
          </cell>
        </row>
        <row r="2129">
          <cell r="B2129" t="str">
            <v>#</v>
          </cell>
          <cell r="C2129" t="str">
            <v>Applicant</v>
          </cell>
          <cell r="D2129" t="str">
            <v>Project</v>
          </cell>
          <cell r="E2129" t="str">
            <v>PD</v>
          </cell>
          <cell r="F2129" t="str">
            <v xml:space="preserve">  </v>
          </cell>
          <cell r="G2129">
            <v>43213</v>
          </cell>
          <cell r="H2129" t="str">
            <v>Analyst</v>
          </cell>
          <cell r="I2129" t="str">
            <v xml:space="preserve">HSA </v>
          </cell>
          <cell r="J2129" t="str">
            <v>DCOPN</v>
          </cell>
          <cell r="K2129" t="str">
            <v>Scheduled</v>
          </cell>
          <cell r="L2129" t="str">
            <v>Decision</v>
          </cell>
          <cell r="M2129" t="str">
            <v>Location</v>
          </cell>
          <cell r="N2129" t="str">
            <v>Time</v>
          </cell>
          <cell r="O2129" t="str">
            <v>Received</v>
          </cell>
          <cell r="P2129" t="str">
            <v>LOI Date</v>
          </cell>
          <cell r="Q2129" t="str">
            <v>Application</v>
          </cell>
          <cell r="T2129" t="str">
            <v>Previous Conditions</v>
          </cell>
        </row>
        <row r="2130">
          <cell r="B2130">
            <v>8347</v>
          </cell>
          <cell r="C2130" t="e">
            <v>#REF!</v>
          </cell>
          <cell r="D2130" t="e">
            <v>#REF!</v>
          </cell>
          <cell r="E2130">
            <v>8</v>
          </cell>
          <cell r="H2130" t="str">
            <v>Zimmerman</v>
          </cell>
          <cell r="I2130" t="str">
            <v>Approve</v>
          </cell>
          <cell r="J2130" t="str">
            <v>Approve</v>
          </cell>
          <cell r="K2130">
            <v>43223</v>
          </cell>
          <cell r="L2130" t="str">
            <v>VA-</v>
          </cell>
          <cell r="O2130" t="str">
            <v>n/a</v>
          </cell>
          <cell r="P2130" t="str">
            <v>A</v>
          </cell>
          <cell r="Q2130" t="str">
            <v>Y</v>
          </cell>
          <cell r="R2130" t="str">
            <v/>
          </cell>
          <cell r="U2130">
            <v>43103</v>
          </cell>
        </row>
        <row r="2131">
          <cell r="B2131">
            <v>8349</v>
          </cell>
          <cell r="C2131" t="e">
            <v>#REF!</v>
          </cell>
          <cell r="D2131" t="e">
            <v>#REF!</v>
          </cell>
          <cell r="E2131">
            <v>7</v>
          </cell>
          <cell r="H2131" t="str">
            <v>Mannino</v>
          </cell>
          <cell r="J2131" t="str">
            <v>Partial</v>
          </cell>
          <cell r="K2131" t="str">
            <v>in</v>
          </cell>
          <cell r="L2131" t="str">
            <v>VA-</v>
          </cell>
          <cell r="O2131" t="str">
            <v>n/a</v>
          </cell>
          <cell r="P2131" t="str">
            <v>A</v>
          </cell>
          <cell r="Q2131" t="str">
            <v>Y</v>
          </cell>
          <cell r="R2131" t="str">
            <v/>
          </cell>
          <cell r="U2131">
            <v>43098</v>
          </cell>
        </row>
        <row r="2132">
          <cell r="B2132" t="str">
            <v>March 2018 Cycle</v>
          </cell>
          <cell r="D2132" t="str">
            <v>OSHs/ORs/Cath Labs/Transplant/Nursing Facility</v>
          </cell>
          <cell r="E2132" t="str">
            <v>B/G</v>
          </cell>
          <cell r="F2132" t="str">
            <v>Rpt Due</v>
          </cell>
          <cell r="G2132">
            <v>43241</v>
          </cell>
          <cell r="I2132" t="str">
            <v>Recommendation</v>
          </cell>
          <cell r="K2132" t="str">
            <v>IFFC</v>
          </cell>
          <cell r="L2132" t="str">
            <v>Commissioners</v>
          </cell>
          <cell r="M2132" t="str">
            <v>IFFC</v>
          </cell>
          <cell r="N2132" t="str">
            <v>IFFC</v>
          </cell>
          <cell r="O2132" t="str">
            <v>Application</v>
          </cell>
          <cell r="Q2132" t="str">
            <v>Check with</v>
          </cell>
        </row>
        <row r="2133">
          <cell r="B2133" t="str">
            <v>#</v>
          </cell>
          <cell r="C2133" t="str">
            <v>Applicant</v>
          </cell>
          <cell r="D2133" t="str">
            <v>Project</v>
          </cell>
          <cell r="E2133" t="str">
            <v>PD</v>
          </cell>
          <cell r="G2133">
            <v>43241</v>
          </cell>
          <cell r="H2133" t="str">
            <v>Analyst</v>
          </cell>
          <cell r="I2133" t="str">
            <v xml:space="preserve">HSA </v>
          </cell>
          <cell r="J2133" t="str">
            <v>DCOPN</v>
          </cell>
          <cell r="K2133" t="str">
            <v>Scheduled</v>
          </cell>
          <cell r="L2133" t="str">
            <v>Decision</v>
          </cell>
          <cell r="M2133" t="str">
            <v>Location</v>
          </cell>
          <cell r="N2133" t="str">
            <v>Time</v>
          </cell>
          <cell r="O2133" t="str">
            <v>Received</v>
          </cell>
          <cell r="P2133" t="str">
            <v>LOI Date</v>
          </cell>
          <cell r="Q2133" t="str">
            <v>Application</v>
          </cell>
        </row>
        <row r="2134">
          <cell r="B2134">
            <v>8351</v>
          </cell>
          <cell r="C2134" t="e">
            <v>#REF!</v>
          </cell>
          <cell r="D2134" t="e">
            <v>#REF!</v>
          </cell>
          <cell r="E2134">
            <v>21</v>
          </cell>
          <cell r="H2134" t="str">
            <v>Mannino</v>
          </cell>
          <cell r="J2134" t="str">
            <v>Denial</v>
          </cell>
          <cell r="K2134">
            <v>43251</v>
          </cell>
          <cell r="L2134" t="str">
            <v>VA-</v>
          </cell>
          <cell r="M2134" t="str">
            <v>BR 2</v>
          </cell>
          <cell r="O2134" t="str">
            <v>n/a</v>
          </cell>
          <cell r="P2134" t="str">
            <v>B</v>
          </cell>
          <cell r="Q2134" t="str">
            <v>Y</v>
          </cell>
          <cell r="R2134" t="str">
            <v/>
          </cell>
          <cell r="U2134">
            <v>43129</v>
          </cell>
        </row>
        <row r="2135">
          <cell r="B2135">
            <v>8352</v>
          </cell>
          <cell r="C2135" t="e">
            <v>#REF!</v>
          </cell>
          <cell r="D2135" t="e">
            <v>#REF!</v>
          </cell>
          <cell r="E2135">
            <v>21</v>
          </cell>
          <cell r="G2135" t="str">
            <v>Competing</v>
          </cell>
          <cell r="H2135" t="str">
            <v>Mannino</v>
          </cell>
          <cell r="J2135" t="str">
            <v>Partial Approve</v>
          </cell>
          <cell r="K2135">
            <v>43251</v>
          </cell>
          <cell r="L2135" t="str">
            <v>VA-</v>
          </cell>
          <cell r="M2135" t="str">
            <v>BR 2</v>
          </cell>
          <cell r="O2135" t="str">
            <v>n/a</v>
          </cell>
          <cell r="P2135" t="str">
            <v>B</v>
          </cell>
          <cell r="Q2135" t="str">
            <v>Y</v>
          </cell>
          <cell r="R2135" t="str">
            <v/>
          </cell>
          <cell r="U2135">
            <v>43126</v>
          </cell>
        </row>
        <row r="2136">
          <cell r="B2136">
            <v>8359</v>
          </cell>
          <cell r="C2136" t="e">
            <v>#REF!</v>
          </cell>
          <cell r="D2136" t="e">
            <v>#REF!</v>
          </cell>
          <cell r="E2136">
            <v>21</v>
          </cell>
          <cell r="H2136" t="str">
            <v>Mannino</v>
          </cell>
          <cell r="J2136" t="str">
            <v>Denial</v>
          </cell>
          <cell r="K2136">
            <v>43251</v>
          </cell>
          <cell r="L2136" t="str">
            <v>VA-</v>
          </cell>
          <cell r="M2136" t="str">
            <v>BR 2</v>
          </cell>
          <cell r="O2136" t="str">
            <v>n/a</v>
          </cell>
          <cell r="P2136" t="str">
            <v>B</v>
          </cell>
          <cell r="Q2136" t="str">
            <v>Y</v>
          </cell>
          <cell r="R2136" t="str">
            <v/>
          </cell>
          <cell r="U2136">
            <v>43126</v>
          </cell>
        </row>
        <row r="2137">
          <cell r="B2137">
            <v>8361</v>
          </cell>
          <cell r="C2137" t="e">
            <v>#REF!</v>
          </cell>
          <cell r="D2137" t="e">
            <v>#REF!</v>
          </cell>
          <cell r="E2137">
            <v>21</v>
          </cell>
          <cell r="H2137" t="str">
            <v>Mannino</v>
          </cell>
          <cell r="J2137" t="str">
            <v>Denial</v>
          </cell>
          <cell r="K2137">
            <v>43251</v>
          </cell>
          <cell r="L2137" t="str">
            <v>VA-</v>
          </cell>
          <cell r="M2137" t="str">
            <v>BR 2</v>
          </cell>
          <cell r="O2137" t="str">
            <v>n/a</v>
          </cell>
          <cell r="P2137" t="str">
            <v>B</v>
          </cell>
          <cell r="Q2137" t="str">
            <v>Y</v>
          </cell>
          <cell r="R2137" t="str">
            <v/>
          </cell>
          <cell r="U2137">
            <v>43126</v>
          </cell>
        </row>
        <row r="2138">
          <cell r="B2138">
            <v>8353</v>
          </cell>
          <cell r="C2138" t="e">
            <v>#REF!</v>
          </cell>
          <cell r="D2138" t="e">
            <v>#REF!</v>
          </cell>
          <cell r="E2138">
            <v>8</v>
          </cell>
          <cell r="H2138" t="str">
            <v>Rife</v>
          </cell>
          <cell r="I2138" t="str">
            <v>Approve</v>
          </cell>
          <cell r="J2138" t="str">
            <v>Approve</v>
          </cell>
          <cell r="K2138">
            <v>43249</v>
          </cell>
          <cell r="L2138" t="str">
            <v>VA-</v>
          </cell>
          <cell r="M2138" t="str">
            <v>BR 4</v>
          </cell>
          <cell r="N2138">
            <v>0.41666666666666669</v>
          </cell>
          <cell r="O2138" t="str">
            <v>n/a</v>
          </cell>
          <cell r="P2138" t="str">
            <v>B</v>
          </cell>
          <cell r="Q2138" t="str">
            <v>Y</v>
          </cell>
          <cell r="R2138" t="str">
            <v/>
          </cell>
          <cell r="U2138">
            <v>43129</v>
          </cell>
        </row>
        <row r="2139">
          <cell r="B2139">
            <v>8354</v>
          </cell>
          <cell r="C2139" t="e">
            <v>#REF!</v>
          </cell>
          <cell r="D2139" t="e">
            <v>#REF!</v>
          </cell>
          <cell r="E2139">
            <v>20</v>
          </cell>
          <cell r="H2139" t="str">
            <v>Zimmerman</v>
          </cell>
          <cell r="J2139" t="str">
            <v>Denial</v>
          </cell>
          <cell r="K2139">
            <v>43382</v>
          </cell>
          <cell r="L2139" t="str">
            <v>VA-</v>
          </cell>
          <cell r="M2139" t="str">
            <v>HR 3</v>
          </cell>
          <cell r="N2139">
            <v>4.1666666666666664E-2</v>
          </cell>
          <cell r="O2139" t="str">
            <v>n/a</v>
          </cell>
          <cell r="P2139" t="str">
            <v>B</v>
          </cell>
          <cell r="Q2139" t="str">
            <v>Y</v>
          </cell>
          <cell r="R2139" t="str">
            <v/>
          </cell>
          <cell r="U2139">
            <v>43129</v>
          </cell>
        </row>
        <row r="2140">
          <cell r="B2140">
            <v>8355</v>
          </cell>
          <cell r="C2140" t="e">
            <v>#REF!</v>
          </cell>
          <cell r="D2140" t="e">
            <v>#REF!</v>
          </cell>
          <cell r="E2140">
            <v>6</v>
          </cell>
          <cell r="H2140" t="str">
            <v>Zimmerman</v>
          </cell>
          <cell r="J2140" t="str">
            <v>Approve</v>
          </cell>
          <cell r="K2140">
            <v>43259</v>
          </cell>
          <cell r="L2140" t="str">
            <v>VA-</v>
          </cell>
          <cell r="O2140" t="str">
            <v>n/a</v>
          </cell>
          <cell r="P2140" t="str">
            <v>B</v>
          </cell>
          <cell r="Q2140" t="str">
            <v>Y</v>
          </cell>
          <cell r="R2140" t="str">
            <v/>
          </cell>
          <cell r="U2140">
            <v>43129</v>
          </cell>
        </row>
        <row r="2141">
          <cell r="B2141">
            <v>8362</v>
          </cell>
          <cell r="C2141" t="e">
            <v>#REF!</v>
          </cell>
          <cell r="D2141" t="e">
            <v>#REF!</v>
          </cell>
          <cell r="E2141">
            <v>15</v>
          </cell>
          <cell r="H2141" t="str">
            <v>Rife</v>
          </cell>
          <cell r="J2141" t="str">
            <v>Approve</v>
          </cell>
          <cell r="K2141" t="str">
            <v>6/4/2018 (hold)</v>
          </cell>
          <cell r="L2141" t="str">
            <v>VA-</v>
          </cell>
          <cell r="M2141" t="str">
            <v>BR 1</v>
          </cell>
          <cell r="N2141">
            <v>0.41666666666666669</v>
          </cell>
          <cell r="O2141" t="str">
            <v>n/a</v>
          </cell>
          <cell r="P2141" t="str">
            <v>B</v>
          </cell>
          <cell r="Q2141" t="str">
            <v>Y</v>
          </cell>
          <cell r="R2141" t="str">
            <v/>
          </cell>
          <cell r="U2141">
            <v>43129</v>
          </cell>
        </row>
        <row r="2142">
          <cell r="B2142" t="str">
            <v>April 2018 Cycle</v>
          </cell>
          <cell r="D2142" t="str">
            <v>Psych and Substance Abuse Services</v>
          </cell>
          <cell r="E2142" t="str">
            <v>C</v>
          </cell>
          <cell r="F2142" t="str">
            <v>Rpt Due</v>
          </cell>
          <cell r="G2142">
            <v>43270</v>
          </cell>
          <cell r="I2142" t="str">
            <v>Recommendation</v>
          </cell>
          <cell r="K2142" t="str">
            <v>IFFC</v>
          </cell>
          <cell r="L2142" t="str">
            <v>Commissioners</v>
          </cell>
          <cell r="M2142" t="str">
            <v>IFFC</v>
          </cell>
          <cell r="O2142" t="str">
            <v>Application</v>
          </cell>
          <cell r="Q2142" t="str">
            <v>Check with</v>
          </cell>
        </row>
        <row r="2143">
          <cell r="C2143" t="str">
            <v>Applicant</v>
          </cell>
          <cell r="E2143" t="str">
            <v>PD</v>
          </cell>
          <cell r="G2143">
            <v>43270</v>
          </cell>
          <cell r="H2143" t="str">
            <v>Analyst</v>
          </cell>
          <cell r="I2143" t="str">
            <v xml:space="preserve">HSA </v>
          </cell>
          <cell r="J2143" t="str">
            <v>DCOPN</v>
          </cell>
          <cell r="K2143" t="str">
            <v>Scheduled</v>
          </cell>
          <cell r="L2143" t="str">
            <v>Decision</v>
          </cell>
          <cell r="M2143" t="str">
            <v>Location</v>
          </cell>
          <cell r="N2143" t="str">
            <v>Time</v>
          </cell>
          <cell r="O2143" t="str">
            <v>Received</v>
          </cell>
          <cell r="P2143" t="str">
            <v>LOI Date</v>
          </cell>
          <cell r="Q2143" t="str">
            <v>Application</v>
          </cell>
          <cell r="R2143" t="str">
            <v/>
          </cell>
        </row>
        <row r="2144">
          <cell r="B2144">
            <v>8363</v>
          </cell>
          <cell r="C2144" t="str">
            <v>Mary Washington Hospital, Inc.</v>
          </cell>
          <cell r="D2144" t="str">
            <v>Add 20 Psychiatric Beds at Snowden at Fredericksburg</v>
          </cell>
          <cell r="E2144">
            <v>16</v>
          </cell>
          <cell r="H2144" t="str">
            <v>Mannino</v>
          </cell>
          <cell r="J2144" t="str">
            <v>Approve</v>
          </cell>
          <cell r="K2144">
            <v>43284</v>
          </cell>
          <cell r="L2144" t="str">
            <v>VA-</v>
          </cell>
          <cell r="M2144" t="str">
            <v>BR 1</v>
          </cell>
          <cell r="O2144" t="str">
            <v>n/a</v>
          </cell>
          <cell r="P2144" t="str">
            <v>C</v>
          </cell>
          <cell r="Q2144" t="str">
            <v>Y</v>
          </cell>
          <cell r="R2144" t="str">
            <v/>
          </cell>
          <cell r="U2144">
            <v>43160</v>
          </cell>
        </row>
        <row r="2145">
          <cell r="B2145">
            <v>8365</v>
          </cell>
          <cell r="C2145" t="e">
            <v>#REF!</v>
          </cell>
          <cell r="D2145" t="e">
            <v>#REF!</v>
          </cell>
          <cell r="E2145">
            <v>4</v>
          </cell>
          <cell r="H2145" t="str">
            <v>Rife</v>
          </cell>
          <cell r="J2145" t="str">
            <v>Approve</v>
          </cell>
          <cell r="K2145">
            <v>43280</v>
          </cell>
          <cell r="L2145" t="str">
            <v>VA-</v>
          </cell>
          <cell r="M2145" t="str">
            <v>BR 1</v>
          </cell>
          <cell r="O2145" t="str">
            <v>n/a</v>
          </cell>
          <cell r="P2145" t="str">
            <v>C</v>
          </cell>
          <cell r="Q2145" t="str">
            <v>Y</v>
          </cell>
          <cell r="R2145" t="str">
            <v/>
          </cell>
          <cell r="U2145">
            <v>43160</v>
          </cell>
        </row>
        <row r="2146">
          <cell r="B2146">
            <v>8366</v>
          </cell>
          <cell r="C2146" t="e">
            <v>#REF!</v>
          </cell>
          <cell r="D2146" t="e">
            <v>#REF!</v>
          </cell>
          <cell r="E2146">
            <v>20</v>
          </cell>
          <cell r="H2146" t="str">
            <v>Zimmerman</v>
          </cell>
          <cell r="J2146" t="str">
            <v>Approve</v>
          </cell>
          <cell r="K2146">
            <v>43290</v>
          </cell>
          <cell r="L2146" t="str">
            <v>VA-</v>
          </cell>
          <cell r="M2146" t="str">
            <v>BR 1</v>
          </cell>
          <cell r="O2146" t="str">
            <v>n/a</v>
          </cell>
          <cell r="P2146" t="str">
            <v>C</v>
          </cell>
          <cell r="Q2146" t="str">
            <v>Y</v>
          </cell>
          <cell r="R2146" t="str">
            <v/>
          </cell>
          <cell r="U2146">
            <v>43160</v>
          </cell>
        </row>
        <row r="2147">
          <cell r="B2147">
            <v>8367</v>
          </cell>
          <cell r="C2147" t="e">
            <v>#REF!</v>
          </cell>
          <cell r="D2147" t="e">
            <v>#REF!</v>
          </cell>
          <cell r="E2147">
            <v>8</v>
          </cell>
          <cell r="H2147" t="str">
            <v>Rife</v>
          </cell>
          <cell r="I2147" t="str">
            <v>Approve</v>
          </cell>
          <cell r="J2147" t="str">
            <v>Approve</v>
          </cell>
          <cell r="K2147">
            <v>43286</v>
          </cell>
          <cell r="L2147" t="str">
            <v>VA-</v>
          </cell>
          <cell r="M2147" t="str">
            <v>BR 1</v>
          </cell>
          <cell r="O2147" t="str">
            <v>n/a</v>
          </cell>
          <cell r="P2147" t="str">
            <v>C</v>
          </cell>
          <cell r="Q2147" t="str">
            <v>Y</v>
          </cell>
          <cell r="R2147" t="str">
            <v/>
          </cell>
          <cell r="U2147">
            <v>43160</v>
          </cell>
        </row>
        <row r="2148">
          <cell r="B2148" t="str">
            <v>May 2018 Cycle</v>
          </cell>
          <cell r="D2148" t="str">
            <v>Diagnostic Imaging and Nursing Facilities</v>
          </cell>
          <cell r="E2148" t="str">
            <v>D/G</v>
          </cell>
          <cell r="F2148" t="str">
            <v>Rpt Due</v>
          </cell>
          <cell r="G2148">
            <v>43300</v>
          </cell>
          <cell r="I2148" t="str">
            <v>Recommendation</v>
          </cell>
          <cell r="K2148" t="str">
            <v>IFFC</v>
          </cell>
          <cell r="L2148" t="str">
            <v>Commissioners</v>
          </cell>
          <cell r="M2148" t="str">
            <v>IFFC</v>
          </cell>
          <cell r="O2148" t="str">
            <v>Application</v>
          </cell>
          <cell r="Q2148" t="str">
            <v>Check with</v>
          </cell>
          <cell r="S2148" t="str">
            <v>Previous</v>
          </cell>
        </row>
        <row r="2149">
          <cell r="B2149" t="str">
            <v>#</v>
          </cell>
          <cell r="C2149" t="str">
            <v>Applicant</v>
          </cell>
          <cell r="D2149" t="str">
            <v>Project</v>
          </cell>
          <cell r="E2149" t="str">
            <v>PD</v>
          </cell>
          <cell r="G2149">
            <v>43300</v>
          </cell>
          <cell r="H2149" t="str">
            <v>Analyst</v>
          </cell>
          <cell r="I2149" t="str">
            <v xml:space="preserve">HSA </v>
          </cell>
          <cell r="J2149" t="str">
            <v>DCOPN</v>
          </cell>
          <cell r="K2149" t="str">
            <v>Scheduled</v>
          </cell>
          <cell r="L2149" t="str">
            <v>Decision</v>
          </cell>
          <cell r="M2149" t="str">
            <v>Location</v>
          </cell>
          <cell r="N2149" t="str">
            <v>Time</v>
          </cell>
          <cell r="O2149" t="str">
            <v>Received</v>
          </cell>
          <cell r="P2149" t="str">
            <v>LOI Date</v>
          </cell>
          <cell r="Q2149" t="str">
            <v>Application</v>
          </cell>
          <cell r="S2149" t="str">
            <v>Conditions</v>
          </cell>
          <cell r="T2149" t="str">
            <v>old loi</v>
          </cell>
        </row>
        <row r="2151">
          <cell r="B2151">
            <v>8328</v>
          </cell>
          <cell r="C2151" t="e">
            <v>#REF!</v>
          </cell>
          <cell r="D2151" t="e">
            <v>#REF!</v>
          </cell>
          <cell r="E2151">
            <v>8</v>
          </cell>
          <cell r="H2151" t="str">
            <v>Mannino</v>
          </cell>
          <cell r="J2151" t="e">
            <v>#REF!</v>
          </cell>
          <cell r="K2151">
            <v>43313</v>
          </cell>
          <cell r="L2151" t="str">
            <v>VA-</v>
          </cell>
          <cell r="M2151" t="str">
            <v>BR 4</v>
          </cell>
          <cell r="O2151">
            <v>43344</v>
          </cell>
          <cell r="P2151" t="str">
            <v>D</v>
          </cell>
          <cell r="Q2151" t="str">
            <v>Y</v>
          </cell>
          <cell r="R2151" t="str">
            <v/>
          </cell>
          <cell r="U2151">
            <v>43186</v>
          </cell>
        </row>
        <row r="2152">
          <cell r="B2152">
            <v>8369</v>
          </cell>
          <cell r="C2152" t="e">
            <v>#REF!</v>
          </cell>
          <cell r="D2152" t="e">
            <v>#REF!</v>
          </cell>
          <cell r="E2152">
            <v>9</v>
          </cell>
          <cell r="G2152" t="str">
            <v>Competing</v>
          </cell>
          <cell r="H2152" t="str">
            <v>Cage</v>
          </cell>
          <cell r="J2152" t="e">
            <v>#REF!</v>
          </cell>
          <cell r="K2152">
            <v>43328</v>
          </cell>
          <cell r="L2152" t="str">
            <v>VA-</v>
          </cell>
          <cell r="M2152" t="str">
            <v>TR 2</v>
          </cell>
          <cell r="O2152" t="str">
            <v>n/a</v>
          </cell>
          <cell r="P2152" t="str">
            <v>D</v>
          </cell>
          <cell r="Q2152" t="str">
            <v>Y</v>
          </cell>
          <cell r="R2152" t="str">
            <v/>
          </cell>
          <cell r="U2152">
            <v>43189</v>
          </cell>
        </row>
        <row r="2153">
          <cell r="B2153">
            <v>8382</v>
          </cell>
          <cell r="C2153" t="e">
            <v>#REF!</v>
          </cell>
          <cell r="D2153" t="e">
            <v>#REF!</v>
          </cell>
          <cell r="E2153">
            <v>9</v>
          </cell>
          <cell r="H2153" t="str">
            <v>Cage</v>
          </cell>
          <cell r="J2153" t="e">
            <v>#REF!</v>
          </cell>
          <cell r="K2153">
            <v>43328</v>
          </cell>
          <cell r="L2153" t="str">
            <v>VA-</v>
          </cell>
          <cell r="M2153" t="str">
            <v>TR 2</v>
          </cell>
          <cell r="O2153" t="str">
            <v>n/a</v>
          </cell>
          <cell r="P2153" t="str">
            <v>D</v>
          </cell>
          <cell r="Q2153" t="str">
            <v>Y</v>
          </cell>
          <cell r="R2153" t="str">
            <v/>
          </cell>
          <cell r="U2153">
            <v>43192</v>
          </cell>
        </row>
        <row r="2154">
          <cell r="B2154">
            <v>8372</v>
          </cell>
          <cell r="C2154" t="e">
            <v>#REF!</v>
          </cell>
          <cell r="D2154" t="e">
            <v>#REF!</v>
          </cell>
          <cell r="E2154">
            <v>10</v>
          </cell>
          <cell r="H2154" t="str">
            <v>Zimmerman</v>
          </cell>
          <cell r="J2154" t="e">
            <v>#REF!</v>
          </cell>
          <cell r="K2154">
            <v>43315</v>
          </cell>
          <cell r="L2154" t="str">
            <v>VA-</v>
          </cell>
          <cell r="O2154" t="str">
            <v>n/a</v>
          </cell>
          <cell r="P2154" t="str">
            <v>D</v>
          </cell>
          <cell r="Q2154" t="str">
            <v>Y</v>
          </cell>
          <cell r="R2154" t="str">
            <v/>
          </cell>
          <cell r="U2154">
            <v>43182</v>
          </cell>
        </row>
        <row r="2155">
          <cell r="B2155">
            <v>8373</v>
          </cell>
          <cell r="C2155" t="e">
            <v>#REF!</v>
          </cell>
          <cell r="D2155" t="e">
            <v>#REF!</v>
          </cell>
          <cell r="E2155">
            <v>5</v>
          </cell>
          <cell r="H2155" t="str">
            <v>Cage</v>
          </cell>
          <cell r="J2155" t="e">
            <v>#REF!</v>
          </cell>
          <cell r="K2155">
            <v>43311</v>
          </cell>
          <cell r="L2155" t="str">
            <v>VA-</v>
          </cell>
          <cell r="M2155" t="str">
            <v>BR 1</v>
          </cell>
          <cell r="O2155" t="str">
            <v>n/a</v>
          </cell>
          <cell r="P2155" t="str">
            <v>D</v>
          </cell>
          <cell r="Q2155" t="str">
            <v>Y</v>
          </cell>
          <cell r="R2155" t="str">
            <v/>
          </cell>
          <cell r="U2155">
            <v>43188</v>
          </cell>
        </row>
        <row r="2156">
          <cell r="B2156">
            <v>8374</v>
          </cell>
          <cell r="C2156" t="e">
            <v>#REF!</v>
          </cell>
          <cell r="D2156" t="e">
            <v>#REF!</v>
          </cell>
          <cell r="E2156">
            <v>10</v>
          </cell>
          <cell r="H2156" t="str">
            <v>Zimmerman</v>
          </cell>
          <cell r="J2156" t="e">
            <v>#REF!</v>
          </cell>
          <cell r="K2156">
            <v>43382</v>
          </cell>
          <cell r="L2156" t="str">
            <v>VA-</v>
          </cell>
          <cell r="M2156" t="str">
            <v>HR 3</v>
          </cell>
          <cell r="N2156">
            <v>0.41666666666666669</v>
          </cell>
          <cell r="O2156" t="str">
            <v>n/a</v>
          </cell>
          <cell r="P2156" t="str">
            <v>D</v>
          </cell>
          <cell r="Q2156" t="str">
            <v>Y</v>
          </cell>
          <cell r="R2156" t="str">
            <v/>
          </cell>
          <cell r="U2156">
            <v>43189</v>
          </cell>
        </row>
        <row r="2157">
          <cell r="B2157">
            <v>8375</v>
          </cell>
          <cell r="C2157" t="e">
            <v>#REF!</v>
          </cell>
          <cell r="D2157" t="e">
            <v>#REF!</v>
          </cell>
          <cell r="E2157">
            <v>20</v>
          </cell>
          <cell r="H2157" t="str">
            <v>Zimmerman</v>
          </cell>
          <cell r="J2157" t="e">
            <v>#REF!</v>
          </cell>
          <cell r="K2157">
            <v>43314</v>
          </cell>
          <cell r="L2157" t="str">
            <v>VA-</v>
          </cell>
          <cell r="O2157" t="str">
            <v>n/a</v>
          </cell>
          <cell r="P2157" t="str">
            <v>D</v>
          </cell>
          <cell r="Q2157" t="str">
            <v>Y</v>
          </cell>
          <cell r="R2157" t="str">
            <v/>
          </cell>
          <cell r="U2157">
            <v>43189</v>
          </cell>
        </row>
        <row r="2158">
          <cell r="B2158">
            <v>8376</v>
          </cell>
          <cell r="C2158" t="e">
            <v>#REF!</v>
          </cell>
          <cell r="D2158" t="e">
            <v>#REF!</v>
          </cell>
          <cell r="E2158">
            <v>11</v>
          </cell>
          <cell r="H2158" t="str">
            <v>Zimmerman</v>
          </cell>
          <cell r="J2158" t="e">
            <v>#REF!</v>
          </cell>
          <cell r="K2158">
            <v>43319</v>
          </cell>
          <cell r="L2158" t="str">
            <v>VA-</v>
          </cell>
          <cell r="O2158" t="str">
            <v>n/a</v>
          </cell>
          <cell r="P2158" t="str">
            <v>D</v>
          </cell>
          <cell r="Q2158" t="str">
            <v>Y</v>
          </cell>
          <cell r="R2158" t="str">
            <v/>
          </cell>
          <cell r="U2158">
            <v>43192</v>
          </cell>
        </row>
        <row r="2159">
          <cell r="B2159">
            <v>8377</v>
          </cell>
          <cell r="C2159" t="e">
            <v>#REF!</v>
          </cell>
          <cell r="D2159" t="e">
            <v>#REF!</v>
          </cell>
          <cell r="E2159">
            <v>7</v>
          </cell>
          <cell r="H2159" t="str">
            <v>Rife</v>
          </cell>
          <cell r="J2159" t="e">
            <v>#REF!</v>
          </cell>
          <cell r="K2159">
            <v>43311</v>
          </cell>
          <cell r="L2159" t="str">
            <v>VA-</v>
          </cell>
          <cell r="M2159" t="str">
            <v>br1</v>
          </cell>
          <cell r="O2159" t="str">
            <v>n/a</v>
          </cell>
          <cell r="P2159" t="str">
            <v>D</v>
          </cell>
          <cell r="Q2159" t="str">
            <v>Y</v>
          </cell>
          <cell r="R2159" t="str">
            <v/>
          </cell>
          <cell r="U2159">
            <v>43189</v>
          </cell>
        </row>
        <row r="2160">
          <cell r="B2160">
            <v>8378</v>
          </cell>
          <cell r="C2160" t="e">
            <v>#REF!</v>
          </cell>
          <cell r="D2160" t="e">
            <v>#REF!</v>
          </cell>
          <cell r="E2160">
            <v>15</v>
          </cell>
          <cell r="G2160" t="str">
            <v>Competing</v>
          </cell>
          <cell r="H2160" t="str">
            <v>Mannino</v>
          </cell>
          <cell r="J2160" t="e">
            <v>#REF!</v>
          </cell>
          <cell r="K2160">
            <v>43315</v>
          </cell>
          <cell r="L2160" t="str">
            <v>VA-</v>
          </cell>
          <cell r="M2160" t="str">
            <v>BR 1</v>
          </cell>
          <cell r="O2160" t="str">
            <v>n/a</v>
          </cell>
          <cell r="P2160" t="str">
            <v>D</v>
          </cell>
          <cell r="Q2160" t="str">
            <v>Y</v>
          </cell>
          <cell r="R2160" t="str">
            <v/>
          </cell>
          <cell r="U2160">
            <v>43192</v>
          </cell>
        </row>
        <row r="2161">
          <cell r="B2161">
            <v>8370</v>
          </cell>
          <cell r="C2161" t="e">
            <v>#REF!</v>
          </cell>
          <cell r="D2161" t="e">
            <v>#REF!</v>
          </cell>
          <cell r="E2161">
            <v>15</v>
          </cell>
          <cell r="H2161" t="str">
            <v>Mannino</v>
          </cell>
          <cell r="J2161" t="e">
            <v>#REF!</v>
          </cell>
          <cell r="K2161">
            <v>43315</v>
          </cell>
          <cell r="L2161" t="str">
            <v>VA-</v>
          </cell>
          <cell r="M2161" t="str">
            <v>BR 1</v>
          </cell>
          <cell r="O2161" t="str">
            <v>n/a</v>
          </cell>
          <cell r="P2161" t="str">
            <v>D</v>
          </cell>
          <cell r="Q2161" t="str">
            <v>Y</v>
          </cell>
          <cell r="R2161" t="str">
            <v/>
          </cell>
          <cell r="U2161">
            <v>43192</v>
          </cell>
        </row>
        <row r="2162">
          <cell r="B2162">
            <v>8381</v>
          </cell>
          <cell r="C2162" t="e">
            <v>#REF!</v>
          </cell>
          <cell r="D2162" t="e">
            <v>#REF!</v>
          </cell>
          <cell r="E2162">
            <v>15</v>
          </cell>
          <cell r="H2162" t="str">
            <v>Mannino</v>
          </cell>
          <cell r="J2162" t="e">
            <v>#REF!</v>
          </cell>
          <cell r="K2162">
            <v>43315</v>
          </cell>
          <cell r="L2162" t="str">
            <v>VA-</v>
          </cell>
          <cell r="M2162" t="str">
            <v>BR 1</v>
          </cell>
          <cell r="O2162" t="str">
            <v>n/a</v>
          </cell>
          <cell r="P2162" t="str">
            <v>D</v>
          </cell>
          <cell r="Q2162" t="str">
            <v>Y</v>
          </cell>
          <cell r="R2162" t="str">
            <v/>
          </cell>
          <cell r="U2162">
            <v>43189</v>
          </cell>
        </row>
        <row r="2163">
          <cell r="B2163">
            <v>8379</v>
          </cell>
          <cell r="C2163" t="e">
            <v>#REF!</v>
          </cell>
          <cell r="D2163" t="e">
            <v>#REF!</v>
          </cell>
          <cell r="E2163">
            <v>15</v>
          </cell>
          <cell r="H2163" t="str">
            <v>Rife</v>
          </cell>
          <cell r="J2163" t="e">
            <v>#REF!</v>
          </cell>
          <cell r="K2163" t="str">
            <v>in</v>
          </cell>
          <cell r="L2163" t="str">
            <v>VA-</v>
          </cell>
          <cell r="O2163" t="str">
            <v>n/a</v>
          </cell>
          <cell r="P2163" t="str">
            <v>D</v>
          </cell>
          <cell r="Q2163" t="str">
            <v>Y</v>
          </cell>
          <cell r="R2163" t="str">
            <v/>
          </cell>
          <cell r="U2163">
            <v>43189</v>
          </cell>
        </row>
        <row r="2164">
          <cell r="B2164">
            <v>8368</v>
          </cell>
          <cell r="C2164" t="e">
            <v>#REF!</v>
          </cell>
          <cell r="D2164" t="e">
            <v>#REF!</v>
          </cell>
          <cell r="E2164">
            <v>6</v>
          </cell>
          <cell r="H2164" t="str">
            <v>Clement</v>
          </cell>
          <cell r="J2164" t="e">
            <v>#REF!</v>
          </cell>
          <cell r="K2164" t="str">
            <v>in</v>
          </cell>
          <cell r="L2164" t="str">
            <v>VA-</v>
          </cell>
          <cell r="O2164" t="str">
            <v>n/a</v>
          </cell>
          <cell r="P2164" t="str">
            <v>G</v>
          </cell>
          <cell r="Q2164" t="str">
            <v>Y</v>
          </cell>
          <cell r="R2164" t="str">
            <v/>
          </cell>
          <cell r="U2164">
            <v>43192</v>
          </cell>
        </row>
        <row r="2165">
          <cell r="B2165">
            <v>8360</v>
          </cell>
          <cell r="C2165" t="str">
            <v>Virginia Health Services, Inc.</v>
          </cell>
          <cell r="D2165" t="e">
            <v>#REF!</v>
          </cell>
          <cell r="E2165">
            <v>21</v>
          </cell>
          <cell r="H2165" t="str">
            <v>Rife</v>
          </cell>
          <cell r="J2165" t="e">
            <v>#REF!</v>
          </cell>
          <cell r="K2165">
            <v>43318</v>
          </cell>
          <cell r="L2165" t="str">
            <v>VA-</v>
          </cell>
          <cell r="M2165" t="str">
            <v>BR 2</v>
          </cell>
          <cell r="O2165">
            <v>43192</v>
          </cell>
          <cell r="P2165">
            <v>43103</v>
          </cell>
          <cell r="Q2165">
            <v>20000</v>
          </cell>
        </row>
        <row r="2166">
          <cell r="B2166" t="str">
            <v>June 2018 Cycle</v>
          </cell>
          <cell r="D2166" t="str">
            <v>Rehab Services</v>
          </cell>
          <cell r="E2166" t="str">
            <v>E</v>
          </cell>
          <cell r="F2166" t="str">
            <v>Rpt Due</v>
          </cell>
          <cell r="G2166">
            <v>43332</v>
          </cell>
          <cell r="I2166" t="str">
            <v>Recommendation</v>
          </cell>
          <cell r="K2166" t="str">
            <v>IFFC</v>
          </cell>
          <cell r="L2166" t="str">
            <v>Commissioners</v>
          </cell>
          <cell r="M2166" t="str">
            <v>IFFC</v>
          </cell>
          <cell r="N2166" t="str">
            <v>IFFC</v>
          </cell>
          <cell r="O2166" t="str">
            <v>Application</v>
          </cell>
          <cell r="Q2166" t="str">
            <v>Check with</v>
          </cell>
        </row>
        <row r="2167">
          <cell r="B2167" t="str">
            <v>#</v>
          </cell>
          <cell r="C2167" t="str">
            <v>Applicant</v>
          </cell>
          <cell r="D2167" t="str">
            <v>Project</v>
          </cell>
          <cell r="E2167" t="str">
            <v>PD</v>
          </cell>
          <cell r="F2167" t="str">
            <v xml:space="preserve">  </v>
          </cell>
          <cell r="H2167" t="str">
            <v>Analyst</v>
          </cell>
          <cell r="I2167" t="str">
            <v xml:space="preserve">HSA </v>
          </cell>
          <cell r="J2167" t="str">
            <v>DCOPN</v>
          </cell>
          <cell r="K2167" t="str">
            <v>Scheduled</v>
          </cell>
          <cell r="L2167" t="str">
            <v>Decision</v>
          </cell>
          <cell r="M2167" t="str">
            <v>Location</v>
          </cell>
          <cell r="N2167" t="str">
            <v>Time</v>
          </cell>
          <cell r="O2167" t="str">
            <v>Received</v>
          </cell>
          <cell r="P2167" t="str">
            <v>LOI Date</v>
          </cell>
          <cell r="Q2167" t="str">
            <v>Application</v>
          </cell>
          <cell r="T2167" t="str">
            <v>Previous Conditions</v>
          </cell>
        </row>
        <row r="2168">
          <cell r="B2168">
            <v>8375</v>
          </cell>
          <cell r="C2168" t="e">
            <v>#REF!</v>
          </cell>
          <cell r="D2168" t="e">
            <v>#REF!</v>
          </cell>
          <cell r="E2168">
            <v>20</v>
          </cell>
          <cell r="H2168" t="str">
            <v>Zimmerman</v>
          </cell>
          <cell r="J2168" t="e">
            <v>#REF!</v>
          </cell>
          <cell r="K2168">
            <v>43314</v>
          </cell>
          <cell r="L2168" t="str">
            <v>VA-</v>
          </cell>
          <cell r="O2168" t="str">
            <v>n/a</v>
          </cell>
          <cell r="P2168" t="str">
            <v>D</v>
          </cell>
          <cell r="Q2168" t="str">
            <v>Y</v>
          </cell>
          <cell r="R2168" t="str">
            <v/>
          </cell>
          <cell r="U2168">
            <v>43189</v>
          </cell>
        </row>
        <row r="2169">
          <cell r="B2169">
            <v>8384</v>
          </cell>
          <cell r="C2169" t="e">
            <v>#REF!</v>
          </cell>
          <cell r="D2169" t="e">
            <v>#REF!</v>
          </cell>
          <cell r="E2169">
            <v>10</v>
          </cell>
          <cell r="H2169" t="str">
            <v>Rife</v>
          </cell>
          <cell r="J2169" t="e">
            <v>#REF!</v>
          </cell>
          <cell r="L2169" t="str">
            <v>Postponed to next "E" cycle in February</v>
          </cell>
          <cell r="O2169" t="str">
            <v>n/a</v>
          </cell>
          <cell r="P2169" t="str">
            <v>E</v>
          </cell>
          <cell r="Q2169" t="str">
            <v>Y</v>
          </cell>
          <cell r="R2169" t="str">
            <v/>
          </cell>
          <cell r="U2169">
            <v>43215</v>
          </cell>
        </row>
        <row r="2170">
          <cell r="B2170" t="str">
            <v>July 2018 Cycle</v>
          </cell>
          <cell r="D2170" t="str">
            <v>Radiation/Gamma Knife/Cancer Care Center</v>
          </cell>
          <cell r="E2170" t="str">
            <v>F/G</v>
          </cell>
          <cell r="F2170" t="str">
            <v>Rpt Due</v>
          </cell>
          <cell r="G2170">
            <v>43361</v>
          </cell>
          <cell r="I2170" t="str">
            <v>Recommendation</v>
          </cell>
          <cell r="K2170" t="str">
            <v>IFFC</v>
          </cell>
          <cell r="L2170" t="str">
            <v>Commissioners</v>
          </cell>
          <cell r="M2170" t="str">
            <v>IFFC</v>
          </cell>
          <cell r="N2170" t="str">
            <v>IFFC</v>
          </cell>
          <cell r="O2170" t="str">
            <v>Application</v>
          </cell>
          <cell r="Q2170" t="str">
            <v>Check with</v>
          </cell>
        </row>
        <row r="2171">
          <cell r="C2171" t="str">
            <v>Applicant</v>
          </cell>
          <cell r="D2171" t="str">
            <v>Lithotripsy/Nursing Facility</v>
          </cell>
          <cell r="E2171" t="str">
            <v>PD</v>
          </cell>
          <cell r="F2171" t="str">
            <v xml:space="preserve">  </v>
          </cell>
          <cell r="G2171">
            <v>43361</v>
          </cell>
          <cell r="H2171" t="str">
            <v>Analyst</v>
          </cell>
          <cell r="I2171" t="str">
            <v xml:space="preserve">HSA </v>
          </cell>
          <cell r="J2171" t="str">
            <v>DCOPN</v>
          </cell>
          <cell r="K2171" t="str">
            <v>Scheduled</v>
          </cell>
          <cell r="L2171" t="str">
            <v>Decision</v>
          </cell>
          <cell r="M2171" t="str">
            <v>Location</v>
          </cell>
          <cell r="N2171" t="str">
            <v>Time</v>
          </cell>
          <cell r="O2171" t="str">
            <v>Received</v>
          </cell>
          <cell r="P2171" t="str">
            <v>LOI Date</v>
          </cell>
          <cell r="Q2171" t="str">
            <v>Application</v>
          </cell>
        </row>
        <row r="2172">
          <cell r="B2172">
            <v>8385</v>
          </cell>
          <cell r="C2172" t="e">
            <v>#REF!</v>
          </cell>
          <cell r="D2172" t="e">
            <v>#REF!</v>
          </cell>
          <cell r="E2172">
            <v>6</v>
          </cell>
          <cell r="H2172" t="str">
            <v>Zimmerman</v>
          </cell>
          <cell r="J2172" t="str">
            <v>Approve</v>
          </cell>
          <cell r="K2172">
            <v>43371</v>
          </cell>
          <cell r="L2172" t="str">
            <v>VA-</v>
          </cell>
          <cell r="M2172" t="str">
            <v>BR 1</v>
          </cell>
          <cell r="N2172">
            <v>0.54166666666666663</v>
          </cell>
          <cell r="O2172">
            <v>43250</v>
          </cell>
          <cell r="P2172" t="str">
            <v>F</v>
          </cell>
          <cell r="Q2172">
            <v>1000</v>
          </cell>
          <cell r="R2172" t="str">
            <v/>
          </cell>
          <cell r="U2172">
            <v>43251</v>
          </cell>
        </row>
        <row r="2173">
          <cell r="B2173">
            <v>8386</v>
          </cell>
          <cell r="C2173" t="e">
            <v>#REF!</v>
          </cell>
          <cell r="D2173" t="e">
            <v>#REF!</v>
          </cell>
          <cell r="E2173">
            <v>15</v>
          </cell>
          <cell r="H2173" t="str">
            <v>Mannino</v>
          </cell>
          <cell r="J2173" t="str">
            <v>Approve</v>
          </cell>
          <cell r="K2173">
            <v>43371</v>
          </cell>
          <cell r="L2173" t="str">
            <v>VA-</v>
          </cell>
          <cell r="M2173" t="str">
            <v>BR 1</v>
          </cell>
          <cell r="N2173">
            <v>0.41666666666666669</v>
          </cell>
          <cell r="O2173">
            <v>43251</v>
          </cell>
          <cell r="P2173">
            <v>43220</v>
          </cell>
          <cell r="Q2173">
            <v>0</v>
          </cell>
        </row>
        <row r="2174">
          <cell r="B2174">
            <v>8387</v>
          </cell>
          <cell r="C2174" t="str">
            <v>Tysons LPC, LLC, Fairfax County, VA</v>
          </cell>
          <cell r="D2174" t="e">
            <v>#REF!</v>
          </cell>
          <cell r="E2174">
            <v>8</v>
          </cell>
          <cell r="H2174" t="str">
            <v>Rife</v>
          </cell>
          <cell r="I2174" t="str">
            <v>Approve</v>
          </cell>
          <cell r="J2174" t="str">
            <v>Approve</v>
          </cell>
          <cell r="K2174">
            <v>43374</v>
          </cell>
          <cell r="L2174" t="str">
            <v>VA-</v>
          </cell>
          <cell r="M2174" t="str">
            <v>BR3</v>
          </cell>
          <cell r="N2174">
            <v>0.41666666666666669</v>
          </cell>
          <cell r="O2174">
            <v>43250</v>
          </cell>
          <cell r="P2174">
            <v>43221</v>
          </cell>
          <cell r="Q2174">
            <v>20000</v>
          </cell>
        </row>
        <row r="2175">
          <cell r="B2175" t="str">
            <v>August 2018 Cycle</v>
          </cell>
          <cell r="D2175" t="str">
            <v>Hospitals/Beds/NICUs/Ob/Capital Expenditures</v>
          </cell>
          <cell r="E2175" t="str">
            <v>A</v>
          </cell>
          <cell r="F2175" t="str">
            <v>Rpt Due</v>
          </cell>
          <cell r="G2175">
            <v>43392</v>
          </cell>
          <cell r="I2175" t="str">
            <v>Recommendation</v>
          </cell>
          <cell r="K2175" t="str">
            <v>IFFC</v>
          </cell>
          <cell r="L2175" t="str">
            <v>Commissioners</v>
          </cell>
          <cell r="M2175" t="str">
            <v>IFFC</v>
          </cell>
          <cell r="N2175" t="str">
            <v>IFFC</v>
          </cell>
          <cell r="O2175" t="str">
            <v>Application</v>
          </cell>
          <cell r="Q2175" t="str">
            <v>Check with</v>
          </cell>
        </row>
        <row r="2176">
          <cell r="B2176" t="str">
            <v>#</v>
          </cell>
          <cell r="C2176" t="str">
            <v>Applicant</v>
          </cell>
          <cell r="D2176" t="str">
            <v>Project</v>
          </cell>
          <cell r="E2176" t="str">
            <v>PD</v>
          </cell>
          <cell r="F2176" t="str">
            <v xml:space="preserve">  </v>
          </cell>
          <cell r="G2176">
            <v>43392</v>
          </cell>
          <cell r="H2176" t="str">
            <v>Analyst</v>
          </cell>
          <cell r="I2176" t="str">
            <v xml:space="preserve">HSA </v>
          </cell>
          <cell r="J2176" t="str">
            <v>DCOPN</v>
          </cell>
          <cell r="K2176" t="str">
            <v>Scheduled</v>
          </cell>
          <cell r="L2176" t="str">
            <v>Decision</v>
          </cell>
          <cell r="M2176" t="str">
            <v>Location</v>
          </cell>
          <cell r="N2176" t="str">
            <v>Time</v>
          </cell>
          <cell r="O2176" t="str">
            <v>Received</v>
          </cell>
          <cell r="P2176" t="str">
            <v>LOI Date</v>
          </cell>
          <cell r="Q2176" t="str">
            <v>Application</v>
          </cell>
          <cell r="T2176" t="str">
            <v>Previous Conditions</v>
          </cell>
        </row>
        <row r="2177">
          <cell r="B2177">
            <v>8392</v>
          </cell>
          <cell r="C2177" t="e">
            <v>#REF!</v>
          </cell>
          <cell r="D2177" t="e">
            <v>#REF!</v>
          </cell>
          <cell r="E2177">
            <v>7</v>
          </cell>
          <cell r="H2177" t="str">
            <v>Rife</v>
          </cell>
          <cell r="J2177" t="str">
            <v>Deny</v>
          </cell>
          <cell r="K2177">
            <v>43405</v>
          </cell>
          <cell r="L2177" t="str">
            <v>VA-</v>
          </cell>
          <cell r="M2177" t="str">
            <v>BR 3</v>
          </cell>
          <cell r="N2177">
            <v>0.41666666666666669</v>
          </cell>
          <cell r="O2177">
            <v>43278</v>
          </cell>
          <cell r="P2177" t="str">
            <v>A</v>
          </cell>
          <cell r="Q2177">
            <v>18800</v>
          </cell>
          <cell r="R2177" t="str">
            <v/>
          </cell>
          <cell r="U2177">
            <v>43278</v>
          </cell>
        </row>
        <row r="2178">
          <cell r="B2178">
            <v>8389</v>
          </cell>
          <cell r="C2178" t="e">
            <v>#REF!</v>
          </cell>
          <cell r="D2178" t="e">
            <v>#REF!</v>
          </cell>
          <cell r="E2178">
            <v>20</v>
          </cell>
          <cell r="G2178" t="str">
            <v>Competing</v>
          </cell>
          <cell r="H2178" t="str">
            <v>Zimmerman</v>
          </cell>
          <cell r="J2178" t="str">
            <v>Approve</v>
          </cell>
          <cell r="K2178">
            <v>43406</v>
          </cell>
          <cell r="L2178" t="str">
            <v>VA-</v>
          </cell>
          <cell r="M2178" t="str">
            <v>BR 1</v>
          </cell>
          <cell r="N2178">
            <v>0.41666666666666669</v>
          </cell>
          <cell r="O2178">
            <v>43283</v>
          </cell>
          <cell r="P2178" t="str">
            <v>A</v>
          </cell>
          <cell r="Q2178">
            <v>20000</v>
          </cell>
          <cell r="R2178" t="str">
            <v/>
          </cell>
          <cell r="U2178">
            <v>43283</v>
          </cell>
        </row>
        <row r="2179">
          <cell r="B2179">
            <v>8390</v>
          </cell>
          <cell r="C2179" t="e">
            <v>#REF!</v>
          </cell>
          <cell r="D2179" t="e">
            <v>#REF!</v>
          </cell>
          <cell r="E2179">
            <v>20</v>
          </cell>
          <cell r="H2179" t="str">
            <v>Zimmerman</v>
          </cell>
          <cell r="J2179" t="str">
            <v>Deny</v>
          </cell>
          <cell r="K2179">
            <v>43406</v>
          </cell>
          <cell r="L2179" t="str">
            <v>VA-</v>
          </cell>
          <cell r="M2179" t="str">
            <v>BR 1</v>
          </cell>
          <cell r="N2179">
            <v>0.41666666666666669</v>
          </cell>
          <cell r="O2179">
            <v>43280</v>
          </cell>
          <cell r="P2179">
            <v>43258</v>
          </cell>
          <cell r="Q2179">
            <v>20000</v>
          </cell>
        </row>
        <row r="2180">
          <cell r="B2180">
            <v>8388</v>
          </cell>
          <cell r="C2180" t="e">
            <v>#REF!</v>
          </cell>
          <cell r="D2180" t="e">
            <v>#REF!</v>
          </cell>
          <cell r="E2180">
            <v>8</v>
          </cell>
          <cell r="H2180" t="str">
            <v>Rife</v>
          </cell>
          <cell r="I2180" t="str">
            <v>Approve</v>
          </cell>
          <cell r="J2180" t="str">
            <v>Deny</v>
          </cell>
          <cell r="K2180">
            <v>43411</v>
          </cell>
          <cell r="L2180" t="str">
            <v>VA-</v>
          </cell>
          <cell r="M2180" t="str">
            <v>BR 3</v>
          </cell>
          <cell r="N2180">
            <v>0.41666666666666669</v>
          </cell>
          <cell r="O2180">
            <v>43280</v>
          </cell>
          <cell r="P2180">
            <v>43245</v>
          </cell>
          <cell r="Q2180">
            <v>20000</v>
          </cell>
        </row>
        <row r="2181">
          <cell r="B2181">
            <v>8391</v>
          </cell>
          <cell r="C2181" t="e">
            <v>#REF!</v>
          </cell>
          <cell r="D2181" t="e">
            <v>#REF!</v>
          </cell>
          <cell r="E2181">
            <v>5</v>
          </cell>
          <cell r="H2181" t="str">
            <v>Mannino</v>
          </cell>
          <cell r="J2181" t="str">
            <v>Deny</v>
          </cell>
          <cell r="K2181">
            <v>43404</v>
          </cell>
          <cell r="L2181" t="str">
            <v>VA-</v>
          </cell>
          <cell r="M2181" t="str">
            <v>BR 1</v>
          </cell>
          <cell r="N2181">
            <v>0.41666666666666669</v>
          </cell>
          <cell r="O2181">
            <v>43283</v>
          </cell>
          <cell r="P2181">
            <v>43252</v>
          </cell>
        </row>
        <row r="2182">
          <cell r="B2182" t="str">
            <v>September 2018 Cycle</v>
          </cell>
          <cell r="D2182" t="str">
            <v>OSHs/ORs/Cath Labs/Transplant/Nursing Facility</v>
          </cell>
          <cell r="E2182" t="str">
            <v>B/G</v>
          </cell>
          <cell r="F2182" t="str">
            <v>Rpt Due</v>
          </cell>
          <cell r="G2182">
            <v>43423</v>
          </cell>
          <cell r="I2182" t="str">
            <v>Recommendation</v>
          </cell>
          <cell r="K2182" t="str">
            <v>IFFC</v>
          </cell>
          <cell r="L2182" t="str">
            <v>Commissioners</v>
          </cell>
          <cell r="M2182" t="str">
            <v>IFFC</v>
          </cell>
          <cell r="N2182" t="str">
            <v>IFFC</v>
          </cell>
          <cell r="O2182" t="str">
            <v>Application</v>
          </cell>
          <cell r="Q2182" t="str">
            <v>Check with</v>
          </cell>
        </row>
        <row r="2183">
          <cell r="B2183" t="str">
            <v>#</v>
          </cell>
          <cell r="C2183" t="str">
            <v>Applicant</v>
          </cell>
          <cell r="D2183" t="str">
            <v>Project</v>
          </cell>
          <cell r="E2183" t="str">
            <v>PD</v>
          </cell>
          <cell r="G2183">
            <v>43423</v>
          </cell>
          <cell r="H2183" t="str">
            <v>Analyst</v>
          </cell>
          <cell r="I2183" t="str">
            <v xml:space="preserve">HSA </v>
          </cell>
          <cell r="J2183" t="str">
            <v>DCOPN</v>
          </cell>
          <cell r="K2183" t="str">
            <v>Scheduled</v>
          </cell>
          <cell r="L2183" t="str">
            <v>Decision</v>
          </cell>
          <cell r="M2183" t="str">
            <v>Location</v>
          </cell>
          <cell r="N2183" t="str">
            <v>Time</v>
          </cell>
          <cell r="O2183" t="str">
            <v>Received</v>
          </cell>
          <cell r="P2183" t="str">
            <v>LOI Date</v>
          </cell>
          <cell r="Q2183" t="str">
            <v>Application</v>
          </cell>
        </row>
        <row r="2184">
          <cell r="B2184">
            <v>8364</v>
          </cell>
          <cell r="C2184" t="e">
            <v>#REF!</v>
          </cell>
          <cell r="D2184" t="e">
            <v>#REF!</v>
          </cell>
          <cell r="E2184">
            <v>8</v>
          </cell>
          <cell r="H2184" t="str">
            <v>Zimmerman</v>
          </cell>
          <cell r="L2184" t="str">
            <v>Applicant withdrew application 8/5/19</v>
          </cell>
          <cell r="O2184" t="str">
            <v>n/a</v>
          </cell>
          <cell r="P2184" t="str">
            <v>B</v>
          </cell>
          <cell r="Q2184">
            <v>5369</v>
          </cell>
          <cell r="R2184" t="str">
            <v/>
          </cell>
          <cell r="U2184">
            <v>43306</v>
          </cell>
        </row>
        <row r="2185">
          <cell r="B2185">
            <v>8393</v>
          </cell>
          <cell r="C2185" t="e">
            <v>#REF!</v>
          </cell>
          <cell r="D2185" t="e">
            <v>#REF!</v>
          </cell>
          <cell r="E2185">
            <v>3</v>
          </cell>
          <cell r="H2185" t="str">
            <v>Zimmerman</v>
          </cell>
          <cell r="J2185" t="str">
            <v>Approve</v>
          </cell>
          <cell r="K2185">
            <v>43434</v>
          </cell>
          <cell r="L2185" t="str">
            <v>VA-</v>
          </cell>
          <cell r="M2185" t="str">
            <v>BR4</v>
          </cell>
          <cell r="N2185">
            <v>0.41666666666666669</v>
          </cell>
          <cell r="O2185" t="str">
            <v>n/a</v>
          </cell>
          <cell r="P2185">
            <v>43279</v>
          </cell>
          <cell r="Q2185">
            <v>13911.15</v>
          </cell>
        </row>
        <row r="2186">
          <cell r="B2186">
            <v>8350</v>
          </cell>
          <cell r="C2186" t="e">
            <v>#REF!</v>
          </cell>
          <cell r="D2186" t="e">
            <v>#REF!</v>
          </cell>
          <cell r="E2186">
            <v>21</v>
          </cell>
          <cell r="G2186" t="str">
            <v>Competing</v>
          </cell>
          <cell r="H2186" t="str">
            <v>Rife</v>
          </cell>
          <cell r="J2186" t="str">
            <v>Deny</v>
          </cell>
          <cell r="K2186">
            <v>43504</v>
          </cell>
          <cell r="L2186" t="str">
            <v>VA-</v>
          </cell>
          <cell r="M2186" t="str">
            <v>HR5</v>
          </cell>
          <cell r="N2186">
            <v>0.41666666666666669</v>
          </cell>
          <cell r="O2186" t="str">
            <v>n/a</v>
          </cell>
          <cell r="P2186">
            <v>43082</v>
          </cell>
          <cell r="Q2186">
            <v>20000</v>
          </cell>
        </row>
        <row r="2187">
          <cell r="B2187">
            <v>8396</v>
          </cell>
          <cell r="C2187" t="e">
            <v>#REF!</v>
          </cell>
          <cell r="D2187" t="e">
            <v>#REF!</v>
          </cell>
          <cell r="E2187">
            <v>21</v>
          </cell>
          <cell r="H2187" t="str">
            <v>Rife</v>
          </cell>
          <cell r="J2187" t="str">
            <v>Deny</v>
          </cell>
          <cell r="K2187">
            <v>43433</v>
          </cell>
          <cell r="L2187" t="str">
            <v>VA-</v>
          </cell>
          <cell r="M2187" t="str">
            <v>BR2</v>
          </cell>
          <cell r="N2187">
            <v>0.41666666666666669</v>
          </cell>
          <cell r="O2187" t="str">
            <v>n/a</v>
          </cell>
          <cell r="P2187">
            <v>43283</v>
          </cell>
          <cell r="Q2187">
            <v>20000</v>
          </cell>
        </row>
        <row r="2188">
          <cell r="B2188">
            <v>8394</v>
          </cell>
          <cell r="C2188" t="e">
            <v>#REF!</v>
          </cell>
          <cell r="D2188" t="e">
            <v>#REF!</v>
          </cell>
          <cell r="E2188">
            <v>5</v>
          </cell>
          <cell r="H2188" t="str">
            <v>Zimmerman</v>
          </cell>
          <cell r="J2188" t="str">
            <v>Approve</v>
          </cell>
          <cell r="L2188" t="str">
            <v>VA-</v>
          </cell>
          <cell r="O2188" t="str">
            <v>n/a</v>
          </cell>
          <cell r="P2188">
            <v>43279</v>
          </cell>
          <cell r="Q2188">
            <v>20000</v>
          </cell>
        </row>
        <row r="2189">
          <cell r="B2189">
            <v>8395</v>
          </cell>
          <cell r="C2189" t="e">
            <v>#REF!</v>
          </cell>
          <cell r="D2189" t="e">
            <v>#REF!</v>
          </cell>
          <cell r="E2189">
            <v>20</v>
          </cell>
          <cell r="G2189" t="str">
            <v>Competing</v>
          </cell>
          <cell r="H2189" t="str">
            <v>Mannino</v>
          </cell>
          <cell r="J2189" t="str">
            <v>Approve</v>
          </cell>
          <cell r="K2189">
            <v>43437</v>
          </cell>
          <cell r="L2189" t="str">
            <v>VA-</v>
          </cell>
          <cell r="M2189" t="str">
            <v>TR 2</v>
          </cell>
          <cell r="N2189">
            <v>0.41666666666666669</v>
          </cell>
          <cell r="O2189" t="str">
            <v>n/a</v>
          </cell>
          <cell r="P2189">
            <v>43283</v>
          </cell>
        </row>
        <row r="2190">
          <cell r="B2190">
            <v>8397</v>
          </cell>
          <cell r="C2190" t="e">
            <v>#REF!</v>
          </cell>
          <cell r="D2190" t="e">
            <v>#REF!</v>
          </cell>
          <cell r="E2190">
            <v>20</v>
          </cell>
          <cell r="H2190" t="str">
            <v>Mannino</v>
          </cell>
          <cell r="J2190" t="str">
            <v>Approve</v>
          </cell>
          <cell r="K2190">
            <v>43437</v>
          </cell>
          <cell r="L2190" t="str">
            <v>VA-</v>
          </cell>
          <cell r="M2190" t="str">
            <v>TR 2</v>
          </cell>
          <cell r="N2190">
            <v>0.41666666666666669</v>
          </cell>
          <cell r="O2190" t="str">
            <v>n/a</v>
          </cell>
          <cell r="P2190">
            <v>43291</v>
          </cell>
        </row>
        <row r="2191">
          <cell r="B2191" t="str">
            <v>October 2018 Cycle</v>
          </cell>
          <cell r="D2191" t="str">
            <v>Psych and Substance Abuse Services</v>
          </cell>
          <cell r="E2191" t="str">
            <v>C</v>
          </cell>
          <cell r="F2191" t="str">
            <v>Rpt Due</v>
          </cell>
          <cell r="G2191">
            <v>43453</v>
          </cell>
          <cell r="I2191" t="str">
            <v>Recommendation</v>
          </cell>
          <cell r="K2191" t="str">
            <v>IFFC</v>
          </cell>
          <cell r="L2191" t="str">
            <v>Commissioners</v>
          </cell>
          <cell r="M2191" t="str">
            <v>IFFC</v>
          </cell>
          <cell r="O2191" t="str">
            <v>Application</v>
          </cell>
          <cell r="Q2191" t="str">
            <v>Check with</v>
          </cell>
        </row>
        <row r="2192">
          <cell r="C2192" t="str">
            <v>Applicant</v>
          </cell>
          <cell r="E2192" t="str">
            <v>PD</v>
          </cell>
          <cell r="G2192">
            <v>43453</v>
          </cell>
          <cell r="H2192" t="str">
            <v>Analyst</v>
          </cell>
          <cell r="I2192" t="str">
            <v xml:space="preserve">HSA </v>
          </cell>
          <cell r="J2192" t="str">
            <v>DCOPN</v>
          </cell>
          <cell r="K2192" t="str">
            <v>Scheduled</v>
          </cell>
          <cell r="L2192" t="str">
            <v>Decision</v>
          </cell>
          <cell r="M2192" t="str">
            <v>Location</v>
          </cell>
          <cell r="N2192" t="str">
            <v>Time</v>
          </cell>
          <cell r="O2192" t="str">
            <v>Received</v>
          </cell>
          <cell r="P2192" t="str">
            <v>LOI Date</v>
          </cell>
          <cell r="Q2192" t="str">
            <v>Application</v>
          </cell>
          <cell r="R2192" t="str">
            <v/>
          </cell>
        </row>
        <row r="2193">
          <cell r="B2193">
            <v>8398</v>
          </cell>
          <cell r="C2193" t="str">
            <v>HCA Health Services of Virginia, Retreat Doctor's Hospital</v>
          </cell>
          <cell r="D2193" t="str">
            <v>Addition of 16 Psychiatric Beds by converting existing Med/Surg Beds</v>
          </cell>
          <cell r="E2193">
            <v>15</v>
          </cell>
          <cell r="H2193" t="str">
            <v>Zimmerman</v>
          </cell>
          <cell r="J2193" t="str">
            <v>Approve</v>
          </cell>
          <cell r="L2193" t="str">
            <v>VA-</v>
          </cell>
          <cell r="O2193">
            <v>43343</v>
          </cell>
          <cell r="P2193">
            <v>43313</v>
          </cell>
          <cell r="Q2193">
            <v>20000</v>
          </cell>
          <cell r="R2193" t="str">
            <v/>
          </cell>
          <cell r="U2193">
            <v>43343</v>
          </cell>
        </row>
        <row r="2194">
          <cell r="B2194">
            <v>8360</v>
          </cell>
          <cell r="C2194" t="str">
            <v>Virginia Health Services, Inc.</v>
          </cell>
          <cell r="D2194" t="e">
            <v>#REF!</v>
          </cell>
          <cell r="E2194">
            <v>21</v>
          </cell>
          <cell r="H2194" t="str">
            <v>Rife</v>
          </cell>
          <cell r="J2194" t="str">
            <v>Approve</v>
          </cell>
          <cell r="L2194" t="str">
            <v>VA-</v>
          </cell>
          <cell r="O2194">
            <v>43192</v>
          </cell>
          <cell r="P2194">
            <v>43103</v>
          </cell>
          <cell r="Q2194">
            <v>20000</v>
          </cell>
        </row>
        <row r="2195">
          <cell r="B2195" t="str">
            <v>November 2018 Cycle</v>
          </cell>
          <cell r="D2195" t="str">
            <v>Diagnostic Imaging and Nursing Facilities</v>
          </cell>
          <cell r="E2195" t="str">
            <v>D/G</v>
          </cell>
          <cell r="F2195" t="str">
            <v>Rpt Due</v>
          </cell>
          <cell r="G2195">
            <v>43487</v>
          </cell>
          <cell r="I2195" t="str">
            <v>Recommendation</v>
          </cell>
          <cell r="K2195" t="str">
            <v>IFFC</v>
          </cell>
          <cell r="L2195" t="str">
            <v>Commissioners</v>
          </cell>
          <cell r="M2195" t="str">
            <v>IFFC</v>
          </cell>
          <cell r="O2195" t="str">
            <v>Application</v>
          </cell>
          <cell r="Q2195" t="str">
            <v>Check with</v>
          </cell>
        </row>
        <row r="2196">
          <cell r="C2196" t="str">
            <v>Applicant</v>
          </cell>
          <cell r="E2196" t="str">
            <v>PD</v>
          </cell>
          <cell r="G2196" t="str">
            <v>Saturday</v>
          </cell>
          <cell r="H2196" t="str">
            <v>Analyst</v>
          </cell>
          <cell r="I2196" t="str">
            <v xml:space="preserve">HSA </v>
          </cell>
          <cell r="J2196" t="str">
            <v>DCOPN</v>
          </cell>
          <cell r="K2196" t="str">
            <v>Scheduled</v>
          </cell>
          <cell r="L2196" t="str">
            <v>Decision</v>
          </cell>
          <cell r="M2196" t="str">
            <v>Location</v>
          </cell>
          <cell r="N2196" t="str">
            <v>Time</v>
          </cell>
          <cell r="O2196" t="str">
            <v>Received</v>
          </cell>
          <cell r="P2196" t="str">
            <v>LOI Date</v>
          </cell>
          <cell r="Q2196" t="str">
            <v>Application</v>
          </cell>
          <cell r="R2196" t="str">
            <v/>
          </cell>
        </row>
        <row r="2197">
          <cell r="B2197">
            <v>8371</v>
          </cell>
          <cell r="C2197" t="e">
            <v>#REF!</v>
          </cell>
          <cell r="D2197" t="e">
            <v>#REF!</v>
          </cell>
          <cell r="E2197">
            <v>15</v>
          </cell>
          <cell r="H2197" t="str">
            <v>Rife</v>
          </cell>
          <cell r="J2197" t="str">
            <v>Deny</v>
          </cell>
          <cell r="K2197">
            <v>43497</v>
          </cell>
          <cell r="L2197" t="str">
            <v>VA-</v>
          </cell>
          <cell r="M2197" t="str">
            <v>BR 2</v>
          </cell>
          <cell r="N2197">
            <v>0.41666666666666669</v>
          </cell>
          <cell r="O2197" t="str">
            <v>n/a</v>
          </cell>
          <cell r="P2197">
            <v>43279</v>
          </cell>
        </row>
        <row r="2198">
          <cell r="B2198">
            <v>8402</v>
          </cell>
          <cell r="C2198" t="e">
            <v>#REF!</v>
          </cell>
          <cell r="D2198" t="e">
            <v>#REF!</v>
          </cell>
          <cell r="E2198">
            <v>15</v>
          </cell>
          <cell r="H2198" t="str">
            <v>Rife</v>
          </cell>
          <cell r="J2198" t="str">
            <v>Deny</v>
          </cell>
          <cell r="K2198">
            <v>43497</v>
          </cell>
          <cell r="L2198" t="str">
            <v>VA-</v>
          </cell>
          <cell r="M2198" t="str">
            <v>BR 2</v>
          </cell>
          <cell r="N2198">
            <v>0.41666666666666669</v>
          </cell>
          <cell r="O2198" t="str">
            <v>n/a</v>
          </cell>
          <cell r="P2198">
            <v>43279</v>
          </cell>
        </row>
        <row r="2199">
          <cell r="B2199">
            <v>8409</v>
          </cell>
          <cell r="C2199" t="e">
            <v>#REF!</v>
          </cell>
          <cell r="D2199" t="e">
            <v>#REF!</v>
          </cell>
          <cell r="E2199">
            <v>15</v>
          </cell>
          <cell r="H2199" t="str">
            <v>Rife</v>
          </cell>
          <cell r="J2199" t="str">
            <v>Approve</v>
          </cell>
          <cell r="K2199">
            <v>43497</v>
          </cell>
          <cell r="L2199" t="str">
            <v>VA-</v>
          </cell>
          <cell r="M2199" t="str">
            <v>BR 2</v>
          </cell>
          <cell r="N2199">
            <v>0.41666666666666669</v>
          </cell>
          <cell r="O2199" t="str">
            <v>n/a</v>
          </cell>
          <cell r="P2199">
            <v>43279</v>
          </cell>
        </row>
        <row r="2200">
          <cell r="B2200">
            <v>8413</v>
          </cell>
          <cell r="C2200" t="e">
            <v>#REF!</v>
          </cell>
          <cell r="D2200" t="e">
            <v>#REF!</v>
          </cell>
          <cell r="E2200">
            <v>15</v>
          </cell>
          <cell r="H2200" t="str">
            <v>Rife</v>
          </cell>
          <cell r="J2200" t="str">
            <v>Partial Approval</v>
          </cell>
          <cell r="K2200">
            <v>43497</v>
          </cell>
          <cell r="L2200" t="str">
            <v>VA-</v>
          </cell>
          <cell r="M2200" t="str">
            <v>BR 2</v>
          </cell>
          <cell r="N2200">
            <v>0.41666666666666669</v>
          </cell>
          <cell r="O2200" t="str">
            <v>n/a</v>
          </cell>
          <cell r="P2200">
            <v>43279</v>
          </cell>
        </row>
        <row r="2201">
          <cell r="B2201">
            <v>8400</v>
          </cell>
          <cell r="C2201" t="e">
            <v>#REF!</v>
          </cell>
          <cell r="D2201" t="e">
            <v>#REF!</v>
          </cell>
          <cell r="E2201">
            <v>20</v>
          </cell>
          <cell r="H2201" t="str">
            <v>Mannino</v>
          </cell>
          <cell r="J2201" t="str">
            <v>Approve</v>
          </cell>
          <cell r="K2201">
            <v>43494</v>
          </cell>
          <cell r="L2201" t="str">
            <v>VA-</v>
          </cell>
          <cell r="M2201" t="str">
            <v>HR 3</v>
          </cell>
          <cell r="N2201">
            <v>0.41666666666666669</v>
          </cell>
          <cell r="O2201" t="str">
            <v>n/a</v>
          </cell>
          <cell r="P2201">
            <v>43279</v>
          </cell>
        </row>
        <row r="2202">
          <cell r="B2202">
            <v>8401</v>
          </cell>
          <cell r="C2202" t="e">
            <v>#REF!</v>
          </cell>
          <cell r="D2202" t="e">
            <v>#REF!</v>
          </cell>
          <cell r="E2202">
            <v>21</v>
          </cell>
          <cell r="H2202" t="str">
            <v>Megibow</v>
          </cell>
          <cell r="J2202" t="str">
            <v>Approve</v>
          </cell>
          <cell r="K2202">
            <v>43494</v>
          </cell>
          <cell r="L2202" t="str">
            <v>VA-</v>
          </cell>
          <cell r="M2202" t="str">
            <v>HR 3</v>
          </cell>
          <cell r="N2202">
            <v>4.1666666666666664E-2</v>
          </cell>
          <cell r="O2202" t="str">
            <v>n/a</v>
          </cell>
          <cell r="P2202">
            <v>43279</v>
          </cell>
        </row>
        <row r="2203">
          <cell r="B2203">
            <v>8403</v>
          </cell>
          <cell r="C2203" t="e">
            <v>#REF!</v>
          </cell>
          <cell r="D2203" t="e">
            <v>#REF!</v>
          </cell>
          <cell r="E2203">
            <v>5</v>
          </cell>
          <cell r="H2203" t="str">
            <v>Zimmerman</v>
          </cell>
          <cell r="J2203" t="str">
            <v>Approve</v>
          </cell>
          <cell r="K2203">
            <v>43501</v>
          </cell>
          <cell r="L2203" t="str">
            <v>VA-</v>
          </cell>
          <cell r="M2203" t="str">
            <v>HR 3</v>
          </cell>
          <cell r="N2203">
            <v>0.41666666666666669</v>
          </cell>
          <cell r="O2203" t="str">
            <v>n/a</v>
          </cell>
          <cell r="P2203">
            <v>43279</v>
          </cell>
          <cell r="Q2203">
            <v>20000</v>
          </cell>
        </row>
        <row r="2204">
          <cell r="B2204">
            <v>8405</v>
          </cell>
          <cell r="C2204" t="e">
            <v>#REF!</v>
          </cell>
          <cell r="D2204" t="e">
            <v>#REF!</v>
          </cell>
          <cell r="E2204">
            <v>8</v>
          </cell>
          <cell r="H2204" t="str">
            <v>Mannino</v>
          </cell>
          <cell r="I2204" t="str">
            <v>Approve</v>
          </cell>
          <cell r="J2204" t="str">
            <v>Approve</v>
          </cell>
          <cell r="K2204">
            <v>43503</v>
          </cell>
          <cell r="L2204" t="str">
            <v>VA-</v>
          </cell>
          <cell r="M2204" t="str">
            <v>HR 3</v>
          </cell>
          <cell r="N2204">
            <v>0.41666666666666669</v>
          </cell>
          <cell r="O2204" t="str">
            <v>n/a</v>
          </cell>
          <cell r="P2204">
            <v>43279</v>
          </cell>
        </row>
        <row r="2205">
          <cell r="B2205">
            <v>8399</v>
          </cell>
          <cell r="C2205" t="e">
            <v>#REF!</v>
          </cell>
          <cell r="D2205" t="e">
            <v>#REF!</v>
          </cell>
          <cell r="E2205">
            <v>20</v>
          </cell>
          <cell r="H2205" t="str">
            <v>Zimmerman</v>
          </cell>
          <cell r="J2205" t="str">
            <v>Approve</v>
          </cell>
          <cell r="K2205">
            <v>43496</v>
          </cell>
          <cell r="L2205" t="str">
            <v>VA-</v>
          </cell>
          <cell r="M2205" t="str">
            <v>BR 3</v>
          </cell>
          <cell r="N2205">
            <v>0.41666666666666669</v>
          </cell>
          <cell r="O2205" t="str">
            <v>n/a</v>
          </cell>
          <cell r="P2205">
            <v>43279</v>
          </cell>
          <cell r="Q2205">
            <v>4270</v>
          </cell>
        </row>
        <row r="2206">
          <cell r="B2206">
            <v>8410</v>
          </cell>
          <cell r="C2206" t="e">
            <v>#REF!</v>
          </cell>
          <cell r="D2206" t="e">
            <v>#REF!</v>
          </cell>
          <cell r="E2206">
            <v>20</v>
          </cell>
          <cell r="H2206" t="str">
            <v>Zimmerman</v>
          </cell>
          <cell r="J2206" t="str">
            <v>Approve</v>
          </cell>
          <cell r="K2206">
            <v>43496</v>
          </cell>
          <cell r="L2206" t="str">
            <v>VA-</v>
          </cell>
          <cell r="M2206" t="str">
            <v>BR 3</v>
          </cell>
          <cell r="N2206">
            <v>0.41666666666666669</v>
          </cell>
          <cell r="O2206" t="str">
            <v>n/a</v>
          </cell>
          <cell r="P2206">
            <v>43279</v>
          </cell>
          <cell r="Q2206">
            <v>8717.18</v>
          </cell>
        </row>
        <row r="2207">
          <cell r="B2207">
            <v>8406</v>
          </cell>
          <cell r="C2207" t="e">
            <v>#REF!</v>
          </cell>
          <cell r="D2207" t="e">
            <v>#REF!</v>
          </cell>
          <cell r="E2207">
            <v>3</v>
          </cell>
          <cell r="H2207" t="str">
            <v>Megibow</v>
          </cell>
          <cell r="J2207" t="str">
            <v>Approve</v>
          </cell>
          <cell r="K2207">
            <v>43503</v>
          </cell>
          <cell r="L2207" t="str">
            <v>VA-</v>
          </cell>
          <cell r="M2207" t="str">
            <v>HR 3</v>
          </cell>
          <cell r="N2207">
            <v>4.1666666666666664E-2</v>
          </cell>
          <cell r="O2207" t="str">
            <v>n/a</v>
          </cell>
          <cell r="P2207">
            <v>43279</v>
          </cell>
        </row>
        <row r="2208">
          <cell r="B2208">
            <v>8412</v>
          </cell>
          <cell r="C2208" t="e">
            <v>#REF!</v>
          </cell>
          <cell r="D2208" t="e">
            <v>#REF!</v>
          </cell>
          <cell r="E2208">
            <v>20</v>
          </cell>
          <cell r="H2208" t="str">
            <v>Zimmerman</v>
          </cell>
          <cell r="J2208" t="str">
            <v>Approve</v>
          </cell>
          <cell r="K2208">
            <v>43500</v>
          </cell>
          <cell r="L2208" t="str">
            <v>VA-</v>
          </cell>
          <cell r="M2208" t="str">
            <v>BR 3</v>
          </cell>
          <cell r="N2208">
            <v>0.41666666666666669</v>
          </cell>
          <cell r="O2208" t="str">
            <v>n/a</v>
          </cell>
          <cell r="P2208">
            <v>43279</v>
          </cell>
          <cell r="Q2208">
            <v>1000</v>
          </cell>
        </row>
        <row r="2209">
          <cell r="B2209" t="str">
            <v>December 2018 Cycle</v>
          </cell>
          <cell r="D2209" t="str">
            <v>Rehab Services</v>
          </cell>
          <cell r="E2209" t="str">
            <v>E</v>
          </cell>
          <cell r="F2209" t="str">
            <v>Rpt Due</v>
          </cell>
          <cell r="G2209">
            <v>43514</v>
          </cell>
          <cell r="I2209" t="str">
            <v>Recommendation</v>
          </cell>
          <cell r="K2209" t="str">
            <v>IFFC</v>
          </cell>
          <cell r="L2209" t="str">
            <v>Commissioners</v>
          </cell>
          <cell r="M2209" t="str">
            <v>IFFC</v>
          </cell>
          <cell r="O2209" t="str">
            <v>Application</v>
          </cell>
          <cell r="Q2209" t="str">
            <v>Check with</v>
          </cell>
        </row>
        <row r="2210">
          <cell r="C2210" t="str">
            <v>Applicant</v>
          </cell>
          <cell r="E2210" t="str">
            <v>PD</v>
          </cell>
          <cell r="G2210" t="str">
            <v>Monday</v>
          </cell>
          <cell r="H2210" t="str">
            <v>Analyst</v>
          </cell>
          <cell r="I2210" t="str">
            <v xml:space="preserve">HSA </v>
          </cell>
          <cell r="J2210" t="str">
            <v>DCOPN</v>
          </cell>
          <cell r="K2210" t="str">
            <v>Scheduled</v>
          </cell>
          <cell r="L2210" t="str">
            <v>Decision</v>
          </cell>
          <cell r="M2210" t="str">
            <v>Location</v>
          </cell>
          <cell r="N2210" t="str">
            <v>Time</v>
          </cell>
          <cell r="O2210" t="str">
            <v>Received</v>
          </cell>
          <cell r="P2210" t="str">
            <v>LOI Date</v>
          </cell>
          <cell r="Q2210" t="str">
            <v>Application</v>
          </cell>
          <cell r="R2210" t="str">
            <v/>
          </cell>
        </row>
        <row r="2211">
          <cell r="B2211">
            <v>8384</v>
          </cell>
          <cell r="C2211" t="e">
            <v>#REF!</v>
          </cell>
          <cell r="D2211" t="e">
            <v>#REF!</v>
          </cell>
          <cell r="E2211">
            <v>10</v>
          </cell>
          <cell r="H2211" t="str">
            <v>Rife</v>
          </cell>
          <cell r="J2211" t="str">
            <v>Partial Approval</v>
          </cell>
          <cell r="K2211">
            <v>43530</v>
          </cell>
          <cell r="L2211" t="str">
            <v>VA-</v>
          </cell>
          <cell r="M2211" t="str">
            <v>BR 4</v>
          </cell>
          <cell r="N2211">
            <v>0.41666666666666669</v>
          </cell>
          <cell r="O2211" t="str">
            <v>n/a</v>
          </cell>
          <cell r="P2211" t="str">
            <v>E</v>
          </cell>
          <cell r="Q2211" t="str">
            <v>Y</v>
          </cell>
          <cell r="R2211" t="str">
            <v/>
          </cell>
          <cell r="U2211">
            <v>43215</v>
          </cell>
        </row>
        <row r="2212">
          <cell r="B2212">
            <v>8414</v>
          </cell>
          <cell r="C2212" t="e">
            <v>#REF!</v>
          </cell>
          <cell r="D2212" t="e">
            <v>#REF!</v>
          </cell>
          <cell r="E2212">
            <v>20</v>
          </cell>
          <cell r="H2212" t="str">
            <v>Zimmerman</v>
          </cell>
          <cell r="J2212" t="str">
            <v>Deny</v>
          </cell>
          <cell r="K2212">
            <v>43530</v>
          </cell>
          <cell r="M2212" t="str">
            <v>BR 4</v>
          </cell>
          <cell r="N2212">
            <v>4.1666666666666664E-2</v>
          </cell>
          <cell r="O2212">
            <v>43404</v>
          </cell>
          <cell r="P2212">
            <v>43363</v>
          </cell>
          <cell r="R2212" t="str">
            <v/>
          </cell>
          <cell r="U2212">
            <v>43404</v>
          </cell>
        </row>
        <row r="2213">
          <cell r="B2213" t="str">
            <v>January 2019 Cycle</v>
          </cell>
          <cell r="D2213" t="str">
            <v>Radiation/Gamma Knife/Cancer Care Center</v>
          </cell>
          <cell r="E2213" t="str">
            <v>F/G</v>
          </cell>
          <cell r="F2213" t="str">
            <v>Rpt Due</v>
          </cell>
          <cell r="G2213">
            <v>43545</v>
          </cell>
          <cell r="I2213" t="str">
            <v>Recommendation</v>
          </cell>
          <cell r="K2213" t="str">
            <v>IFFC</v>
          </cell>
          <cell r="L2213" t="str">
            <v>Commissioners</v>
          </cell>
          <cell r="M2213" t="str">
            <v>IFFC</v>
          </cell>
          <cell r="N2213" t="str">
            <v>IFFC</v>
          </cell>
          <cell r="O2213" t="str">
            <v>Application</v>
          </cell>
          <cell r="Q2213" t="str">
            <v>Check with</v>
          </cell>
        </row>
        <row r="2214">
          <cell r="C2214" t="str">
            <v>Applicant</v>
          </cell>
          <cell r="D2214" t="str">
            <v>Lithotripsy/Nursing Facility</v>
          </cell>
          <cell r="E2214" t="str">
            <v>PD</v>
          </cell>
          <cell r="F2214" t="str">
            <v xml:space="preserve">  </v>
          </cell>
          <cell r="G2214" t="str">
            <v>Thursday</v>
          </cell>
          <cell r="H2214" t="str">
            <v>Analyst</v>
          </cell>
          <cell r="I2214" t="str">
            <v xml:space="preserve">HSA </v>
          </cell>
          <cell r="J2214" t="str">
            <v>DCOPN</v>
          </cell>
          <cell r="K2214" t="str">
            <v>Scheduled</v>
          </cell>
          <cell r="L2214" t="str">
            <v>Decision</v>
          </cell>
          <cell r="M2214" t="str">
            <v>Location</v>
          </cell>
          <cell r="N2214" t="str">
            <v>Time</v>
          </cell>
          <cell r="O2214" t="str">
            <v>Received</v>
          </cell>
          <cell r="P2214" t="str">
            <v>LOI Date</v>
          </cell>
          <cell r="Q2214" t="str">
            <v>Application</v>
          </cell>
        </row>
        <row r="2215">
          <cell r="B2215">
            <v>8415</v>
          </cell>
          <cell r="C2215" t="str">
            <v>Loudoun Hospital Center</v>
          </cell>
          <cell r="D2215" t="str">
            <v>Expand radiation therapy services through the addition of a high dose rate brachytherapy services (HDR) on the Inova Loudoun Hospital Campus</v>
          </cell>
          <cell r="E2215">
            <v>8</v>
          </cell>
          <cell r="G2215" t="str">
            <v>Competing</v>
          </cell>
          <cell r="H2215" t="str">
            <v>Megibow</v>
          </cell>
          <cell r="I2215" t="str">
            <v>Approve</v>
          </cell>
          <cell r="J2215" t="str">
            <v>Approve</v>
          </cell>
          <cell r="K2215">
            <v>43559</v>
          </cell>
          <cell r="L2215" t="str">
            <v>VA-</v>
          </cell>
          <cell r="M2215" t="str">
            <v>BR3</v>
          </cell>
          <cell r="N2215">
            <v>0.41666666666666669</v>
          </cell>
          <cell r="O2215">
            <v>43433</v>
          </cell>
          <cell r="P2215">
            <v>43398</v>
          </cell>
          <cell r="R2215" t="str">
            <v/>
          </cell>
          <cell r="U2215">
            <v>43433</v>
          </cell>
        </row>
        <row r="2216">
          <cell r="B2216">
            <v>8418</v>
          </cell>
          <cell r="C2216" t="e">
            <v>#REF!</v>
          </cell>
          <cell r="D2216" t="e">
            <v>#REF!</v>
          </cell>
          <cell r="E2216">
            <v>8</v>
          </cell>
          <cell r="H2216" t="str">
            <v>Megibow</v>
          </cell>
          <cell r="I2216" t="str">
            <v>Approve</v>
          </cell>
          <cell r="J2216" t="str">
            <v>Approve</v>
          </cell>
          <cell r="K2216">
            <v>43559</v>
          </cell>
          <cell r="L2216" t="str">
            <v>VA-</v>
          </cell>
          <cell r="M2216" t="str">
            <v>BR3</v>
          </cell>
          <cell r="N2216">
            <v>0.41666666666666669</v>
          </cell>
          <cell r="O2216">
            <v>43434</v>
          </cell>
          <cell r="P2216">
            <v>43404</v>
          </cell>
          <cell r="R2216" t="str">
            <v/>
          </cell>
          <cell r="U2216">
            <v>43434</v>
          </cell>
        </row>
        <row r="2217">
          <cell r="B2217">
            <v>8422</v>
          </cell>
          <cell r="C2217" t="e">
            <v>#REF!</v>
          </cell>
          <cell r="D2217" t="e">
            <v>#REF!</v>
          </cell>
          <cell r="E2217">
            <v>15</v>
          </cell>
          <cell r="H2217" t="str">
            <v>Megibow</v>
          </cell>
          <cell r="J2217" t="str">
            <v>Deny</v>
          </cell>
          <cell r="K2217">
            <v>43563</v>
          </cell>
          <cell r="L2217" t="str">
            <v>VA-</v>
          </cell>
          <cell r="M2217" t="str">
            <v>BR3</v>
          </cell>
          <cell r="N2217">
            <v>0.41666666666666669</v>
          </cell>
          <cell r="O2217">
            <v>43437</v>
          </cell>
          <cell r="P2217">
            <v>43405</v>
          </cell>
          <cell r="R2217" t="str">
            <v/>
          </cell>
          <cell r="U2217">
            <v>43437</v>
          </cell>
        </row>
        <row r="2218">
          <cell r="B2218">
            <v>8417</v>
          </cell>
          <cell r="C2218" t="e">
            <v>#REF!</v>
          </cell>
          <cell r="D2218" t="e">
            <v>#REF!</v>
          </cell>
          <cell r="E2218">
            <v>9</v>
          </cell>
          <cell r="H2218" t="str">
            <v>Zimmerman</v>
          </cell>
          <cell r="J2218" t="str">
            <v>Approve</v>
          </cell>
          <cell r="K2218">
            <v>43556</v>
          </cell>
          <cell r="L2218" t="str">
            <v>VA-</v>
          </cell>
          <cell r="M2218" t="str">
            <v>BR 1</v>
          </cell>
          <cell r="N2218">
            <v>0.41666666666666669</v>
          </cell>
          <cell r="O2218">
            <v>43437</v>
          </cell>
          <cell r="P2218">
            <v>43403</v>
          </cell>
          <cell r="R2218" t="str">
            <v/>
          </cell>
          <cell r="U2218">
            <v>43437</v>
          </cell>
        </row>
        <row r="2219">
          <cell r="B2219">
            <v>8421</v>
          </cell>
          <cell r="C2219" t="e">
            <v>#REF!</v>
          </cell>
          <cell r="D2219" t="e">
            <v>#REF!</v>
          </cell>
          <cell r="E2219">
            <v>16</v>
          </cell>
          <cell r="H2219" t="str">
            <v>Zimmerman</v>
          </cell>
          <cell r="J2219" t="str">
            <v>Deny</v>
          </cell>
          <cell r="K2219">
            <v>43556</v>
          </cell>
          <cell r="L2219" t="str">
            <v>VA-</v>
          </cell>
          <cell r="M2219" t="str">
            <v>BR 1</v>
          </cell>
          <cell r="N2219">
            <v>4.1666666666666664E-2</v>
          </cell>
          <cell r="O2219">
            <v>43437</v>
          </cell>
          <cell r="P2219">
            <v>43404</v>
          </cell>
          <cell r="R2219" t="str">
            <v/>
          </cell>
          <cell r="U2219">
            <v>43437</v>
          </cell>
        </row>
        <row r="2220">
          <cell r="B2220">
            <v>8419</v>
          </cell>
          <cell r="C2220" t="e">
            <v>#REF!</v>
          </cell>
          <cell r="D2220" t="e">
            <v>#REF!</v>
          </cell>
          <cell r="E2220">
            <v>5</v>
          </cell>
          <cell r="H2220" t="str">
            <v>Rife</v>
          </cell>
          <cell r="J2220" t="str">
            <v>Approve</v>
          </cell>
          <cell r="K2220">
            <v>43557</v>
          </cell>
          <cell r="L2220" t="str">
            <v>VA-</v>
          </cell>
          <cell r="M2220" t="str">
            <v>TR2</v>
          </cell>
          <cell r="N2220">
            <v>0.41666666666666669</v>
          </cell>
          <cell r="O2220">
            <v>43437</v>
          </cell>
          <cell r="P2220">
            <v>43404</v>
          </cell>
          <cell r="R2220" t="str">
            <v/>
          </cell>
          <cell r="U2220">
            <v>43437</v>
          </cell>
        </row>
        <row r="2221">
          <cell r="B2221">
            <v>8416</v>
          </cell>
          <cell r="C2221" t="e">
            <v>#REF!</v>
          </cell>
          <cell r="D2221" t="e">
            <v>#REF!</v>
          </cell>
          <cell r="E2221">
            <v>15</v>
          </cell>
          <cell r="H2221" t="str">
            <v>Clement</v>
          </cell>
          <cell r="J2221" t="str">
            <v>Deny</v>
          </cell>
          <cell r="K2221">
            <v>43563</v>
          </cell>
          <cell r="L2221" t="str">
            <v>VA-</v>
          </cell>
          <cell r="M2221" t="str">
            <v>BR 3</v>
          </cell>
          <cell r="N2221">
            <v>8.3333333333333329E-2</v>
          </cell>
          <cell r="O2221">
            <v>43437</v>
          </cell>
          <cell r="P2221">
            <v>43402</v>
          </cell>
          <cell r="R2221" t="str">
            <v/>
          </cell>
          <cell r="U2221">
            <v>43437</v>
          </cell>
        </row>
        <row r="2222">
          <cell r="B2222">
            <v>8425</v>
          </cell>
          <cell r="C2222" t="str">
            <v>Virginia United Methodist Homes of Williamsburg Inc., d/b/a WindsorMeade of Williamsburg</v>
          </cell>
          <cell r="D2222" t="str">
            <v>Develop a 35 bed nursing home through the transfer of 35 nursing home beds from Hermitage Eastern Shore 22</v>
          </cell>
          <cell r="E2222">
            <v>21</v>
          </cell>
          <cell r="H2222" t="str">
            <v>Rife</v>
          </cell>
          <cell r="J2222" t="str">
            <v>Deny</v>
          </cell>
          <cell r="K2222">
            <v>43557</v>
          </cell>
          <cell r="L2222" t="str">
            <v>VA-</v>
          </cell>
          <cell r="M2222" t="str">
            <v>TR2</v>
          </cell>
          <cell r="N2222">
            <v>0.41666666666666669</v>
          </cell>
          <cell r="O2222">
            <v>43437</v>
          </cell>
          <cell r="P2222">
            <v>43405</v>
          </cell>
        </row>
        <row r="2223">
          <cell r="B2223" t="str">
            <v>February 2019 Cycle</v>
          </cell>
          <cell r="D2223" t="str">
            <v>Hospitals/Beds/NICUs/Ob/Capital Expenditures</v>
          </cell>
          <cell r="E2223" t="str">
            <v>A</v>
          </cell>
          <cell r="F2223" t="str">
            <v>Rpt Due</v>
          </cell>
          <cell r="G2223">
            <v>43577</v>
          </cell>
          <cell r="I2223" t="str">
            <v>Recommendation</v>
          </cell>
          <cell r="K2223" t="str">
            <v>IFFC</v>
          </cell>
          <cell r="L2223" t="str">
            <v>Commissioners</v>
          </cell>
          <cell r="M2223" t="str">
            <v>IFFC</v>
          </cell>
          <cell r="N2223" t="str">
            <v>IFFC</v>
          </cell>
          <cell r="O2223" t="str">
            <v>Application</v>
          </cell>
          <cell r="Q2223" t="str">
            <v>Check with</v>
          </cell>
        </row>
        <row r="2224">
          <cell r="B2224" t="str">
            <v>#</v>
          </cell>
          <cell r="C2224" t="str">
            <v>Applicant</v>
          </cell>
          <cell r="D2224" t="str">
            <v>Project</v>
          </cell>
          <cell r="E2224" t="str">
            <v>PD</v>
          </cell>
          <cell r="F2224" t="str">
            <v xml:space="preserve">  </v>
          </cell>
          <cell r="G2224">
            <v>43577</v>
          </cell>
          <cell r="H2224" t="str">
            <v>Analyst</v>
          </cell>
          <cell r="I2224" t="str">
            <v xml:space="preserve">HSA </v>
          </cell>
          <cell r="J2224" t="str">
            <v>DCOPN</v>
          </cell>
          <cell r="K2224" t="str">
            <v>Scheduled</v>
          </cell>
          <cell r="L2224" t="str">
            <v>Decision</v>
          </cell>
          <cell r="M2224" t="str">
            <v>Location</v>
          </cell>
          <cell r="N2224" t="str">
            <v>Time</v>
          </cell>
          <cell r="O2224" t="str">
            <v>Received</v>
          </cell>
          <cell r="P2224" t="str">
            <v>LOI Date</v>
          </cell>
          <cell r="Q2224" t="str">
            <v>Application</v>
          </cell>
          <cell r="T2224" t="str">
            <v>Previous Conditions</v>
          </cell>
        </row>
        <row r="2225">
          <cell r="B2225">
            <v>8426</v>
          </cell>
          <cell r="C2225" t="e">
            <v>#REF!</v>
          </cell>
          <cell r="D2225" t="e">
            <v>#REF!</v>
          </cell>
          <cell r="E2225">
            <v>15</v>
          </cell>
          <cell r="H2225" t="str">
            <v>Megibow</v>
          </cell>
          <cell r="J2225" t="str">
            <v>Deny</v>
          </cell>
          <cell r="L2225" t="str">
            <v>VA-</v>
          </cell>
          <cell r="O2225">
            <v>43467</v>
          </cell>
          <cell r="P2225">
            <v>43434</v>
          </cell>
          <cell r="Q2225" t="str">
            <v>No</v>
          </cell>
          <cell r="R2225" t="str">
            <v/>
          </cell>
          <cell r="U2225">
            <v>43467</v>
          </cell>
        </row>
        <row r="2226">
          <cell r="B2226" t="str">
            <v>March 2019 Cycle</v>
          </cell>
          <cell r="D2226" t="str">
            <v>OSHs/ORs/Cath Labs/Transplant/Nursing Facility</v>
          </cell>
          <cell r="E2226" t="str">
            <v>B/G</v>
          </cell>
          <cell r="F2226" t="str">
            <v>Rpt Due</v>
          </cell>
          <cell r="G2226">
            <v>43605</v>
          </cell>
          <cell r="I2226" t="str">
            <v>Recommendation</v>
          </cell>
          <cell r="K2226" t="str">
            <v>IFFC</v>
          </cell>
          <cell r="L2226" t="str">
            <v>Commissioners</v>
          </cell>
          <cell r="M2226" t="str">
            <v>IFFC</v>
          </cell>
          <cell r="N2226" t="str">
            <v>IFFC</v>
          </cell>
          <cell r="O2226" t="str">
            <v>Application</v>
          </cell>
          <cell r="Q2226" t="str">
            <v>Check with</v>
          </cell>
        </row>
        <row r="2227">
          <cell r="B2227" t="str">
            <v>#</v>
          </cell>
          <cell r="C2227" t="str">
            <v>Applicant</v>
          </cell>
          <cell r="D2227" t="str">
            <v>Project</v>
          </cell>
          <cell r="E2227" t="str">
            <v>PD</v>
          </cell>
          <cell r="G2227">
            <v>43605</v>
          </cell>
          <cell r="H2227" t="str">
            <v>Analyst</v>
          </cell>
          <cell r="I2227" t="str">
            <v xml:space="preserve">HSA </v>
          </cell>
          <cell r="J2227" t="str">
            <v>DCOPN</v>
          </cell>
          <cell r="K2227" t="str">
            <v>Scheduled</v>
          </cell>
          <cell r="L2227" t="str">
            <v>Decision</v>
          </cell>
          <cell r="M2227" t="str">
            <v>Location</v>
          </cell>
          <cell r="N2227" t="str">
            <v>Time</v>
          </cell>
          <cell r="O2227" t="str">
            <v>Received</v>
          </cell>
          <cell r="P2227" t="str">
            <v>LOI Date</v>
          </cell>
          <cell r="Q2227" t="str">
            <v>Application</v>
          </cell>
        </row>
        <row r="2228">
          <cell r="B2228">
            <v>8424</v>
          </cell>
          <cell r="C2228" t="e">
            <v>#REF!</v>
          </cell>
          <cell r="D2228" t="e">
            <v>#REF!</v>
          </cell>
          <cell r="E2228">
            <v>8</v>
          </cell>
          <cell r="H2228" t="str">
            <v>Rife</v>
          </cell>
          <cell r="I2228" t="str">
            <v>Deny</v>
          </cell>
          <cell r="J2228" t="str">
            <v>Deny</v>
          </cell>
          <cell r="L2228" t="str">
            <v>VA-</v>
          </cell>
          <cell r="O2228">
            <v>43494</v>
          </cell>
          <cell r="P2228">
            <v>43405</v>
          </cell>
          <cell r="Q2228" t="str">
            <v>No</v>
          </cell>
          <cell r="R2228" t="str">
            <v/>
          </cell>
          <cell r="U2228">
            <v>43494</v>
          </cell>
        </row>
        <row r="2229">
          <cell r="B2229">
            <v>8432</v>
          </cell>
          <cell r="C2229" t="e">
            <v>#REF!</v>
          </cell>
          <cell r="D2229" t="e">
            <v>#REF!</v>
          </cell>
          <cell r="E2229">
            <v>5</v>
          </cell>
          <cell r="H2229" t="str">
            <v>Rife</v>
          </cell>
          <cell r="J2229" t="str">
            <v>Approve</v>
          </cell>
          <cell r="L2229" t="str">
            <v>VA-</v>
          </cell>
          <cell r="O2229">
            <v>43494</v>
          </cell>
          <cell r="P2229">
            <v>43465</v>
          </cell>
          <cell r="Q2229" t="str">
            <v>No</v>
          </cell>
          <cell r="R2229" t="str">
            <v/>
          </cell>
          <cell r="U2229">
            <v>43494</v>
          </cell>
        </row>
        <row r="2230">
          <cell r="B2230">
            <v>8437</v>
          </cell>
          <cell r="C2230" t="str">
            <v>Bon Secours Mary Immaculate Hospital</v>
          </cell>
          <cell r="D2230" t="str">
            <v>Establish a 4 OR OSH</v>
          </cell>
          <cell r="E2230">
            <v>21</v>
          </cell>
          <cell r="H2230" t="str">
            <v>Rife</v>
          </cell>
          <cell r="J2230" t="str">
            <v>Deny</v>
          </cell>
          <cell r="L2230">
            <v>4693</v>
          </cell>
          <cell r="O2230">
            <v>43462</v>
          </cell>
          <cell r="P2230">
            <v>43462</v>
          </cell>
          <cell r="Q2230" t="str">
            <v>No</v>
          </cell>
        </row>
        <row r="2231">
          <cell r="B2231">
            <v>8436</v>
          </cell>
          <cell r="C2231" t="e">
            <v>#REF!</v>
          </cell>
          <cell r="D2231" t="e">
            <v>#REF!</v>
          </cell>
          <cell r="E2231">
            <v>8</v>
          </cell>
          <cell r="H2231" t="str">
            <v>Megibow</v>
          </cell>
          <cell r="I2231" t="str">
            <v>Deny</v>
          </cell>
          <cell r="J2231" t="str">
            <v>Deny</v>
          </cell>
          <cell r="L2231" t="str">
            <v>VA-</v>
          </cell>
          <cell r="O2231">
            <v>43494</v>
          </cell>
          <cell r="P2231">
            <v>43102</v>
          </cell>
          <cell r="Q2231" t="str">
            <v>No</v>
          </cell>
          <cell r="R2231" t="str">
            <v/>
          </cell>
          <cell r="U2231">
            <v>43494</v>
          </cell>
        </row>
        <row r="2232">
          <cell r="B2232">
            <v>8427</v>
          </cell>
          <cell r="C2232" t="e">
            <v>#REF!</v>
          </cell>
          <cell r="D2232" t="e">
            <v>#REF!</v>
          </cell>
          <cell r="E2232">
            <v>20</v>
          </cell>
          <cell r="H2232" t="str">
            <v>Megibow</v>
          </cell>
          <cell r="J2232" t="str">
            <v>Deny</v>
          </cell>
          <cell r="L2232" t="str">
            <v>Review Delayed</v>
          </cell>
          <cell r="O2232">
            <v>43494</v>
          </cell>
          <cell r="P2232">
            <v>43454</v>
          </cell>
          <cell r="Q2232" t="str">
            <v>No</v>
          </cell>
          <cell r="R2232" t="str">
            <v/>
          </cell>
          <cell r="U2232">
            <v>43494</v>
          </cell>
        </row>
        <row r="2233">
          <cell r="B2233">
            <v>8428</v>
          </cell>
          <cell r="C2233" t="e">
            <v>#REF!</v>
          </cell>
          <cell r="D2233" t="e">
            <v>#REF!</v>
          </cell>
          <cell r="E2233">
            <v>8</v>
          </cell>
          <cell r="G2233" t="str">
            <v>Competing</v>
          </cell>
          <cell r="H2233" t="str">
            <v>Mannino</v>
          </cell>
          <cell r="I2233" t="str">
            <v>Approve</v>
          </cell>
          <cell r="J2233" t="str">
            <v>Approve</v>
          </cell>
          <cell r="L2233">
            <v>4661</v>
          </cell>
          <cell r="O2233">
            <v>43494</v>
          </cell>
          <cell r="P2233">
            <v>43455</v>
          </cell>
          <cell r="Q2233" t="str">
            <v>No</v>
          </cell>
          <cell r="R2233" t="str">
            <v/>
          </cell>
          <cell r="U2233">
            <v>43494</v>
          </cell>
        </row>
        <row r="2234">
          <cell r="B2234">
            <v>8435</v>
          </cell>
          <cell r="C2234" t="e">
            <v>#REF!</v>
          </cell>
          <cell r="D2234" t="e">
            <v>#REF!</v>
          </cell>
          <cell r="E2234">
            <v>8</v>
          </cell>
          <cell r="H2234" t="str">
            <v>Mannino</v>
          </cell>
          <cell r="I2234" t="str">
            <v>Approve</v>
          </cell>
          <cell r="J2234" t="str">
            <v>Deny</v>
          </cell>
          <cell r="L2234" t="str">
            <v>VA-</v>
          </cell>
          <cell r="O2234">
            <v>43494</v>
          </cell>
          <cell r="P2234">
            <v>43467</v>
          </cell>
          <cell r="Q2234" t="str">
            <v>No</v>
          </cell>
          <cell r="R2234" t="str">
            <v/>
          </cell>
          <cell r="U2234">
            <v>43494</v>
          </cell>
        </row>
        <row r="2235">
          <cell r="B2235" t="str">
            <v>April 2019 Cycle</v>
          </cell>
          <cell r="D2235" t="str">
            <v>Psych and Substance Abuse Services</v>
          </cell>
          <cell r="E2235" t="str">
            <v>C</v>
          </cell>
          <cell r="F2235" t="str">
            <v>Rpt Due</v>
          </cell>
          <cell r="G2235">
            <v>43635</v>
          </cell>
          <cell r="I2235" t="str">
            <v>Recommendation</v>
          </cell>
          <cell r="K2235" t="str">
            <v>IFFC</v>
          </cell>
          <cell r="L2235" t="str">
            <v>Commissioners</v>
          </cell>
          <cell r="M2235" t="str">
            <v>IFFC</v>
          </cell>
          <cell r="O2235" t="str">
            <v>Application</v>
          </cell>
          <cell r="Q2235" t="str">
            <v>Check with</v>
          </cell>
        </row>
        <row r="2236">
          <cell r="C2236" t="str">
            <v>Applicant</v>
          </cell>
          <cell r="E2236" t="str">
            <v>PD</v>
          </cell>
          <cell r="G2236" t="str">
            <v>Wednesday</v>
          </cell>
          <cell r="H2236" t="str">
            <v>Analyst</v>
          </cell>
          <cell r="I2236" t="str">
            <v xml:space="preserve">HSA </v>
          </cell>
          <cell r="J2236" t="str">
            <v>DCOPN</v>
          </cell>
          <cell r="K2236" t="str">
            <v>Scheduled</v>
          </cell>
          <cell r="L2236" t="str">
            <v>Decision</v>
          </cell>
          <cell r="M2236" t="str">
            <v>Location</v>
          </cell>
          <cell r="N2236" t="str">
            <v>Time</v>
          </cell>
          <cell r="O2236" t="str">
            <v>Received</v>
          </cell>
          <cell r="P2236" t="str">
            <v>LOI Date</v>
          </cell>
          <cell r="Q2236" t="str">
            <v>Application</v>
          </cell>
          <cell r="R2236" t="str">
            <v/>
          </cell>
        </row>
        <row r="2237">
          <cell r="B2237">
            <v>8438</v>
          </cell>
          <cell r="C2237" t="e">
            <v>#REF!</v>
          </cell>
          <cell r="D2237" t="e">
            <v>#REF!</v>
          </cell>
          <cell r="E2237">
            <v>5</v>
          </cell>
          <cell r="H2237" t="str">
            <v>Megibow</v>
          </cell>
          <cell r="J2237" t="str">
            <v>Approve</v>
          </cell>
          <cell r="L2237" t="str">
            <v>VA-</v>
          </cell>
          <cell r="O2237">
            <v>43523</v>
          </cell>
          <cell r="P2237">
            <v>43495</v>
          </cell>
          <cell r="Q2237" t="str">
            <v>No</v>
          </cell>
          <cell r="R2237" t="str">
            <v/>
          </cell>
          <cell r="U2237">
            <v>43523</v>
          </cell>
        </row>
        <row r="2238">
          <cell r="B2238">
            <v>8439</v>
          </cell>
          <cell r="C2238" t="e">
            <v>#REF!</v>
          </cell>
          <cell r="D2238" t="e">
            <v>#REF!</v>
          </cell>
          <cell r="E2238">
            <v>21</v>
          </cell>
          <cell r="H2238" t="str">
            <v>Rife</v>
          </cell>
          <cell r="L2238" t="str">
            <v>VA-</v>
          </cell>
          <cell r="O2238">
            <v>43525</v>
          </cell>
          <cell r="P2238">
            <v>43495</v>
          </cell>
          <cell r="Q2238">
            <v>20000</v>
          </cell>
          <cell r="R2238" t="str">
            <v/>
          </cell>
          <cell r="U2238">
            <v>43525</v>
          </cell>
        </row>
        <row r="2239">
          <cell r="B2239" t="str">
            <v>May 2019 Cycle</v>
          </cell>
          <cell r="D2239" t="str">
            <v>Diagnostic Imaging and Nursing Facilities</v>
          </cell>
          <cell r="E2239" t="str">
            <v>D/G</v>
          </cell>
          <cell r="F2239" t="str">
            <v>Rpt Due</v>
          </cell>
          <cell r="G2239">
            <v>43665</v>
          </cell>
          <cell r="I2239" t="str">
            <v>Recommendation</v>
          </cell>
          <cell r="K2239" t="str">
            <v>IFFC</v>
          </cell>
          <cell r="L2239" t="str">
            <v>Commissioners</v>
          </cell>
          <cell r="M2239" t="str">
            <v>IFFC</v>
          </cell>
          <cell r="O2239" t="str">
            <v>Application</v>
          </cell>
          <cell r="Q2239" t="str">
            <v>Check with</v>
          </cell>
          <cell r="S2239" t="str">
            <v>Previous</v>
          </cell>
        </row>
        <row r="2240">
          <cell r="B2240" t="str">
            <v>#</v>
          </cell>
          <cell r="C2240" t="str">
            <v>Applicant</v>
          </cell>
          <cell r="D2240" t="str">
            <v>Project</v>
          </cell>
          <cell r="E2240" t="str">
            <v>PD</v>
          </cell>
          <cell r="G2240" t="str">
            <v>Friday</v>
          </cell>
          <cell r="H2240" t="str">
            <v>Analyst</v>
          </cell>
          <cell r="I2240" t="str">
            <v xml:space="preserve">HSA </v>
          </cell>
          <cell r="J2240" t="str">
            <v>DCOPN</v>
          </cell>
          <cell r="K2240" t="str">
            <v>Scheduled</v>
          </cell>
          <cell r="L2240" t="str">
            <v>Decision</v>
          </cell>
          <cell r="M2240" t="str">
            <v>Location</v>
          </cell>
          <cell r="N2240" t="str">
            <v>Time</v>
          </cell>
          <cell r="O2240" t="str">
            <v>Received</v>
          </cell>
          <cell r="P2240" t="str">
            <v>LOI Date</v>
          </cell>
          <cell r="Q2240" t="str">
            <v>Application</v>
          </cell>
          <cell r="S2240" t="str">
            <v>Conditions</v>
          </cell>
          <cell r="T2240" t="str">
            <v>old loi</v>
          </cell>
        </row>
        <row r="2241">
          <cell r="B2241">
            <v>8404</v>
          </cell>
          <cell r="C2241" t="e">
            <v>#REF!</v>
          </cell>
          <cell r="D2241" t="e">
            <v>#REF!</v>
          </cell>
          <cell r="E2241">
            <v>12</v>
          </cell>
          <cell r="H2241" t="str">
            <v>Cheatham</v>
          </cell>
          <cell r="J2241" t="str">
            <v>Approve</v>
          </cell>
          <cell r="K2241">
            <v>43677</v>
          </cell>
          <cell r="L2241" t="str">
            <v>VA-</v>
          </cell>
          <cell r="M2241" t="str">
            <v>TR 2</v>
          </cell>
          <cell r="N2241">
            <v>0.41666666666666669</v>
          </cell>
          <cell r="O2241">
            <v>43552</v>
          </cell>
          <cell r="P2241">
            <v>43342</v>
          </cell>
          <cell r="Q2241" t="str">
            <v>No</v>
          </cell>
          <cell r="R2241" t="str">
            <v/>
          </cell>
          <cell r="U2241">
            <v>43552</v>
          </cell>
        </row>
        <row r="2242">
          <cell r="B2242">
            <v>8454</v>
          </cell>
          <cell r="C2242" t="e">
            <v>#REF!</v>
          </cell>
          <cell r="D2242" t="e">
            <v>#REF!</v>
          </cell>
          <cell r="E2242">
            <v>19</v>
          </cell>
          <cell r="H2242" t="str">
            <v>Cheatham</v>
          </cell>
          <cell r="J2242" t="str">
            <v>Deny</v>
          </cell>
          <cell r="K2242">
            <v>43677</v>
          </cell>
          <cell r="L2242" t="str">
            <v>VA-</v>
          </cell>
          <cell r="M2242" t="str">
            <v>TR 2</v>
          </cell>
          <cell r="N2242">
            <v>4.1666666666666664E-2</v>
          </cell>
          <cell r="O2242">
            <v>43556</v>
          </cell>
          <cell r="P2242">
            <v>43525</v>
          </cell>
          <cell r="Q2242" t="str">
            <v>No</v>
          </cell>
          <cell r="R2242" t="str">
            <v/>
          </cell>
          <cell r="U2242">
            <v>43556</v>
          </cell>
        </row>
        <row r="2243">
          <cell r="B2243">
            <v>8447</v>
          </cell>
          <cell r="C2243" t="e">
            <v>#REF!</v>
          </cell>
          <cell r="D2243" t="e">
            <v>#REF!</v>
          </cell>
          <cell r="E2243">
            <v>15</v>
          </cell>
          <cell r="H2243" t="str">
            <v>Cheatham</v>
          </cell>
          <cell r="J2243" t="str">
            <v>Approve</v>
          </cell>
          <cell r="K2243">
            <v>43678</v>
          </cell>
          <cell r="L2243" t="str">
            <v>VA-</v>
          </cell>
          <cell r="M2243" t="str">
            <v>BR 1</v>
          </cell>
          <cell r="N2243">
            <v>0.41666666666666669</v>
          </cell>
          <cell r="O2243">
            <v>43556</v>
          </cell>
          <cell r="P2243">
            <v>43525</v>
          </cell>
          <cell r="Q2243" t="str">
            <v>No</v>
          </cell>
          <cell r="R2243" t="str">
            <v/>
          </cell>
          <cell r="U2243">
            <v>43556</v>
          </cell>
        </row>
        <row r="2244">
          <cell r="B2244">
            <v>8443</v>
          </cell>
          <cell r="C2244" t="e">
            <v>#REF!</v>
          </cell>
          <cell r="D2244" t="e">
            <v>#REF!</v>
          </cell>
          <cell r="E2244">
            <v>21</v>
          </cell>
          <cell r="G2244" t="str">
            <v>Competing</v>
          </cell>
          <cell r="H2244" t="str">
            <v>Rife</v>
          </cell>
          <cell r="J2244" t="str">
            <v>Approve</v>
          </cell>
          <cell r="K2244">
            <v>43685</v>
          </cell>
          <cell r="L2244" t="str">
            <v>VA-</v>
          </cell>
          <cell r="M2244" t="str">
            <v>BR 3</v>
          </cell>
          <cell r="N2244">
            <v>0.41666666666666669</v>
          </cell>
          <cell r="O2244">
            <v>43553</v>
          </cell>
          <cell r="P2244">
            <v>43523</v>
          </cell>
          <cell r="Q2244">
            <v>13841</v>
          </cell>
          <cell r="R2244" t="str">
            <v/>
          </cell>
          <cell r="U2244">
            <v>43553</v>
          </cell>
        </row>
        <row r="2245">
          <cell r="B2245">
            <v>8450</v>
          </cell>
          <cell r="C2245" t="e">
            <v>#REF!</v>
          </cell>
          <cell r="D2245" t="e">
            <v>#REF!</v>
          </cell>
          <cell r="E2245">
            <v>21</v>
          </cell>
          <cell r="H2245" t="str">
            <v>Rife</v>
          </cell>
          <cell r="J2245" t="str">
            <v>Approve</v>
          </cell>
          <cell r="K2245">
            <v>43685</v>
          </cell>
          <cell r="L2245" t="str">
            <v>VA-</v>
          </cell>
          <cell r="M2245" t="str">
            <v>BR 3</v>
          </cell>
          <cell r="N2245">
            <v>0.41666666666666669</v>
          </cell>
          <cell r="O2245">
            <v>43556</v>
          </cell>
          <cell r="P2245">
            <v>43525</v>
          </cell>
          <cell r="Q2245" t="str">
            <v>No</v>
          </cell>
          <cell r="R2245" t="str">
            <v/>
          </cell>
          <cell r="U2245">
            <v>43556</v>
          </cell>
        </row>
        <row r="2246">
          <cell r="B2246">
            <v>8455</v>
          </cell>
          <cell r="C2246" t="e">
            <v>#REF!</v>
          </cell>
          <cell r="D2246" t="e">
            <v>#REF!</v>
          </cell>
          <cell r="E2246">
            <v>5</v>
          </cell>
          <cell r="H2246" t="str">
            <v>Rife</v>
          </cell>
          <cell r="J2246" t="str">
            <v>Approve</v>
          </cell>
          <cell r="K2246">
            <v>43678</v>
          </cell>
          <cell r="L2246" t="str">
            <v>VA-</v>
          </cell>
          <cell r="M2246" t="str">
            <v>BR 1</v>
          </cell>
          <cell r="N2246">
            <v>4.1666666666666664E-2</v>
          </cell>
          <cell r="O2246">
            <v>43556</v>
          </cell>
          <cell r="P2246">
            <v>43525</v>
          </cell>
          <cell r="Q2246" t="str">
            <v>No</v>
          </cell>
          <cell r="R2246" t="str">
            <v/>
          </cell>
          <cell r="U2246">
            <v>43556</v>
          </cell>
        </row>
        <row r="2247">
          <cell r="B2247">
            <v>8448</v>
          </cell>
          <cell r="C2247" t="e">
            <v>#REF!</v>
          </cell>
          <cell r="D2247" t="e">
            <v>#REF!</v>
          </cell>
          <cell r="E2247">
            <v>8</v>
          </cell>
          <cell r="H2247" t="str">
            <v>Rife</v>
          </cell>
          <cell r="I2247" t="str">
            <v>Approve</v>
          </cell>
          <cell r="J2247" t="str">
            <v>Approve</v>
          </cell>
          <cell r="K2247">
            <v>43679</v>
          </cell>
          <cell r="L2247" t="str">
            <v>VA-</v>
          </cell>
          <cell r="M2247" t="str">
            <v>BR 1</v>
          </cell>
          <cell r="N2247">
            <v>4.1666666666666664E-2</v>
          </cell>
          <cell r="O2247">
            <v>43556</v>
          </cell>
          <cell r="P2247">
            <v>43525</v>
          </cell>
          <cell r="Q2247" t="str">
            <v>No</v>
          </cell>
          <cell r="R2247" t="str">
            <v/>
          </cell>
          <cell r="U2247">
            <v>43556</v>
          </cell>
        </row>
        <row r="2248">
          <cell r="B2248">
            <v>8442</v>
          </cell>
          <cell r="C2248" t="e">
            <v>#REF!</v>
          </cell>
          <cell r="D2248" t="e">
            <v>#REF!</v>
          </cell>
          <cell r="E2248">
            <v>8</v>
          </cell>
          <cell r="H2248" t="str">
            <v>Mannino</v>
          </cell>
          <cell r="I2248" t="str">
            <v>Approve</v>
          </cell>
          <cell r="J2248" t="str">
            <v>Approve</v>
          </cell>
          <cell r="K2248">
            <v>43679</v>
          </cell>
          <cell r="L2248" t="str">
            <v>VA-</v>
          </cell>
          <cell r="M2248" t="str">
            <v>BR 1</v>
          </cell>
          <cell r="N2248">
            <v>0.41666666666666669</v>
          </cell>
          <cell r="O2248">
            <v>43553</v>
          </cell>
          <cell r="P2248">
            <v>43523</v>
          </cell>
          <cell r="Q2248" t="str">
            <v>No</v>
          </cell>
          <cell r="R2248" t="str">
            <v/>
          </cell>
          <cell r="U2248">
            <v>43553</v>
          </cell>
        </row>
        <row r="2249">
          <cell r="B2249">
            <v>8456</v>
          </cell>
          <cell r="C2249" t="e">
            <v>#REF!</v>
          </cell>
          <cell r="D2249" t="e">
            <v>#REF!</v>
          </cell>
          <cell r="E2249">
            <v>15</v>
          </cell>
          <cell r="H2249" t="str">
            <v>Mannino</v>
          </cell>
          <cell r="J2249" t="str">
            <v>Deny</v>
          </cell>
          <cell r="K2249">
            <v>43676</v>
          </cell>
          <cell r="L2249" t="str">
            <v>VA-</v>
          </cell>
          <cell r="M2249" t="str">
            <v>BR 2</v>
          </cell>
          <cell r="N2249">
            <v>0.41666666666666669</v>
          </cell>
          <cell r="O2249">
            <v>43556</v>
          </cell>
          <cell r="P2249">
            <v>43525</v>
          </cell>
          <cell r="Q2249" t="str">
            <v>No</v>
          </cell>
          <cell r="R2249" t="str">
            <v/>
          </cell>
          <cell r="U2249">
            <v>43556</v>
          </cell>
        </row>
        <row r="2250">
          <cell r="B2250">
            <v>8445</v>
          </cell>
          <cell r="C2250" t="e">
            <v>#REF!</v>
          </cell>
          <cell r="D2250" t="e">
            <v>#REF!</v>
          </cell>
          <cell r="E2250">
            <v>15</v>
          </cell>
          <cell r="G2250" t="str">
            <v>Competing</v>
          </cell>
          <cell r="H2250" t="str">
            <v>Mannino</v>
          </cell>
          <cell r="J2250" t="str">
            <v>Approve</v>
          </cell>
          <cell r="K2250">
            <v>43676</v>
          </cell>
          <cell r="L2250" t="str">
            <v>VA-</v>
          </cell>
          <cell r="M2250" t="str">
            <v>BR 2</v>
          </cell>
          <cell r="N2250">
            <v>0.41666666666666669</v>
          </cell>
          <cell r="O2250">
            <v>43556</v>
          </cell>
          <cell r="P2250">
            <v>43524</v>
          </cell>
          <cell r="Q2250" t="str">
            <v>No</v>
          </cell>
          <cell r="R2250" t="str">
            <v/>
          </cell>
          <cell r="U2250">
            <v>43556</v>
          </cell>
        </row>
        <row r="2251">
          <cell r="B2251">
            <v>8446</v>
          </cell>
          <cell r="C2251" t="e">
            <v>#REF!</v>
          </cell>
          <cell r="D2251" t="e">
            <v>#REF!</v>
          </cell>
          <cell r="E2251">
            <v>15</v>
          </cell>
          <cell r="H2251" t="str">
            <v>Mannino</v>
          </cell>
          <cell r="J2251" t="str">
            <v>Approve</v>
          </cell>
          <cell r="K2251">
            <v>43676</v>
          </cell>
          <cell r="L2251" t="str">
            <v>VA-</v>
          </cell>
          <cell r="M2251" t="str">
            <v>BR 2</v>
          </cell>
          <cell r="N2251">
            <v>0.41666666666666669</v>
          </cell>
          <cell r="O2251">
            <v>43556</v>
          </cell>
          <cell r="P2251">
            <v>43525</v>
          </cell>
          <cell r="Q2251" t="str">
            <v>No</v>
          </cell>
          <cell r="R2251" t="str">
            <v/>
          </cell>
          <cell r="U2251">
            <v>43556</v>
          </cell>
        </row>
        <row r="2252">
          <cell r="B2252">
            <v>8453</v>
          </cell>
          <cell r="C2252" t="e">
            <v>#REF!</v>
          </cell>
          <cell r="D2252" t="e">
            <v>#REF!</v>
          </cell>
          <cell r="E2252">
            <v>20</v>
          </cell>
          <cell r="H2252" t="str">
            <v>Megibow</v>
          </cell>
          <cell r="J2252" t="str">
            <v>Deny</v>
          </cell>
          <cell r="K2252">
            <v>43683</v>
          </cell>
          <cell r="L2252" t="str">
            <v>VA-</v>
          </cell>
          <cell r="M2252" t="str">
            <v>TR 2</v>
          </cell>
          <cell r="N2252">
            <v>4.1666666666666664E-2</v>
          </cell>
          <cell r="O2252">
            <v>43556</v>
          </cell>
          <cell r="P2252">
            <v>43525</v>
          </cell>
          <cell r="Q2252" t="str">
            <v>No</v>
          </cell>
          <cell r="R2252" t="str">
            <v/>
          </cell>
          <cell r="U2252">
            <v>43556</v>
          </cell>
        </row>
        <row r="2253">
          <cell r="B2253">
            <v>8449</v>
          </cell>
          <cell r="C2253" t="e">
            <v>#REF!</v>
          </cell>
          <cell r="D2253" t="e">
            <v>#REF!</v>
          </cell>
          <cell r="E2253">
            <v>20</v>
          </cell>
          <cell r="H2253" t="str">
            <v>Megibow</v>
          </cell>
          <cell r="J2253" t="str">
            <v>Approve</v>
          </cell>
          <cell r="K2253">
            <v>43682</v>
          </cell>
          <cell r="L2253" t="str">
            <v>VA-</v>
          </cell>
          <cell r="M2253" t="str">
            <v>BR 3</v>
          </cell>
          <cell r="N2253">
            <v>4.1666666666666664E-2</v>
          </cell>
          <cell r="O2253">
            <v>43556</v>
          </cell>
          <cell r="P2253">
            <v>43525</v>
          </cell>
          <cell r="Q2253" t="str">
            <v>No</v>
          </cell>
          <cell r="R2253" t="str">
            <v/>
          </cell>
          <cell r="U2253">
            <v>43556</v>
          </cell>
        </row>
        <row r="2254">
          <cell r="B2254">
            <v>8444</v>
          </cell>
          <cell r="C2254" t="e">
            <v>#REF!</v>
          </cell>
          <cell r="D2254" t="e">
            <v>#REF!</v>
          </cell>
          <cell r="E2254">
            <v>20</v>
          </cell>
          <cell r="H2254" t="str">
            <v>Megibow</v>
          </cell>
          <cell r="J2254" t="str">
            <v>Approve</v>
          </cell>
          <cell r="K2254">
            <v>43682</v>
          </cell>
          <cell r="L2254" t="str">
            <v>VA-</v>
          </cell>
          <cell r="M2254" t="str">
            <v>BR 3</v>
          </cell>
          <cell r="N2254">
            <v>0.41666666666666669</v>
          </cell>
          <cell r="O2254">
            <v>43553</v>
          </cell>
          <cell r="P2254">
            <v>43523</v>
          </cell>
          <cell r="Q2254" t="str">
            <v>No</v>
          </cell>
          <cell r="R2254" t="str">
            <v/>
          </cell>
          <cell r="U2254">
            <v>43553</v>
          </cell>
        </row>
        <row r="2255">
          <cell r="B2255">
            <v>8440</v>
          </cell>
          <cell r="C2255" t="e">
            <v>#REF!</v>
          </cell>
          <cell r="D2255" t="e">
            <v>#REF!</v>
          </cell>
          <cell r="E2255">
            <v>11</v>
          </cell>
          <cell r="H2255" t="str">
            <v>Megibow</v>
          </cell>
          <cell r="J2255" t="str">
            <v>Approve</v>
          </cell>
          <cell r="K2255">
            <v>43683</v>
          </cell>
          <cell r="L2255" t="str">
            <v>VA-</v>
          </cell>
          <cell r="M2255" t="str">
            <v>TR 2</v>
          </cell>
          <cell r="N2255">
            <v>0.41666666666666669</v>
          </cell>
          <cell r="O2255">
            <v>43556</v>
          </cell>
          <cell r="P2255">
            <v>43521</v>
          </cell>
          <cell r="Q2255" t="str">
            <v>No</v>
          </cell>
          <cell r="R2255" t="str">
            <v/>
          </cell>
          <cell r="U2255">
            <v>43556</v>
          </cell>
        </row>
        <row r="2256">
          <cell r="B2256" t="str">
            <v>June 2019 Cycle</v>
          </cell>
          <cell r="D2256" t="str">
            <v>Rehab Services</v>
          </cell>
          <cell r="E2256" t="str">
            <v>E</v>
          </cell>
          <cell r="F2256" t="str">
            <v>Rpt Due</v>
          </cell>
          <cell r="G2256">
            <v>43697</v>
          </cell>
          <cell r="I2256" t="str">
            <v>Recommendation</v>
          </cell>
          <cell r="K2256" t="str">
            <v>IFFC</v>
          </cell>
          <cell r="L2256" t="str">
            <v>Commissioners</v>
          </cell>
          <cell r="M2256" t="str">
            <v>IFFC</v>
          </cell>
          <cell r="N2256" t="str">
            <v>IFFC</v>
          </cell>
          <cell r="O2256" t="str">
            <v>Application</v>
          </cell>
          <cell r="Q2256" t="str">
            <v>Check with</v>
          </cell>
        </row>
        <row r="2257">
          <cell r="B2257" t="str">
            <v>#</v>
          </cell>
          <cell r="C2257" t="str">
            <v>Applicant</v>
          </cell>
          <cell r="D2257" t="str">
            <v>Project</v>
          </cell>
          <cell r="E2257" t="str">
            <v>PD</v>
          </cell>
          <cell r="F2257" t="str">
            <v xml:space="preserve">  </v>
          </cell>
          <cell r="G2257" t="str">
            <v>Monday</v>
          </cell>
          <cell r="H2257" t="str">
            <v>Analyst</v>
          </cell>
          <cell r="I2257" t="str">
            <v xml:space="preserve">HSA </v>
          </cell>
          <cell r="J2257" t="str">
            <v>DCOPN</v>
          </cell>
          <cell r="K2257" t="str">
            <v>Scheduled</v>
          </cell>
          <cell r="L2257" t="str">
            <v>Decision</v>
          </cell>
          <cell r="M2257" t="str">
            <v>Location</v>
          </cell>
          <cell r="N2257" t="str">
            <v>Time</v>
          </cell>
          <cell r="O2257" t="str">
            <v>Received</v>
          </cell>
          <cell r="P2257" t="str">
            <v>LOI Date</v>
          </cell>
          <cell r="Q2257" t="str">
            <v>Application</v>
          </cell>
          <cell r="T2257" t="str">
            <v>Previous Conditions</v>
          </cell>
        </row>
        <row r="2258">
          <cell r="B2258">
            <v>8427</v>
          </cell>
          <cell r="C2258" t="e">
            <v>#REF!</v>
          </cell>
          <cell r="D2258" t="e">
            <v>#REF!</v>
          </cell>
          <cell r="E2258">
            <v>20</v>
          </cell>
          <cell r="H2258" t="str">
            <v>Megibow</v>
          </cell>
          <cell r="L2258" t="str">
            <v>Review Delayed Indefinitely</v>
          </cell>
          <cell r="O2258">
            <v>43494</v>
          </cell>
          <cell r="P2258">
            <v>43454</v>
          </cell>
          <cell r="Q2258" t="str">
            <v>No</v>
          </cell>
          <cell r="R2258" t="str">
            <v/>
          </cell>
          <cell r="U2258">
            <v>43494</v>
          </cell>
        </row>
        <row r="2259">
          <cell r="B2259" t="str">
            <v>July 2019 Cycle</v>
          </cell>
          <cell r="D2259" t="str">
            <v>Radiation/Gamma Knife/Cancer Care Center</v>
          </cell>
          <cell r="E2259" t="str">
            <v>F/G</v>
          </cell>
          <cell r="F2259" t="str">
            <v>Rpt Due</v>
          </cell>
          <cell r="G2259">
            <v>43726</v>
          </cell>
          <cell r="I2259" t="str">
            <v>Recommendation</v>
          </cell>
          <cell r="K2259" t="str">
            <v>IFFC</v>
          </cell>
          <cell r="L2259" t="str">
            <v>Commissioners</v>
          </cell>
          <cell r="M2259" t="str">
            <v>IFFC</v>
          </cell>
          <cell r="N2259" t="str">
            <v>IFFC</v>
          </cell>
          <cell r="O2259" t="str">
            <v>Application</v>
          </cell>
          <cell r="Q2259" t="str">
            <v>Check with</v>
          </cell>
        </row>
        <row r="2260">
          <cell r="C2260" t="str">
            <v>Applicant</v>
          </cell>
          <cell r="D2260" t="str">
            <v>Lithotripsy/Nursing Facility</v>
          </cell>
          <cell r="E2260" t="str">
            <v>PD</v>
          </cell>
          <cell r="F2260" t="str">
            <v xml:space="preserve">  </v>
          </cell>
          <cell r="G2260">
            <v>43726</v>
          </cell>
          <cell r="H2260" t="str">
            <v>Analyst</v>
          </cell>
          <cell r="I2260" t="str">
            <v xml:space="preserve">HSA </v>
          </cell>
          <cell r="J2260" t="str">
            <v>DCOPN</v>
          </cell>
          <cell r="K2260" t="str">
            <v>Scheduled</v>
          </cell>
          <cell r="L2260" t="str">
            <v>Decision</v>
          </cell>
          <cell r="M2260" t="str">
            <v>Location</v>
          </cell>
          <cell r="N2260" t="str">
            <v>Time</v>
          </cell>
          <cell r="O2260" t="str">
            <v>Received</v>
          </cell>
          <cell r="P2260" t="str">
            <v>LOI Date</v>
          </cell>
          <cell r="Q2260" t="str">
            <v>Application</v>
          </cell>
        </row>
        <row r="2261">
          <cell r="B2261">
            <v>8458</v>
          </cell>
          <cell r="C2261" t="e">
            <v>#REF!</v>
          </cell>
          <cell r="D2261" t="e">
            <v>#REF!</v>
          </cell>
          <cell r="E2261">
            <v>21</v>
          </cell>
          <cell r="H2261" t="str">
            <v>Megibow</v>
          </cell>
          <cell r="J2261" t="str">
            <v>Approve</v>
          </cell>
          <cell r="K2261">
            <v>43745</v>
          </cell>
          <cell r="L2261" t="str">
            <v>VA-</v>
          </cell>
          <cell r="M2261" t="str">
            <v>BR 3</v>
          </cell>
          <cell r="N2261">
            <v>0.41666666666666669</v>
          </cell>
          <cell r="O2261">
            <v>43614</v>
          </cell>
          <cell r="P2261">
            <v>43567</v>
          </cell>
          <cell r="Q2261" t="str">
            <v>Yes</v>
          </cell>
          <cell r="R2261" t="str">
            <v/>
          </cell>
          <cell r="U2261">
            <v>43614</v>
          </cell>
        </row>
        <row r="2262">
          <cell r="B2262">
            <v>8459</v>
          </cell>
          <cell r="C2262" t="e">
            <v>#REF!</v>
          </cell>
          <cell r="D2262" t="e">
            <v>#REF!</v>
          </cell>
          <cell r="E2262">
            <v>10</v>
          </cell>
          <cell r="H2262" t="str">
            <v>Rife</v>
          </cell>
          <cell r="J2262" t="str">
            <v>Approve</v>
          </cell>
          <cell r="K2262">
            <v>43742</v>
          </cell>
          <cell r="L2262" t="str">
            <v>VA-</v>
          </cell>
          <cell r="M2262" t="str">
            <v>BR 1</v>
          </cell>
          <cell r="N2262">
            <v>0.41666666666666669</v>
          </cell>
          <cell r="O2262">
            <v>43614</v>
          </cell>
          <cell r="P2262">
            <v>43585</v>
          </cell>
          <cell r="Q2262" t="str">
            <v>Yes</v>
          </cell>
          <cell r="R2262" t="str">
            <v/>
          </cell>
          <cell r="U2262">
            <v>43614</v>
          </cell>
        </row>
        <row r="2263">
          <cell r="B2263">
            <v>8460</v>
          </cell>
          <cell r="C2263" t="e">
            <v>#REF!</v>
          </cell>
          <cell r="D2263" t="e">
            <v>#REF!</v>
          </cell>
          <cell r="E2263">
            <v>20</v>
          </cell>
          <cell r="H2263" t="str">
            <v>Cheatham</v>
          </cell>
          <cell r="J2263" t="str">
            <v>Approve</v>
          </cell>
          <cell r="K2263">
            <v>43738</v>
          </cell>
          <cell r="L2263" t="str">
            <v>VA-</v>
          </cell>
          <cell r="M2263" t="str">
            <v>BR 1</v>
          </cell>
          <cell r="N2263">
            <v>0.41666666666666669</v>
          </cell>
          <cell r="O2263">
            <v>43614</v>
          </cell>
          <cell r="P2263">
            <v>43585</v>
          </cell>
          <cell r="Q2263" t="str">
            <v>Yes</v>
          </cell>
          <cell r="R2263" t="str">
            <v/>
          </cell>
          <cell r="U2263">
            <v>43614</v>
          </cell>
        </row>
        <row r="2264">
          <cell r="B2264" t="str">
            <v>August 2019 Cycle</v>
          </cell>
          <cell r="D2264" t="str">
            <v>Hospitals/Beds/NICUs/Ob/Capital Expenditures</v>
          </cell>
          <cell r="E2264" t="str">
            <v>A</v>
          </cell>
          <cell r="F2264" t="str">
            <v>Rpt Due</v>
          </cell>
          <cell r="G2264">
            <v>43759</v>
          </cell>
          <cell r="I2264" t="str">
            <v>Recommendation</v>
          </cell>
          <cell r="K2264" t="str">
            <v>IFFC</v>
          </cell>
          <cell r="L2264" t="str">
            <v>Commissioners</v>
          </cell>
          <cell r="M2264" t="str">
            <v>IFFC</v>
          </cell>
          <cell r="N2264" t="str">
            <v>IFFC</v>
          </cell>
          <cell r="O2264" t="str">
            <v>Application</v>
          </cell>
          <cell r="Q2264" t="str">
            <v>Check with</v>
          </cell>
        </row>
        <row r="2265">
          <cell r="B2265" t="str">
            <v>#</v>
          </cell>
          <cell r="C2265" t="str">
            <v>Applicant</v>
          </cell>
          <cell r="D2265" t="str">
            <v>Project</v>
          </cell>
          <cell r="E2265" t="str">
            <v>PD</v>
          </cell>
          <cell r="F2265" t="str">
            <v xml:space="preserve">  </v>
          </cell>
          <cell r="G2265" t="str">
            <v>Monday</v>
          </cell>
          <cell r="H2265" t="str">
            <v>Analyst</v>
          </cell>
          <cell r="I2265" t="str">
            <v xml:space="preserve">HSA </v>
          </cell>
          <cell r="J2265" t="str">
            <v>DCOPN</v>
          </cell>
          <cell r="K2265" t="str">
            <v>Scheduled</v>
          </cell>
          <cell r="L2265" t="str">
            <v>Decision</v>
          </cell>
          <cell r="M2265" t="str">
            <v>Location</v>
          </cell>
          <cell r="N2265" t="str">
            <v>Time</v>
          </cell>
          <cell r="O2265" t="str">
            <v>Received</v>
          </cell>
          <cell r="P2265" t="str">
            <v>LOI Date</v>
          </cell>
          <cell r="Q2265" t="str">
            <v>Application</v>
          </cell>
          <cell r="T2265" t="str">
            <v>Previous Conditions</v>
          </cell>
        </row>
        <row r="2266">
          <cell r="C2266" t="str">
            <v>None</v>
          </cell>
          <cell r="R2266" t="str">
            <v/>
          </cell>
          <cell r="U2266">
            <v>0</v>
          </cell>
        </row>
        <row r="2267">
          <cell r="B2267" t="str">
            <v>September 2019 Cycle</v>
          </cell>
          <cell r="D2267" t="str">
            <v>OSHs/ORs/Cath Labs/Transplant/Nursing Facility</v>
          </cell>
          <cell r="E2267" t="str">
            <v>B/G</v>
          </cell>
          <cell r="F2267" t="str">
            <v>Rpt Due</v>
          </cell>
          <cell r="G2267">
            <v>43788</v>
          </cell>
          <cell r="I2267" t="str">
            <v>Recommendation</v>
          </cell>
          <cell r="K2267" t="str">
            <v>IFFC</v>
          </cell>
          <cell r="L2267" t="str">
            <v>Commissioners</v>
          </cell>
          <cell r="M2267" t="str">
            <v>IFFC</v>
          </cell>
          <cell r="N2267" t="str">
            <v>IFFC</v>
          </cell>
          <cell r="O2267" t="str">
            <v>Application</v>
          </cell>
          <cell r="Q2267" t="str">
            <v>Check with</v>
          </cell>
        </row>
        <row r="2268">
          <cell r="B2268" t="str">
            <v>#</v>
          </cell>
          <cell r="C2268" t="str">
            <v>Applicant</v>
          </cell>
          <cell r="D2268" t="str">
            <v>Project</v>
          </cell>
          <cell r="E2268" t="str">
            <v>PD</v>
          </cell>
          <cell r="G2268" t="str">
            <v>Tuesday</v>
          </cell>
          <cell r="H2268" t="str">
            <v>Analyst</v>
          </cell>
          <cell r="I2268" t="str">
            <v xml:space="preserve">HSA </v>
          </cell>
          <cell r="J2268" t="str">
            <v>DCOPN</v>
          </cell>
          <cell r="K2268" t="str">
            <v>Scheduled</v>
          </cell>
          <cell r="L2268" t="str">
            <v>Decision</v>
          </cell>
          <cell r="M2268" t="str">
            <v>Location</v>
          </cell>
          <cell r="N2268" t="str">
            <v>Time</v>
          </cell>
          <cell r="O2268" t="str">
            <v>Received</v>
          </cell>
          <cell r="P2268" t="str">
            <v>LOI Date</v>
          </cell>
          <cell r="Q2268" t="str">
            <v>Application</v>
          </cell>
        </row>
        <row r="2269">
          <cell r="B2269">
            <v>8429</v>
          </cell>
          <cell r="C2269" t="e">
            <v>#REF!</v>
          </cell>
          <cell r="D2269" t="e">
            <v>#REF!</v>
          </cell>
          <cell r="E2269">
            <v>5</v>
          </cell>
          <cell r="H2269" t="str">
            <v>Megibow</v>
          </cell>
          <cell r="J2269" t="str">
            <v>Deny</v>
          </cell>
          <cell r="K2269">
            <v>43805</v>
          </cell>
          <cell r="L2269" t="str">
            <v>VA-</v>
          </cell>
          <cell r="M2269" t="str">
            <v>HR 3</v>
          </cell>
          <cell r="N2269">
            <v>0.41666666666666669</v>
          </cell>
          <cell r="O2269">
            <v>43495</v>
          </cell>
          <cell r="P2269">
            <v>43455</v>
          </cell>
          <cell r="Q2269" t="str">
            <v>Yes</v>
          </cell>
          <cell r="R2269" t="str">
            <v/>
          </cell>
          <cell r="U2269">
            <v>43495</v>
          </cell>
        </row>
        <row r="2270">
          <cell r="B2270">
            <v>8463</v>
          </cell>
          <cell r="C2270" t="e">
            <v>#REF!</v>
          </cell>
          <cell r="D2270" t="e">
            <v>#REF!</v>
          </cell>
          <cell r="E2270">
            <v>15</v>
          </cell>
          <cell r="H2270" t="str">
            <v>Megibow</v>
          </cell>
          <cell r="J2270" t="str">
            <v>Approve</v>
          </cell>
          <cell r="K2270">
            <v>43805</v>
          </cell>
          <cell r="L2270" t="str">
            <v>VA-</v>
          </cell>
          <cell r="M2270" t="str">
            <v>HR 3</v>
          </cell>
          <cell r="N2270">
            <v>4.1666666666666664E-2</v>
          </cell>
          <cell r="O2270">
            <v>43678</v>
          </cell>
          <cell r="P2270">
            <v>43643</v>
          </cell>
          <cell r="Q2270" t="str">
            <v>No</v>
          </cell>
          <cell r="R2270" t="str">
            <v/>
          </cell>
          <cell r="U2270">
            <v>43678</v>
          </cell>
        </row>
        <row r="2271">
          <cell r="B2271">
            <v>8464</v>
          </cell>
          <cell r="C2271" t="e">
            <v>#REF!</v>
          </cell>
          <cell r="D2271" t="e">
            <v>#REF!</v>
          </cell>
          <cell r="E2271">
            <v>6</v>
          </cell>
          <cell r="H2271" t="str">
            <v>Megibow</v>
          </cell>
          <cell r="J2271" t="str">
            <v>Approve</v>
          </cell>
          <cell r="K2271">
            <v>43808</v>
          </cell>
          <cell r="L2271" t="str">
            <v>VA-</v>
          </cell>
          <cell r="M2271" t="str">
            <v>HR 3</v>
          </cell>
          <cell r="N2271">
            <v>0.41666666666666669</v>
          </cell>
          <cell r="O2271">
            <v>43678</v>
          </cell>
          <cell r="P2271">
            <v>43644</v>
          </cell>
          <cell r="Q2271" t="str">
            <v>No</v>
          </cell>
          <cell r="R2271" t="str">
            <v/>
          </cell>
          <cell r="U2271">
            <v>43678</v>
          </cell>
        </row>
        <row r="2272">
          <cell r="B2272">
            <v>8364</v>
          </cell>
          <cell r="C2272" t="e">
            <v>#REF!</v>
          </cell>
          <cell r="D2272" t="e">
            <v>#REF!</v>
          </cell>
          <cell r="E2272">
            <v>8</v>
          </cell>
          <cell r="H2272" t="str">
            <v>Rife</v>
          </cell>
          <cell r="L2272" t="str">
            <v>Withdrawn</v>
          </cell>
          <cell r="O2272" t="str">
            <v>n/a</v>
          </cell>
          <cell r="P2272" t="str">
            <v>B</v>
          </cell>
          <cell r="Q2272" t="str">
            <v>No</v>
          </cell>
          <cell r="R2272" t="str">
            <v/>
          </cell>
          <cell r="U2272">
            <v>43306</v>
          </cell>
        </row>
        <row r="2273">
          <cell r="B2273">
            <v>8467</v>
          </cell>
          <cell r="C2273" t="e">
            <v>#REF!</v>
          </cell>
          <cell r="D2273" t="e">
            <v>#REF!</v>
          </cell>
          <cell r="E2273">
            <v>8</v>
          </cell>
          <cell r="H2273" t="str">
            <v>Rife</v>
          </cell>
          <cell r="I2273" t="str">
            <v>Approve</v>
          </cell>
          <cell r="J2273" t="str">
            <v>Approve</v>
          </cell>
          <cell r="K2273">
            <v>43801</v>
          </cell>
          <cell r="L2273" t="str">
            <v>VA-</v>
          </cell>
          <cell r="M2273" t="str">
            <v>BR 2</v>
          </cell>
          <cell r="N2273">
            <v>0.41666666666666669</v>
          </cell>
          <cell r="O2273">
            <v>43677</v>
          </cell>
          <cell r="P2273">
            <v>43644</v>
          </cell>
          <cell r="Q2273" t="str">
            <v>No</v>
          </cell>
          <cell r="R2273" t="str">
            <v/>
          </cell>
          <cell r="U2273">
            <v>43677</v>
          </cell>
        </row>
        <row r="2274">
          <cell r="B2274">
            <v>8465</v>
          </cell>
          <cell r="C2274" t="e">
            <v>#REF!</v>
          </cell>
          <cell r="D2274" t="e">
            <v>#REF!</v>
          </cell>
          <cell r="E2274">
            <v>8</v>
          </cell>
          <cell r="G2274" t="str">
            <v>Competing</v>
          </cell>
          <cell r="H2274" t="str">
            <v>Rife</v>
          </cell>
          <cell r="I2274" t="str">
            <v>Approve</v>
          </cell>
          <cell r="J2274" t="str">
            <v>Approve</v>
          </cell>
          <cell r="K2274">
            <v>43801</v>
          </cell>
          <cell r="L2274" t="str">
            <v>VA-</v>
          </cell>
          <cell r="M2274" t="str">
            <v>BR 2</v>
          </cell>
          <cell r="N2274">
            <v>0.41666666666666669</v>
          </cell>
          <cell r="O2274">
            <v>43678</v>
          </cell>
          <cell r="P2274">
            <v>43644</v>
          </cell>
          <cell r="Q2274" t="str">
            <v>No</v>
          </cell>
          <cell r="R2274" t="str">
            <v/>
          </cell>
          <cell r="U2274">
            <v>43678</v>
          </cell>
        </row>
        <row r="2275">
          <cell r="B2275">
            <v>8462</v>
          </cell>
          <cell r="C2275" t="e">
            <v>#REF!</v>
          </cell>
          <cell r="D2275" t="e">
            <v>#REF!</v>
          </cell>
          <cell r="E2275">
            <v>8</v>
          </cell>
          <cell r="H2275" t="str">
            <v>Rife</v>
          </cell>
          <cell r="I2275" t="str">
            <v>Approve</v>
          </cell>
          <cell r="J2275" t="str">
            <v>Approve</v>
          </cell>
          <cell r="K2275">
            <v>43801</v>
          </cell>
          <cell r="L2275" t="str">
            <v>VA-</v>
          </cell>
          <cell r="M2275" t="str">
            <v>BR 2</v>
          </cell>
          <cell r="N2275">
            <v>0.41666666666666669</v>
          </cell>
          <cell r="O2275">
            <v>43678</v>
          </cell>
          <cell r="P2275">
            <v>43643</v>
          </cell>
          <cell r="Q2275" t="str">
            <v>No</v>
          </cell>
          <cell r="R2275" t="str">
            <v/>
          </cell>
          <cell r="U2275">
            <v>43678</v>
          </cell>
        </row>
        <row r="2276">
          <cell r="B2276">
            <v>8461</v>
          </cell>
          <cell r="C2276" t="e">
            <v>#REF!</v>
          </cell>
          <cell r="D2276" t="e">
            <v>#REF!</v>
          </cell>
          <cell r="E2276">
            <v>8</v>
          </cell>
          <cell r="H2276" t="str">
            <v>Cheatham</v>
          </cell>
          <cell r="I2276" t="str">
            <v>Approve</v>
          </cell>
          <cell r="J2276" t="str">
            <v>Approve</v>
          </cell>
          <cell r="K2276">
            <v>43802</v>
          </cell>
          <cell r="L2276" t="str">
            <v>VA-</v>
          </cell>
          <cell r="M2276" t="str">
            <v>HR 5</v>
          </cell>
          <cell r="N2276">
            <v>0.41666666666666669</v>
          </cell>
          <cell r="O2276">
            <v>43678</v>
          </cell>
          <cell r="P2276">
            <v>43640</v>
          </cell>
          <cell r="Q2276" t="str">
            <v>No</v>
          </cell>
          <cell r="R2276" t="str">
            <v/>
          </cell>
          <cell r="U2276">
            <v>43678</v>
          </cell>
        </row>
        <row r="2277">
          <cell r="B2277">
            <v>8466</v>
          </cell>
          <cell r="C2277" t="e">
            <v>#REF!</v>
          </cell>
          <cell r="D2277" t="e">
            <v>#REF!</v>
          </cell>
          <cell r="E2277">
            <v>20</v>
          </cell>
          <cell r="G2277" t="str">
            <v>Competing</v>
          </cell>
          <cell r="H2277" t="str">
            <v>Cheatham</v>
          </cell>
          <cell r="J2277" t="str">
            <v>Approve</v>
          </cell>
          <cell r="K2277">
            <v>43804</v>
          </cell>
          <cell r="L2277" t="str">
            <v>VA-</v>
          </cell>
          <cell r="M2277" t="str">
            <v>HR 3</v>
          </cell>
          <cell r="N2277">
            <v>0.41666666666666669</v>
          </cell>
          <cell r="O2277">
            <v>43676</v>
          </cell>
          <cell r="P2277">
            <v>43647</v>
          </cell>
          <cell r="Q2277" t="str">
            <v>No</v>
          </cell>
          <cell r="R2277" t="str">
            <v/>
          </cell>
          <cell r="U2277">
            <v>43676</v>
          </cell>
        </row>
        <row r="2278">
          <cell r="B2278">
            <v>8469</v>
          </cell>
          <cell r="C2278" t="e">
            <v>#REF!</v>
          </cell>
          <cell r="D2278" t="e">
            <v>#REF!</v>
          </cell>
          <cell r="E2278">
            <v>20</v>
          </cell>
          <cell r="H2278" t="str">
            <v>Cheatham</v>
          </cell>
          <cell r="J2278" t="str">
            <v>Approve</v>
          </cell>
          <cell r="K2278">
            <v>43804</v>
          </cell>
          <cell r="L2278" t="str">
            <v>VA-</v>
          </cell>
          <cell r="M2278" t="str">
            <v>HR 3</v>
          </cell>
          <cell r="N2278">
            <v>0.41666666666666669</v>
          </cell>
          <cell r="O2278">
            <v>43678</v>
          </cell>
          <cell r="P2278">
            <v>43655</v>
          </cell>
          <cell r="Q2278" t="str">
            <v>No</v>
          </cell>
          <cell r="R2278" t="str">
            <v/>
          </cell>
          <cell r="U2278">
            <v>43678</v>
          </cell>
        </row>
        <row r="2279">
          <cell r="B2279" t="str">
            <v>October 2019 Cycle</v>
          </cell>
          <cell r="D2279" t="str">
            <v>Psych and Substance Abuse Services</v>
          </cell>
          <cell r="E2279" t="str">
            <v>C</v>
          </cell>
          <cell r="F2279" t="str">
            <v>Rpt Due</v>
          </cell>
          <cell r="G2279">
            <v>43818</v>
          </cell>
          <cell r="I2279" t="str">
            <v>Recommendation</v>
          </cell>
          <cell r="K2279" t="str">
            <v>IFFC</v>
          </cell>
          <cell r="L2279" t="str">
            <v>Commissioners</v>
          </cell>
          <cell r="M2279" t="str">
            <v>IFFC</v>
          </cell>
          <cell r="O2279" t="str">
            <v>Application</v>
          </cell>
          <cell r="Q2279" t="str">
            <v>Check with</v>
          </cell>
        </row>
        <row r="2280">
          <cell r="C2280" t="str">
            <v>Applicant</v>
          </cell>
          <cell r="E2280" t="str">
            <v>PD</v>
          </cell>
          <cell r="G2280" t="str">
            <v>Thursday</v>
          </cell>
          <cell r="H2280" t="str">
            <v>Analyst</v>
          </cell>
          <cell r="I2280" t="str">
            <v xml:space="preserve">HSA </v>
          </cell>
          <cell r="J2280" t="str">
            <v>DCOPN</v>
          </cell>
          <cell r="K2280" t="str">
            <v>Scheduled</v>
          </cell>
          <cell r="L2280" t="str">
            <v>Decision</v>
          </cell>
          <cell r="M2280" t="str">
            <v>Location</v>
          </cell>
          <cell r="N2280" t="str">
            <v>Time</v>
          </cell>
          <cell r="O2280" t="str">
            <v>Received</v>
          </cell>
          <cell r="P2280" t="str">
            <v>LOI Date</v>
          </cell>
          <cell r="Q2280" t="str">
            <v>Application</v>
          </cell>
          <cell r="R2280" t="str">
            <v/>
          </cell>
        </row>
        <row r="2281">
          <cell r="B2281">
            <v>8427</v>
          </cell>
          <cell r="C2281" t="e">
            <v>#REF!</v>
          </cell>
          <cell r="D2281" t="e">
            <v>#REF!</v>
          </cell>
          <cell r="E2281">
            <v>20</v>
          </cell>
          <cell r="H2281" t="str">
            <v>Megibow</v>
          </cell>
          <cell r="J2281" t="str">
            <v>Deny</v>
          </cell>
          <cell r="L2281" t="str">
            <v>Withdrawn</v>
          </cell>
          <cell r="O2281">
            <v>43494</v>
          </cell>
          <cell r="P2281">
            <v>43454</v>
          </cell>
          <cell r="Q2281" t="str">
            <v>No</v>
          </cell>
          <cell r="R2281" t="str">
            <v/>
          </cell>
          <cell r="U2281">
            <v>43494</v>
          </cell>
        </row>
        <row r="2282">
          <cell r="B2282">
            <v>8470</v>
          </cell>
          <cell r="C2282" t="e">
            <v>#REF!</v>
          </cell>
          <cell r="D2282" t="e">
            <v>#REF!</v>
          </cell>
          <cell r="E2282">
            <v>21</v>
          </cell>
          <cell r="H2282" t="str">
            <v>Rife</v>
          </cell>
          <cell r="J2282" t="str">
            <v>Approve</v>
          </cell>
          <cell r="L2282" t="str">
            <v>VA-</v>
          </cell>
          <cell r="O2282">
            <v>43707</v>
          </cell>
          <cell r="P2282">
            <v>43665</v>
          </cell>
          <cell r="Q2282" t="str">
            <v>Yes</v>
          </cell>
          <cell r="R2282">
            <v>44503</v>
          </cell>
          <cell r="U2282">
            <v>43707</v>
          </cell>
        </row>
        <row r="2283">
          <cell r="B2283" t="str">
            <v>November 2019 Cycle</v>
          </cell>
          <cell r="D2283" t="str">
            <v>Diagnostic Imaging and Nursing Facilities</v>
          </cell>
          <cell r="E2283" t="str">
            <v>D/G</v>
          </cell>
          <cell r="F2283" t="str">
            <v>Rpt Due</v>
          </cell>
          <cell r="G2283">
            <v>43851</v>
          </cell>
          <cell r="I2283" t="str">
            <v>Recommendation</v>
          </cell>
          <cell r="K2283" t="str">
            <v>IFFC</v>
          </cell>
          <cell r="L2283" t="str">
            <v>Commissioners</v>
          </cell>
          <cell r="M2283" t="str">
            <v>IFFC</v>
          </cell>
          <cell r="O2283" t="str">
            <v>Application</v>
          </cell>
          <cell r="Q2283" t="str">
            <v>Check with</v>
          </cell>
        </row>
        <row r="2284">
          <cell r="C2284" t="str">
            <v>Applicant</v>
          </cell>
          <cell r="E2284" t="str">
            <v>PD</v>
          </cell>
          <cell r="G2284" t="str">
            <v>Tuesday</v>
          </cell>
          <cell r="H2284" t="str">
            <v>Analyst</v>
          </cell>
          <cell r="I2284" t="str">
            <v xml:space="preserve">HSA </v>
          </cell>
          <cell r="J2284" t="str">
            <v>DCOPN</v>
          </cell>
          <cell r="K2284" t="str">
            <v>Scheduled</v>
          </cell>
          <cell r="L2284" t="str">
            <v>Decision</v>
          </cell>
          <cell r="M2284" t="str">
            <v>Location</v>
          </cell>
          <cell r="N2284" t="str">
            <v>Time</v>
          </cell>
          <cell r="O2284" t="str">
            <v>Received</v>
          </cell>
          <cell r="P2284" t="str">
            <v>LOI Date</v>
          </cell>
          <cell r="Q2284" t="str">
            <v>Application</v>
          </cell>
          <cell r="R2284" t="str">
            <v/>
          </cell>
        </row>
        <row r="2285">
          <cell r="B2285">
            <v>8473</v>
          </cell>
          <cell r="C2285" t="e">
            <v>#REF!</v>
          </cell>
          <cell r="D2285" t="e">
            <v>#REF!</v>
          </cell>
          <cell r="E2285">
            <v>10</v>
          </cell>
          <cell r="H2285" t="str">
            <v>Megibow</v>
          </cell>
          <cell r="J2285" t="str">
            <v>Approve</v>
          </cell>
          <cell r="K2285">
            <v>43859</v>
          </cell>
          <cell r="L2285" t="str">
            <v>VA-</v>
          </cell>
          <cell r="M2285" t="str">
            <v>TR 2</v>
          </cell>
          <cell r="N2285">
            <v>0.41666666666666669</v>
          </cell>
          <cell r="O2285">
            <v>42639</v>
          </cell>
          <cell r="P2285">
            <v>43707</v>
          </cell>
          <cell r="Q2285" t="str">
            <v>Yes</v>
          </cell>
          <cell r="R2285" t="str">
            <v/>
          </cell>
          <cell r="U2285">
            <v>43734</v>
          </cell>
        </row>
        <row r="2286">
          <cell r="B2286">
            <v>8472</v>
          </cell>
          <cell r="C2286" t="e">
            <v>#REF!</v>
          </cell>
          <cell r="D2286" t="e">
            <v>#REF!</v>
          </cell>
          <cell r="E2286">
            <v>7</v>
          </cell>
          <cell r="H2286" t="str">
            <v>Megibow</v>
          </cell>
          <cell r="J2286" t="str">
            <v>Approve</v>
          </cell>
          <cell r="K2286">
            <v>43860</v>
          </cell>
          <cell r="L2286" t="str">
            <v>VA-</v>
          </cell>
          <cell r="M2286" t="str">
            <v>TR 2</v>
          </cell>
          <cell r="N2286">
            <v>4.1666666666666664E-2</v>
          </cell>
          <cell r="O2286">
            <v>43735</v>
          </cell>
          <cell r="P2286">
            <v>43707</v>
          </cell>
          <cell r="Q2286" t="str">
            <v>Yes</v>
          </cell>
          <cell r="R2286" t="str">
            <v/>
          </cell>
          <cell r="U2286">
            <v>43735</v>
          </cell>
        </row>
        <row r="2287">
          <cell r="B2287">
            <v>8468</v>
          </cell>
          <cell r="C2287" t="e">
            <v>#REF!</v>
          </cell>
          <cell r="D2287" t="e">
            <v>#REF!</v>
          </cell>
          <cell r="E2287">
            <v>8</v>
          </cell>
          <cell r="H2287" t="str">
            <v>Rife</v>
          </cell>
          <cell r="J2287" t="str">
            <v>Approve</v>
          </cell>
          <cell r="K2287">
            <v>43860</v>
          </cell>
          <cell r="L2287" t="str">
            <v>VA-</v>
          </cell>
          <cell r="M2287" t="str">
            <v>TR 2</v>
          </cell>
          <cell r="N2287">
            <v>0.41666666666666669</v>
          </cell>
          <cell r="O2287">
            <v>43739</v>
          </cell>
          <cell r="P2287">
            <v>43644</v>
          </cell>
          <cell r="Q2287" t="str">
            <v>No</v>
          </cell>
          <cell r="R2287" t="str">
            <v/>
          </cell>
          <cell r="U2287">
            <v>43739</v>
          </cell>
        </row>
        <row r="2288">
          <cell r="B2288">
            <v>8452</v>
          </cell>
          <cell r="C2288" t="e">
            <v>#REF!</v>
          </cell>
          <cell r="D2288" t="e">
            <v>#REF!</v>
          </cell>
          <cell r="E2288">
            <v>16</v>
          </cell>
          <cell r="H2288" t="str">
            <v>Cheatham</v>
          </cell>
          <cell r="J2288" t="str">
            <v>Approve</v>
          </cell>
          <cell r="K2288">
            <v>43864</v>
          </cell>
          <cell r="L2288" t="str">
            <v>VA-</v>
          </cell>
          <cell r="M2288" t="str">
            <v>BR 3</v>
          </cell>
          <cell r="N2288">
            <v>0.41666666666666669</v>
          </cell>
          <cell r="O2288">
            <v>43739</v>
          </cell>
          <cell r="P2288">
            <v>43525</v>
          </cell>
          <cell r="Q2288" t="str">
            <v>No</v>
          </cell>
          <cell r="R2288" t="str">
            <v/>
          </cell>
          <cell r="U2288">
            <v>43739</v>
          </cell>
        </row>
        <row r="2289">
          <cell r="B2289">
            <v>8475</v>
          </cell>
          <cell r="C2289" t="e">
            <v>#REF!</v>
          </cell>
          <cell r="D2289" t="e">
            <v>#REF!</v>
          </cell>
          <cell r="E2289">
            <v>16</v>
          </cell>
          <cell r="G2289" t="str">
            <v>Competing</v>
          </cell>
          <cell r="H2289" t="str">
            <v>Cheatham</v>
          </cell>
          <cell r="J2289" t="str">
            <v>Approve</v>
          </cell>
          <cell r="K2289">
            <v>43864</v>
          </cell>
          <cell r="L2289" t="str">
            <v>VA-</v>
          </cell>
          <cell r="M2289" t="str">
            <v>BR 3</v>
          </cell>
          <cell r="N2289">
            <v>0.41666666666666669</v>
          </cell>
          <cell r="O2289">
            <v>43739</v>
          </cell>
          <cell r="P2289">
            <v>43714</v>
          </cell>
          <cell r="Q2289" t="str">
            <v>Yes</v>
          </cell>
          <cell r="R2289" t="str">
            <v/>
          </cell>
          <cell r="U2289">
            <v>43739</v>
          </cell>
        </row>
        <row r="2290">
          <cell r="B2290">
            <v>8474</v>
          </cell>
          <cell r="C2290" t="e">
            <v>#REF!</v>
          </cell>
          <cell r="D2290" t="e">
            <v>#REF!</v>
          </cell>
          <cell r="E2290">
            <v>16</v>
          </cell>
          <cell r="H2290" t="str">
            <v>Cheatham</v>
          </cell>
          <cell r="J2290" t="str">
            <v>Approve</v>
          </cell>
          <cell r="K2290">
            <v>43864</v>
          </cell>
          <cell r="L2290" t="str">
            <v>VA-</v>
          </cell>
          <cell r="M2290" t="str">
            <v>BR 3</v>
          </cell>
          <cell r="N2290">
            <v>0.41666666666666669</v>
          </cell>
          <cell r="O2290">
            <v>43739</v>
          </cell>
          <cell r="P2290">
            <v>43707</v>
          </cell>
          <cell r="Q2290" t="str">
            <v>No</v>
          </cell>
          <cell r="R2290" t="str">
            <v/>
          </cell>
          <cell r="U2290">
            <v>43739</v>
          </cell>
        </row>
        <row r="2291">
          <cell r="B2291" t="str">
            <v>December 2019 Cycle</v>
          </cell>
          <cell r="D2291" t="str">
            <v>Rehab Services</v>
          </cell>
          <cell r="E2291" t="str">
            <v>E</v>
          </cell>
          <cell r="F2291" t="str">
            <v>Rpt Due</v>
          </cell>
          <cell r="G2291">
            <v>43879</v>
          </cell>
          <cell r="I2291" t="str">
            <v>Recommendation</v>
          </cell>
          <cell r="K2291" t="str">
            <v>IFFC</v>
          </cell>
          <cell r="L2291" t="str">
            <v>Commissioners</v>
          </cell>
          <cell r="M2291" t="str">
            <v>IFFC</v>
          </cell>
          <cell r="O2291" t="str">
            <v>Application</v>
          </cell>
          <cell r="Q2291" t="str">
            <v>Check with</v>
          </cell>
        </row>
        <row r="2292">
          <cell r="C2292" t="str">
            <v>Applicant</v>
          </cell>
          <cell r="E2292" t="str">
            <v>PD</v>
          </cell>
          <cell r="G2292" t="str">
            <v>Tuesday</v>
          </cell>
          <cell r="H2292" t="str">
            <v>Analyst</v>
          </cell>
          <cell r="I2292" t="str">
            <v xml:space="preserve">HSA </v>
          </cell>
          <cell r="J2292" t="str">
            <v>DCOPN</v>
          </cell>
          <cell r="K2292" t="str">
            <v>Scheduled</v>
          </cell>
          <cell r="L2292" t="str">
            <v>Decision</v>
          </cell>
          <cell r="M2292" t="str">
            <v>Location</v>
          </cell>
          <cell r="N2292" t="str">
            <v>Time</v>
          </cell>
          <cell r="O2292" t="str">
            <v>Received</v>
          </cell>
          <cell r="P2292" t="str">
            <v>LOI Date</v>
          </cell>
          <cell r="Q2292" t="str">
            <v>Application</v>
          </cell>
          <cell r="R2292" t="str">
            <v/>
          </cell>
        </row>
        <row r="2293">
          <cell r="B2293">
            <v>8477</v>
          </cell>
          <cell r="C2293" t="e">
            <v>#REF!</v>
          </cell>
          <cell r="D2293" t="str">
            <v>Introduce medical rehabilitation services with 15 medical rehabilitation beds through the conversion of existing licensed bed capacity at Mountain View Regional Hospital</v>
          </cell>
          <cell r="E2293">
            <v>1</v>
          </cell>
          <cell r="H2293" t="str">
            <v>Rife</v>
          </cell>
          <cell r="J2293" t="str">
            <v>Approve</v>
          </cell>
          <cell r="K2293">
            <v>43893</v>
          </cell>
          <cell r="L2293">
            <v>4701</v>
          </cell>
          <cell r="M2293" t="str">
            <v>TR 2</v>
          </cell>
          <cell r="N2293">
            <v>0.41666666666666669</v>
          </cell>
          <cell r="O2293">
            <v>43769</v>
          </cell>
          <cell r="P2293">
            <v>43739</v>
          </cell>
          <cell r="Q2293" t="str">
            <v>No</v>
          </cell>
        </row>
        <row r="2294">
          <cell r="B2294">
            <v>8478</v>
          </cell>
          <cell r="C2294" t="e">
            <v>#REF!</v>
          </cell>
          <cell r="D2294" t="e">
            <v>#REF!</v>
          </cell>
          <cell r="E2294">
            <v>15</v>
          </cell>
          <cell r="H2294" t="str">
            <v>Cheatham</v>
          </cell>
          <cell r="I2294" t="str">
            <v xml:space="preserve"> </v>
          </cell>
          <cell r="J2294" t="str">
            <v>Approve</v>
          </cell>
          <cell r="K2294">
            <v>43894</v>
          </cell>
          <cell r="L2294">
            <v>4702</v>
          </cell>
          <cell r="M2294" t="str">
            <v>TR 2</v>
          </cell>
          <cell r="N2294">
            <v>0.41666666666666669</v>
          </cell>
          <cell r="O2294">
            <v>43769</v>
          </cell>
          <cell r="P2294" t="str">
            <v>E</v>
          </cell>
          <cell r="Q2294" t="str">
            <v>No</v>
          </cell>
          <cell r="R2294" t="str">
            <v/>
          </cell>
          <cell r="U2294">
            <v>43769</v>
          </cell>
        </row>
        <row r="2295">
          <cell r="B2295" t="str">
            <v>January 2020 Cycle</v>
          </cell>
          <cell r="D2295" t="str">
            <v>Radiation/Gamma Knife/Cancer Care Center</v>
          </cell>
          <cell r="E2295" t="str">
            <v>F/G</v>
          </cell>
          <cell r="F2295" t="str">
            <v>Rpt Due</v>
          </cell>
          <cell r="G2295">
            <v>43910</v>
          </cell>
          <cell r="I2295" t="str">
            <v>Recommendation</v>
          </cell>
          <cell r="K2295" t="str">
            <v>IFFC</v>
          </cell>
          <cell r="L2295" t="str">
            <v>Commissioners</v>
          </cell>
          <cell r="M2295" t="str">
            <v>IFFC</v>
          </cell>
          <cell r="N2295" t="str">
            <v>IFFC</v>
          </cell>
          <cell r="O2295" t="str">
            <v>Application</v>
          </cell>
          <cell r="Q2295" t="str">
            <v>Check with</v>
          </cell>
        </row>
        <row r="2296">
          <cell r="C2296" t="str">
            <v>Applicant</v>
          </cell>
          <cell r="D2296" t="str">
            <v>Lithotripsy/Nursing Facility</v>
          </cell>
          <cell r="E2296" t="str">
            <v>PD</v>
          </cell>
          <cell r="F2296" t="str">
            <v xml:space="preserve">  </v>
          </cell>
          <cell r="G2296" t="str">
            <v>Friday</v>
          </cell>
          <cell r="H2296" t="str">
            <v>Analyst</v>
          </cell>
          <cell r="I2296" t="str">
            <v xml:space="preserve">HSA </v>
          </cell>
          <cell r="J2296" t="str">
            <v>DCOPN</v>
          </cell>
          <cell r="K2296" t="str">
            <v>Scheduled</v>
          </cell>
          <cell r="L2296" t="str">
            <v>Decision</v>
          </cell>
          <cell r="M2296" t="str">
            <v>Location</v>
          </cell>
          <cell r="N2296" t="str">
            <v>Time</v>
          </cell>
          <cell r="O2296" t="str">
            <v>Received</v>
          </cell>
          <cell r="P2296" t="str">
            <v>LOI Date</v>
          </cell>
          <cell r="Q2296" t="str">
            <v>Application</v>
          </cell>
        </row>
        <row r="2297">
          <cell r="B2297">
            <v>8479</v>
          </cell>
          <cell r="C2297" t="e">
            <v>#REF!</v>
          </cell>
          <cell r="D2297" t="e">
            <v>#REF!</v>
          </cell>
          <cell r="E2297">
            <v>8</v>
          </cell>
          <cell r="H2297" t="str">
            <v>Megibow</v>
          </cell>
          <cell r="I2297" t="str">
            <v xml:space="preserve"> </v>
          </cell>
          <cell r="J2297" t="str">
            <v>Approve</v>
          </cell>
          <cell r="K2297">
            <v>43920</v>
          </cell>
          <cell r="L2297">
            <v>4703</v>
          </cell>
          <cell r="M2297" t="str">
            <v>TR 2</v>
          </cell>
          <cell r="N2297">
            <v>0.41666666666666669</v>
          </cell>
          <cell r="O2297">
            <v>43795</v>
          </cell>
          <cell r="P2297" t="str">
            <v>F</v>
          </cell>
          <cell r="Q2297" t="str">
            <v>No</v>
          </cell>
          <cell r="R2297" t="str">
            <v/>
          </cell>
          <cell r="U2297">
            <v>43795</v>
          </cell>
        </row>
        <row r="2298">
          <cell r="B2298" t="str">
            <v>February 2020 Cycle</v>
          </cell>
          <cell r="D2298" t="str">
            <v>Hospitals/Beds/NICUs/Ob/Capital Expenditures</v>
          </cell>
          <cell r="E2298" t="str">
            <v>A</v>
          </cell>
          <cell r="F2298" t="str">
            <v>Rpt Due</v>
          </cell>
          <cell r="G2298">
            <v>43941</v>
          </cell>
          <cell r="I2298" t="str">
            <v>Recommendation</v>
          </cell>
          <cell r="K2298" t="str">
            <v>IFFC</v>
          </cell>
          <cell r="L2298" t="str">
            <v>Commissioners</v>
          </cell>
          <cell r="M2298" t="str">
            <v>IFFC</v>
          </cell>
          <cell r="N2298" t="str">
            <v>IFFC</v>
          </cell>
          <cell r="O2298" t="str">
            <v>Application</v>
          </cell>
          <cell r="Q2298" t="str">
            <v>Check with</v>
          </cell>
        </row>
        <row r="2299">
          <cell r="B2299" t="str">
            <v>#</v>
          </cell>
          <cell r="C2299" t="str">
            <v>Applicant</v>
          </cell>
          <cell r="D2299" t="str">
            <v>Project</v>
          </cell>
          <cell r="E2299" t="str">
            <v>PD</v>
          </cell>
          <cell r="F2299" t="str">
            <v xml:space="preserve">  </v>
          </cell>
          <cell r="G2299">
            <v>43941</v>
          </cell>
          <cell r="H2299" t="str">
            <v>Analyst</v>
          </cell>
          <cell r="I2299" t="str">
            <v xml:space="preserve">HSA </v>
          </cell>
          <cell r="J2299" t="str">
            <v>DCOPN</v>
          </cell>
          <cell r="K2299" t="str">
            <v>Scheduled</v>
          </cell>
          <cell r="L2299" t="str">
            <v>Decision</v>
          </cell>
          <cell r="M2299" t="str">
            <v>Location</v>
          </cell>
          <cell r="N2299" t="str">
            <v>Time</v>
          </cell>
          <cell r="O2299" t="str">
            <v>Received</v>
          </cell>
          <cell r="P2299" t="str">
            <v>LOI Date</v>
          </cell>
          <cell r="Q2299" t="str">
            <v>Application</v>
          </cell>
          <cell r="T2299" t="str">
            <v>Previous Conditions</v>
          </cell>
        </row>
        <row r="2300">
          <cell r="B2300">
            <v>8482</v>
          </cell>
          <cell r="C2300" t="e">
            <v>#REF!</v>
          </cell>
          <cell r="D2300" t="e">
            <v>#REF!</v>
          </cell>
          <cell r="E2300">
            <v>15</v>
          </cell>
          <cell r="H2300" t="str">
            <v>Rife</v>
          </cell>
          <cell r="I2300" t="str">
            <v xml:space="preserve"> </v>
          </cell>
          <cell r="J2300" t="str">
            <v>Approve</v>
          </cell>
          <cell r="K2300">
            <v>43952</v>
          </cell>
          <cell r="L2300">
            <v>4706</v>
          </cell>
          <cell r="M2300" t="str">
            <v>BR 1</v>
          </cell>
          <cell r="N2300">
            <v>0.41666666666666669</v>
          </cell>
          <cell r="O2300">
            <v>43830</v>
          </cell>
          <cell r="P2300" t="str">
            <v>A</v>
          </cell>
          <cell r="Q2300" t="str">
            <v>No</v>
          </cell>
          <cell r="R2300" t="str">
            <v/>
          </cell>
          <cell r="U2300">
            <v>43830</v>
          </cell>
        </row>
        <row r="2301">
          <cell r="B2301">
            <v>8481</v>
          </cell>
          <cell r="C2301" t="e">
            <v>#REF!</v>
          </cell>
          <cell r="D2301" t="e">
            <v>#REF!</v>
          </cell>
          <cell r="E2301">
            <v>15</v>
          </cell>
          <cell r="G2301" t="str">
            <v>Competing</v>
          </cell>
          <cell r="H2301" t="str">
            <v>Rife</v>
          </cell>
          <cell r="I2301" t="str">
            <v xml:space="preserve"> </v>
          </cell>
          <cell r="J2301" t="str">
            <v>Approve</v>
          </cell>
          <cell r="K2301">
            <v>43952</v>
          </cell>
          <cell r="L2301">
            <v>4705</v>
          </cell>
          <cell r="M2301" t="str">
            <v>BR 1</v>
          </cell>
          <cell r="N2301">
            <v>0.41666666666666669</v>
          </cell>
          <cell r="O2301">
            <v>43832</v>
          </cell>
          <cell r="P2301" t="str">
            <v>A</v>
          </cell>
          <cell r="Q2301" t="str">
            <v>No</v>
          </cell>
          <cell r="R2301" t="str">
            <v/>
          </cell>
          <cell r="U2301">
            <v>43832</v>
          </cell>
        </row>
        <row r="2302">
          <cell r="B2302">
            <v>8485</v>
          </cell>
          <cell r="C2302" t="str">
            <v>Tidewater Orthpaedic Associates, Inc.</v>
          </cell>
          <cell r="D2302" t="str">
            <v>Replace an extremity MRI with a full-body fixed MRI</v>
          </cell>
          <cell r="E2302">
            <v>21</v>
          </cell>
          <cell r="H2302" t="str">
            <v>Megibow</v>
          </cell>
          <cell r="J2302" t="str">
            <v>Approve</v>
          </cell>
          <cell r="L2302">
            <v>4704</v>
          </cell>
          <cell r="O2302">
            <v>43846</v>
          </cell>
          <cell r="P2302">
            <v>43808</v>
          </cell>
          <cell r="Q2302" t="str">
            <v>Yes</v>
          </cell>
        </row>
        <row r="2303">
          <cell r="B2303">
            <v>8483</v>
          </cell>
          <cell r="C2303" t="e">
            <v>#REF!</v>
          </cell>
          <cell r="D2303" t="e">
            <v>#REF!</v>
          </cell>
          <cell r="E2303">
            <v>6</v>
          </cell>
          <cell r="H2303" t="str">
            <v>Cheatham</v>
          </cell>
          <cell r="I2303" t="str">
            <v xml:space="preserve"> </v>
          </cell>
          <cell r="J2303" t="str">
            <v xml:space="preserve"> </v>
          </cell>
          <cell r="K2303">
            <v>43959</v>
          </cell>
          <cell r="L2303" t="str">
            <v>Delayed by the applicant</v>
          </cell>
          <cell r="M2303" t="str">
            <v>BR 3</v>
          </cell>
          <cell r="N2303">
            <v>0.41666666666666669</v>
          </cell>
          <cell r="O2303">
            <v>43832</v>
          </cell>
          <cell r="P2303" t="str">
            <v>A</v>
          </cell>
          <cell r="Q2303" t="str">
            <v>No</v>
          </cell>
          <cell r="R2303" t="str">
            <v/>
          </cell>
          <cell r="U2303">
            <v>43832</v>
          </cell>
        </row>
        <row r="2304">
          <cell r="B2304" t="str">
            <v>March 2020 Cycle</v>
          </cell>
          <cell r="D2304" t="str">
            <v>OSHs/ORs/Cath Labs/Transplant/Nursing Facility</v>
          </cell>
          <cell r="E2304" t="str">
            <v>B/G</v>
          </cell>
          <cell r="F2304" t="str">
            <v>Rpt Due</v>
          </cell>
          <cell r="G2304">
            <v>43970</v>
          </cell>
          <cell r="I2304" t="str">
            <v>Recommendation</v>
          </cell>
          <cell r="K2304" t="str">
            <v>IFFC</v>
          </cell>
          <cell r="L2304" t="str">
            <v>Commissioners</v>
          </cell>
          <cell r="M2304" t="str">
            <v>IFFC</v>
          </cell>
          <cell r="N2304" t="str">
            <v>IFFC</v>
          </cell>
          <cell r="O2304" t="str">
            <v>Application</v>
          </cell>
          <cell r="Q2304" t="str">
            <v>Check with</v>
          </cell>
        </row>
        <row r="2305">
          <cell r="B2305" t="str">
            <v>#</v>
          </cell>
          <cell r="C2305" t="str">
            <v>Applicant</v>
          </cell>
          <cell r="D2305" t="str">
            <v>Project</v>
          </cell>
          <cell r="E2305" t="str">
            <v>PD</v>
          </cell>
          <cell r="G2305" t="str">
            <v>Tuesday</v>
          </cell>
          <cell r="H2305" t="str">
            <v>Analyst</v>
          </cell>
          <cell r="I2305" t="str">
            <v xml:space="preserve">HSA </v>
          </cell>
          <cell r="J2305" t="str">
            <v>DCOPN</v>
          </cell>
          <cell r="K2305" t="str">
            <v>Scheduled</v>
          </cell>
          <cell r="L2305" t="str">
            <v>Decision</v>
          </cell>
          <cell r="M2305" t="str">
            <v>Location</v>
          </cell>
          <cell r="N2305" t="str">
            <v>Time</v>
          </cell>
          <cell r="O2305" t="str">
            <v>Received</v>
          </cell>
          <cell r="P2305" t="str">
            <v>LOI Date</v>
          </cell>
          <cell r="Q2305" t="str">
            <v>Application</v>
          </cell>
        </row>
        <row r="2306">
          <cell r="B2306">
            <v>8486</v>
          </cell>
          <cell r="C2306" t="e">
            <v>#REF!</v>
          </cell>
          <cell r="D2306" t="e">
            <v>#REF!</v>
          </cell>
          <cell r="E2306">
            <v>4</v>
          </cell>
          <cell r="H2306" t="str">
            <v>Rife</v>
          </cell>
          <cell r="I2306" t="str">
            <v xml:space="preserve"> </v>
          </cell>
          <cell r="J2306" t="str">
            <v>Approve</v>
          </cell>
          <cell r="K2306">
            <v>43983</v>
          </cell>
          <cell r="L2306">
            <v>4713</v>
          </cell>
          <cell r="M2306" t="str">
            <v>BR 3</v>
          </cell>
          <cell r="N2306">
            <v>0.41666666666666669</v>
          </cell>
          <cell r="O2306">
            <v>43854</v>
          </cell>
          <cell r="P2306" t="str">
            <v>B</v>
          </cell>
          <cell r="Q2306" t="str">
            <v>No</v>
          </cell>
          <cell r="R2306" t="str">
            <v/>
          </cell>
          <cell r="U2306">
            <v>43854</v>
          </cell>
        </row>
        <row r="2307">
          <cell r="B2307">
            <v>8484</v>
          </cell>
          <cell r="C2307" t="e">
            <v>#REF!</v>
          </cell>
          <cell r="D2307" t="e">
            <v>#REF!</v>
          </cell>
          <cell r="E2307">
            <v>20</v>
          </cell>
          <cell r="H2307" t="str">
            <v>Cheatham</v>
          </cell>
          <cell r="I2307" t="str">
            <v xml:space="preserve"> </v>
          </cell>
          <cell r="J2307" t="str">
            <v>Approve</v>
          </cell>
          <cell r="K2307">
            <v>43980</v>
          </cell>
          <cell r="L2307">
            <v>4707</v>
          </cell>
          <cell r="M2307" t="str">
            <v>BR 1</v>
          </cell>
          <cell r="N2307">
            <v>0.41666666666666669</v>
          </cell>
          <cell r="O2307">
            <v>43858</v>
          </cell>
          <cell r="P2307" t="str">
            <v>B</v>
          </cell>
          <cell r="Q2307" t="str">
            <v>No</v>
          </cell>
          <cell r="R2307" t="str">
            <v/>
          </cell>
          <cell r="U2307">
            <v>43858</v>
          </cell>
        </row>
        <row r="2308">
          <cell r="B2308">
            <v>8487</v>
          </cell>
          <cell r="C2308" t="e">
            <v>#REF!</v>
          </cell>
          <cell r="D2308" t="e">
            <v>#REF!</v>
          </cell>
          <cell r="E2308">
            <v>20</v>
          </cell>
          <cell r="G2308" t="str">
            <v>Competing</v>
          </cell>
          <cell r="H2308" t="str">
            <v>Cheatham</v>
          </cell>
          <cell r="I2308" t="str">
            <v xml:space="preserve"> </v>
          </cell>
          <cell r="J2308" t="str">
            <v>Approve</v>
          </cell>
          <cell r="K2308">
            <v>43980</v>
          </cell>
          <cell r="L2308">
            <v>4708</v>
          </cell>
          <cell r="M2308" t="str">
            <v>BR 1</v>
          </cell>
          <cell r="N2308">
            <v>0.41666666666666669</v>
          </cell>
          <cell r="O2308">
            <v>43859</v>
          </cell>
          <cell r="P2308" t="str">
            <v>B</v>
          </cell>
          <cell r="Q2308" t="str">
            <v>No</v>
          </cell>
          <cell r="R2308" t="str">
            <v/>
          </cell>
          <cell r="U2308">
            <v>43859</v>
          </cell>
        </row>
        <row r="2309">
          <cell r="B2309">
            <v>8488</v>
          </cell>
          <cell r="C2309" t="e">
            <v>#REF!</v>
          </cell>
          <cell r="D2309" t="e">
            <v>#REF!</v>
          </cell>
          <cell r="E2309">
            <v>15</v>
          </cell>
          <cell r="H2309" t="str">
            <v>Megibow</v>
          </cell>
          <cell r="I2309" t="str">
            <v xml:space="preserve"> </v>
          </cell>
          <cell r="J2309" t="str">
            <v>Approve</v>
          </cell>
          <cell r="K2309">
            <v>43987</v>
          </cell>
          <cell r="L2309">
            <v>4709</v>
          </cell>
          <cell r="M2309" t="str">
            <v>HR 5</v>
          </cell>
          <cell r="N2309">
            <v>0.41666666666666669</v>
          </cell>
          <cell r="O2309">
            <v>43859</v>
          </cell>
          <cell r="P2309" t="str">
            <v>B</v>
          </cell>
          <cell r="Q2309" t="str">
            <v>No</v>
          </cell>
          <cell r="R2309" t="str">
            <v/>
          </cell>
          <cell r="U2309">
            <v>43859</v>
          </cell>
        </row>
        <row r="2310">
          <cell r="B2310" t="str">
            <v>April 2020 Cycle</v>
          </cell>
          <cell r="D2310" t="str">
            <v>Psych and Substance Abuse Services</v>
          </cell>
          <cell r="E2310" t="str">
            <v>C</v>
          </cell>
          <cell r="F2310" t="str">
            <v>Rpt Due</v>
          </cell>
          <cell r="G2310">
            <v>44001</v>
          </cell>
          <cell r="I2310" t="str">
            <v>Recommendation</v>
          </cell>
          <cell r="K2310" t="str">
            <v>IFFC</v>
          </cell>
          <cell r="L2310" t="str">
            <v>Commissioners</v>
          </cell>
          <cell r="M2310" t="str">
            <v>IFFC</v>
          </cell>
          <cell r="O2310" t="str">
            <v>Application</v>
          </cell>
          <cell r="Q2310" t="str">
            <v>Check with</v>
          </cell>
        </row>
        <row r="2311">
          <cell r="C2311" t="str">
            <v>Applicant</v>
          </cell>
          <cell r="E2311" t="str">
            <v>PD</v>
          </cell>
          <cell r="G2311" t="str">
            <v>Friday</v>
          </cell>
          <cell r="H2311" t="str">
            <v>Analyst</v>
          </cell>
          <cell r="I2311" t="str">
            <v xml:space="preserve">HSA </v>
          </cell>
          <cell r="J2311" t="str">
            <v>DCOPN</v>
          </cell>
          <cell r="K2311" t="str">
            <v>Scheduled</v>
          </cell>
          <cell r="L2311" t="str">
            <v>Decision</v>
          </cell>
          <cell r="M2311" t="str">
            <v>Location</v>
          </cell>
          <cell r="N2311" t="str">
            <v>Time</v>
          </cell>
          <cell r="O2311" t="str">
            <v>Received</v>
          </cell>
          <cell r="P2311" t="str">
            <v>LOI Date</v>
          </cell>
          <cell r="Q2311" t="str">
            <v>Application</v>
          </cell>
          <cell r="R2311" t="str">
            <v/>
          </cell>
        </row>
        <row r="2312">
          <cell r="B2312">
            <v>8489</v>
          </cell>
          <cell r="C2312" t="e">
            <v>#REF!</v>
          </cell>
          <cell r="D2312" t="e">
            <v>#REF!</v>
          </cell>
          <cell r="E2312">
            <v>21</v>
          </cell>
          <cell r="H2312" t="str">
            <v>Megibow</v>
          </cell>
          <cell r="I2312" t="str">
            <v xml:space="preserve"> </v>
          </cell>
          <cell r="J2312" t="str">
            <v>Approve</v>
          </cell>
          <cell r="K2312">
            <v>44011</v>
          </cell>
          <cell r="L2312">
            <v>4710</v>
          </cell>
          <cell r="N2312">
            <v>0.41666666666666669</v>
          </cell>
          <cell r="O2312">
            <v>43892</v>
          </cell>
          <cell r="P2312" t="str">
            <v>C</v>
          </cell>
          <cell r="Q2312" t="str">
            <v>Y</v>
          </cell>
          <cell r="R2312">
            <v>45007</v>
          </cell>
          <cell r="U2312">
            <v>43892</v>
          </cell>
        </row>
        <row r="2313">
          <cell r="B2313">
            <v>8491</v>
          </cell>
          <cell r="C2313" t="e">
            <v>#REF!</v>
          </cell>
          <cell r="D2313" t="e">
            <v>#REF!</v>
          </cell>
          <cell r="E2313">
            <v>5</v>
          </cell>
          <cell r="H2313" t="str">
            <v>Rife</v>
          </cell>
          <cell r="I2313" t="str">
            <v xml:space="preserve"> </v>
          </cell>
          <cell r="J2313" t="str">
            <v>Approve</v>
          </cell>
          <cell r="K2313">
            <v>44050</v>
          </cell>
          <cell r="L2313">
            <v>4722</v>
          </cell>
          <cell r="M2313" t="str">
            <v>Call</v>
          </cell>
          <cell r="N2313">
            <v>0.41666666666666669</v>
          </cell>
          <cell r="O2313">
            <v>43892</v>
          </cell>
          <cell r="P2313" t="str">
            <v>C</v>
          </cell>
          <cell r="Q2313" t="str">
            <v>Y</v>
          </cell>
          <cell r="R2313" t="str">
            <v/>
          </cell>
          <cell r="U2313">
            <v>43892</v>
          </cell>
        </row>
        <row r="2314">
          <cell r="B2314">
            <v>8495</v>
          </cell>
          <cell r="C2314" t="e">
            <v>#REF!</v>
          </cell>
          <cell r="D2314" t="e">
            <v>#REF!</v>
          </cell>
          <cell r="E2314">
            <v>19</v>
          </cell>
          <cell r="H2314" t="str">
            <v>Rife</v>
          </cell>
          <cell r="I2314" t="str">
            <v xml:space="preserve"> </v>
          </cell>
          <cell r="J2314" t="str">
            <v>Approve</v>
          </cell>
          <cell r="K2314">
            <v>44019</v>
          </cell>
          <cell r="L2314">
            <v>4711</v>
          </cell>
          <cell r="N2314">
            <v>0.41666666666666669</v>
          </cell>
          <cell r="O2314">
            <v>43892</v>
          </cell>
          <cell r="P2314" t="str">
            <v>C</v>
          </cell>
          <cell r="Q2314" t="str">
            <v>Y</v>
          </cell>
          <cell r="R2314" t="str">
            <v/>
          </cell>
          <cell r="U2314">
            <v>43892</v>
          </cell>
        </row>
        <row r="2315">
          <cell r="B2315">
            <v>8496</v>
          </cell>
          <cell r="C2315" t="e">
            <v>#REF!</v>
          </cell>
          <cell r="D2315" t="e">
            <v>#REF!</v>
          </cell>
          <cell r="E2315">
            <v>15</v>
          </cell>
          <cell r="H2315" t="str">
            <v>Cheatham</v>
          </cell>
          <cell r="I2315" t="str">
            <v xml:space="preserve"> </v>
          </cell>
          <cell r="J2315" t="str">
            <v>Approve</v>
          </cell>
          <cell r="K2315">
            <v>44021</v>
          </cell>
          <cell r="L2315">
            <v>4712</v>
          </cell>
          <cell r="N2315">
            <v>0.41666666666666669</v>
          </cell>
          <cell r="O2315">
            <v>43892</v>
          </cell>
          <cell r="P2315" t="str">
            <v>C</v>
          </cell>
          <cell r="Q2315" t="str">
            <v>Y</v>
          </cell>
          <cell r="R2315" t="str">
            <v/>
          </cell>
          <cell r="U2315">
            <v>43892</v>
          </cell>
        </row>
        <row r="2316">
          <cell r="B2316" t="str">
            <v>May 2020 Cycle</v>
          </cell>
          <cell r="D2316" t="str">
            <v>Diagnostic Imaging and Nursing Facilities</v>
          </cell>
          <cell r="E2316" t="str">
            <v>D/G</v>
          </cell>
          <cell r="F2316" t="str">
            <v>Rpt Due</v>
          </cell>
          <cell r="G2316">
            <v>44032</v>
          </cell>
          <cell r="I2316" t="str">
            <v>Recommendation</v>
          </cell>
          <cell r="K2316" t="str">
            <v>IFFC</v>
          </cell>
          <cell r="L2316" t="str">
            <v>Commissioners</v>
          </cell>
          <cell r="M2316" t="str">
            <v>IFFC</v>
          </cell>
          <cell r="O2316" t="str">
            <v>Application</v>
          </cell>
          <cell r="Q2316" t="str">
            <v>Check with</v>
          </cell>
          <cell r="S2316" t="str">
            <v>Previous</v>
          </cell>
        </row>
        <row r="2317">
          <cell r="B2317" t="str">
            <v>#</v>
          </cell>
          <cell r="C2317" t="str">
            <v>Applicant</v>
          </cell>
          <cell r="D2317" t="str">
            <v>Project</v>
          </cell>
          <cell r="E2317" t="str">
            <v>PD</v>
          </cell>
          <cell r="G2317" t="str">
            <v>Monday</v>
          </cell>
          <cell r="H2317" t="str">
            <v>Analyst</v>
          </cell>
          <cell r="I2317" t="str">
            <v xml:space="preserve">HSA </v>
          </cell>
          <cell r="J2317" t="str">
            <v>DCOPN</v>
          </cell>
          <cell r="K2317" t="str">
            <v>Scheduled</v>
          </cell>
          <cell r="L2317" t="str">
            <v>Decision</v>
          </cell>
          <cell r="M2317" t="str">
            <v>Location</v>
          </cell>
          <cell r="N2317" t="str">
            <v>Time</v>
          </cell>
          <cell r="O2317" t="str">
            <v>Received</v>
          </cell>
          <cell r="P2317" t="str">
            <v>LOI Date</v>
          </cell>
          <cell r="Q2317" t="str">
            <v>Application</v>
          </cell>
          <cell r="S2317" t="str">
            <v>Conditions</v>
          </cell>
          <cell r="T2317" t="str">
            <v>old loi</v>
          </cell>
        </row>
        <row r="2318">
          <cell r="B2318">
            <v>8497</v>
          </cell>
          <cell r="C2318" t="e">
            <v>#REF!</v>
          </cell>
          <cell r="D2318" t="e">
            <v>#REF!</v>
          </cell>
          <cell r="E2318">
            <v>21</v>
          </cell>
          <cell r="H2318" t="str">
            <v>Megibow</v>
          </cell>
          <cell r="I2318" t="str">
            <v xml:space="preserve"> </v>
          </cell>
          <cell r="J2318" t="str">
            <v>Deny</v>
          </cell>
          <cell r="K2318">
            <v>44042</v>
          </cell>
          <cell r="L2318">
            <v>4731</v>
          </cell>
          <cell r="M2318" t="str">
            <v>TR 2</v>
          </cell>
          <cell r="N2318">
            <v>0.41666666666666669</v>
          </cell>
          <cell r="O2318">
            <v>43920</v>
          </cell>
          <cell r="P2318" t="str">
            <v>D</v>
          </cell>
          <cell r="Q2318">
            <v>20000</v>
          </cell>
          <cell r="R2318" t="str">
            <v/>
          </cell>
          <cell r="U2318">
            <v>43920</v>
          </cell>
        </row>
        <row r="2319">
          <cell r="B2319">
            <v>8498</v>
          </cell>
          <cell r="C2319" t="e">
            <v>#REF!</v>
          </cell>
          <cell r="D2319" t="e">
            <v>#REF!</v>
          </cell>
          <cell r="E2319">
            <v>12</v>
          </cell>
          <cell r="H2319" t="str">
            <v>Megibow</v>
          </cell>
          <cell r="I2319" t="str">
            <v xml:space="preserve"> </v>
          </cell>
          <cell r="J2319" t="str">
            <v xml:space="preserve"> </v>
          </cell>
          <cell r="K2319" t="str">
            <v>in</v>
          </cell>
          <cell r="L2319" t="str">
            <v>Withdrawn</v>
          </cell>
          <cell r="O2319">
            <v>43920</v>
          </cell>
          <cell r="P2319" t="str">
            <v>D</v>
          </cell>
          <cell r="Q2319" t="str">
            <v>No</v>
          </cell>
          <cell r="R2319" t="str">
            <v/>
          </cell>
          <cell r="U2319">
            <v>43920</v>
          </cell>
        </row>
        <row r="2320">
          <cell r="B2320">
            <v>8505</v>
          </cell>
          <cell r="C2320" t="e">
            <v>#REF!</v>
          </cell>
          <cell r="D2320" t="e">
            <v>#REF!</v>
          </cell>
          <cell r="E2320">
            <v>15</v>
          </cell>
          <cell r="H2320" t="str">
            <v>Megibow</v>
          </cell>
          <cell r="I2320" t="str">
            <v xml:space="preserve"> </v>
          </cell>
          <cell r="J2320" t="str">
            <v>Approve</v>
          </cell>
          <cell r="K2320">
            <v>44042</v>
          </cell>
          <cell r="L2320">
            <v>4717</v>
          </cell>
          <cell r="M2320" t="str">
            <v>BR 1</v>
          </cell>
          <cell r="N2320">
            <v>0.41666666666666669</v>
          </cell>
          <cell r="O2320">
            <v>43921</v>
          </cell>
          <cell r="P2320" t="str">
            <v>D</v>
          </cell>
          <cell r="Q2320" t="str">
            <v>Y</v>
          </cell>
          <cell r="R2320" t="str">
            <v/>
          </cell>
          <cell r="U2320">
            <v>43921</v>
          </cell>
        </row>
        <row r="2321">
          <cell r="B2321">
            <v>8507</v>
          </cell>
          <cell r="C2321" t="e">
            <v>#REF!</v>
          </cell>
          <cell r="D2321" t="e">
            <v>#REF!</v>
          </cell>
          <cell r="E2321">
            <v>9</v>
          </cell>
          <cell r="H2321" t="str">
            <v>Cheatham</v>
          </cell>
          <cell r="I2321" t="str">
            <v xml:space="preserve"> </v>
          </cell>
          <cell r="J2321" t="str">
            <v>Approve</v>
          </cell>
          <cell r="K2321">
            <v>44046</v>
          </cell>
          <cell r="L2321">
            <v>4720</v>
          </cell>
          <cell r="M2321" t="str">
            <v>BR 3</v>
          </cell>
          <cell r="N2321">
            <v>0.41666666666666669</v>
          </cell>
          <cell r="O2321">
            <v>43920</v>
          </cell>
          <cell r="P2321" t="str">
            <v>D</v>
          </cell>
          <cell r="Q2321" t="str">
            <v>Y</v>
          </cell>
          <cell r="R2321" t="str">
            <v/>
          </cell>
          <cell r="U2321">
            <v>43920</v>
          </cell>
        </row>
        <row r="2322">
          <cell r="B2322">
            <v>8506</v>
          </cell>
          <cell r="C2322" t="e">
            <v>#REF!</v>
          </cell>
          <cell r="D2322" t="e">
            <v>#REF!</v>
          </cell>
          <cell r="E2322">
            <v>19</v>
          </cell>
          <cell r="H2322" t="str">
            <v>Cheatham</v>
          </cell>
          <cell r="I2322" t="str">
            <v xml:space="preserve"> </v>
          </cell>
          <cell r="J2322" t="str">
            <v xml:space="preserve"> </v>
          </cell>
          <cell r="K2322">
            <v>44043</v>
          </cell>
          <cell r="L2322">
            <v>4729</v>
          </cell>
          <cell r="M2322" t="str">
            <v>BR 1</v>
          </cell>
          <cell r="N2322">
            <v>0.41666666666666669</v>
          </cell>
          <cell r="O2322">
            <v>43921</v>
          </cell>
          <cell r="P2322" t="str">
            <v>D</v>
          </cell>
          <cell r="Q2322" t="str">
            <v>Y</v>
          </cell>
          <cell r="R2322" t="str">
            <v/>
          </cell>
          <cell r="U2322">
            <v>43921</v>
          </cell>
        </row>
        <row r="2323">
          <cell r="B2323">
            <v>8500</v>
          </cell>
          <cell r="C2323" t="e">
            <v>#REF!</v>
          </cell>
          <cell r="D2323" t="e">
            <v>#REF!</v>
          </cell>
          <cell r="E2323">
            <v>6</v>
          </cell>
          <cell r="H2323" t="str">
            <v>Cheatham</v>
          </cell>
          <cell r="I2323" t="str">
            <v xml:space="preserve"> </v>
          </cell>
          <cell r="J2323" t="str">
            <v>Partial Approval</v>
          </cell>
          <cell r="K2323">
            <v>44041</v>
          </cell>
          <cell r="L2323">
            <v>4718</v>
          </cell>
          <cell r="M2323" t="str">
            <v>BR 1</v>
          </cell>
          <cell r="N2323">
            <v>0.41666666666666669</v>
          </cell>
          <cell r="O2323">
            <v>43921</v>
          </cell>
          <cell r="P2323" t="str">
            <v>D</v>
          </cell>
          <cell r="Q2323" t="str">
            <v>Y</v>
          </cell>
          <cell r="R2323" t="str">
            <v/>
          </cell>
          <cell r="U2323">
            <v>43921</v>
          </cell>
        </row>
        <row r="2324">
          <cell r="B2324">
            <v>8511</v>
          </cell>
          <cell r="C2324" t="e">
            <v>#REF!</v>
          </cell>
          <cell r="D2324" t="e">
            <v>#REF!</v>
          </cell>
          <cell r="E2324">
            <v>6</v>
          </cell>
          <cell r="G2324" t="str">
            <v>Competing</v>
          </cell>
          <cell r="H2324" t="str">
            <v>Cheatham</v>
          </cell>
          <cell r="I2324" t="str">
            <v xml:space="preserve"> </v>
          </cell>
          <cell r="J2324" t="str">
            <v>Approve</v>
          </cell>
          <cell r="K2324">
            <v>44041</v>
          </cell>
          <cell r="L2324">
            <v>4719</v>
          </cell>
          <cell r="M2324" t="str">
            <v>BR 1</v>
          </cell>
          <cell r="N2324">
            <v>0.41666666666666669</v>
          </cell>
          <cell r="O2324">
            <v>43921</v>
          </cell>
          <cell r="P2324" t="str">
            <v>D</v>
          </cell>
          <cell r="Q2324" t="str">
            <v>Y</v>
          </cell>
          <cell r="R2324" t="str">
            <v/>
          </cell>
          <cell r="U2324">
            <v>43921</v>
          </cell>
        </row>
        <row r="2325">
          <cell r="B2325">
            <v>8502</v>
          </cell>
          <cell r="C2325" t="e">
            <v>#REF!</v>
          </cell>
          <cell r="D2325" t="e">
            <v>#REF!</v>
          </cell>
          <cell r="E2325">
            <v>7</v>
          </cell>
          <cell r="H2325" t="str">
            <v>Rife</v>
          </cell>
          <cell r="I2325" t="str">
            <v xml:space="preserve"> </v>
          </cell>
          <cell r="J2325" t="str">
            <v>Partial Approval</v>
          </cell>
          <cell r="K2325">
            <v>44085</v>
          </cell>
          <cell r="L2325">
            <v>4726</v>
          </cell>
          <cell r="M2325" t="str">
            <v>Call</v>
          </cell>
          <cell r="N2325">
            <v>0.41666666666666669</v>
          </cell>
          <cell r="O2325">
            <v>43920</v>
          </cell>
          <cell r="P2325" t="str">
            <v>D</v>
          </cell>
          <cell r="Q2325">
            <v>20000</v>
          </cell>
          <cell r="R2325" t="str">
            <v/>
          </cell>
          <cell r="U2325">
            <v>43920</v>
          </cell>
        </row>
        <row r="2326">
          <cell r="B2326">
            <v>8508</v>
          </cell>
          <cell r="C2326" t="e">
            <v>#REF!</v>
          </cell>
          <cell r="D2326" t="e">
            <v>#REF!</v>
          </cell>
          <cell r="E2326">
            <v>20</v>
          </cell>
          <cell r="H2326" t="str">
            <v>Rife</v>
          </cell>
          <cell r="I2326" t="str">
            <v xml:space="preserve"> </v>
          </cell>
          <cell r="J2326" t="str">
            <v>Approve</v>
          </cell>
          <cell r="K2326">
            <v>44048</v>
          </cell>
          <cell r="L2326">
            <v>4715</v>
          </cell>
          <cell r="M2326" t="str">
            <v>BR 3</v>
          </cell>
          <cell r="N2326">
            <v>0.41666666666666669</v>
          </cell>
          <cell r="O2326">
            <v>43920</v>
          </cell>
          <cell r="P2326" t="str">
            <v>D</v>
          </cell>
          <cell r="Q2326" t="str">
            <v>Y</v>
          </cell>
          <cell r="R2326" t="str">
            <v/>
          </cell>
          <cell r="U2326">
            <v>43920</v>
          </cell>
        </row>
        <row r="2327">
          <cell r="B2327">
            <v>8503</v>
          </cell>
          <cell r="C2327" t="e">
            <v>#REF!</v>
          </cell>
          <cell r="D2327" t="e">
            <v>#REF!</v>
          </cell>
          <cell r="E2327">
            <v>8</v>
          </cell>
          <cell r="H2327" t="str">
            <v>Rife</v>
          </cell>
          <cell r="I2327" t="str">
            <v>Approve</v>
          </cell>
          <cell r="J2327" t="str">
            <v>Approve</v>
          </cell>
          <cell r="K2327">
            <v>44049</v>
          </cell>
          <cell r="L2327">
            <v>4721</v>
          </cell>
          <cell r="M2327" t="str">
            <v>BR 3</v>
          </cell>
          <cell r="N2327">
            <v>0.41666666666666669</v>
          </cell>
          <cell r="O2327">
            <v>43921</v>
          </cell>
          <cell r="P2327" t="str">
            <v>D</v>
          </cell>
          <cell r="Q2327" t="str">
            <v>Y</v>
          </cell>
          <cell r="R2327" t="str">
            <v/>
          </cell>
          <cell r="U2327">
            <v>43921</v>
          </cell>
        </row>
        <row r="2328">
          <cell r="B2328">
            <v>8499</v>
          </cell>
          <cell r="C2328" t="e">
            <v>#REF!</v>
          </cell>
          <cell r="D2328" t="e">
            <v>#REF!</v>
          </cell>
          <cell r="E2328">
            <v>21</v>
          </cell>
          <cell r="H2328" t="str">
            <v>Megibow</v>
          </cell>
          <cell r="I2328" t="str">
            <v xml:space="preserve"> </v>
          </cell>
          <cell r="J2328" t="str">
            <v>Approve</v>
          </cell>
          <cell r="K2328">
            <v>44042</v>
          </cell>
          <cell r="L2328">
            <v>4716</v>
          </cell>
          <cell r="M2328" t="str">
            <v>TR 2</v>
          </cell>
          <cell r="N2328">
            <v>0.54166666666666663</v>
          </cell>
          <cell r="O2328">
            <v>43920</v>
          </cell>
          <cell r="P2328" t="str">
            <v>D</v>
          </cell>
          <cell r="Q2328">
            <v>19357</v>
          </cell>
          <cell r="R2328" t="str">
            <v/>
          </cell>
          <cell r="U2328">
            <v>43920</v>
          </cell>
        </row>
        <row r="2329">
          <cell r="B2329" t="str">
            <v>June 2020 Cycle</v>
          </cell>
          <cell r="D2329" t="str">
            <v>Rehab Services</v>
          </cell>
          <cell r="E2329" t="str">
            <v>E</v>
          </cell>
          <cell r="F2329" t="str">
            <v>Rpt Due</v>
          </cell>
          <cell r="G2329">
            <v>44062</v>
          </cell>
          <cell r="I2329" t="str">
            <v>Recommendation</v>
          </cell>
          <cell r="K2329" t="str">
            <v>IFFC</v>
          </cell>
          <cell r="L2329" t="str">
            <v>Commissioners</v>
          </cell>
          <cell r="M2329" t="str">
            <v>IFFC</v>
          </cell>
          <cell r="N2329" t="str">
            <v>IFFC</v>
          </cell>
          <cell r="O2329" t="str">
            <v>Application</v>
          </cell>
          <cell r="Q2329" t="str">
            <v>Check with</v>
          </cell>
        </row>
        <row r="2330">
          <cell r="B2330" t="str">
            <v>#</v>
          </cell>
          <cell r="C2330" t="str">
            <v>Applicant</v>
          </cell>
          <cell r="D2330" t="str">
            <v>Project</v>
          </cell>
          <cell r="E2330" t="str">
            <v>PD</v>
          </cell>
          <cell r="F2330" t="str">
            <v xml:space="preserve">  </v>
          </cell>
          <cell r="G2330" t="str">
            <v>Wednesday</v>
          </cell>
          <cell r="H2330" t="str">
            <v>Analyst</v>
          </cell>
          <cell r="I2330" t="str">
            <v xml:space="preserve">HSA </v>
          </cell>
          <cell r="J2330" t="str">
            <v>DCOPN</v>
          </cell>
          <cell r="K2330" t="str">
            <v>Scheduled</v>
          </cell>
          <cell r="L2330" t="str">
            <v>Decision</v>
          </cell>
          <cell r="M2330" t="str">
            <v>Location</v>
          </cell>
          <cell r="N2330" t="str">
            <v>Time</v>
          </cell>
          <cell r="O2330" t="str">
            <v>Received</v>
          </cell>
          <cell r="P2330" t="str">
            <v>LOI Date</v>
          </cell>
          <cell r="Q2330" t="str">
            <v>Application</v>
          </cell>
          <cell r="T2330" t="str">
            <v>Previous Conditions</v>
          </cell>
        </row>
        <row r="2331">
          <cell r="C2331" t="str">
            <v>None</v>
          </cell>
          <cell r="D2331" t="e">
            <v>#REF!</v>
          </cell>
          <cell r="E2331" t="str">
            <v/>
          </cell>
          <cell r="I2331" t="str">
            <v xml:space="preserve"> </v>
          </cell>
          <cell r="J2331" t="str">
            <v xml:space="preserve"> </v>
          </cell>
          <cell r="K2331" t="str">
            <v xml:space="preserve"> </v>
          </cell>
          <cell r="L2331" t="str">
            <v/>
          </cell>
          <cell r="O2331">
            <v>0</v>
          </cell>
          <cell r="P2331">
            <v>0</v>
          </cell>
          <cell r="Q2331">
            <v>0</v>
          </cell>
          <cell r="R2331" t="str">
            <v/>
          </cell>
          <cell r="U2331">
            <v>0</v>
          </cell>
        </row>
        <row r="2332">
          <cell r="B2332" t="str">
            <v>July 2020 Cycle</v>
          </cell>
          <cell r="D2332" t="str">
            <v>Radiation/Gamma Knife/Cancer Care Center</v>
          </cell>
          <cell r="E2332" t="str">
            <v>F/G</v>
          </cell>
          <cell r="F2332" t="str">
            <v>Rpt Due</v>
          </cell>
          <cell r="G2332">
            <v>44092</v>
          </cell>
          <cell r="I2332" t="str">
            <v>Recommendation</v>
          </cell>
          <cell r="K2332" t="str">
            <v>IFFC</v>
          </cell>
          <cell r="L2332" t="str">
            <v>Commissioners</v>
          </cell>
          <cell r="M2332" t="str">
            <v>IFFC</v>
          </cell>
          <cell r="N2332" t="str">
            <v>IFFC</v>
          </cell>
          <cell r="O2332" t="str">
            <v>Application</v>
          </cell>
          <cell r="Q2332" t="str">
            <v>Check with</v>
          </cell>
        </row>
        <row r="2333">
          <cell r="C2333" t="str">
            <v>Applicant</v>
          </cell>
          <cell r="D2333" t="str">
            <v>Nursing Facility</v>
          </cell>
          <cell r="E2333" t="str">
            <v>PD</v>
          </cell>
          <cell r="F2333" t="str">
            <v xml:space="preserve">  </v>
          </cell>
          <cell r="G2333" t="str">
            <v>Friday</v>
          </cell>
          <cell r="H2333" t="str">
            <v>Analyst</v>
          </cell>
          <cell r="I2333" t="str">
            <v xml:space="preserve">HSA </v>
          </cell>
          <cell r="J2333" t="str">
            <v>DCOPN</v>
          </cell>
          <cell r="K2333" t="str">
            <v>Scheduled</v>
          </cell>
          <cell r="L2333" t="str">
            <v>Decision</v>
          </cell>
          <cell r="M2333" t="str">
            <v>Location</v>
          </cell>
          <cell r="N2333" t="str">
            <v>Time</v>
          </cell>
          <cell r="O2333" t="str">
            <v>Received</v>
          </cell>
          <cell r="P2333" t="str">
            <v>LOI Date</v>
          </cell>
          <cell r="Q2333" t="str">
            <v>Application</v>
          </cell>
        </row>
        <row r="2334">
          <cell r="B2334">
            <v>8517</v>
          </cell>
          <cell r="C2334" t="e">
            <v>#REF!</v>
          </cell>
          <cell r="D2334" t="e">
            <v>#REF!</v>
          </cell>
          <cell r="E2334">
            <v>20</v>
          </cell>
          <cell r="H2334" t="str">
            <v>Cheatham</v>
          </cell>
          <cell r="I2334" t="str">
            <v xml:space="preserve"> </v>
          </cell>
          <cell r="J2334" t="str">
            <v>Approve</v>
          </cell>
          <cell r="K2334">
            <v>44103</v>
          </cell>
          <cell r="L2334">
            <v>4723</v>
          </cell>
          <cell r="M2334" t="str">
            <v>BR 1</v>
          </cell>
          <cell r="N2334">
            <v>0.41666666666666669</v>
          </cell>
          <cell r="O2334">
            <v>43983</v>
          </cell>
          <cell r="P2334" t="str">
            <v>F</v>
          </cell>
          <cell r="Q2334" t="str">
            <v>Y</v>
          </cell>
          <cell r="R2334" t="str">
            <v/>
          </cell>
          <cell r="U2334">
            <v>43983</v>
          </cell>
        </row>
        <row r="2335">
          <cell r="B2335" t="str">
            <v>August 2020 Cycle</v>
          </cell>
          <cell r="D2335" t="str">
            <v>Hospitals/Beds/NICUs/Capital Expenditures</v>
          </cell>
          <cell r="E2335" t="str">
            <v>A</v>
          </cell>
          <cell r="F2335" t="str">
            <v>Rpt Due</v>
          </cell>
          <cell r="G2335">
            <v>44123</v>
          </cell>
          <cell r="I2335" t="str">
            <v>Recommendation</v>
          </cell>
          <cell r="K2335" t="str">
            <v>IFFC</v>
          </cell>
          <cell r="L2335" t="str">
            <v>Commissioners</v>
          </cell>
          <cell r="M2335" t="str">
            <v>IFFC</v>
          </cell>
          <cell r="N2335" t="str">
            <v>IFFC</v>
          </cell>
          <cell r="O2335" t="str">
            <v>Application</v>
          </cell>
          <cell r="Q2335" t="str">
            <v>Check with</v>
          </cell>
        </row>
        <row r="2336">
          <cell r="B2336" t="str">
            <v>#</v>
          </cell>
          <cell r="C2336" t="str">
            <v>Applicant</v>
          </cell>
          <cell r="D2336" t="str">
            <v>Project</v>
          </cell>
          <cell r="E2336" t="str">
            <v>PD</v>
          </cell>
          <cell r="F2336" t="str">
            <v xml:space="preserve">  </v>
          </cell>
          <cell r="G2336" t="str">
            <v>Monday</v>
          </cell>
          <cell r="H2336" t="str">
            <v>Analyst</v>
          </cell>
          <cell r="I2336" t="str">
            <v xml:space="preserve">HSA </v>
          </cell>
          <cell r="J2336" t="str">
            <v>DCOPN</v>
          </cell>
          <cell r="K2336" t="str">
            <v>Scheduled</v>
          </cell>
          <cell r="L2336" t="str">
            <v>Decision</v>
          </cell>
          <cell r="M2336" t="str">
            <v>Location</v>
          </cell>
          <cell r="N2336" t="str">
            <v>Time</v>
          </cell>
          <cell r="O2336" t="str">
            <v>Received</v>
          </cell>
          <cell r="P2336" t="str">
            <v>LOI Date</v>
          </cell>
          <cell r="Q2336" t="str">
            <v>Application</v>
          </cell>
          <cell r="T2336" t="str">
            <v>Previous Conditions</v>
          </cell>
        </row>
        <row r="2337">
          <cell r="B2337">
            <v>8518</v>
          </cell>
          <cell r="C2337" t="e">
            <v>#REF!</v>
          </cell>
          <cell r="D2337" t="e">
            <v>#REF!</v>
          </cell>
          <cell r="E2337">
            <v>10</v>
          </cell>
          <cell r="H2337" t="str">
            <v>Megibow</v>
          </cell>
          <cell r="I2337" t="str">
            <v xml:space="preserve"> </v>
          </cell>
          <cell r="J2337" t="str">
            <v>Approve</v>
          </cell>
          <cell r="K2337">
            <v>44137</v>
          </cell>
          <cell r="L2337">
            <v>4725</v>
          </cell>
          <cell r="M2337" t="str">
            <v>BR 1</v>
          </cell>
          <cell r="N2337">
            <v>0.41666666666666669</v>
          </cell>
          <cell r="O2337">
            <v>44008</v>
          </cell>
          <cell r="P2337" t="str">
            <v>A</v>
          </cell>
          <cell r="Q2337" t="str">
            <v>Y</v>
          </cell>
          <cell r="R2337" t="str">
            <v/>
          </cell>
          <cell r="U2337">
            <v>44008</v>
          </cell>
        </row>
        <row r="2338">
          <cell r="B2338">
            <v>8519</v>
          </cell>
          <cell r="C2338" t="e">
            <v>#REF!</v>
          </cell>
          <cell r="D2338" t="e">
            <v>#REF!</v>
          </cell>
          <cell r="E2338">
            <v>8</v>
          </cell>
          <cell r="H2338" t="str">
            <v>Rife</v>
          </cell>
          <cell r="I2338" t="str">
            <v xml:space="preserve"> </v>
          </cell>
          <cell r="J2338" t="str">
            <v>Approve</v>
          </cell>
          <cell r="K2338">
            <v>44140</v>
          </cell>
          <cell r="L2338">
            <v>4724</v>
          </cell>
          <cell r="M2338" t="str">
            <v>BR 1</v>
          </cell>
          <cell r="N2338">
            <v>0.41666666666666669</v>
          </cell>
          <cell r="O2338">
            <v>44013</v>
          </cell>
          <cell r="P2338" t="str">
            <v>A</v>
          </cell>
          <cell r="Q2338" t="str">
            <v>Y</v>
          </cell>
          <cell r="R2338" t="str">
            <v/>
          </cell>
          <cell r="U2338">
            <v>44013</v>
          </cell>
        </row>
        <row r="2339">
          <cell r="B2339">
            <v>8520</v>
          </cell>
          <cell r="C2339" t="e">
            <v>#REF!</v>
          </cell>
          <cell r="D2339" t="e">
            <v>#REF!</v>
          </cell>
          <cell r="E2339">
            <v>20</v>
          </cell>
          <cell r="H2339" t="str">
            <v>Cheatham</v>
          </cell>
          <cell r="I2339" t="str">
            <v xml:space="preserve"> </v>
          </cell>
          <cell r="J2339" t="str">
            <v>Deny</v>
          </cell>
          <cell r="K2339">
            <v>44133</v>
          </cell>
          <cell r="L2339" t="str">
            <v>Denied</v>
          </cell>
          <cell r="M2339" t="str">
            <v>BR 1</v>
          </cell>
          <cell r="N2339">
            <v>0.41666666666666669</v>
          </cell>
          <cell r="O2339">
            <v>44014</v>
          </cell>
          <cell r="P2339" t="str">
            <v>A</v>
          </cell>
          <cell r="Q2339" t="str">
            <v>Y</v>
          </cell>
          <cell r="R2339" t="str">
            <v/>
          </cell>
          <cell r="U2339">
            <v>44014</v>
          </cell>
        </row>
        <row r="2340">
          <cell r="B2340" t="str">
            <v>September 2020 Cycle</v>
          </cell>
          <cell r="D2340" t="str">
            <v>OSHs/ORs/Cath Labs/Transplant/Nursing Facility</v>
          </cell>
          <cell r="E2340" t="str">
            <v>B/G</v>
          </cell>
          <cell r="F2340" t="str">
            <v>Rpt Due</v>
          </cell>
          <cell r="G2340">
            <v>44154</v>
          </cell>
          <cell r="I2340" t="str">
            <v>Recommendation</v>
          </cell>
          <cell r="K2340" t="str">
            <v>IFFC</v>
          </cell>
          <cell r="L2340" t="str">
            <v>Commissioners</v>
          </cell>
          <cell r="M2340" t="str">
            <v>IFFC</v>
          </cell>
          <cell r="N2340" t="str">
            <v>IFFC</v>
          </cell>
          <cell r="O2340" t="str">
            <v>Application</v>
          </cell>
          <cell r="Q2340" t="str">
            <v>Check with</v>
          </cell>
        </row>
        <row r="2341">
          <cell r="B2341" t="str">
            <v>#</v>
          </cell>
          <cell r="C2341" t="str">
            <v>Applicant</v>
          </cell>
          <cell r="D2341" t="str">
            <v>Project</v>
          </cell>
          <cell r="E2341" t="str">
            <v>PD</v>
          </cell>
          <cell r="G2341" t="str">
            <v>Thursday</v>
          </cell>
          <cell r="H2341" t="str">
            <v>Analyst</v>
          </cell>
          <cell r="I2341" t="str">
            <v xml:space="preserve">HSA </v>
          </cell>
          <cell r="J2341" t="str">
            <v>DCOPN</v>
          </cell>
          <cell r="K2341" t="str">
            <v>Scheduled</v>
          </cell>
          <cell r="L2341" t="str">
            <v>Decision</v>
          </cell>
          <cell r="M2341" t="str">
            <v>Location</v>
          </cell>
          <cell r="N2341" t="str">
            <v>Time</v>
          </cell>
          <cell r="O2341" t="str">
            <v>Received</v>
          </cell>
          <cell r="P2341" t="str">
            <v>LOI Date</v>
          </cell>
          <cell r="Q2341" t="str">
            <v>Application</v>
          </cell>
        </row>
        <row r="2342">
          <cell r="B2342">
            <v>8516</v>
          </cell>
          <cell r="C2342" t="e">
            <v>#REF!</v>
          </cell>
          <cell r="D2342" t="e">
            <v>#REF!</v>
          </cell>
          <cell r="E2342">
            <v>16</v>
          </cell>
          <cell r="H2342" t="str">
            <v>Megibow</v>
          </cell>
          <cell r="I2342" t="str">
            <v xml:space="preserve"> </v>
          </cell>
          <cell r="J2342" t="str">
            <v xml:space="preserve"> </v>
          </cell>
          <cell r="K2342" t="str">
            <v>in</v>
          </cell>
          <cell r="L2342" t="str">
            <v>Not accepted for review</v>
          </cell>
          <cell r="O2342">
            <v>44046</v>
          </cell>
          <cell r="P2342">
            <v>43938</v>
          </cell>
          <cell r="Q2342">
            <v>0</v>
          </cell>
          <cell r="R2342" t="str">
            <v/>
          </cell>
          <cell r="U2342">
            <v>44046</v>
          </cell>
        </row>
        <row r="2343">
          <cell r="B2343">
            <v>8522</v>
          </cell>
          <cell r="C2343" t="e">
            <v>#REF!</v>
          </cell>
          <cell r="D2343" t="e">
            <v>#REF!</v>
          </cell>
          <cell r="E2343">
            <v>15</v>
          </cell>
          <cell r="H2343" t="str">
            <v>Rife</v>
          </cell>
          <cell r="K2343" t="str">
            <v>in</v>
          </cell>
          <cell r="L2343" t="str">
            <v>Not accepted for review</v>
          </cell>
          <cell r="O2343">
            <v>44046</v>
          </cell>
          <cell r="P2343">
            <v>44011</v>
          </cell>
          <cell r="Q2343">
            <v>0</v>
          </cell>
        </row>
        <row r="2344">
          <cell r="B2344">
            <v>8524</v>
          </cell>
          <cell r="C2344" t="e">
            <v>#REF!</v>
          </cell>
          <cell r="D2344" t="e">
            <v>#REF!</v>
          </cell>
          <cell r="E2344">
            <v>15</v>
          </cell>
          <cell r="H2344" t="str">
            <v>Rife</v>
          </cell>
          <cell r="J2344" t="str">
            <v>Approve</v>
          </cell>
          <cell r="K2344">
            <v>44167</v>
          </cell>
          <cell r="L2344">
            <v>4727</v>
          </cell>
          <cell r="M2344" t="str">
            <v>BR 4</v>
          </cell>
          <cell r="N2344">
            <v>0.41666666666666669</v>
          </cell>
          <cell r="O2344">
            <v>44046</v>
          </cell>
          <cell r="P2344">
            <v>44012</v>
          </cell>
          <cell r="Q2344">
            <v>15480</v>
          </cell>
        </row>
        <row r="2345">
          <cell r="B2345">
            <v>8523</v>
          </cell>
          <cell r="C2345" t="e">
            <v>#REF!</v>
          </cell>
          <cell r="D2345" t="e">
            <v>#REF!</v>
          </cell>
          <cell r="E2345">
            <v>20</v>
          </cell>
          <cell r="H2345" t="str">
            <v>Megibow</v>
          </cell>
          <cell r="J2345" t="str">
            <v>Approve</v>
          </cell>
          <cell r="K2345">
            <v>44169</v>
          </cell>
          <cell r="L2345">
            <v>4728</v>
          </cell>
          <cell r="M2345" t="str">
            <v>BR 1</v>
          </cell>
          <cell r="N2345">
            <v>0.41666666666666669</v>
          </cell>
          <cell r="O2345">
            <v>44046</v>
          </cell>
          <cell r="P2345">
            <v>44012</v>
          </cell>
          <cell r="Q2345">
            <v>2650</v>
          </cell>
        </row>
        <row r="2346">
          <cell r="B2346">
            <v>8506</v>
          </cell>
          <cell r="C2346" t="str">
            <v>Virginia Commonwealth University Health System Authority</v>
          </cell>
          <cell r="D2346" t="str">
            <v>Establish a specialized center for MRI and CT services with one fixed CT scanner and one fixed MRI scanner</v>
          </cell>
          <cell r="E2346">
            <v>19</v>
          </cell>
          <cell r="F2346" t="str">
            <v>DUE 11/20</v>
          </cell>
          <cell r="H2346" t="str">
            <v>Cheatham</v>
          </cell>
          <cell r="J2346" t="str">
            <v>Partial Approval</v>
          </cell>
          <cell r="K2346">
            <v>44172</v>
          </cell>
          <cell r="L2346">
            <v>4729</v>
          </cell>
          <cell r="M2346" t="str">
            <v>BR 4</v>
          </cell>
          <cell r="N2346">
            <v>0.41666666666666669</v>
          </cell>
          <cell r="O2346">
            <v>43921</v>
          </cell>
          <cell r="P2346">
            <v>43889</v>
          </cell>
          <cell r="Q2346">
            <v>20000</v>
          </cell>
        </row>
        <row r="2347">
          <cell r="B2347">
            <v>8525</v>
          </cell>
          <cell r="C2347" t="e">
            <v>#REF!</v>
          </cell>
          <cell r="D2347" t="e">
            <v>#REF!</v>
          </cell>
          <cell r="E2347">
            <v>15</v>
          </cell>
          <cell r="H2347" t="str">
            <v>Cheatham</v>
          </cell>
          <cell r="I2347" t="str">
            <v xml:space="preserve"> </v>
          </cell>
          <cell r="J2347" t="str">
            <v>Approve</v>
          </cell>
          <cell r="K2347">
            <v>44173</v>
          </cell>
          <cell r="L2347">
            <v>4730</v>
          </cell>
          <cell r="M2347" t="str">
            <v>TR 2</v>
          </cell>
          <cell r="N2347">
            <v>0.41666666666666669</v>
          </cell>
          <cell r="O2347">
            <v>44046</v>
          </cell>
          <cell r="P2347">
            <v>44012</v>
          </cell>
          <cell r="Q2347">
            <v>1500</v>
          </cell>
          <cell r="R2347" t="str">
            <v/>
          </cell>
          <cell r="U2347">
            <v>44046</v>
          </cell>
        </row>
        <row r="2348">
          <cell r="B2348" t="str">
            <v>October 2020 Cycle</v>
          </cell>
          <cell r="D2348" t="str">
            <v>Psych and Substance Abuse Services</v>
          </cell>
          <cell r="E2348" t="str">
            <v>C</v>
          </cell>
          <cell r="F2348" t="str">
            <v>Rpt Due</v>
          </cell>
          <cell r="G2348">
            <v>44186</v>
          </cell>
          <cell r="I2348" t="str">
            <v>Recommendation</v>
          </cell>
          <cell r="K2348" t="str">
            <v>IFFC</v>
          </cell>
          <cell r="L2348" t="str">
            <v>Commissioners</v>
          </cell>
          <cell r="M2348" t="str">
            <v>IFFC</v>
          </cell>
          <cell r="O2348" t="str">
            <v>Application</v>
          </cell>
          <cell r="Q2348" t="str">
            <v>Check with</v>
          </cell>
        </row>
        <row r="2349">
          <cell r="C2349" t="str">
            <v>Applicant</v>
          </cell>
          <cell r="E2349" t="str">
            <v>PD</v>
          </cell>
          <cell r="G2349" t="str">
            <v>Monday</v>
          </cell>
          <cell r="H2349" t="str">
            <v>Analyst</v>
          </cell>
          <cell r="I2349" t="str">
            <v xml:space="preserve">HSA </v>
          </cell>
          <cell r="J2349" t="str">
            <v>DCOPN</v>
          </cell>
          <cell r="K2349" t="str">
            <v>Scheduled</v>
          </cell>
          <cell r="L2349" t="str">
            <v>Decision</v>
          </cell>
          <cell r="M2349" t="str">
            <v>Location</v>
          </cell>
          <cell r="N2349" t="str">
            <v>Time</v>
          </cell>
          <cell r="O2349" t="str">
            <v>Received</v>
          </cell>
          <cell r="P2349" t="str">
            <v>LOI Date</v>
          </cell>
          <cell r="Q2349" t="str">
            <v>Application</v>
          </cell>
          <cell r="R2349" t="str">
            <v/>
          </cell>
        </row>
        <row r="2350">
          <cell r="B2350">
            <v>8490</v>
          </cell>
          <cell r="C2350" t="e">
            <v>#REF!</v>
          </cell>
          <cell r="D2350" t="e">
            <v>#REF!</v>
          </cell>
          <cell r="E2350">
            <v>20</v>
          </cell>
          <cell r="H2350" t="str">
            <v>Megibow</v>
          </cell>
          <cell r="I2350" t="str">
            <v xml:space="preserve"> </v>
          </cell>
          <cell r="J2350" t="str">
            <v>Approve</v>
          </cell>
          <cell r="K2350">
            <v>43837</v>
          </cell>
          <cell r="L2350">
            <v>4732</v>
          </cell>
          <cell r="M2350" t="str">
            <v>BR 2</v>
          </cell>
          <cell r="N2350">
            <v>0.41666666666666669</v>
          </cell>
          <cell r="O2350">
            <v>44074</v>
          </cell>
          <cell r="P2350">
            <v>43852</v>
          </cell>
          <cell r="Q2350">
            <v>20000</v>
          </cell>
          <cell r="R2350" t="str">
            <v/>
          </cell>
          <cell r="U2350">
            <v>44074</v>
          </cell>
        </row>
        <row r="2351">
          <cell r="B2351" t="str">
            <v>November 2020 Cycle</v>
          </cell>
          <cell r="D2351" t="str">
            <v>Diagnostic Imaging and Nursing Facilities</v>
          </cell>
          <cell r="E2351" t="str">
            <v>D/G</v>
          </cell>
          <cell r="F2351" t="str">
            <v>Rpt Due</v>
          </cell>
          <cell r="G2351">
            <v>44215</v>
          </cell>
          <cell r="I2351" t="str">
            <v>Recommendation</v>
          </cell>
          <cell r="K2351" t="str">
            <v>IFFC</v>
          </cell>
          <cell r="L2351" t="str">
            <v>Commissioners</v>
          </cell>
          <cell r="M2351" t="str">
            <v>IFFC</v>
          </cell>
          <cell r="O2351" t="str">
            <v>Application</v>
          </cell>
          <cell r="Q2351" t="str">
            <v>Check with</v>
          </cell>
        </row>
        <row r="2352">
          <cell r="C2352" t="str">
            <v>Applicant</v>
          </cell>
          <cell r="E2352" t="str">
            <v>PD</v>
          </cell>
          <cell r="G2352" t="str">
            <v>Tuesday</v>
          </cell>
          <cell r="H2352" t="str">
            <v>Analyst</v>
          </cell>
          <cell r="I2352" t="str">
            <v xml:space="preserve">HSA </v>
          </cell>
          <cell r="J2352" t="str">
            <v>DCOPN</v>
          </cell>
          <cell r="K2352" t="str">
            <v>Scheduled</v>
          </cell>
          <cell r="L2352" t="str">
            <v>Decision</v>
          </cell>
          <cell r="M2352" t="str">
            <v>Location</v>
          </cell>
          <cell r="N2352" t="str">
            <v>Time</v>
          </cell>
          <cell r="O2352" t="str">
            <v>Received</v>
          </cell>
          <cell r="P2352" t="str">
            <v>LOI Date</v>
          </cell>
          <cell r="Q2352" t="str">
            <v>Application</v>
          </cell>
          <cell r="R2352" t="str">
            <v/>
          </cell>
        </row>
        <row r="2353">
          <cell r="B2353">
            <v>8529</v>
          </cell>
          <cell r="C2353" t="e">
            <v>#REF!</v>
          </cell>
          <cell r="D2353" t="e">
            <v>#REF!</v>
          </cell>
          <cell r="E2353">
            <v>21</v>
          </cell>
          <cell r="H2353" t="str">
            <v>Mannino</v>
          </cell>
          <cell r="I2353" t="str">
            <v xml:space="preserve"> </v>
          </cell>
          <cell r="J2353" t="str">
            <v>Approve</v>
          </cell>
          <cell r="K2353">
            <v>44232</v>
          </cell>
          <cell r="L2353">
            <v>4734</v>
          </cell>
          <cell r="M2353" t="str">
            <v>TR 2</v>
          </cell>
          <cell r="N2353">
            <v>0.41666666666666669</v>
          </cell>
          <cell r="O2353">
            <v>44104</v>
          </cell>
          <cell r="P2353">
            <v>44071</v>
          </cell>
          <cell r="Q2353">
            <v>5478.98</v>
          </cell>
          <cell r="R2353" t="str">
            <v/>
          </cell>
          <cell r="U2353">
            <v>44104</v>
          </cell>
        </row>
        <row r="2354">
          <cell r="B2354">
            <v>8537</v>
          </cell>
          <cell r="C2354" t="e">
            <v>#REF!</v>
          </cell>
          <cell r="D2354" t="e">
            <v>#REF!</v>
          </cell>
          <cell r="E2354">
            <v>8</v>
          </cell>
          <cell r="H2354" t="str">
            <v>Cheatham</v>
          </cell>
          <cell r="I2354" t="str">
            <v>Approve</v>
          </cell>
          <cell r="J2354" t="str">
            <v>Approve</v>
          </cell>
          <cell r="K2354">
            <v>44235</v>
          </cell>
          <cell r="L2354">
            <v>4740</v>
          </cell>
          <cell r="M2354" t="str">
            <v>BR 4</v>
          </cell>
          <cell r="N2354">
            <v>0.41666666666666669</v>
          </cell>
          <cell r="O2354">
            <v>44104</v>
          </cell>
          <cell r="P2354">
            <v>44084</v>
          </cell>
          <cell r="Q2354">
            <v>18044</v>
          </cell>
          <cell r="R2354" t="str">
            <v/>
          </cell>
          <cell r="U2354">
            <v>44104</v>
          </cell>
        </row>
        <row r="2355">
          <cell r="B2355">
            <v>8531</v>
          </cell>
          <cell r="C2355" t="str">
            <v>Inova Reston MRI Center, LLC, d/b/a Inova PET/CT Imaging Center</v>
          </cell>
          <cell r="D2355" t="e">
            <v>#REF!</v>
          </cell>
          <cell r="E2355">
            <v>8</v>
          </cell>
          <cell r="G2355" t="str">
            <v>Competing</v>
          </cell>
          <cell r="H2355" t="str">
            <v>Cheatham</v>
          </cell>
          <cell r="I2355" t="str">
            <v>Approve</v>
          </cell>
          <cell r="J2355" t="str">
            <v>Approve</v>
          </cell>
          <cell r="K2355">
            <v>44235</v>
          </cell>
          <cell r="L2355">
            <v>4739</v>
          </cell>
          <cell r="M2355" t="str">
            <v>BR 4</v>
          </cell>
          <cell r="N2355">
            <v>0.41666666666666669</v>
          </cell>
          <cell r="O2355">
            <v>44105</v>
          </cell>
          <cell r="P2355">
            <v>44074</v>
          </cell>
          <cell r="Q2355">
            <v>20000</v>
          </cell>
          <cell r="R2355" t="str">
            <v/>
          </cell>
          <cell r="U2355">
            <v>44105</v>
          </cell>
        </row>
        <row r="2356">
          <cell r="B2356">
            <v>8527</v>
          </cell>
          <cell r="C2356" t="e">
            <v>#REF!</v>
          </cell>
          <cell r="D2356" t="e">
            <v>#REF!</v>
          </cell>
          <cell r="E2356">
            <v>15</v>
          </cell>
          <cell r="H2356" t="str">
            <v>Cheatham</v>
          </cell>
          <cell r="I2356" t="str">
            <v xml:space="preserve"> </v>
          </cell>
          <cell r="J2356" t="str">
            <v>Approve</v>
          </cell>
          <cell r="K2356">
            <v>44225</v>
          </cell>
          <cell r="L2356">
            <v>4738</v>
          </cell>
          <cell r="M2356" t="str">
            <v>BR 1</v>
          </cell>
          <cell r="N2356">
            <v>0.41666666666666669</v>
          </cell>
          <cell r="O2356">
            <v>44105</v>
          </cell>
          <cell r="P2356">
            <v>44064</v>
          </cell>
          <cell r="Q2356">
            <v>11997</v>
          </cell>
          <cell r="R2356" t="str">
            <v/>
          </cell>
          <cell r="U2356">
            <v>44105</v>
          </cell>
        </row>
        <row r="2357">
          <cell r="B2357">
            <v>8532</v>
          </cell>
          <cell r="C2357" t="e">
            <v>#REF!</v>
          </cell>
          <cell r="D2357" t="e">
            <v>#REF!</v>
          </cell>
          <cell r="E2357">
            <v>15</v>
          </cell>
          <cell r="G2357" t="str">
            <v>Competing</v>
          </cell>
          <cell r="H2357" t="str">
            <v>Cheatham</v>
          </cell>
          <cell r="I2357" t="str">
            <v xml:space="preserve"> </v>
          </cell>
          <cell r="J2357" t="str">
            <v>Deny</v>
          </cell>
          <cell r="K2357">
            <v>44225</v>
          </cell>
          <cell r="L2357" t="str">
            <v>Denied</v>
          </cell>
          <cell r="M2357" t="str">
            <v>BR 1</v>
          </cell>
          <cell r="N2357">
            <v>0.41666666666666669</v>
          </cell>
          <cell r="O2357">
            <v>44105</v>
          </cell>
          <cell r="P2357">
            <v>44074</v>
          </cell>
          <cell r="Q2357">
            <v>20000</v>
          </cell>
          <cell r="R2357" t="str">
            <v/>
          </cell>
          <cell r="U2357">
            <v>44105</v>
          </cell>
        </row>
        <row r="2358">
          <cell r="B2358">
            <v>8526</v>
          </cell>
          <cell r="C2358" t="e">
            <v>#REF!</v>
          </cell>
          <cell r="D2358" t="e">
            <v>#REF!</v>
          </cell>
          <cell r="E2358">
            <v>8</v>
          </cell>
          <cell r="H2358" t="str">
            <v>Rife</v>
          </cell>
          <cell r="I2358" t="str">
            <v>Deny</v>
          </cell>
          <cell r="J2358" t="str">
            <v>Approve</v>
          </cell>
          <cell r="K2358">
            <v>44235</v>
          </cell>
          <cell r="L2358">
            <v>4746</v>
          </cell>
          <cell r="M2358" t="str">
            <v>BR 4</v>
          </cell>
          <cell r="N2358">
            <v>4.1666666666666664E-2</v>
          </cell>
          <cell r="O2358">
            <v>44105</v>
          </cell>
          <cell r="P2358">
            <v>44013</v>
          </cell>
          <cell r="Q2358">
            <v>20000</v>
          </cell>
          <cell r="R2358" t="str">
            <v/>
          </cell>
          <cell r="U2358">
            <v>44105</v>
          </cell>
        </row>
        <row r="2359">
          <cell r="B2359">
            <v>8510</v>
          </cell>
          <cell r="C2359" t="e">
            <v>#REF!</v>
          </cell>
          <cell r="D2359" t="e">
            <v>#REF!</v>
          </cell>
          <cell r="E2359">
            <v>15</v>
          </cell>
          <cell r="H2359" t="str">
            <v>Rife</v>
          </cell>
          <cell r="I2359" t="str">
            <v xml:space="preserve"> </v>
          </cell>
          <cell r="J2359" t="str">
            <v>Approve</v>
          </cell>
          <cell r="K2359">
            <v>44231</v>
          </cell>
          <cell r="L2359">
            <v>4733</v>
          </cell>
          <cell r="M2359" t="str">
            <v>BR 1</v>
          </cell>
          <cell r="N2359">
            <v>0.41666666666666669</v>
          </cell>
          <cell r="O2359" t="str">
            <v>4/1/2020 &amp; 10/1/2020</v>
          </cell>
          <cell r="P2359">
            <v>43892</v>
          </cell>
          <cell r="Q2359">
            <v>20000</v>
          </cell>
          <cell r="R2359" t="str">
            <v/>
          </cell>
          <cell r="U2359" t="str">
            <v>4/1/2020 &amp; 10/1/2020</v>
          </cell>
        </row>
        <row r="2360">
          <cell r="B2360">
            <v>8530</v>
          </cell>
          <cell r="C2360" t="e">
            <v>#REF!</v>
          </cell>
          <cell r="D2360" t="e">
            <v>#REF!</v>
          </cell>
          <cell r="E2360">
            <v>10</v>
          </cell>
          <cell r="H2360" t="str">
            <v>Rife</v>
          </cell>
          <cell r="I2360" t="str">
            <v xml:space="preserve"> </v>
          </cell>
          <cell r="J2360" t="str">
            <v>Partial Approval</v>
          </cell>
          <cell r="K2360">
            <v>43865</v>
          </cell>
          <cell r="L2360">
            <v>4745</v>
          </cell>
          <cell r="M2360" t="str">
            <v>BR 1</v>
          </cell>
          <cell r="N2360">
            <v>4.1666666666666664E-2</v>
          </cell>
          <cell r="O2360">
            <v>44103</v>
          </cell>
          <cell r="P2360">
            <v>44074</v>
          </cell>
          <cell r="Q2360">
            <v>20000</v>
          </cell>
          <cell r="R2360" t="str">
            <v/>
          </cell>
          <cell r="U2360">
            <v>44103</v>
          </cell>
        </row>
        <row r="2361">
          <cell r="B2361">
            <v>8533</v>
          </cell>
          <cell r="C2361" t="e">
            <v>#REF!</v>
          </cell>
          <cell r="D2361" t="e">
            <v>#REF!</v>
          </cell>
          <cell r="E2361">
            <v>20</v>
          </cell>
          <cell r="H2361" t="str">
            <v>Megibow</v>
          </cell>
          <cell r="I2361" t="str">
            <v xml:space="preserve"> </v>
          </cell>
          <cell r="J2361" t="str">
            <v>Approve</v>
          </cell>
          <cell r="K2361">
            <v>44228</v>
          </cell>
          <cell r="L2361">
            <v>4735</v>
          </cell>
          <cell r="M2361" t="str">
            <v>BR 3</v>
          </cell>
          <cell r="N2361">
            <v>0.41666666666666669</v>
          </cell>
          <cell r="O2361">
            <v>44105</v>
          </cell>
          <cell r="P2361">
            <v>44075</v>
          </cell>
          <cell r="Q2361">
            <v>20000</v>
          </cell>
          <cell r="R2361" t="str">
            <v/>
          </cell>
          <cell r="U2361">
            <v>44105</v>
          </cell>
        </row>
        <row r="2362">
          <cell r="B2362">
            <v>8538</v>
          </cell>
          <cell r="C2362" t="e">
            <v>#REF!</v>
          </cell>
          <cell r="D2362" t="e">
            <v>#REF!</v>
          </cell>
          <cell r="E2362">
            <v>20</v>
          </cell>
          <cell r="H2362" t="str">
            <v>Megibow</v>
          </cell>
          <cell r="I2362" t="str">
            <v xml:space="preserve"> </v>
          </cell>
          <cell r="J2362" t="str">
            <v>Deny</v>
          </cell>
          <cell r="K2362">
            <v>44228</v>
          </cell>
          <cell r="L2362" t="str">
            <v>Denied</v>
          </cell>
          <cell r="M2362" t="str">
            <v>BR 3</v>
          </cell>
          <cell r="N2362">
            <v>0.41666666666666669</v>
          </cell>
          <cell r="O2362">
            <v>44105</v>
          </cell>
          <cell r="P2362">
            <v>44085</v>
          </cell>
          <cell r="Q2362">
            <v>20000</v>
          </cell>
          <cell r="R2362" t="str">
            <v/>
          </cell>
          <cell r="U2362">
            <v>44105</v>
          </cell>
        </row>
        <row r="2363">
          <cell r="B2363">
            <v>8539</v>
          </cell>
          <cell r="C2363" t="e">
            <v>#REF!</v>
          </cell>
          <cell r="D2363" t="e">
            <v>#REF!</v>
          </cell>
          <cell r="E2363">
            <v>20</v>
          </cell>
          <cell r="G2363" t="str">
            <v>Competing</v>
          </cell>
          <cell r="H2363" t="str">
            <v>Megibow</v>
          </cell>
          <cell r="I2363" t="str">
            <v xml:space="preserve"> </v>
          </cell>
          <cell r="J2363" t="str">
            <v>Deny</v>
          </cell>
          <cell r="K2363">
            <v>44228</v>
          </cell>
          <cell r="L2363">
            <v>4761</v>
          </cell>
          <cell r="M2363" t="str">
            <v>BR 3</v>
          </cell>
          <cell r="N2363">
            <v>0.41666666666666669</v>
          </cell>
          <cell r="O2363">
            <v>44105</v>
          </cell>
          <cell r="P2363">
            <v>44085</v>
          </cell>
          <cell r="Q2363">
            <v>20000</v>
          </cell>
          <cell r="R2363" t="str">
            <v/>
          </cell>
          <cell r="U2363">
            <v>44105</v>
          </cell>
        </row>
        <row r="2364">
          <cell r="B2364">
            <v>8534</v>
          </cell>
          <cell r="C2364" t="e">
            <v>#REF!</v>
          </cell>
          <cell r="D2364" t="e">
            <v>#REF!</v>
          </cell>
          <cell r="E2364">
            <v>20</v>
          </cell>
          <cell r="H2364" t="str">
            <v>Megibow</v>
          </cell>
          <cell r="I2364" t="str">
            <v xml:space="preserve"> </v>
          </cell>
          <cell r="J2364" t="str">
            <v>Approve</v>
          </cell>
          <cell r="K2364">
            <v>44228</v>
          </cell>
          <cell r="L2364">
            <v>4736</v>
          </cell>
          <cell r="M2364" t="str">
            <v>BR 3</v>
          </cell>
          <cell r="N2364">
            <v>0.41666666666666669</v>
          </cell>
          <cell r="O2364">
            <v>44105</v>
          </cell>
          <cell r="P2364">
            <v>44075</v>
          </cell>
          <cell r="Q2364">
            <v>1000</v>
          </cell>
          <cell r="R2364" t="str">
            <v/>
          </cell>
          <cell r="U2364">
            <v>44105</v>
          </cell>
        </row>
        <row r="2365">
          <cell r="B2365">
            <v>8535</v>
          </cell>
          <cell r="C2365" t="e">
            <v>#REF!</v>
          </cell>
          <cell r="D2365" t="e">
            <v>#REF!</v>
          </cell>
          <cell r="E2365">
            <v>20</v>
          </cell>
          <cell r="H2365" t="str">
            <v>Megibow</v>
          </cell>
          <cell r="I2365" t="str">
            <v xml:space="preserve"> </v>
          </cell>
          <cell r="J2365" t="str">
            <v>Approve</v>
          </cell>
          <cell r="K2365">
            <v>44228</v>
          </cell>
          <cell r="L2365">
            <v>4737</v>
          </cell>
          <cell r="M2365" t="str">
            <v>BR 3</v>
          </cell>
          <cell r="N2365">
            <v>0.41666666666666669</v>
          </cell>
          <cell r="O2365">
            <v>44105</v>
          </cell>
          <cell r="P2365">
            <v>44075</v>
          </cell>
          <cell r="Q2365">
            <v>1000</v>
          </cell>
          <cell r="R2365" t="str">
            <v/>
          </cell>
          <cell r="U2365">
            <v>44105</v>
          </cell>
        </row>
        <row r="2366">
          <cell r="B2366" t="str">
            <v>December 2020 Cycle</v>
          </cell>
          <cell r="D2366" t="str">
            <v>Rehab Services</v>
          </cell>
          <cell r="E2366" t="str">
            <v>E</v>
          </cell>
          <cell r="F2366" t="str">
            <v>Rpt Due</v>
          </cell>
          <cell r="G2366">
            <v>44245</v>
          </cell>
          <cell r="I2366" t="str">
            <v>Recommendation</v>
          </cell>
          <cell r="K2366" t="str">
            <v>IFFC</v>
          </cell>
          <cell r="L2366" t="str">
            <v>Commissioners</v>
          </cell>
          <cell r="M2366" t="str">
            <v>IFFC</v>
          </cell>
          <cell r="O2366" t="str">
            <v>Application</v>
          </cell>
          <cell r="Q2366" t="str">
            <v>Check with</v>
          </cell>
        </row>
        <row r="2367">
          <cell r="C2367" t="str">
            <v>Applicant</v>
          </cell>
          <cell r="E2367" t="str">
            <v>PD</v>
          </cell>
          <cell r="G2367" t="str">
            <v>Thursday</v>
          </cell>
          <cell r="H2367" t="str">
            <v>Analyst</v>
          </cell>
          <cell r="I2367" t="str">
            <v xml:space="preserve">HSA </v>
          </cell>
          <cell r="J2367" t="str">
            <v>DCOPN</v>
          </cell>
          <cell r="K2367" t="str">
            <v>Scheduled</v>
          </cell>
          <cell r="L2367" t="str">
            <v>Decision</v>
          </cell>
          <cell r="M2367" t="str">
            <v>Location</v>
          </cell>
          <cell r="N2367" t="str">
            <v>Time</v>
          </cell>
          <cell r="O2367" t="str">
            <v>Received</v>
          </cell>
          <cell r="P2367" t="str">
            <v>LOI Date</v>
          </cell>
          <cell r="Q2367" t="str">
            <v>Application</v>
          </cell>
          <cell r="R2367" t="str">
            <v/>
          </cell>
        </row>
        <row r="2368">
          <cell r="B2368">
            <v>8540</v>
          </cell>
          <cell r="C2368" t="e">
            <v>#REF!</v>
          </cell>
          <cell r="D2368" t="e">
            <v>#REF!</v>
          </cell>
          <cell r="E2368">
            <v>8</v>
          </cell>
          <cell r="H2368" t="str">
            <v>Rife</v>
          </cell>
          <cell r="I2368" t="str">
            <v xml:space="preserve"> </v>
          </cell>
          <cell r="J2368" t="str">
            <v>Approve</v>
          </cell>
          <cell r="K2368">
            <v>44257</v>
          </cell>
          <cell r="L2368">
            <v>4742</v>
          </cell>
          <cell r="M2368" t="str">
            <v>BR 1</v>
          </cell>
          <cell r="N2368">
            <v>0.41666666666666669</v>
          </cell>
          <cell r="O2368">
            <v>44137</v>
          </cell>
          <cell r="P2368">
            <v>44105</v>
          </cell>
          <cell r="Q2368">
            <v>20000</v>
          </cell>
          <cell r="R2368" t="str">
            <v/>
          </cell>
          <cell r="U2368">
            <v>44137</v>
          </cell>
        </row>
        <row r="2369">
          <cell r="B2369">
            <v>8536</v>
          </cell>
          <cell r="C2369" t="str">
            <v>Mary Immaculate Ambulatory Surgery Center</v>
          </cell>
          <cell r="D2369" t="str">
            <v>Relocate Mary Immaculate Ambulatory Surgery Center within PD 21</v>
          </cell>
          <cell r="E2369">
            <v>21</v>
          </cell>
          <cell r="F2369" t="str">
            <v>DUE 2/8</v>
          </cell>
          <cell r="H2369" t="str">
            <v>Cheatham</v>
          </cell>
          <cell r="J2369" t="str">
            <v>Approve</v>
          </cell>
          <cell r="K2369">
            <v>44245</v>
          </cell>
          <cell r="L2369">
            <v>4741</v>
          </cell>
          <cell r="M2369" t="str">
            <v>BR 1</v>
          </cell>
          <cell r="N2369">
            <v>0.41666666666666669</v>
          </cell>
          <cell r="O2369">
            <v>44159</v>
          </cell>
          <cell r="P2369">
            <v>44061</v>
          </cell>
          <cell r="Q2369">
            <v>20000</v>
          </cell>
        </row>
        <row r="2370">
          <cell r="B2370" t="str">
            <v>January 2021 Cycle</v>
          </cell>
          <cell r="D2370" t="str">
            <v>Radiation/Gamma Knife/Cancer Care Center</v>
          </cell>
          <cell r="E2370" t="str">
            <v>F/G</v>
          </cell>
          <cell r="F2370" t="str">
            <v>Rpt Due</v>
          </cell>
          <cell r="G2370">
            <v>44277</v>
          </cell>
          <cell r="I2370" t="str">
            <v>Recommendation</v>
          </cell>
          <cell r="K2370" t="str">
            <v>IFFC</v>
          </cell>
          <cell r="L2370" t="str">
            <v>Commissioners</v>
          </cell>
          <cell r="M2370" t="str">
            <v>IFFC</v>
          </cell>
          <cell r="N2370" t="str">
            <v>IFFC</v>
          </cell>
          <cell r="O2370" t="str">
            <v>Application</v>
          </cell>
          <cell r="Q2370" t="str">
            <v>Check with</v>
          </cell>
        </row>
        <row r="2371">
          <cell r="C2371" t="str">
            <v>Applicant</v>
          </cell>
          <cell r="D2371" t="str">
            <v>Nursing Facility</v>
          </cell>
          <cell r="E2371" t="str">
            <v>PD</v>
          </cell>
          <cell r="F2371" t="str">
            <v xml:space="preserve">  </v>
          </cell>
          <cell r="G2371" t="str">
            <v>Monday</v>
          </cell>
          <cell r="H2371" t="str">
            <v>Analyst</v>
          </cell>
          <cell r="I2371" t="str">
            <v xml:space="preserve">HSA </v>
          </cell>
          <cell r="J2371" t="str">
            <v>DCOPN</v>
          </cell>
          <cell r="K2371" t="str">
            <v>Scheduled</v>
          </cell>
          <cell r="L2371" t="str">
            <v>Decision</v>
          </cell>
          <cell r="M2371" t="str">
            <v>Location</v>
          </cell>
          <cell r="N2371" t="str">
            <v>Time</v>
          </cell>
          <cell r="O2371" t="str">
            <v>Received</v>
          </cell>
          <cell r="P2371" t="str">
            <v>LOI Date</v>
          </cell>
          <cell r="Q2371" t="str">
            <v>Application</v>
          </cell>
        </row>
        <row r="2372">
          <cell r="B2372">
            <v>8541</v>
          </cell>
          <cell r="C2372" t="e">
            <v>#REF!</v>
          </cell>
          <cell r="D2372" t="e">
            <v>#REF!</v>
          </cell>
          <cell r="E2372">
            <v>11</v>
          </cell>
          <cell r="H2372" t="str">
            <v>Megibow</v>
          </cell>
          <cell r="I2372" t="str">
            <v xml:space="preserve"> </v>
          </cell>
          <cell r="J2372" t="str">
            <v>Deny</v>
          </cell>
          <cell r="K2372">
            <v>44288</v>
          </cell>
          <cell r="L2372" t="str">
            <v>Denied</v>
          </cell>
          <cell r="M2372" t="str">
            <v>BR 1</v>
          </cell>
          <cell r="N2372">
            <v>0.41666666666666669</v>
          </cell>
          <cell r="O2372">
            <v>44166</v>
          </cell>
          <cell r="P2372">
            <v>44134</v>
          </cell>
          <cell r="Q2372">
            <v>20000</v>
          </cell>
          <cell r="R2372" t="str">
            <v/>
          </cell>
          <cell r="U2372">
            <v>44166</v>
          </cell>
        </row>
        <row r="2373">
          <cell r="B2373">
            <v>8542</v>
          </cell>
          <cell r="C2373" t="e">
            <v>#REF!</v>
          </cell>
          <cell r="D2373" t="e">
            <v>#REF!</v>
          </cell>
          <cell r="E2373">
            <v>15</v>
          </cell>
          <cell r="H2373" t="str">
            <v>Megibow</v>
          </cell>
          <cell r="I2373" t="str">
            <v xml:space="preserve"> </v>
          </cell>
          <cell r="J2373" t="str">
            <v>Approve</v>
          </cell>
          <cell r="K2373">
            <v>44291</v>
          </cell>
          <cell r="L2373">
            <v>4743</v>
          </cell>
          <cell r="M2373" t="str">
            <v>BR 2</v>
          </cell>
          <cell r="N2373">
            <v>0.41666666666666669</v>
          </cell>
          <cell r="O2373">
            <v>44165</v>
          </cell>
          <cell r="P2373">
            <v>44134</v>
          </cell>
          <cell r="Q2373">
            <v>10065.9</v>
          </cell>
          <cell r="R2373" t="str">
            <v/>
          </cell>
          <cell r="U2373">
            <v>44165</v>
          </cell>
        </row>
        <row r="2374">
          <cell r="B2374">
            <v>8543</v>
          </cell>
          <cell r="C2374" t="e">
            <v>#REF!</v>
          </cell>
          <cell r="D2374" t="e">
            <v>#REF!</v>
          </cell>
          <cell r="E2374">
            <v>15</v>
          </cell>
          <cell r="H2374" t="str">
            <v>Cheatham</v>
          </cell>
          <cell r="I2374" t="str">
            <v xml:space="preserve"> </v>
          </cell>
          <cell r="J2374" t="str">
            <v>Approve</v>
          </cell>
          <cell r="K2374">
            <v>44295</v>
          </cell>
          <cell r="L2374">
            <v>4744</v>
          </cell>
          <cell r="M2374" t="str">
            <v>BR 2</v>
          </cell>
          <cell r="N2374">
            <v>0.41666666666666669</v>
          </cell>
          <cell r="O2374">
            <v>44165</v>
          </cell>
          <cell r="P2374">
            <v>44134</v>
          </cell>
          <cell r="Q2374">
            <v>20000</v>
          </cell>
          <cell r="R2374" t="str">
            <v/>
          </cell>
          <cell r="U2374">
            <v>44165</v>
          </cell>
        </row>
        <row r="2375">
          <cell r="B2375">
            <v>8544</v>
          </cell>
          <cell r="C2375" t="e">
            <v>#REF!</v>
          </cell>
          <cell r="D2375" t="e">
            <v>#REF!</v>
          </cell>
          <cell r="E2375">
            <v>9</v>
          </cell>
          <cell r="H2375" t="str">
            <v>Rife</v>
          </cell>
          <cell r="I2375" t="str">
            <v xml:space="preserve"> </v>
          </cell>
          <cell r="J2375" t="str">
            <v xml:space="preserve"> </v>
          </cell>
          <cell r="K2375">
            <v>44293</v>
          </cell>
          <cell r="L2375" t="str">
            <v>Delayed by the applicant</v>
          </cell>
          <cell r="M2375" t="str">
            <v>BR 1</v>
          </cell>
          <cell r="N2375">
            <v>0.41666666666666669</v>
          </cell>
          <cell r="O2375">
            <v>44166</v>
          </cell>
          <cell r="P2375">
            <v>44137</v>
          </cell>
          <cell r="Q2375">
            <v>20000</v>
          </cell>
          <cell r="R2375" t="str">
            <v/>
          </cell>
          <cell r="U2375">
            <v>44166</v>
          </cell>
        </row>
        <row r="2376">
          <cell r="B2376" t="str">
            <v>February 2021 Cycle</v>
          </cell>
          <cell r="D2376" t="str">
            <v>Hospitals/Beds/NICUs/Capital Expenditures</v>
          </cell>
          <cell r="E2376" t="str">
            <v>A</v>
          </cell>
          <cell r="F2376" t="str">
            <v>Rpt Due</v>
          </cell>
          <cell r="G2376">
            <v>44307</v>
          </cell>
          <cell r="I2376" t="str">
            <v>Recommendation</v>
          </cell>
          <cell r="K2376" t="str">
            <v>IFFC</v>
          </cell>
          <cell r="L2376" t="str">
            <v>Commissioners</v>
          </cell>
          <cell r="M2376" t="str">
            <v>IFFC</v>
          </cell>
          <cell r="N2376" t="str">
            <v>IFFC</v>
          </cell>
          <cell r="O2376" t="str">
            <v>Application</v>
          </cell>
          <cell r="Q2376" t="str">
            <v>Check with</v>
          </cell>
        </row>
        <row r="2377">
          <cell r="B2377" t="str">
            <v>#</v>
          </cell>
          <cell r="C2377" t="str">
            <v>Applicant</v>
          </cell>
          <cell r="D2377" t="str">
            <v>Project</v>
          </cell>
          <cell r="E2377" t="str">
            <v>PD</v>
          </cell>
          <cell r="F2377" t="str">
            <v xml:space="preserve">  </v>
          </cell>
          <cell r="G2377">
            <v>44307</v>
          </cell>
          <cell r="H2377" t="str">
            <v>Analyst</v>
          </cell>
          <cell r="I2377" t="str">
            <v xml:space="preserve">HSA </v>
          </cell>
          <cell r="J2377" t="str">
            <v>DCOPN</v>
          </cell>
          <cell r="K2377" t="str">
            <v>Scheduled</v>
          </cell>
          <cell r="L2377" t="str">
            <v>Decision</v>
          </cell>
          <cell r="M2377" t="str">
            <v>Location</v>
          </cell>
          <cell r="N2377" t="str">
            <v>Time</v>
          </cell>
          <cell r="O2377" t="str">
            <v>Received</v>
          </cell>
          <cell r="P2377" t="str">
            <v>LOI Date</v>
          </cell>
          <cell r="Q2377" t="str">
            <v>Application</v>
          </cell>
          <cell r="T2377" t="str">
            <v>Previous Conditions</v>
          </cell>
        </row>
        <row r="2378">
          <cell r="B2378">
            <v>8546</v>
          </cell>
          <cell r="C2378" t="e">
            <v>#REF!</v>
          </cell>
          <cell r="D2378" t="str">
            <v>Add up to 36 acute care beds, including medical/surgical, intensive care and obstetric beds, as well as intermediate level neonatal special care services</v>
          </cell>
          <cell r="E2378">
            <v>20</v>
          </cell>
          <cell r="H2378" t="str">
            <v>Cheatham</v>
          </cell>
          <cell r="I2378" t="str">
            <v xml:space="preserve"> </v>
          </cell>
          <cell r="J2378" t="str">
            <v xml:space="preserve"> </v>
          </cell>
          <cell r="K2378">
            <v>43961</v>
          </cell>
          <cell r="L2378" t="str">
            <v>Not Reviewable</v>
          </cell>
          <cell r="M2378" t="str">
            <v>BR 1</v>
          </cell>
          <cell r="N2378">
            <v>0.41666666666666669</v>
          </cell>
          <cell r="O2378">
            <v>44197</v>
          </cell>
          <cell r="P2378">
            <v>44167</v>
          </cell>
          <cell r="Q2378">
            <v>20000</v>
          </cell>
          <cell r="R2378" t="str">
            <v/>
          </cell>
          <cell r="U2378">
            <v>44197</v>
          </cell>
        </row>
        <row r="2379">
          <cell r="B2379">
            <v>8545</v>
          </cell>
          <cell r="C2379" t="e">
            <v>#REF!</v>
          </cell>
          <cell r="D2379" t="e">
            <v>#REF!</v>
          </cell>
          <cell r="E2379">
            <v>5</v>
          </cell>
          <cell r="H2379" t="str">
            <v>Rife</v>
          </cell>
          <cell r="I2379" t="str">
            <v xml:space="preserve"> </v>
          </cell>
          <cell r="J2379" t="str">
            <v>Deny</v>
          </cell>
          <cell r="K2379">
            <v>44319</v>
          </cell>
          <cell r="L2379">
            <v>4762</v>
          </cell>
          <cell r="M2379" t="str">
            <v>BR 1</v>
          </cell>
          <cell r="N2379">
            <v>0.41666666666666669</v>
          </cell>
          <cell r="O2379">
            <v>44200</v>
          </cell>
          <cell r="P2379">
            <v>44167</v>
          </cell>
          <cell r="Q2379">
            <v>13692.62</v>
          </cell>
          <cell r="R2379" t="str">
            <v/>
          </cell>
          <cell r="U2379">
            <v>44200</v>
          </cell>
        </row>
        <row r="2380">
          <cell r="B2380">
            <v>8483</v>
          </cell>
          <cell r="C2380" t="str">
            <v>Sentara RMH Medical Center</v>
          </cell>
          <cell r="D2380" t="str">
            <v>Introduce neonatal intensive care (Level III) nursery services</v>
          </cell>
          <cell r="E2380">
            <v>6</v>
          </cell>
          <cell r="H2380" t="str">
            <v>Cheatham</v>
          </cell>
          <cell r="J2380" t="str">
            <v>Deny</v>
          </cell>
          <cell r="K2380">
            <v>44327</v>
          </cell>
          <cell r="L2380" t="str">
            <v>Delayed by the applicant</v>
          </cell>
          <cell r="M2380" t="str">
            <v>BR 3</v>
          </cell>
          <cell r="N2380">
            <v>0.41666666666666669</v>
          </cell>
          <cell r="O2380">
            <v>43832</v>
          </cell>
          <cell r="P2380">
            <v>43801</v>
          </cell>
          <cell r="Q2380">
            <v>20000</v>
          </cell>
        </row>
        <row r="2381">
          <cell r="B2381" t="str">
            <v>March 2021 Cycle</v>
          </cell>
          <cell r="D2381" t="str">
            <v>OSHs/ORs/Cath Labs/Transplant/Nursing Facility</v>
          </cell>
          <cell r="E2381" t="str">
            <v>B/G</v>
          </cell>
          <cell r="F2381" t="str">
            <v>Rpt Due</v>
          </cell>
          <cell r="G2381">
            <v>44335</v>
          </cell>
          <cell r="I2381" t="str">
            <v>Recommendation</v>
          </cell>
          <cell r="K2381" t="str">
            <v>IFFC</v>
          </cell>
          <cell r="L2381" t="str">
            <v>Commissioners</v>
          </cell>
          <cell r="M2381" t="str">
            <v>IFFC</v>
          </cell>
          <cell r="N2381" t="str">
            <v>IFFC</v>
          </cell>
          <cell r="O2381" t="str">
            <v>Application</v>
          </cell>
          <cell r="Q2381" t="str">
            <v>Check with</v>
          </cell>
        </row>
        <row r="2382">
          <cell r="B2382" t="str">
            <v>#</v>
          </cell>
          <cell r="C2382" t="str">
            <v>Applicant</v>
          </cell>
          <cell r="D2382" t="str">
            <v>Project</v>
          </cell>
          <cell r="E2382" t="str">
            <v>PD</v>
          </cell>
          <cell r="G2382" t="str">
            <v>Wednesday</v>
          </cell>
          <cell r="H2382" t="str">
            <v>Analyst</v>
          </cell>
          <cell r="I2382" t="str">
            <v xml:space="preserve">HSA </v>
          </cell>
          <cell r="J2382" t="str">
            <v>DCOPN</v>
          </cell>
          <cell r="K2382" t="str">
            <v>Scheduled</v>
          </cell>
          <cell r="L2382" t="str">
            <v>Decision</v>
          </cell>
          <cell r="M2382" t="str">
            <v>Location</v>
          </cell>
          <cell r="N2382" t="str">
            <v>Time</v>
          </cell>
          <cell r="O2382" t="str">
            <v>Received</v>
          </cell>
          <cell r="P2382" t="str">
            <v>LOI Date</v>
          </cell>
          <cell r="Q2382" t="str">
            <v>Application</v>
          </cell>
        </row>
        <row r="2383">
          <cell r="B2383">
            <v>8548</v>
          </cell>
          <cell r="C2383" t="e">
            <v>#REF!</v>
          </cell>
          <cell r="D2383" t="e">
            <v>#REF!</v>
          </cell>
          <cell r="E2383">
            <v>8</v>
          </cell>
          <cell r="H2383" t="str">
            <v>Rife</v>
          </cell>
          <cell r="I2383" t="str">
            <v xml:space="preserve"> </v>
          </cell>
          <cell r="J2383" t="str">
            <v>Approve</v>
          </cell>
          <cell r="K2383">
            <v>44351</v>
          </cell>
          <cell r="L2383">
            <v>4747</v>
          </cell>
          <cell r="M2383" t="str">
            <v>BR 1</v>
          </cell>
          <cell r="N2383">
            <v>0.41666666666666669</v>
          </cell>
          <cell r="O2383">
            <v>44224</v>
          </cell>
          <cell r="P2383">
            <v>44187</v>
          </cell>
          <cell r="Q2383">
            <v>13358.84</v>
          </cell>
          <cell r="R2383" t="str">
            <v/>
          </cell>
          <cell r="U2383">
            <v>44224</v>
          </cell>
        </row>
        <row r="2384">
          <cell r="B2384">
            <v>8521</v>
          </cell>
          <cell r="C2384" t="str">
            <v>Riverside Hospital, Inc.</v>
          </cell>
          <cell r="D2384" t="str">
            <v>Add one general purpose operating room at Peninsula Surgery Center</v>
          </cell>
          <cell r="E2384">
            <v>21</v>
          </cell>
          <cell r="H2384" t="str">
            <v>Cheatham</v>
          </cell>
          <cell r="J2384" t="str">
            <v>Deny</v>
          </cell>
          <cell r="K2384">
            <v>44349</v>
          </cell>
          <cell r="L2384" t="str">
            <v>IFFC Delayed</v>
          </cell>
          <cell r="M2384" t="str">
            <v>BR 1</v>
          </cell>
          <cell r="N2384">
            <v>0.41666666666666669</v>
          </cell>
          <cell r="O2384">
            <v>44217</v>
          </cell>
          <cell r="P2384">
            <v>44004</v>
          </cell>
          <cell r="Q2384">
            <v>1000</v>
          </cell>
        </row>
        <row r="2385">
          <cell r="B2385">
            <v>8547</v>
          </cell>
          <cell r="C2385" t="e">
            <v>#REF!</v>
          </cell>
          <cell r="D2385" t="e">
            <v>#REF!</v>
          </cell>
          <cell r="E2385">
            <v>15</v>
          </cell>
          <cell r="H2385" t="str">
            <v>Megibow</v>
          </cell>
          <cell r="I2385" t="str">
            <v xml:space="preserve"> </v>
          </cell>
          <cell r="J2385" t="str">
            <v>Deny</v>
          </cell>
          <cell r="K2385">
            <v>44348</v>
          </cell>
          <cell r="L2385">
            <v>4763</v>
          </cell>
          <cell r="M2385" t="str">
            <v>BR 3</v>
          </cell>
          <cell r="N2385">
            <v>0.41666666666666669</v>
          </cell>
          <cell r="O2385">
            <v>44216</v>
          </cell>
          <cell r="P2385">
            <v>44183</v>
          </cell>
          <cell r="Q2385">
            <v>20000</v>
          </cell>
          <cell r="R2385" t="str">
            <v/>
          </cell>
          <cell r="U2385">
            <v>44216</v>
          </cell>
        </row>
        <row r="2386">
          <cell r="B2386">
            <v>8549</v>
          </cell>
          <cell r="C2386" t="e">
            <v>#REF!</v>
          </cell>
          <cell r="D2386" t="e">
            <v>#REF!</v>
          </cell>
          <cell r="E2386">
            <v>15</v>
          </cell>
          <cell r="G2386" t="str">
            <v>Competing</v>
          </cell>
          <cell r="H2386" t="str">
            <v>Megibow</v>
          </cell>
          <cell r="I2386" t="str">
            <v xml:space="preserve"> </v>
          </cell>
          <cell r="J2386" t="str">
            <v>Approve</v>
          </cell>
          <cell r="K2386">
            <v>44348</v>
          </cell>
          <cell r="L2386">
            <v>4757</v>
          </cell>
          <cell r="M2386" t="str">
            <v>BR 3</v>
          </cell>
          <cell r="N2386">
            <v>0.41666666666666669</v>
          </cell>
          <cell r="O2386">
            <v>44225</v>
          </cell>
          <cell r="P2386">
            <v>44195</v>
          </cell>
          <cell r="Q2386">
            <v>20000</v>
          </cell>
          <cell r="R2386" t="str">
            <v/>
          </cell>
          <cell r="U2386">
            <v>44225</v>
          </cell>
        </row>
        <row r="2387">
          <cell r="B2387" t="str">
            <v>April 2021 Cycle</v>
          </cell>
          <cell r="D2387" t="str">
            <v>Psych and Substance Abuse Services</v>
          </cell>
          <cell r="E2387" t="str">
            <v>C</v>
          </cell>
          <cell r="F2387" t="str">
            <v>Rpt Due</v>
          </cell>
          <cell r="G2387">
            <v>44368</v>
          </cell>
          <cell r="I2387" t="str">
            <v>Recommendation</v>
          </cell>
          <cell r="K2387" t="str">
            <v>IFFC</v>
          </cell>
          <cell r="L2387" t="str">
            <v>Commissioners</v>
          </cell>
          <cell r="M2387" t="str">
            <v>IFFC</v>
          </cell>
          <cell r="O2387" t="str">
            <v>Application</v>
          </cell>
          <cell r="Q2387" t="str">
            <v>Check with</v>
          </cell>
        </row>
        <row r="2388">
          <cell r="C2388" t="str">
            <v>Applicant</v>
          </cell>
          <cell r="E2388" t="str">
            <v>PD</v>
          </cell>
          <cell r="G2388" t="str">
            <v>Monday</v>
          </cell>
          <cell r="H2388" t="str">
            <v>Analyst</v>
          </cell>
          <cell r="I2388" t="str">
            <v xml:space="preserve">HSA </v>
          </cell>
          <cell r="J2388" t="str">
            <v>DCOPN</v>
          </cell>
          <cell r="K2388" t="str">
            <v>Scheduled</v>
          </cell>
          <cell r="L2388" t="str">
            <v>Decision</v>
          </cell>
          <cell r="M2388" t="str">
            <v>Location</v>
          </cell>
          <cell r="N2388" t="str">
            <v>Time</v>
          </cell>
          <cell r="O2388" t="str">
            <v>Received</v>
          </cell>
          <cell r="P2388" t="str">
            <v>LOI Date</v>
          </cell>
          <cell r="Q2388" t="str">
            <v>Application</v>
          </cell>
          <cell r="R2388" t="str">
            <v/>
          </cell>
        </row>
        <row r="2389">
          <cell r="B2389">
            <v>8550</v>
          </cell>
          <cell r="C2389" t="e">
            <v>#REF!</v>
          </cell>
          <cell r="D2389" t="e">
            <v>#REF!</v>
          </cell>
          <cell r="E2389">
            <v>3</v>
          </cell>
          <cell r="H2389" t="str">
            <v>Rife</v>
          </cell>
          <cell r="I2389" t="str">
            <v xml:space="preserve"> </v>
          </cell>
          <cell r="J2389" t="str">
            <v xml:space="preserve"> </v>
          </cell>
          <cell r="K2389" t="e">
            <v>#REF!</v>
          </cell>
          <cell r="L2389" t="str">
            <v>Not Reviewable</v>
          </cell>
          <cell r="O2389">
            <v>44256</v>
          </cell>
          <cell r="P2389">
            <v>44224</v>
          </cell>
          <cell r="Q2389">
            <v>0</v>
          </cell>
          <cell r="R2389" t="str">
            <v/>
          </cell>
          <cell r="U2389">
            <v>44256</v>
          </cell>
        </row>
        <row r="2390">
          <cell r="B2390" t="str">
            <v>May 2021 Cycle</v>
          </cell>
          <cell r="D2390" t="str">
            <v>Diagnostic Imaging and Nursing Facilities</v>
          </cell>
          <cell r="E2390" t="str">
            <v>D/G</v>
          </cell>
          <cell r="F2390" t="str">
            <v>Rpt Due</v>
          </cell>
          <cell r="G2390">
            <v>44396</v>
          </cell>
          <cell r="I2390" t="str">
            <v>Recommendation</v>
          </cell>
          <cell r="K2390" t="str">
            <v>IFFC</v>
          </cell>
          <cell r="L2390" t="str">
            <v>Commissioners</v>
          </cell>
          <cell r="M2390" t="str">
            <v>IFFC</v>
          </cell>
          <cell r="O2390" t="str">
            <v>Application</v>
          </cell>
          <cell r="Q2390" t="str">
            <v>Check with</v>
          </cell>
        </row>
        <row r="2391">
          <cell r="B2391" t="str">
            <v>#</v>
          </cell>
          <cell r="C2391" t="str">
            <v>Applicant</v>
          </cell>
          <cell r="D2391" t="str">
            <v>Project</v>
          </cell>
          <cell r="E2391" t="str">
            <v>PD</v>
          </cell>
          <cell r="G2391" t="str">
            <v>Monday</v>
          </cell>
          <cell r="H2391" t="str">
            <v>Analyst</v>
          </cell>
          <cell r="I2391" t="str">
            <v xml:space="preserve">HSA </v>
          </cell>
          <cell r="J2391" t="str">
            <v>DCOPN</v>
          </cell>
          <cell r="K2391" t="str">
            <v>Scheduled</v>
          </cell>
          <cell r="L2391" t="str">
            <v>Decision</v>
          </cell>
          <cell r="M2391" t="str">
            <v>Location</v>
          </cell>
          <cell r="N2391" t="str">
            <v>Time</v>
          </cell>
          <cell r="O2391" t="str">
            <v>Received</v>
          </cell>
          <cell r="P2391" t="str">
            <v>LOI Date</v>
          </cell>
          <cell r="Q2391" t="str">
            <v>Application</v>
          </cell>
        </row>
        <row r="2392">
          <cell r="B2392">
            <v>8561</v>
          </cell>
          <cell r="C2392" t="e">
            <v>#REF!</v>
          </cell>
          <cell r="D2392" t="e">
            <v>#REF!</v>
          </cell>
          <cell r="E2392">
            <v>20</v>
          </cell>
          <cell r="H2392" t="str">
            <v>Megibow</v>
          </cell>
          <cell r="I2392" t="str">
            <v xml:space="preserve"> </v>
          </cell>
          <cell r="J2392" t="str">
            <v>Deny</v>
          </cell>
          <cell r="K2392">
            <v>44407</v>
          </cell>
          <cell r="L2392" t="str">
            <v>Withdrawn</v>
          </cell>
          <cell r="M2392" t="str">
            <v>BR 1</v>
          </cell>
          <cell r="N2392">
            <v>0.41666666666666669</v>
          </cell>
          <cell r="O2392">
            <v>44285</v>
          </cell>
          <cell r="P2392">
            <v>44256</v>
          </cell>
          <cell r="Q2392">
            <v>1000</v>
          </cell>
          <cell r="R2392" t="str">
            <v/>
          </cell>
          <cell r="U2392">
            <v>44285</v>
          </cell>
        </row>
        <row r="2393">
          <cell r="B2393">
            <v>8562</v>
          </cell>
          <cell r="C2393" t="e">
            <v>#REF!</v>
          </cell>
          <cell r="D2393" t="e">
            <v>#REF!</v>
          </cell>
          <cell r="E2393">
            <v>20</v>
          </cell>
          <cell r="H2393" t="str">
            <v>Megibow</v>
          </cell>
          <cell r="I2393" t="str">
            <v xml:space="preserve"> </v>
          </cell>
          <cell r="J2393" t="str">
            <v>Approve</v>
          </cell>
          <cell r="K2393">
            <v>44407</v>
          </cell>
          <cell r="L2393">
            <v>4748</v>
          </cell>
          <cell r="M2393" t="str">
            <v>BR 1</v>
          </cell>
          <cell r="N2393">
            <v>0.41666666666666669</v>
          </cell>
          <cell r="O2393">
            <v>44285</v>
          </cell>
          <cell r="P2393">
            <v>44256</v>
          </cell>
          <cell r="Q2393">
            <v>1000</v>
          </cell>
          <cell r="R2393" t="str">
            <v/>
          </cell>
          <cell r="U2393">
            <v>44285</v>
          </cell>
        </row>
        <row r="2394">
          <cell r="B2394">
            <v>8564</v>
          </cell>
          <cell r="C2394" t="e">
            <v>#REF!</v>
          </cell>
          <cell r="D2394" t="e">
            <v>#REF!</v>
          </cell>
          <cell r="E2394">
            <v>20</v>
          </cell>
          <cell r="G2394" t="str">
            <v>Competing</v>
          </cell>
          <cell r="H2394" t="str">
            <v>Megibow</v>
          </cell>
          <cell r="I2394" t="str">
            <v xml:space="preserve"> </v>
          </cell>
          <cell r="J2394" t="str">
            <v>Deny</v>
          </cell>
          <cell r="K2394">
            <v>44407</v>
          </cell>
          <cell r="L2394" t="str">
            <v>Withdrawn</v>
          </cell>
          <cell r="M2394" t="str">
            <v>BR 1</v>
          </cell>
          <cell r="N2394">
            <v>0.41666666666666669</v>
          </cell>
          <cell r="O2394">
            <v>44285</v>
          </cell>
          <cell r="P2394">
            <v>44256</v>
          </cell>
          <cell r="Q2394">
            <v>1030</v>
          </cell>
          <cell r="R2394" t="str">
            <v/>
          </cell>
          <cell r="U2394">
            <v>44285</v>
          </cell>
        </row>
        <row r="2395">
          <cell r="B2395">
            <v>8566</v>
          </cell>
          <cell r="C2395" t="e">
            <v>#REF!</v>
          </cell>
          <cell r="D2395" t="e">
            <v>#REF!</v>
          </cell>
          <cell r="E2395">
            <v>20</v>
          </cell>
          <cell r="H2395" t="str">
            <v>Megibow</v>
          </cell>
          <cell r="I2395" t="str">
            <v xml:space="preserve"> </v>
          </cell>
          <cell r="J2395" t="str">
            <v>Approve</v>
          </cell>
          <cell r="K2395">
            <v>44407</v>
          </cell>
          <cell r="L2395">
            <v>4750</v>
          </cell>
          <cell r="M2395" t="str">
            <v>BR 1</v>
          </cell>
          <cell r="N2395">
            <v>0.41666666666666669</v>
          </cell>
          <cell r="O2395">
            <v>44285</v>
          </cell>
          <cell r="P2395">
            <v>44256</v>
          </cell>
          <cell r="Q2395">
            <v>1000</v>
          </cell>
          <cell r="R2395" t="str">
            <v/>
          </cell>
          <cell r="U2395">
            <v>44285</v>
          </cell>
        </row>
        <row r="2396">
          <cell r="B2396">
            <v>8563</v>
          </cell>
          <cell r="C2396" t="e">
            <v>#REF!</v>
          </cell>
          <cell r="D2396" t="e">
            <v>#REF!</v>
          </cell>
          <cell r="E2396">
            <v>22</v>
          </cell>
          <cell r="H2396" t="str">
            <v>Megibow</v>
          </cell>
          <cell r="I2396" t="str">
            <v xml:space="preserve"> </v>
          </cell>
          <cell r="J2396" t="str">
            <v>Approve</v>
          </cell>
          <cell r="K2396">
            <v>44407</v>
          </cell>
          <cell r="L2396">
            <v>4749</v>
          </cell>
          <cell r="M2396" t="str">
            <v>BR 1</v>
          </cell>
          <cell r="N2396">
            <v>4.1666666666666664E-2</v>
          </cell>
          <cell r="O2396">
            <v>44285</v>
          </cell>
          <cell r="P2396">
            <v>44256</v>
          </cell>
          <cell r="Q2396">
            <v>1000</v>
          </cell>
          <cell r="R2396" t="str">
            <v/>
          </cell>
          <cell r="U2396">
            <v>44285</v>
          </cell>
        </row>
        <row r="2397">
          <cell r="B2397">
            <v>8554</v>
          </cell>
          <cell r="C2397" t="e">
            <v>#REF!</v>
          </cell>
          <cell r="D2397" t="e">
            <v>#REF!</v>
          </cell>
          <cell r="E2397">
            <v>16</v>
          </cell>
          <cell r="H2397" t="str">
            <v>Cheatham</v>
          </cell>
          <cell r="I2397" t="str">
            <v xml:space="preserve"> </v>
          </cell>
          <cell r="J2397" t="str">
            <v>Not accepted for review</v>
          </cell>
          <cell r="L2397">
            <v>4759</v>
          </cell>
          <cell r="O2397" t="str">
            <v>3/31/2021 &amp; 5/28/2021</v>
          </cell>
          <cell r="P2397">
            <v>44252</v>
          </cell>
          <cell r="Q2397">
            <v>20000</v>
          </cell>
          <cell r="R2397" t="str">
            <v/>
          </cell>
          <cell r="U2397" t="str">
            <v>3/31/2021 &amp; 5/28/2021</v>
          </cell>
        </row>
        <row r="2398">
          <cell r="B2398">
            <v>8553</v>
          </cell>
          <cell r="C2398" t="e">
            <v>#REF!</v>
          </cell>
          <cell r="D2398" t="e">
            <v>#REF!</v>
          </cell>
          <cell r="E2398">
            <v>2</v>
          </cell>
          <cell r="H2398" t="str">
            <v>Cheatham</v>
          </cell>
          <cell r="I2398" t="str">
            <v xml:space="preserve"> </v>
          </cell>
          <cell r="J2398" t="str">
            <v>Approve</v>
          </cell>
          <cell r="K2398">
            <v>44414</v>
          </cell>
          <cell r="L2398">
            <v>4754</v>
          </cell>
          <cell r="M2398" t="str">
            <v>BR 2</v>
          </cell>
          <cell r="N2398">
            <v>0.41666666666666669</v>
          </cell>
          <cell r="O2398">
            <v>44286</v>
          </cell>
          <cell r="P2398">
            <v>44249</v>
          </cell>
          <cell r="Q2398">
            <v>10003.700000000001</v>
          </cell>
          <cell r="R2398" t="str">
            <v/>
          </cell>
          <cell r="U2398">
            <v>44286</v>
          </cell>
        </row>
        <row r="2399">
          <cell r="B2399">
            <v>8557</v>
          </cell>
          <cell r="C2399" t="e">
            <v>#REF!</v>
          </cell>
          <cell r="D2399" t="e">
            <v>#REF!</v>
          </cell>
          <cell r="E2399">
            <v>5</v>
          </cell>
          <cell r="H2399" t="str">
            <v>Cheatham</v>
          </cell>
          <cell r="I2399" t="str">
            <v xml:space="preserve"> </v>
          </cell>
          <cell r="J2399" t="str">
            <v>Approve</v>
          </cell>
          <cell r="K2399">
            <v>44413</v>
          </cell>
          <cell r="L2399">
            <v>4755</v>
          </cell>
          <cell r="M2399" t="str">
            <v>BR 1</v>
          </cell>
          <cell r="N2399">
            <v>0.41666666666666669</v>
          </cell>
          <cell r="O2399">
            <v>44286</v>
          </cell>
          <cell r="P2399">
            <v>44256</v>
          </cell>
          <cell r="Q2399">
            <v>7456.34</v>
          </cell>
          <cell r="R2399" t="str">
            <v/>
          </cell>
          <cell r="U2399">
            <v>44286</v>
          </cell>
        </row>
        <row r="2400">
          <cell r="B2400">
            <v>8558</v>
          </cell>
          <cell r="C2400" t="e">
            <v>#REF!</v>
          </cell>
          <cell r="D2400" t="e">
            <v>#REF!</v>
          </cell>
          <cell r="E2400">
            <v>15</v>
          </cell>
          <cell r="H2400" t="str">
            <v>Cheatham</v>
          </cell>
          <cell r="I2400" t="str">
            <v xml:space="preserve"> </v>
          </cell>
          <cell r="J2400" t="str">
            <v>Approve</v>
          </cell>
          <cell r="K2400">
            <v>44413</v>
          </cell>
          <cell r="L2400">
            <v>4756</v>
          </cell>
          <cell r="M2400" t="str">
            <v>BR 1</v>
          </cell>
          <cell r="N2400">
            <v>4.1666666666666664E-2</v>
          </cell>
          <cell r="O2400">
            <v>44286</v>
          </cell>
          <cell r="P2400">
            <v>44256</v>
          </cell>
          <cell r="Q2400">
            <v>20000</v>
          </cell>
          <cell r="R2400" t="str">
            <v/>
          </cell>
          <cell r="U2400">
            <v>44286</v>
          </cell>
        </row>
        <row r="2401">
          <cell r="B2401">
            <v>8555</v>
          </cell>
          <cell r="C2401" t="e">
            <v>#REF!</v>
          </cell>
          <cell r="D2401" t="e">
            <v>#REF!</v>
          </cell>
          <cell r="E2401">
            <v>8</v>
          </cell>
          <cell r="H2401" t="str">
            <v>Rife</v>
          </cell>
          <cell r="I2401" t="str">
            <v xml:space="preserve"> </v>
          </cell>
          <cell r="J2401" t="str">
            <v>Approve</v>
          </cell>
          <cell r="K2401">
            <v>44410</v>
          </cell>
          <cell r="L2401">
            <v>4751</v>
          </cell>
          <cell r="M2401" t="str">
            <v>BR 2</v>
          </cell>
          <cell r="N2401">
            <v>0.41666666666666669</v>
          </cell>
          <cell r="O2401">
            <v>44286</v>
          </cell>
          <cell r="P2401">
            <v>44256</v>
          </cell>
          <cell r="Q2401">
            <v>20000</v>
          </cell>
          <cell r="R2401" t="str">
            <v/>
          </cell>
          <cell r="U2401">
            <v>44286</v>
          </cell>
        </row>
        <row r="2402">
          <cell r="B2402">
            <v>8567</v>
          </cell>
          <cell r="C2402" t="e">
            <v>#REF!</v>
          </cell>
          <cell r="D2402" t="e">
            <v>#REF!</v>
          </cell>
          <cell r="E2402">
            <v>8</v>
          </cell>
          <cell r="G2402" t="str">
            <v>Competing</v>
          </cell>
          <cell r="H2402" t="str">
            <v>Rife</v>
          </cell>
          <cell r="I2402" t="str">
            <v xml:space="preserve"> </v>
          </cell>
          <cell r="J2402" t="str">
            <v>Approve</v>
          </cell>
          <cell r="K2402">
            <v>44410</v>
          </cell>
          <cell r="L2402">
            <v>4752</v>
          </cell>
          <cell r="M2402" t="str">
            <v>BR 2</v>
          </cell>
          <cell r="N2402">
            <v>0.41666666666666669</v>
          </cell>
          <cell r="O2402">
            <v>44286</v>
          </cell>
          <cell r="P2402">
            <v>44266</v>
          </cell>
          <cell r="Q2402">
            <v>20000</v>
          </cell>
          <cell r="R2402" t="str">
            <v/>
          </cell>
          <cell r="U2402">
            <v>44286</v>
          </cell>
        </row>
        <row r="2403">
          <cell r="B2403">
            <v>8556</v>
          </cell>
          <cell r="C2403" t="e">
            <v>#REF!</v>
          </cell>
          <cell r="D2403" t="e">
            <v>#REF!</v>
          </cell>
          <cell r="E2403">
            <v>15</v>
          </cell>
          <cell r="H2403" t="str">
            <v>Rife</v>
          </cell>
          <cell r="I2403" t="str">
            <v xml:space="preserve"> </v>
          </cell>
          <cell r="J2403" t="str">
            <v>Approve</v>
          </cell>
          <cell r="K2403">
            <v>44406</v>
          </cell>
          <cell r="L2403">
            <v>4753</v>
          </cell>
          <cell r="M2403" t="str">
            <v>HR 3</v>
          </cell>
          <cell r="N2403">
            <v>0.41666666666666669</v>
          </cell>
          <cell r="O2403">
            <v>44286</v>
          </cell>
          <cell r="P2403">
            <v>44256</v>
          </cell>
          <cell r="Q2403">
            <v>20000</v>
          </cell>
          <cell r="R2403" t="str">
            <v/>
          </cell>
          <cell r="U2403">
            <v>44286</v>
          </cell>
        </row>
        <row r="2404">
          <cell r="B2404" t="str">
            <v>June 2021 Cycle</v>
          </cell>
          <cell r="D2404" t="str">
            <v>Rehab Services</v>
          </cell>
          <cell r="E2404" t="str">
            <v>E</v>
          </cell>
          <cell r="F2404" t="str">
            <v>Rpt Due</v>
          </cell>
          <cell r="G2404">
            <v>44427</v>
          </cell>
          <cell r="I2404" t="str">
            <v>Recommendation</v>
          </cell>
          <cell r="K2404" t="str">
            <v>IFFC</v>
          </cell>
          <cell r="L2404" t="str">
            <v>Commissioners</v>
          </cell>
          <cell r="M2404" t="str">
            <v>IFFC</v>
          </cell>
          <cell r="N2404" t="str">
            <v>IFFC</v>
          </cell>
          <cell r="O2404" t="str">
            <v>Application</v>
          </cell>
          <cell r="Q2404" t="str">
            <v>Check with</v>
          </cell>
        </row>
        <row r="2405">
          <cell r="B2405" t="str">
            <v>#</v>
          </cell>
          <cell r="C2405" t="str">
            <v>Applicant</v>
          </cell>
          <cell r="D2405" t="str">
            <v>Project</v>
          </cell>
          <cell r="E2405" t="str">
            <v>PD</v>
          </cell>
          <cell r="F2405" t="str">
            <v xml:space="preserve">  </v>
          </cell>
          <cell r="G2405" t="str">
            <v>Thursday</v>
          </cell>
          <cell r="H2405" t="str">
            <v>Analyst</v>
          </cell>
          <cell r="I2405" t="str">
            <v xml:space="preserve">HSA </v>
          </cell>
          <cell r="J2405" t="str">
            <v>DCOPN</v>
          </cell>
          <cell r="K2405" t="str">
            <v>Scheduled</v>
          </cell>
          <cell r="L2405" t="str">
            <v>Decision</v>
          </cell>
          <cell r="M2405" t="str">
            <v>Location</v>
          </cell>
          <cell r="N2405" t="str">
            <v>Time</v>
          </cell>
          <cell r="O2405" t="str">
            <v>Received</v>
          </cell>
          <cell r="P2405" t="str">
            <v>LOI Date</v>
          </cell>
          <cell r="Q2405" t="str">
            <v>Application</v>
          </cell>
        </row>
        <row r="2406">
          <cell r="C2406" t="str">
            <v>None</v>
          </cell>
          <cell r="D2406" t="e">
            <v>#REF!</v>
          </cell>
          <cell r="E2406" t="str">
            <v/>
          </cell>
          <cell r="I2406" t="str">
            <v xml:space="preserve"> </v>
          </cell>
          <cell r="J2406" t="str">
            <v xml:space="preserve"> </v>
          </cell>
          <cell r="K2406" t="str">
            <v>in</v>
          </cell>
          <cell r="L2406" t="str">
            <v/>
          </cell>
          <cell r="O2406">
            <v>0</v>
          </cell>
          <cell r="P2406">
            <v>0</v>
          </cell>
          <cell r="Q2406">
            <v>0</v>
          </cell>
          <cell r="R2406" t="str">
            <v/>
          </cell>
          <cell r="U2406">
            <v>0</v>
          </cell>
        </row>
        <row r="2407">
          <cell r="B2407" t="str">
            <v>July 2021 Cycle</v>
          </cell>
          <cell r="D2407" t="str">
            <v>Radiation/Gamma Knife/Cancer Care Center</v>
          </cell>
          <cell r="E2407" t="str">
            <v>F/G</v>
          </cell>
          <cell r="F2407" t="str">
            <v>Rpt Due</v>
          </cell>
          <cell r="G2407">
            <v>44459</v>
          </cell>
          <cell r="I2407" t="str">
            <v>Recommendation</v>
          </cell>
          <cell r="K2407" t="str">
            <v>IFFC</v>
          </cell>
          <cell r="L2407" t="str">
            <v>Commissioners</v>
          </cell>
          <cell r="M2407" t="str">
            <v>IFFC</v>
          </cell>
          <cell r="N2407" t="str">
            <v>IFFC</v>
          </cell>
          <cell r="O2407" t="str">
            <v>Application</v>
          </cell>
          <cell r="Q2407" t="str">
            <v>Check with</v>
          </cell>
        </row>
        <row r="2408">
          <cell r="C2408" t="str">
            <v>Applicant</v>
          </cell>
          <cell r="D2408" t="str">
            <v>Nursing Facility</v>
          </cell>
          <cell r="E2408" t="str">
            <v>PD</v>
          </cell>
          <cell r="F2408" t="str">
            <v xml:space="preserve">  </v>
          </cell>
          <cell r="G2408" t="str">
            <v>Monday</v>
          </cell>
          <cell r="H2408" t="str">
            <v>Analyst</v>
          </cell>
          <cell r="I2408" t="str">
            <v xml:space="preserve">HSA </v>
          </cell>
          <cell r="J2408" t="str">
            <v>DCOPN</v>
          </cell>
          <cell r="K2408" t="str">
            <v>Scheduled</v>
          </cell>
          <cell r="L2408" t="str">
            <v>Decision</v>
          </cell>
          <cell r="M2408" t="str">
            <v>Location</v>
          </cell>
          <cell r="N2408" t="str">
            <v>Time</v>
          </cell>
          <cell r="O2408" t="str">
            <v>Received</v>
          </cell>
          <cell r="P2408" t="str">
            <v>LOI Date</v>
          </cell>
          <cell r="Q2408" t="str">
            <v>Application</v>
          </cell>
        </row>
        <row r="2409">
          <cell r="B2409">
            <v>8554</v>
          </cell>
          <cell r="C2409" t="e">
            <v>#REF!</v>
          </cell>
          <cell r="D2409" t="e">
            <v>#REF!</v>
          </cell>
          <cell r="E2409">
            <v>16</v>
          </cell>
          <cell r="H2409" t="str">
            <v>Cheatham</v>
          </cell>
          <cell r="I2409" t="str">
            <v xml:space="preserve"> </v>
          </cell>
          <cell r="J2409" t="str">
            <v>Approve</v>
          </cell>
          <cell r="K2409">
            <v>44473</v>
          </cell>
          <cell r="L2409">
            <v>4759</v>
          </cell>
          <cell r="M2409" t="str">
            <v>BR 3</v>
          </cell>
          <cell r="N2409">
            <v>0.41666666666666669</v>
          </cell>
          <cell r="O2409" t="str">
            <v>3/31/2021 &amp; 5/28/2021</v>
          </cell>
          <cell r="P2409">
            <v>44252</v>
          </cell>
          <cell r="Q2409">
            <v>20000</v>
          </cell>
          <cell r="R2409" t="str">
            <v/>
          </cell>
          <cell r="U2409" t="str">
            <v>3/31/2021 &amp; 5/28/2021</v>
          </cell>
        </row>
        <row r="2410">
          <cell r="B2410">
            <v>8570</v>
          </cell>
          <cell r="C2410" t="e">
            <v>#REF!</v>
          </cell>
          <cell r="D2410" t="e">
            <v>#REF!</v>
          </cell>
          <cell r="E2410">
            <v>13</v>
          </cell>
          <cell r="H2410" t="str">
            <v>Megibow</v>
          </cell>
          <cell r="I2410" t="str">
            <v xml:space="preserve"> </v>
          </cell>
          <cell r="J2410" t="str">
            <v>Approve</v>
          </cell>
          <cell r="K2410">
            <v>44470</v>
          </cell>
          <cell r="L2410">
            <v>4758</v>
          </cell>
          <cell r="M2410" t="str">
            <v>BR 3</v>
          </cell>
          <cell r="N2410">
            <v>0.41666666666666669</v>
          </cell>
          <cell r="O2410">
            <v>44348</v>
          </cell>
          <cell r="P2410">
            <v>44316</v>
          </cell>
          <cell r="Q2410">
            <v>19812.32</v>
          </cell>
          <cell r="R2410" t="str">
            <v/>
          </cell>
          <cell r="U2410">
            <v>44348</v>
          </cell>
        </row>
        <row r="2411">
          <cell r="B2411">
            <v>8571</v>
          </cell>
          <cell r="C2411" t="e">
            <v>#REF!</v>
          </cell>
          <cell r="D2411" t="e">
            <v>#REF!</v>
          </cell>
          <cell r="E2411">
            <v>15</v>
          </cell>
          <cell r="H2411" t="str">
            <v>Rife</v>
          </cell>
          <cell r="I2411" t="str">
            <v xml:space="preserve"> </v>
          </cell>
          <cell r="J2411" t="str">
            <v>Approve</v>
          </cell>
          <cell r="K2411">
            <v>44467</v>
          </cell>
          <cell r="L2411">
            <v>4760</v>
          </cell>
          <cell r="M2411" t="str">
            <v>BR 3</v>
          </cell>
          <cell r="N2411">
            <v>0.41666666666666669</v>
          </cell>
          <cell r="O2411">
            <v>44348</v>
          </cell>
          <cell r="P2411">
            <v>44316</v>
          </cell>
          <cell r="Q2411">
            <v>20000</v>
          </cell>
          <cell r="R2411" t="str">
            <v/>
          </cell>
          <cell r="U2411">
            <v>44348</v>
          </cell>
        </row>
        <row r="2412">
          <cell r="B2412">
            <v>8550</v>
          </cell>
          <cell r="C2412" t="e">
            <v>#REF!</v>
          </cell>
          <cell r="D2412" t="e">
            <v>#REF!</v>
          </cell>
          <cell r="E2412">
            <v>3</v>
          </cell>
          <cell r="H2412" t="str">
            <v>Rife</v>
          </cell>
          <cell r="I2412" t="str">
            <v xml:space="preserve"> </v>
          </cell>
          <cell r="J2412" t="str">
            <v>n/a</v>
          </cell>
          <cell r="K2412" t="str">
            <v>in</v>
          </cell>
          <cell r="L2412" t="str">
            <v>Not Reviewable</v>
          </cell>
          <cell r="O2412">
            <v>44256</v>
          </cell>
          <cell r="P2412">
            <v>44224</v>
          </cell>
          <cell r="Q2412">
            <v>0</v>
          </cell>
          <cell r="R2412" t="str">
            <v/>
          </cell>
          <cell r="U2412">
            <v>44256</v>
          </cell>
        </row>
        <row r="2413">
          <cell r="B2413" t="str">
            <v>August 2021 Cycle</v>
          </cell>
          <cell r="D2413" t="str">
            <v>Hospitals/Beds/NICUs/Capital Expenditures</v>
          </cell>
          <cell r="E2413" t="str">
            <v>A</v>
          </cell>
          <cell r="F2413" t="str">
            <v>Rpt Due</v>
          </cell>
          <cell r="G2413">
            <v>44488</v>
          </cell>
          <cell r="I2413" t="str">
            <v>Recommendation</v>
          </cell>
          <cell r="K2413" t="str">
            <v>IFFC</v>
          </cell>
          <cell r="L2413" t="str">
            <v>Commissioners</v>
          </cell>
          <cell r="M2413" t="str">
            <v>IFFC</v>
          </cell>
          <cell r="N2413" t="str">
            <v>IFFC</v>
          </cell>
          <cell r="O2413" t="str">
            <v>Application</v>
          </cell>
          <cell r="Q2413" t="str">
            <v>Check with</v>
          </cell>
        </row>
        <row r="2414">
          <cell r="B2414" t="str">
            <v>#</v>
          </cell>
          <cell r="C2414" t="str">
            <v>Applicant</v>
          </cell>
          <cell r="D2414" t="str">
            <v>Project</v>
          </cell>
          <cell r="E2414" t="str">
            <v>PD</v>
          </cell>
          <cell r="F2414" t="str">
            <v xml:space="preserve">  </v>
          </cell>
          <cell r="G2414" t="str">
            <v>Tuesday</v>
          </cell>
          <cell r="H2414" t="str">
            <v>Analyst</v>
          </cell>
          <cell r="I2414" t="str">
            <v xml:space="preserve">HSA </v>
          </cell>
          <cell r="J2414" t="str">
            <v>DCOPN</v>
          </cell>
          <cell r="K2414" t="str">
            <v>Scheduled</v>
          </cell>
          <cell r="L2414" t="str">
            <v>Decision</v>
          </cell>
          <cell r="M2414" t="str">
            <v>Location</v>
          </cell>
          <cell r="N2414" t="str">
            <v>Time</v>
          </cell>
          <cell r="O2414" t="str">
            <v>Received</v>
          </cell>
          <cell r="P2414" t="str">
            <v>LOI Date</v>
          </cell>
          <cell r="Q2414" t="str">
            <v>Application</v>
          </cell>
        </row>
        <row r="2415">
          <cell r="B2415">
            <v>8574</v>
          </cell>
          <cell r="C2415" t="e">
            <v>#REF!</v>
          </cell>
          <cell r="D2415" t="e">
            <v>#REF!</v>
          </cell>
          <cell r="E2415">
            <v>21</v>
          </cell>
          <cell r="H2415" t="str">
            <v>Megibow</v>
          </cell>
          <cell r="I2415" t="str">
            <v xml:space="preserve"> </v>
          </cell>
          <cell r="J2415" t="str">
            <v>Deny</v>
          </cell>
          <cell r="K2415">
            <v>44502</v>
          </cell>
          <cell r="L2415" t="str">
            <v>IFFC Delayed</v>
          </cell>
          <cell r="M2415" t="str">
            <v>TR 2</v>
          </cell>
          <cell r="N2415">
            <v>0.41666666666666669</v>
          </cell>
          <cell r="O2415">
            <v>44377</v>
          </cell>
          <cell r="P2415">
            <v>44348</v>
          </cell>
          <cell r="Q2415">
            <v>20000</v>
          </cell>
          <cell r="R2415" t="str">
            <v/>
          </cell>
          <cell r="U2415">
            <v>44377</v>
          </cell>
        </row>
        <row r="2416">
          <cell r="B2416">
            <v>8573</v>
          </cell>
          <cell r="C2416" t="e">
            <v>#REF!</v>
          </cell>
          <cell r="D2416" t="e">
            <v>#REF!</v>
          </cell>
          <cell r="E2416">
            <v>20</v>
          </cell>
          <cell r="H2416" t="str">
            <v>Cheatham</v>
          </cell>
          <cell r="I2416" t="str">
            <v xml:space="preserve"> </v>
          </cell>
          <cell r="J2416" t="str">
            <v>Deny</v>
          </cell>
          <cell r="K2416">
            <v>44505</v>
          </cell>
          <cell r="L2416">
            <v>4785</v>
          </cell>
          <cell r="M2416" t="str">
            <v>BR 1</v>
          </cell>
          <cell r="N2416">
            <v>0.41666666666666669</v>
          </cell>
          <cell r="O2416">
            <v>44377</v>
          </cell>
          <cell r="P2416">
            <v>44348</v>
          </cell>
          <cell r="Q2416">
            <v>20000</v>
          </cell>
          <cell r="R2416" t="str">
            <v/>
          </cell>
          <cell r="U2416">
            <v>44377</v>
          </cell>
        </row>
        <row r="2417">
          <cell r="B2417">
            <v>8572</v>
          </cell>
          <cell r="C2417" t="e">
            <v>#REF!</v>
          </cell>
          <cell r="D2417" t="e">
            <v>#REF!</v>
          </cell>
          <cell r="E2417">
            <v>20</v>
          </cell>
          <cell r="H2417" t="str">
            <v>Cheatham</v>
          </cell>
          <cell r="I2417" t="str">
            <v xml:space="preserve"> </v>
          </cell>
          <cell r="J2417" t="str">
            <v>Approve</v>
          </cell>
          <cell r="K2417">
            <v>44505</v>
          </cell>
          <cell r="L2417">
            <v>4764</v>
          </cell>
          <cell r="M2417" t="str">
            <v>BR 1</v>
          </cell>
          <cell r="N2417">
            <v>0.41666666666666669</v>
          </cell>
          <cell r="O2417">
            <v>44378</v>
          </cell>
          <cell r="P2417">
            <v>44348</v>
          </cell>
          <cell r="Q2417">
            <v>2331.92</v>
          </cell>
          <cell r="R2417" t="str">
            <v/>
          </cell>
          <cell r="U2417">
            <v>44378</v>
          </cell>
        </row>
        <row r="2418">
          <cell r="B2418" t="str">
            <v>September 2021 Cycle</v>
          </cell>
          <cell r="D2418" t="str">
            <v>OSHs/ORs/Cath Labs/Transplant/Nursing Facility</v>
          </cell>
          <cell r="E2418" t="str">
            <v>B/G</v>
          </cell>
          <cell r="F2418" t="str">
            <v>Rpt Due</v>
          </cell>
          <cell r="G2418">
            <v>44519</v>
          </cell>
          <cell r="I2418" t="str">
            <v>Recommendation</v>
          </cell>
          <cell r="K2418" t="str">
            <v>IFFC</v>
          </cell>
          <cell r="L2418" t="str">
            <v>Commissioners</v>
          </cell>
          <cell r="M2418" t="str">
            <v>IFFC</v>
          </cell>
          <cell r="N2418" t="str">
            <v>IFFC</v>
          </cell>
          <cell r="O2418" t="str">
            <v>Application</v>
          </cell>
          <cell r="Q2418" t="str">
            <v>Check with</v>
          </cell>
        </row>
        <row r="2419">
          <cell r="B2419" t="str">
            <v>#</v>
          </cell>
          <cell r="C2419" t="str">
            <v>Applicant</v>
          </cell>
          <cell r="D2419" t="str">
            <v>Project</v>
          </cell>
          <cell r="E2419" t="str">
            <v>PD</v>
          </cell>
          <cell r="G2419" t="str">
            <v>Friday</v>
          </cell>
          <cell r="H2419" t="str">
            <v>Analyst</v>
          </cell>
          <cell r="I2419" t="str">
            <v xml:space="preserve">HSA </v>
          </cell>
          <cell r="J2419" t="str">
            <v>DCOPN</v>
          </cell>
          <cell r="K2419" t="str">
            <v>Scheduled</v>
          </cell>
          <cell r="L2419" t="str">
            <v>Decision</v>
          </cell>
          <cell r="M2419" t="str">
            <v>Location</v>
          </cell>
          <cell r="N2419" t="str">
            <v>Time</v>
          </cell>
          <cell r="O2419" t="str">
            <v>Received</v>
          </cell>
          <cell r="P2419" t="str">
            <v>LOI Date</v>
          </cell>
          <cell r="Q2419" t="str">
            <v>Application</v>
          </cell>
        </row>
        <row r="2420">
          <cell r="B2420">
            <v>8569</v>
          </cell>
          <cell r="C2420" t="e">
            <v>#REF!</v>
          </cell>
          <cell r="D2420" t="e">
            <v>#REF!</v>
          </cell>
          <cell r="E2420">
            <v>11</v>
          </cell>
          <cell r="H2420" t="str">
            <v>Rife</v>
          </cell>
          <cell r="I2420" t="str">
            <v xml:space="preserve"> </v>
          </cell>
          <cell r="J2420" t="str">
            <v>Approve</v>
          </cell>
          <cell r="K2420">
            <v>44538</v>
          </cell>
          <cell r="L2420">
            <v>4765</v>
          </cell>
          <cell r="M2420" t="str">
            <v>TR 2</v>
          </cell>
          <cell r="N2420">
            <v>0.41666666666666669</v>
          </cell>
          <cell r="O2420">
            <v>44368</v>
          </cell>
          <cell r="P2420">
            <v>44314</v>
          </cell>
          <cell r="Q2420">
            <v>1789</v>
          </cell>
          <cell r="R2420" t="str">
            <v/>
          </cell>
          <cell r="U2420">
            <v>44368</v>
          </cell>
        </row>
        <row r="2421">
          <cell r="B2421">
            <v>8582</v>
          </cell>
          <cell r="C2421" t="e">
            <v>#REF!</v>
          </cell>
          <cell r="D2421" t="e">
            <v>#REF!</v>
          </cell>
          <cell r="E2421">
            <v>6</v>
          </cell>
          <cell r="H2421" t="str">
            <v>Rife</v>
          </cell>
          <cell r="I2421" t="str">
            <v xml:space="preserve"> </v>
          </cell>
          <cell r="J2421" t="str">
            <v>Approve</v>
          </cell>
          <cell r="K2421">
            <v>44538</v>
          </cell>
          <cell r="L2421">
            <v>4766</v>
          </cell>
          <cell r="M2421" t="str">
            <v>TR 2</v>
          </cell>
          <cell r="N2421">
            <v>4.1666666666666664E-2</v>
          </cell>
          <cell r="O2421">
            <v>44410</v>
          </cell>
          <cell r="P2421">
            <v>44379</v>
          </cell>
          <cell r="Q2421">
            <v>9714.44</v>
          </cell>
          <cell r="R2421" t="str">
            <v/>
          </cell>
          <cell r="U2421">
            <v>44410</v>
          </cell>
        </row>
        <row r="2422">
          <cell r="B2422">
            <v>8584</v>
          </cell>
          <cell r="C2422" t="e">
            <v>#REF!</v>
          </cell>
          <cell r="D2422" t="e">
            <v>#REF!</v>
          </cell>
          <cell r="E2422">
            <v>16</v>
          </cell>
          <cell r="H2422" t="str">
            <v>Rife</v>
          </cell>
          <cell r="I2422" t="str">
            <v xml:space="preserve"> </v>
          </cell>
          <cell r="J2422" t="str">
            <v>Approve</v>
          </cell>
          <cell r="K2422">
            <v>44531</v>
          </cell>
          <cell r="L2422">
            <v>4768</v>
          </cell>
          <cell r="M2422" t="str">
            <v>BR 4</v>
          </cell>
          <cell r="N2422">
            <v>0.41666666666666669</v>
          </cell>
          <cell r="O2422">
            <v>44410</v>
          </cell>
          <cell r="P2422">
            <v>44384</v>
          </cell>
          <cell r="Q2422">
            <v>20000</v>
          </cell>
          <cell r="R2422" t="str">
            <v/>
          </cell>
          <cell r="U2422">
            <v>44410</v>
          </cell>
        </row>
        <row r="2423">
          <cell r="B2423">
            <v>8583</v>
          </cell>
          <cell r="C2423" t="e">
            <v>#REF!</v>
          </cell>
          <cell r="D2423" t="e">
            <v>#REF!</v>
          </cell>
          <cell r="E2423">
            <v>16</v>
          </cell>
          <cell r="G2423" t="str">
            <v>Competing</v>
          </cell>
          <cell r="H2423" t="str">
            <v>Rife</v>
          </cell>
          <cell r="I2423" t="str">
            <v xml:space="preserve"> </v>
          </cell>
          <cell r="J2423" t="str">
            <v>Approve</v>
          </cell>
          <cell r="K2423">
            <v>44531</v>
          </cell>
          <cell r="L2423">
            <v>4767</v>
          </cell>
          <cell r="M2423" t="str">
            <v>BR 4</v>
          </cell>
          <cell r="N2423">
            <v>0.41666666666666669</v>
          </cell>
          <cell r="O2423">
            <v>44410</v>
          </cell>
          <cell r="P2423">
            <v>44379</v>
          </cell>
          <cell r="Q2423">
            <v>1000</v>
          </cell>
          <cell r="R2423" t="str">
            <v/>
          </cell>
          <cell r="U2423">
            <v>44410</v>
          </cell>
        </row>
        <row r="2424">
          <cell r="B2424">
            <v>8568</v>
          </cell>
          <cell r="C2424" t="e">
            <v>#REF!</v>
          </cell>
          <cell r="D2424" t="e">
            <v>#REF!</v>
          </cell>
          <cell r="E2424">
            <v>6</v>
          </cell>
          <cell r="H2424" t="str">
            <v>Megibow</v>
          </cell>
          <cell r="I2424" t="str">
            <v xml:space="preserve"> </v>
          </cell>
          <cell r="J2424" t="str">
            <v>Approve</v>
          </cell>
          <cell r="K2424">
            <v>44539</v>
          </cell>
          <cell r="L2424">
            <v>4769</v>
          </cell>
          <cell r="M2424" t="str">
            <v>TR 1</v>
          </cell>
          <cell r="N2424">
            <v>0.41666666666666669</v>
          </cell>
          <cell r="O2424">
            <v>44370</v>
          </cell>
          <cell r="P2424">
            <v>44314</v>
          </cell>
          <cell r="Q2424">
            <v>6085</v>
          </cell>
          <cell r="R2424" t="str">
            <v/>
          </cell>
          <cell r="U2424">
            <v>44370</v>
          </cell>
        </row>
        <row r="2425">
          <cell r="B2425">
            <v>8578</v>
          </cell>
          <cell r="C2425" t="e">
            <v>#REF!</v>
          </cell>
          <cell r="D2425" t="e">
            <v>#REF!</v>
          </cell>
          <cell r="E2425">
            <v>18</v>
          </cell>
          <cell r="H2425" t="str">
            <v>Megibow</v>
          </cell>
          <cell r="I2425" t="str">
            <v xml:space="preserve"> </v>
          </cell>
          <cell r="J2425" t="str">
            <v>Deny</v>
          </cell>
          <cell r="K2425">
            <v>44536</v>
          </cell>
          <cell r="L2425" t="str">
            <v>IFFC Delayed</v>
          </cell>
          <cell r="M2425" t="str">
            <v>TR 2</v>
          </cell>
          <cell r="N2425">
            <v>0.41666666666666669</v>
          </cell>
          <cell r="O2425">
            <v>44407</v>
          </cell>
          <cell r="P2425">
            <v>44378</v>
          </cell>
          <cell r="Q2425">
            <v>13558</v>
          </cell>
          <cell r="R2425" t="str">
            <v/>
          </cell>
          <cell r="U2425">
            <v>44407</v>
          </cell>
        </row>
        <row r="2426">
          <cell r="B2426">
            <v>8579</v>
          </cell>
          <cell r="C2426" t="e">
            <v>#REF!</v>
          </cell>
          <cell r="D2426" t="e">
            <v>#REF!</v>
          </cell>
          <cell r="E2426">
            <v>21</v>
          </cell>
          <cell r="H2426" t="str">
            <v>Megibow</v>
          </cell>
          <cell r="I2426" t="str">
            <v xml:space="preserve"> </v>
          </cell>
          <cell r="J2426" t="str">
            <v>Deny</v>
          </cell>
          <cell r="K2426">
            <v>44536</v>
          </cell>
          <cell r="L2426" t="str">
            <v>IFFC Delayed</v>
          </cell>
          <cell r="M2426" t="str">
            <v>TR 2</v>
          </cell>
          <cell r="N2426">
            <v>4.1666666666666664E-2</v>
          </cell>
          <cell r="O2426">
            <v>44407</v>
          </cell>
          <cell r="P2426">
            <v>44378</v>
          </cell>
          <cell r="Q2426">
            <v>20000</v>
          </cell>
          <cell r="R2426" t="str">
            <v/>
          </cell>
          <cell r="U2426">
            <v>44407</v>
          </cell>
        </row>
        <row r="2427">
          <cell r="B2427">
            <v>8576</v>
          </cell>
          <cell r="C2427" t="e">
            <v>#REF!</v>
          </cell>
          <cell r="D2427" t="e">
            <v>#REF!</v>
          </cell>
          <cell r="E2427">
            <v>8</v>
          </cell>
          <cell r="H2427" t="str">
            <v>Cheatham</v>
          </cell>
          <cell r="I2427" t="str">
            <v xml:space="preserve"> </v>
          </cell>
          <cell r="J2427" t="str">
            <v>Approve</v>
          </cell>
          <cell r="K2427">
            <v>44529</v>
          </cell>
          <cell r="L2427">
            <v>4770</v>
          </cell>
          <cell r="M2427" t="str">
            <v>BR 1</v>
          </cell>
          <cell r="N2427">
            <v>0.41666666666666669</v>
          </cell>
          <cell r="O2427">
            <v>44407</v>
          </cell>
          <cell r="P2427">
            <v>44376</v>
          </cell>
          <cell r="Q2427">
            <v>20000</v>
          </cell>
          <cell r="R2427" t="str">
            <v/>
          </cell>
          <cell r="U2427">
            <v>44407</v>
          </cell>
        </row>
        <row r="2428">
          <cell r="B2428">
            <v>8577</v>
          </cell>
          <cell r="C2428" t="e">
            <v>#REF!</v>
          </cell>
          <cell r="D2428" t="e">
            <v>#REF!</v>
          </cell>
          <cell r="E2428">
            <v>8</v>
          </cell>
          <cell r="G2428" t="str">
            <v>Competing</v>
          </cell>
          <cell r="H2428" t="str">
            <v>Cheatham</v>
          </cell>
          <cell r="I2428" t="str">
            <v xml:space="preserve"> </v>
          </cell>
          <cell r="J2428" t="str">
            <v>Approve</v>
          </cell>
          <cell r="K2428">
            <v>44529</v>
          </cell>
          <cell r="L2428">
            <v>4771</v>
          </cell>
          <cell r="M2428" t="str">
            <v>BR 1</v>
          </cell>
          <cell r="N2428">
            <v>0.41666666666666669</v>
          </cell>
          <cell r="O2428">
            <v>44407</v>
          </cell>
          <cell r="P2428">
            <v>44376</v>
          </cell>
          <cell r="Q2428">
            <v>20000</v>
          </cell>
          <cell r="R2428" t="str">
            <v/>
          </cell>
          <cell r="U2428">
            <v>44407</v>
          </cell>
        </row>
        <row r="2429">
          <cell r="B2429">
            <v>8581</v>
          </cell>
          <cell r="C2429" t="e">
            <v>#REF!</v>
          </cell>
          <cell r="D2429" t="e">
            <v>#REF!</v>
          </cell>
          <cell r="E2429">
            <v>8</v>
          </cell>
          <cell r="H2429" t="str">
            <v>Cheatham</v>
          </cell>
          <cell r="I2429" t="str">
            <v xml:space="preserve"> </v>
          </cell>
          <cell r="J2429" t="str">
            <v>Approve</v>
          </cell>
          <cell r="K2429">
            <v>44529</v>
          </cell>
          <cell r="L2429">
            <v>4772</v>
          </cell>
          <cell r="M2429" t="str">
            <v>BR 1</v>
          </cell>
          <cell r="N2429">
            <v>0.41666666666666669</v>
          </cell>
          <cell r="O2429">
            <v>44410</v>
          </cell>
          <cell r="P2429">
            <v>44378</v>
          </cell>
          <cell r="Q2429">
            <v>20000</v>
          </cell>
          <cell r="R2429" t="str">
            <v/>
          </cell>
          <cell r="U2429">
            <v>44410</v>
          </cell>
        </row>
        <row r="2430">
          <cell r="B2430" t="str">
            <v>October 2021 Cycle</v>
          </cell>
          <cell r="D2430" t="str">
            <v>Psych and Substance Abuse Services</v>
          </cell>
          <cell r="E2430" t="str">
            <v>C</v>
          </cell>
          <cell r="F2430" t="str">
            <v>Rpt Due</v>
          </cell>
          <cell r="G2430">
            <v>44550</v>
          </cell>
          <cell r="I2430" t="str">
            <v>Recommendation</v>
          </cell>
          <cell r="K2430" t="str">
            <v>IFFC</v>
          </cell>
          <cell r="L2430" t="str">
            <v>Commissioners</v>
          </cell>
          <cell r="M2430" t="str">
            <v>IFFC</v>
          </cell>
          <cell r="O2430" t="str">
            <v>Application</v>
          </cell>
          <cell r="Q2430" t="str">
            <v>Check with</v>
          </cell>
        </row>
        <row r="2431">
          <cell r="C2431" t="str">
            <v>Applicant</v>
          </cell>
          <cell r="E2431" t="str">
            <v>PD</v>
          </cell>
          <cell r="G2431" t="str">
            <v>Monday</v>
          </cell>
          <cell r="H2431" t="str">
            <v>Analyst</v>
          </cell>
          <cell r="I2431" t="str">
            <v xml:space="preserve">HSA </v>
          </cell>
          <cell r="J2431" t="str">
            <v>DCOPN</v>
          </cell>
          <cell r="K2431" t="str">
            <v>Scheduled</v>
          </cell>
          <cell r="L2431" t="str">
            <v>Decision</v>
          </cell>
          <cell r="M2431" t="str">
            <v>Location</v>
          </cell>
          <cell r="N2431" t="str">
            <v>Time</v>
          </cell>
          <cell r="O2431" t="str">
            <v>Received</v>
          </cell>
          <cell r="P2431" t="str">
            <v>LOI Date</v>
          </cell>
          <cell r="Q2431" t="str">
            <v>Application</v>
          </cell>
          <cell r="R2431" t="str">
            <v/>
          </cell>
        </row>
        <row r="2432">
          <cell r="B2432">
            <v>8588</v>
          </cell>
          <cell r="C2432" t="e">
            <v>#REF!</v>
          </cell>
          <cell r="D2432" t="e">
            <v>#REF!</v>
          </cell>
          <cell r="E2432">
            <v>8</v>
          </cell>
          <cell r="H2432" t="str">
            <v>Megibow</v>
          </cell>
          <cell r="I2432" t="str">
            <v xml:space="preserve"> </v>
          </cell>
          <cell r="J2432" t="str">
            <v>Approve</v>
          </cell>
          <cell r="K2432">
            <v>44565</v>
          </cell>
          <cell r="L2432">
            <v>4774</v>
          </cell>
          <cell r="M2432" t="str">
            <v>BR 3</v>
          </cell>
          <cell r="N2432">
            <v>0.41666666666666669</v>
          </cell>
          <cell r="O2432">
            <v>44439</v>
          </cell>
          <cell r="P2432">
            <v>44406</v>
          </cell>
          <cell r="Q2432">
            <v>20000</v>
          </cell>
          <cell r="R2432" t="str">
            <v/>
          </cell>
          <cell r="U2432">
            <v>44439</v>
          </cell>
        </row>
        <row r="2433">
          <cell r="B2433">
            <v>8586</v>
          </cell>
          <cell r="C2433" t="e">
            <v>#REF!</v>
          </cell>
          <cell r="D2433" t="e">
            <v>#REF!</v>
          </cell>
          <cell r="E2433">
            <v>8</v>
          </cell>
          <cell r="G2433" t="str">
            <v>Competing</v>
          </cell>
          <cell r="H2433" t="str">
            <v>Megibow</v>
          </cell>
          <cell r="I2433" t="str">
            <v xml:space="preserve"> </v>
          </cell>
          <cell r="J2433" t="str">
            <v>Approve</v>
          </cell>
          <cell r="K2433">
            <v>44565</v>
          </cell>
          <cell r="L2433">
            <v>4773</v>
          </cell>
          <cell r="M2433" t="str">
            <v>BR 3</v>
          </cell>
          <cell r="N2433">
            <v>0.41666666666666669</v>
          </cell>
          <cell r="O2433">
            <v>44439</v>
          </cell>
          <cell r="P2433">
            <v>44406</v>
          </cell>
          <cell r="Q2433">
            <v>20000</v>
          </cell>
          <cell r="R2433" t="str">
            <v/>
          </cell>
          <cell r="U2433">
            <v>44439</v>
          </cell>
        </row>
        <row r="2434">
          <cell r="B2434">
            <v>8587</v>
          </cell>
          <cell r="C2434" t="e">
            <v>#REF!</v>
          </cell>
          <cell r="D2434" t="e">
            <v>#REF!</v>
          </cell>
          <cell r="E2434">
            <v>8</v>
          </cell>
          <cell r="H2434" t="str">
            <v>Megibow</v>
          </cell>
          <cell r="I2434" t="str">
            <v xml:space="preserve"> </v>
          </cell>
          <cell r="J2434" t="str">
            <v>Not Reviewable</v>
          </cell>
          <cell r="K2434" t="str">
            <v>in</v>
          </cell>
          <cell r="L2434" t="str">
            <v>Withdrawn</v>
          </cell>
          <cell r="O2434">
            <v>44439</v>
          </cell>
          <cell r="P2434">
            <v>44406</v>
          </cell>
          <cell r="Q2434" t="str">
            <v>none</v>
          </cell>
          <cell r="R2434" t="str">
            <v/>
          </cell>
          <cell r="U2434">
            <v>44439</v>
          </cell>
        </row>
        <row r="2435">
          <cell r="B2435">
            <v>8589</v>
          </cell>
          <cell r="C2435" t="e">
            <v>#REF!</v>
          </cell>
          <cell r="D2435" t="e">
            <v>#REF!</v>
          </cell>
          <cell r="E2435">
            <v>21</v>
          </cell>
          <cell r="H2435" t="str">
            <v>Cheatham</v>
          </cell>
          <cell r="I2435" t="str">
            <v xml:space="preserve"> </v>
          </cell>
          <cell r="J2435" t="str">
            <v>Not Reviewable</v>
          </cell>
          <cell r="K2435" t="str">
            <v>in</v>
          </cell>
          <cell r="L2435" t="str">
            <v>Withdrawn</v>
          </cell>
          <cell r="O2435">
            <v>44439</v>
          </cell>
          <cell r="P2435">
            <v>44407</v>
          </cell>
          <cell r="Q2435">
            <v>0</v>
          </cell>
          <cell r="R2435" t="str">
            <v/>
          </cell>
          <cell r="U2435">
            <v>44439</v>
          </cell>
        </row>
        <row r="2436">
          <cell r="B2436">
            <v>8591</v>
          </cell>
          <cell r="C2436" t="e">
            <v>#REF!</v>
          </cell>
          <cell r="D2436" t="e">
            <v>#REF!</v>
          </cell>
          <cell r="E2436">
            <v>16</v>
          </cell>
          <cell r="H2436" t="str">
            <v>Rife</v>
          </cell>
          <cell r="I2436" t="str">
            <v xml:space="preserve"> </v>
          </cell>
          <cell r="J2436" t="str">
            <v>Not Reviewable</v>
          </cell>
          <cell r="K2436" t="str">
            <v>in</v>
          </cell>
          <cell r="L2436" t="str">
            <v>Withdrawn</v>
          </cell>
          <cell r="O2436">
            <v>44439</v>
          </cell>
          <cell r="P2436">
            <v>44410</v>
          </cell>
          <cell r="Q2436">
            <v>0</v>
          </cell>
          <cell r="R2436" t="str">
            <v/>
          </cell>
          <cell r="U2436">
            <v>44439</v>
          </cell>
        </row>
        <row r="2437">
          <cell r="B2437" t="str">
            <v>November 2021 Cycle</v>
          </cell>
          <cell r="D2437" t="str">
            <v>Diagnostic Imaging and Nursing Facilities</v>
          </cell>
          <cell r="E2437" t="str">
            <v>D/G</v>
          </cell>
          <cell r="F2437" t="str">
            <v>Rpt Due</v>
          </cell>
          <cell r="G2437">
            <v>44580</v>
          </cell>
          <cell r="I2437" t="str">
            <v>Recommendation</v>
          </cell>
          <cell r="K2437" t="str">
            <v>IFFC</v>
          </cell>
          <cell r="L2437" t="str">
            <v>Commissioners</v>
          </cell>
          <cell r="M2437" t="str">
            <v>IFFC</v>
          </cell>
          <cell r="O2437" t="str">
            <v>Application</v>
          </cell>
          <cell r="Q2437" t="str">
            <v>Check with</v>
          </cell>
        </row>
        <row r="2438">
          <cell r="C2438" t="str">
            <v>Applicant</v>
          </cell>
          <cell r="E2438" t="str">
            <v>PD</v>
          </cell>
          <cell r="G2438" t="str">
            <v>Wednesday</v>
          </cell>
          <cell r="H2438" t="str">
            <v>Analyst</v>
          </cell>
          <cell r="I2438" t="str">
            <v xml:space="preserve">HSA </v>
          </cell>
          <cell r="J2438" t="str">
            <v>DCOPN</v>
          </cell>
          <cell r="K2438" t="str">
            <v>Scheduled</v>
          </cell>
          <cell r="L2438" t="str">
            <v>Decision</v>
          </cell>
          <cell r="M2438" t="str">
            <v>Location</v>
          </cell>
          <cell r="N2438" t="str">
            <v>Time</v>
          </cell>
          <cell r="O2438" t="str">
            <v>Received</v>
          </cell>
          <cell r="P2438" t="str">
            <v>LOI Date</v>
          </cell>
          <cell r="Q2438" t="str">
            <v>Application</v>
          </cell>
          <cell r="R2438" t="str">
            <v/>
          </cell>
        </row>
        <row r="2439">
          <cell r="B2439">
            <v>8600</v>
          </cell>
          <cell r="C2439" t="e">
            <v>#REF!</v>
          </cell>
          <cell r="D2439" t="e">
            <v>#REF!</v>
          </cell>
          <cell r="E2439">
            <v>5</v>
          </cell>
          <cell r="H2439" t="str">
            <v>Cheatham</v>
          </cell>
          <cell r="I2439" t="str">
            <v xml:space="preserve"> </v>
          </cell>
          <cell r="J2439" t="str">
            <v>Approve</v>
          </cell>
          <cell r="K2439">
            <v>44599</v>
          </cell>
          <cell r="L2439">
            <v>4779</v>
          </cell>
          <cell r="M2439" t="str">
            <v>BR 3</v>
          </cell>
          <cell r="N2439">
            <v>0.41666666666666669</v>
          </cell>
          <cell r="O2439">
            <v>44469</v>
          </cell>
          <cell r="P2439">
            <v>44440</v>
          </cell>
          <cell r="Q2439">
            <v>20000</v>
          </cell>
          <cell r="R2439" t="str">
            <v/>
          </cell>
          <cell r="U2439">
            <v>44469</v>
          </cell>
        </row>
        <row r="2440">
          <cell r="B2440">
            <v>8601</v>
          </cell>
          <cell r="C2440" t="e">
            <v>#REF!</v>
          </cell>
          <cell r="D2440" t="e">
            <v>#REF!</v>
          </cell>
          <cell r="E2440">
            <v>5</v>
          </cell>
          <cell r="G2440" t="str">
            <v>Competing</v>
          </cell>
          <cell r="H2440" t="str">
            <v>Cheatham</v>
          </cell>
          <cell r="I2440" t="str">
            <v xml:space="preserve"> </v>
          </cell>
          <cell r="J2440" t="str">
            <v>Approve</v>
          </cell>
          <cell r="K2440">
            <v>44599</v>
          </cell>
          <cell r="L2440">
            <v>4780</v>
          </cell>
          <cell r="M2440" t="str">
            <v>BR 3</v>
          </cell>
          <cell r="N2440">
            <v>0.41666666666666669</v>
          </cell>
          <cell r="O2440">
            <v>44469</v>
          </cell>
          <cell r="P2440">
            <v>44440</v>
          </cell>
          <cell r="Q2440">
            <v>5500</v>
          </cell>
          <cell r="R2440" t="str">
            <v/>
          </cell>
          <cell r="U2440">
            <v>44469</v>
          </cell>
        </row>
        <row r="2441">
          <cell r="B2441">
            <v>8602</v>
          </cell>
          <cell r="C2441" t="e">
            <v>#REF!</v>
          </cell>
          <cell r="D2441" t="e">
            <v>#REF!</v>
          </cell>
          <cell r="E2441">
            <v>20</v>
          </cell>
          <cell r="H2441" t="str">
            <v>Cheatham</v>
          </cell>
          <cell r="I2441" t="str">
            <v xml:space="preserve"> </v>
          </cell>
          <cell r="J2441" t="str">
            <v>Approve</v>
          </cell>
          <cell r="K2441">
            <v>44599</v>
          </cell>
          <cell r="L2441">
            <v>4781</v>
          </cell>
          <cell r="M2441" t="str">
            <v>BR 3</v>
          </cell>
          <cell r="N2441">
            <v>8.3333333333333329E-2</v>
          </cell>
          <cell r="O2441">
            <v>44468</v>
          </cell>
          <cell r="P2441">
            <v>44440</v>
          </cell>
          <cell r="Q2441">
            <v>20000</v>
          </cell>
          <cell r="R2441">
            <v>44935</v>
          </cell>
          <cell r="U2441">
            <v>44468</v>
          </cell>
        </row>
        <row r="2442">
          <cell r="B2442">
            <v>8559</v>
          </cell>
          <cell r="C2442" t="e">
            <v>#REF!</v>
          </cell>
          <cell r="D2442" t="e">
            <v>#REF!</v>
          </cell>
          <cell r="E2442">
            <v>8</v>
          </cell>
          <cell r="H2442" t="str">
            <v>Megibow</v>
          </cell>
          <cell r="I2442" t="str">
            <v xml:space="preserve"> </v>
          </cell>
          <cell r="J2442" t="str">
            <v>Approve</v>
          </cell>
          <cell r="K2442">
            <v>44592</v>
          </cell>
          <cell r="L2442">
            <v>4775</v>
          </cell>
          <cell r="M2442" t="str">
            <v>BR 2</v>
          </cell>
          <cell r="N2442">
            <v>0.41666666666666669</v>
          </cell>
          <cell r="O2442">
            <v>44470</v>
          </cell>
          <cell r="P2442">
            <v>44256</v>
          </cell>
          <cell r="Q2442">
            <v>20000</v>
          </cell>
          <cell r="R2442" t="str">
            <v/>
          </cell>
          <cell r="U2442">
            <v>44470</v>
          </cell>
        </row>
        <row r="2443">
          <cell r="B2443">
            <v>8595</v>
          </cell>
          <cell r="C2443" t="e">
            <v>#REF!</v>
          </cell>
          <cell r="D2443" t="e">
            <v>#REF!</v>
          </cell>
          <cell r="E2443">
            <v>8</v>
          </cell>
          <cell r="H2443" t="str">
            <v>Megibow</v>
          </cell>
          <cell r="I2443" t="str">
            <v xml:space="preserve"> </v>
          </cell>
          <cell r="J2443" t="str">
            <v>Approve</v>
          </cell>
          <cell r="K2443">
            <v>44592</v>
          </cell>
          <cell r="L2443">
            <v>4776</v>
          </cell>
          <cell r="M2443" t="str">
            <v>BR 2</v>
          </cell>
          <cell r="N2443">
            <v>0.41666666666666669</v>
          </cell>
          <cell r="O2443">
            <v>44469</v>
          </cell>
          <cell r="P2443">
            <v>44439</v>
          </cell>
          <cell r="Q2443">
            <v>11662.66</v>
          </cell>
          <cell r="R2443" t="str">
            <v/>
          </cell>
          <cell r="U2443">
            <v>44469</v>
          </cell>
        </row>
        <row r="2444">
          <cell r="B2444">
            <v>8596</v>
          </cell>
          <cell r="C2444" t="e">
            <v>#REF!</v>
          </cell>
          <cell r="D2444" t="e">
            <v>#REF!</v>
          </cell>
          <cell r="E2444">
            <v>8</v>
          </cell>
          <cell r="G2444" t="str">
            <v>Competing</v>
          </cell>
          <cell r="H2444" t="str">
            <v>Megibow</v>
          </cell>
          <cell r="I2444" t="str">
            <v xml:space="preserve"> </v>
          </cell>
          <cell r="J2444" t="str">
            <v>Approve</v>
          </cell>
          <cell r="K2444">
            <v>44592</v>
          </cell>
          <cell r="L2444">
            <v>4777</v>
          </cell>
          <cell r="M2444" t="str">
            <v>BR 2</v>
          </cell>
          <cell r="N2444">
            <v>0.41666666666666669</v>
          </cell>
          <cell r="O2444">
            <v>44470</v>
          </cell>
          <cell r="P2444">
            <v>44439</v>
          </cell>
          <cell r="Q2444">
            <v>14124.03</v>
          </cell>
          <cell r="R2444" t="str">
            <v/>
          </cell>
          <cell r="U2444">
            <v>44470</v>
          </cell>
        </row>
        <row r="2445">
          <cell r="B2445">
            <v>8598</v>
          </cell>
          <cell r="C2445" t="e">
            <v>#REF!</v>
          </cell>
          <cell r="D2445" t="e">
            <v>#REF!</v>
          </cell>
          <cell r="E2445">
            <v>8</v>
          </cell>
          <cell r="H2445" t="str">
            <v>Megibow</v>
          </cell>
          <cell r="I2445" t="str">
            <v xml:space="preserve"> </v>
          </cell>
          <cell r="J2445" t="str">
            <v>Wthdrawn</v>
          </cell>
          <cell r="K2445" t="str">
            <v>in</v>
          </cell>
          <cell r="L2445" t="str">
            <v>Withdrawn</v>
          </cell>
          <cell r="O2445">
            <v>44470</v>
          </cell>
          <cell r="P2445">
            <v>44439</v>
          </cell>
          <cell r="Q2445" t="str">
            <v>none</v>
          </cell>
          <cell r="R2445" t="str">
            <v/>
          </cell>
          <cell r="U2445">
            <v>44470</v>
          </cell>
        </row>
        <row r="2446">
          <cell r="B2446">
            <v>8603</v>
          </cell>
          <cell r="C2446" t="e">
            <v>#REF!</v>
          </cell>
          <cell r="D2446" t="e">
            <v>#REF!</v>
          </cell>
          <cell r="E2446">
            <v>8</v>
          </cell>
          <cell r="H2446" t="str">
            <v>Megibow</v>
          </cell>
          <cell r="I2446" t="str">
            <v xml:space="preserve"> </v>
          </cell>
          <cell r="J2446" t="str">
            <v>Approve</v>
          </cell>
          <cell r="K2446">
            <v>44592</v>
          </cell>
          <cell r="L2446">
            <v>4778</v>
          </cell>
          <cell r="M2446" t="str">
            <v>BR 2</v>
          </cell>
          <cell r="N2446">
            <v>0.41666666666666669</v>
          </cell>
          <cell r="O2446">
            <v>44470</v>
          </cell>
          <cell r="P2446">
            <v>44449</v>
          </cell>
          <cell r="Q2446">
            <v>10068.64</v>
          </cell>
          <cell r="R2446" t="str">
            <v/>
          </cell>
          <cell r="U2446">
            <v>44470</v>
          </cell>
        </row>
        <row r="2447">
          <cell r="B2447">
            <v>8599</v>
          </cell>
          <cell r="C2447" t="e">
            <v>#REF!</v>
          </cell>
          <cell r="D2447" t="e">
            <v>#REF!</v>
          </cell>
          <cell r="E2447">
            <v>5</v>
          </cell>
          <cell r="H2447" t="str">
            <v>Rife</v>
          </cell>
          <cell r="I2447" t="str">
            <v xml:space="preserve"> </v>
          </cell>
          <cell r="J2447" t="str">
            <v>Approve</v>
          </cell>
          <cell r="K2447">
            <v>44600</v>
          </cell>
          <cell r="L2447">
            <v>4783</v>
          </cell>
          <cell r="M2447" t="str">
            <v>HR 3</v>
          </cell>
          <cell r="N2447">
            <v>0.41666666666666669</v>
          </cell>
          <cell r="O2447">
            <v>44469</v>
          </cell>
          <cell r="P2447">
            <v>44440</v>
          </cell>
          <cell r="Q2447">
            <v>12143</v>
          </cell>
          <cell r="R2447" t="str">
            <v/>
          </cell>
          <cell r="U2447">
            <v>44469</v>
          </cell>
        </row>
        <row r="2448">
          <cell r="B2448">
            <v>8597</v>
          </cell>
          <cell r="C2448" t="e">
            <v>#REF!</v>
          </cell>
          <cell r="D2448" t="e">
            <v>#REF!</v>
          </cell>
          <cell r="E2448">
            <v>7</v>
          </cell>
          <cell r="H2448" t="str">
            <v>Rife</v>
          </cell>
          <cell r="I2448" t="str">
            <v xml:space="preserve"> </v>
          </cell>
          <cell r="J2448" t="str">
            <v>Approve</v>
          </cell>
          <cell r="K2448">
            <v>44600</v>
          </cell>
          <cell r="L2448">
            <v>4782</v>
          </cell>
          <cell r="M2448" t="str">
            <v>HR 3</v>
          </cell>
          <cell r="N2448">
            <v>4.1666666666666664E-2</v>
          </cell>
          <cell r="O2448">
            <v>44470</v>
          </cell>
          <cell r="P2448">
            <v>44439</v>
          </cell>
          <cell r="Q2448">
            <v>14249.85</v>
          </cell>
          <cell r="R2448" t="str">
            <v/>
          </cell>
          <cell r="U2448">
            <v>44470</v>
          </cell>
        </row>
        <row r="2449">
          <cell r="B2449">
            <v>8594</v>
          </cell>
          <cell r="C2449" t="e">
            <v>#REF!</v>
          </cell>
          <cell r="D2449" t="e">
            <v>#REF!</v>
          </cell>
          <cell r="E2449">
            <v>16</v>
          </cell>
          <cell r="G2449" t="str">
            <v>Competing</v>
          </cell>
          <cell r="H2449" t="str">
            <v>Rife</v>
          </cell>
          <cell r="I2449" t="str">
            <v xml:space="preserve"> </v>
          </cell>
          <cell r="J2449" t="str">
            <v>Deny</v>
          </cell>
          <cell r="K2449">
            <v>44596</v>
          </cell>
          <cell r="L2449">
            <v>4796</v>
          </cell>
          <cell r="M2449" t="str">
            <v>BR 1</v>
          </cell>
          <cell r="N2449">
            <v>0.41666666666666669</v>
          </cell>
          <cell r="O2449">
            <v>44470</v>
          </cell>
          <cell r="P2449">
            <v>44438</v>
          </cell>
          <cell r="Q2449">
            <v>20000</v>
          </cell>
          <cell r="R2449" t="str">
            <v/>
          </cell>
          <cell r="U2449">
            <v>44470</v>
          </cell>
        </row>
        <row r="2450">
          <cell r="B2450">
            <v>8593</v>
          </cell>
          <cell r="C2450" t="e">
            <v>#REF!</v>
          </cell>
          <cell r="D2450" t="e">
            <v>#REF!</v>
          </cell>
          <cell r="E2450">
            <v>16</v>
          </cell>
          <cell r="H2450" t="str">
            <v>Rife</v>
          </cell>
          <cell r="I2450" t="str">
            <v xml:space="preserve"> </v>
          </cell>
          <cell r="J2450" t="str">
            <v>Approve</v>
          </cell>
          <cell r="K2450">
            <v>44596</v>
          </cell>
          <cell r="L2450" t="str">
            <v>04795</v>
          </cell>
          <cell r="M2450" t="str">
            <v>BR 1</v>
          </cell>
          <cell r="N2450">
            <v>0.41666666666666669</v>
          </cell>
          <cell r="O2450">
            <v>44470</v>
          </cell>
          <cell r="P2450">
            <v>44438</v>
          </cell>
          <cell r="Q2450">
            <v>20000</v>
          </cell>
          <cell r="R2450" t="str">
            <v/>
          </cell>
          <cell r="U2450">
            <v>44470</v>
          </cell>
        </row>
        <row r="2451">
          <cell r="B2451" t="str">
            <v>December 2021 Cycle</v>
          </cell>
          <cell r="D2451" t="str">
            <v>Rehab Services</v>
          </cell>
          <cell r="E2451" t="str">
            <v>E</v>
          </cell>
          <cell r="F2451" t="str">
            <v>Rpt Due</v>
          </cell>
          <cell r="G2451">
            <v>44613</v>
          </cell>
          <cell r="I2451" t="str">
            <v>Recommendation</v>
          </cell>
          <cell r="K2451" t="str">
            <v>IFFC</v>
          </cell>
          <cell r="L2451" t="str">
            <v>Commissioners</v>
          </cell>
          <cell r="M2451" t="str">
            <v>IFFC</v>
          </cell>
          <cell r="O2451" t="str">
            <v>Application</v>
          </cell>
          <cell r="Q2451" t="str">
            <v>Check with</v>
          </cell>
        </row>
        <row r="2452">
          <cell r="C2452" t="str">
            <v>Applicant</v>
          </cell>
          <cell r="E2452" t="str">
            <v>PD</v>
          </cell>
          <cell r="G2452" t="str">
            <v>Monday</v>
          </cell>
          <cell r="H2452" t="str">
            <v>Analyst</v>
          </cell>
          <cell r="I2452" t="str">
            <v xml:space="preserve">HSA </v>
          </cell>
          <cell r="J2452" t="str">
            <v>DCOPN</v>
          </cell>
          <cell r="K2452" t="str">
            <v>Scheduled</v>
          </cell>
          <cell r="L2452" t="str">
            <v>Decision</v>
          </cell>
          <cell r="M2452" t="str">
            <v>Location</v>
          </cell>
          <cell r="N2452" t="str">
            <v>Time</v>
          </cell>
          <cell r="O2452" t="str">
            <v>Received</v>
          </cell>
          <cell r="P2452" t="str">
            <v>LOI Date</v>
          </cell>
          <cell r="Q2452" t="str">
            <v>Application</v>
          </cell>
          <cell r="R2452" t="str">
            <v/>
          </cell>
        </row>
        <row r="2453">
          <cell r="B2453">
            <v>8605</v>
          </cell>
          <cell r="C2453" t="e">
            <v>#REF!</v>
          </cell>
          <cell r="D2453" t="e">
            <v>#REF!</v>
          </cell>
          <cell r="E2453">
            <v>8</v>
          </cell>
          <cell r="H2453" t="str">
            <v>Rife</v>
          </cell>
          <cell r="I2453" t="str">
            <v xml:space="preserve"> </v>
          </cell>
          <cell r="J2453" t="str">
            <v>Approve</v>
          </cell>
          <cell r="K2453">
            <v>44621</v>
          </cell>
          <cell r="L2453">
            <v>4784</v>
          </cell>
          <cell r="M2453" t="str">
            <v>BR 1</v>
          </cell>
          <cell r="N2453">
            <v>0.41666666666666669</v>
          </cell>
          <cell r="O2453">
            <v>44501</v>
          </cell>
          <cell r="P2453">
            <v>44470</v>
          </cell>
          <cell r="Q2453">
            <v>20000</v>
          </cell>
          <cell r="R2453" t="str">
            <v/>
          </cell>
          <cell r="U2453">
            <v>44501</v>
          </cell>
        </row>
        <row r="2454">
          <cell r="B2454" t="str">
            <v>January 2022 Cycle</v>
          </cell>
          <cell r="D2454" t="str">
            <v>Radiation/Gamma Knife/Cancer Care Center</v>
          </cell>
          <cell r="E2454" t="str">
            <v>F/G</v>
          </cell>
          <cell r="F2454" t="str">
            <v>Rpt Due</v>
          </cell>
          <cell r="G2454">
            <v>44641</v>
          </cell>
          <cell r="I2454" t="str">
            <v>Recommendation</v>
          </cell>
          <cell r="K2454" t="str">
            <v>IFFC</v>
          </cell>
          <cell r="L2454" t="str">
            <v>Commissioners</v>
          </cell>
          <cell r="M2454" t="str">
            <v>IFFC</v>
          </cell>
          <cell r="N2454" t="str">
            <v>IFFC</v>
          </cell>
          <cell r="O2454" t="str">
            <v>Application</v>
          </cell>
          <cell r="Q2454" t="str">
            <v>Check with</v>
          </cell>
        </row>
        <row r="2455">
          <cell r="C2455" t="str">
            <v>Applicant</v>
          </cell>
          <cell r="D2455" t="str">
            <v>Nursing Facility</v>
          </cell>
          <cell r="E2455" t="str">
            <v>PD</v>
          </cell>
          <cell r="F2455" t="str">
            <v xml:space="preserve">  </v>
          </cell>
          <cell r="G2455" t="str">
            <v>Monday</v>
          </cell>
          <cell r="H2455" t="str">
            <v>Analyst</v>
          </cell>
          <cell r="I2455" t="str">
            <v xml:space="preserve">HSA </v>
          </cell>
          <cell r="J2455" t="str">
            <v>DCOPN</v>
          </cell>
          <cell r="K2455" t="str">
            <v>Scheduled</v>
          </cell>
          <cell r="L2455" t="str">
            <v>Decision</v>
          </cell>
          <cell r="M2455" t="str">
            <v>Location</v>
          </cell>
          <cell r="N2455" t="str">
            <v>Time</v>
          </cell>
          <cell r="O2455" t="str">
            <v>Received</v>
          </cell>
          <cell r="P2455" t="str">
            <v>LOI Date</v>
          </cell>
          <cell r="Q2455" t="str">
            <v>Application</v>
          </cell>
        </row>
        <row r="2456">
          <cell r="B2456">
            <v>8608</v>
          </cell>
          <cell r="C2456" t="e">
            <v>#REF!</v>
          </cell>
          <cell r="D2456" t="e">
            <v>#REF!</v>
          </cell>
          <cell r="E2456">
            <v>15</v>
          </cell>
          <cell r="H2456" t="str">
            <v>Megibow</v>
          </cell>
          <cell r="I2456" t="str">
            <v xml:space="preserve"> </v>
          </cell>
          <cell r="J2456" t="str">
            <v>Deny</v>
          </cell>
          <cell r="K2456">
            <v>44657</v>
          </cell>
          <cell r="L2456" t="str">
            <v>Denied</v>
          </cell>
          <cell r="M2456" t="str">
            <v>BR 4</v>
          </cell>
          <cell r="N2456">
            <v>0.41666666666666669</v>
          </cell>
          <cell r="O2456">
            <v>44531</v>
          </cell>
          <cell r="P2456">
            <v>44501</v>
          </cell>
          <cell r="Q2456">
            <v>20000</v>
          </cell>
          <cell r="R2456" t="str">
            <v/>
          </cell>
          <cell r="U2456">
            <v>44531</v>
          </cell>
        </row>
        <row r="2457">
          <cell r="B2457">
            <v>8606</v>
          </cell>
          <cell r="C2457" t="e">
            <v>#REF!</v>
          </cell>
          <cell r="D2457" t="e">
            <v>#REF!</v>
          </cell>
          <cell r="E2457">
            <v>20</v>
          </cell>
          <cell r="H2457" t="str">
            <v>Megibow</v>
          </cell>
          <cell r="I2457" t="str">
            <v xml:space="preserve"> </v>
          </cell>
          <cell r="J2457" t="str">
            <v>Approve</v>
          </cell>
          <cell r="K2457">
            <v>44655</v>
          </cell>
          <cell r="L2457">
            <v>4786</v>
          </cell>
          <cell r="M2457" t="str">
            <v>BR 3</v>
          </cell>
          <cell r="N2457">
            <v>0.41666666666666669</v>
          </cell>
          <cell r="O2457">
            <v>44531</v>
          </cell>
          <cell r="P2457">
            <v>44498</v>
          </cell>
          <cell r="Q2457">
            <v>15645</v>
          </cell>
          <cell r="R2457" t="str">
            <v/>
          </cell>
          <cell r="U2457">
            <v>44531</v>
          </cell>
        </row>
        <row r="2458">
          <cell r="B2458">
            <v>8610</v>
          </cell>
          <cell r="C2458" t="e">
            <v>#REF!</v>
          </cell>
          <cell r="D2458" t="e">
            <v>#REF!</v>
          </cell>
          <cell r="E2458">
            <v>20</v>
          </cell>
          <cell r="H2458" t="str">
            <v>Cheatham</v>
          </cell>
          <cell r="I2458" t="str">
            <v xml:space="preserve"> </v>
          </cell>
          <cell r="J2458" t="str">
            <v>Approve</v>
          </cell>
          <cell r="K2458">
            <v>44652</v>
          </cell>
          <cell r="L2458">
            <v>4788</v>
          </cell>
          <cell r="M2458" t="str">
            <v>BR 1</v>
          </cell>
          <cell r="N2458">
            <v>0.41666666666666669</v>
          </cell>
          <cell r="O2458">
            <v>44531</v>
          </cell>
          <cell r="P2458">
            <v>44508</v>
          </cell>
          <cell r="Q2458">
            <v>20000</v>
          </cell>
          <cell r="R2458" t="str">
            <v/>
          </cell>
          <cell r="U2458">
            <v>44531</v>
          </cell>
        </row>
        <row r="2459">
          <cell r="B2459">
            <v>8611</v>
          </cell>
          <cell r="C2459" t="e">
            <v>#REF!</v>
          </cell>
          <cell r="D2459" t="e">
            <v>#REF!</v>
          </cell>
          <cell r="E2459">
            <v>20</v>
          </cell>
          <cell r="G2459" t="str">
            <v>Competing</v>
          </cell>
          <cell r="H2459" t="str">
            <v>Cheatham</v>
          </cell>
          <cell r="I2459" t="str">
            <v xml:space="preserve"> </v>
          </cell>
          <cell r="J2459" t="str">
            <v>Deny</v>
          </cell>
          <cell r="K2459">
            <v>44652</v>
          </cell>
          <cell r="L2459">
            <v>4834</v>
          </cell>
          <cell r="M2459" t="str">
            <v>BR 1</v>
          </cell>
          <cell r="N2459">
            <v>0.41666666666666669</v>
          </cell>
          <cell r="O2459">
            <v>44531</v>
          </cell>
          <cell r="P2459">
            <v>44508</v>
          </cell>
          <cell r="Q2459">
            <v>20000</v>
          </cell>
          <cell r="R2459" t="str">
            <v/>
          </cell>
          <cell r="U2459">
            <v>44531</v>
          </cell>
        </row>
        <row r="2460">
          <cell r="B2460">
            <v>8607</v>
          </cell>
          <cell r="C2460" t="e">
            <v>#REF!</v>
          </cell>
          <cell r="D2460" t="e">
            <v>#REF!</v>
          </cell>
          <cell r="E2460">
            <v>20</v>
          </cell>
          <cell r="H2460" t="str">
            <v>Cheatham</v>
          </cell>
          <cell r="I2460" t="str">
            <v xml:space="preserve"> </v>
          </cell>
          <cell r="J2460" t="str">
            <v>Approve</v>
          </cell>
          <cell r="K2460">
            <v>44652</v>
          </cell>
          <cell r="L2460">
            <v>4787</v>
          </cell>
          <cell r="M2460" t="str">
            <v>BR 1</v>
          </cell>
          <cell r="N2460">
            <v>0.41666666666666669</v>
          </cell>
          <cell r="O2460">
            <v>44531</v>
          </cell>
          <cell r="P2460">
            <v>44498</v>
          </cell>
          <cell r="Q2460">
            <v>20000</v>
          </cell>
          <cell r="R2460" t="str">
            <v/>
          </cell>
          <cell r="U2460">
            <v>44531</v>
          </cell>
        </row>
        <row r="2461">
          <cell r="B2461">
            <v>8609</v>
          </cell>
          <cell r="C2461" t="e">
            <v>#REF!</v>
          </cell>
          <cell r="D2461" t="e">
            <v>#REF!</v>
          </cell>
          <cell r="E2461">
            <v>7</v>
          </cell>
          <cell r="H2461" t="str">
            <v>Rife</v>
          </cell>
          <cell r="I2461" t="str">
            <v xml:space="preserve"> </v>
          </cell>
          <cell r="J2461" t="str">
            <v>Approve</v>
          </cell>
          <cell r="K2461">
            <v>44658</v>
          </cell>
          <cell r="L2461">
            <v>4789</v>
          </cell>
          <cell r="M2461" t="str">
            <v>BR 3</v>
          </cell>
          <cell r="N2461">
            <v>0.41666666666666669</v>
          </cell>
          <cell r="O2461">
            <v>44531</v>
          </cell>
          <cell r="P2461">
            <v>44501</v>
          </cell>
          <cell r="Q2461">
            <v>20000</v>
          </cell>
          <cell r="R2461" t="str">
            <v/>
          </cell>
          <cell r="U2461">
            <v>44531</v>
          </cell>
        </row>
        <row r="2462">
          <cell r="B2462" t="str">
            <v>February 2022 Cycle</v>
          </cell>
          <cell r="D2462" t="str">
            <v>Hospitals/Beds/NICUs/Capital Expenditures</v>
          </cell>
          <cell r="E2462" t="str">
            <v>A</v>
          </cell>
          <cell r="F2462" t="str">
            <v>Rpt Due</v>
          </cell>
          <cell r="G2462">
            <v>44672</v>
          </cell>
          <cell r="I2462" t="str">
            <v>Recommendation</v>
          </cell>
          <cell r="K2462" t="str">
            <v>IFFC</v>
          </cell>
          <cell r="L2462" t="str">
            <v>Commissioners</v>
          </cell>
          <cell r="M2462" t="str">
            <v>IFFC</v>
          </cell>
          <cell r="N2462" t="str">
            <v>IFFC</v>
          </cell>
          <cell r="O2462" t="str">
            <v>Application</v>
          </cell>
          <cell r="Q2462" t="str">
            <v>Check with</v>
          </cell>
        </row>
        <row r="2463">
          <cell r="B2463" t="str">
            <v>#</v>
          </cell>
          <cell r="C2463" t="str">
            <v>Applicant</v>
          </cell>
          <cell r="D2463" t="str">
            <v>Project</v>
          </cell>
          <cell r="E2463" t="str">
            <v>PD</v>
          </cell>
          <cell r="F2463" t="str">
            <v xml:space="preserve">  </v>
          </cell>
          <cell r="G2463">
            <v>44672</v>
          </cell>
          <cell r="H2463" t="str">
            <v>Analyst</v>
          </cell>
          <cell r="I2463" t="str">
            <v xml:space="preserve">HSA </v>
          </cell>
          <cell r="J2463" t="str">
            <v>DCOPN</v>
          </cell>
          <cell r="K2463" t="str">
            <v>Scheduled</v>
          </cell>
          <cell r="L2463" t="str">
            <v>Decision</v>
          </cell>
          <cell r="M2463" t="str">
            <v>Location</v>
          </cell>
          <cell r="N2463" t="str">
            <v>Time</v>
          </cell>
          <cell r="O2463" t="str">
            <v>Received</v>
          </cell>
          <cell r="P2463" t="str">
            <v>LOI Date</v>
          </cell>
          <cell r="Q2463" t="str">
            <v>Application</v>
          </cell>
          <cell r="T2463" t="str">
            <v>Previous Conditions</v>
          </cell>
        </row>
        <row r="2464">
          <cell r="B2464">
            <v>8612</v>
          </cell>
          <cell r="C2464" t="e">
            <v>#REF!</v>
          </cell>
          <cell r="D2464" t="e">
            <v>#REF!</v>
          </cell>
          <cell r="E2464">
            <v>8</v>
          </cell>
          <cell r="G2464" t="str">
            <v>Competing</v>
          </cell>
          <cell r="H2464" t="str">
            <v>Megibow</v>
          </cell>
          <cell r="I2464" t="str">
            <v xml:space="preserve"> </v>
          </cell>
          <cell r="J2464" t="str">
            <v>Partial Approval</v>
          </cell>
          <cell r="K2464">
            <v>44683</v>
          </cell>
          <cell r="L2464">
            <v>4793</v>
          </cell>
          <cell r="M2464" t="str">
            <v>BR 2</v>
          </cell>
          <cell r="N2464">
            <v>0.41666666666666669</v>
          </cell>
          <cell r="O2464">
            <v>44559</v>
          </cell>
          <cell r="P2464">
            <v>44522</v>
          </cell>
          <cell r="Q2464">
            <v>20000</v>
          </cell>
          <cell r="R2464" t="str">
            <v/>
          </cell>
          <cell r="U2464">
            <v>44559</v>
          </cell>
        </row>
        <row r="2465">
          <cell r="B2465">
            <v>8613</v>
          </cell>
          <cell r="C2465" t="e">
            <v>#REF!</v>
          </cell>
          <cell r="D2465" t="e">
            <v>#REF!</v>
          </cell>
          <cell r="E2465">
            <v>8</v>
          </cell>
          <cell r="H2465" t="str">
            <v>Megibow</v>
          </cell>
          <cell r="I2465" t="str">
            <v xml:space="preserve"> </v>
          </cell>
          <cell r="J2465" t="str">
            <v>Partial Approval</v>
          </cell>
          <cell r="K2465">
            <v>44854</v>
          </cell>
          <cell r="L2465">
            <v>4832</v>
          </cell>
          <cell r="M2465" t="str">
            <v>BR 2</v>
          </cell>
          <cell r="N2465">
            <v>0.41666666666666669</v>
          </cell>
          <cell r="O2465">
            <v>44559</v>
          </cell>
          <cell r="P2465">
            <v>44522</v>
          </cell>
          <cell r="Q2465">
            <v>20000</v>
          </cell>
          <cell r="R2465" t="str">
            <v/>
          </cell>
          <cell r="U2465">
            <v>44559</v>
          </cell>
        </row>
        <row r="2466">
          <cell r="B2466" t="str">
            <v>March 2022 Cycle</v>
          </cell>
          <cell r="D2466" t="str">
            <v>OSHs/ORs/Cath Labs/Transplant/Nursing Facility</v>
          </cell>
          <cell r="E2466" t="str">
            <v>B/G</v>
          </cell>
          <cell r="F2466" t="str">
            <v>Rpt Due</v>
          </cell>
          <cell r="G2466">
            <v>44700</v>
          </cell>
          <cell r="I2466" t="str">
            <v>Recommendation</v>
          </cell>
          <cell r="K2466" t="str">
            <v>IFFC</v>
          </cell>
          <cell r="L2466" t="str">
            <v>Commissioners</v>
          </cell>
          <cell r="M2466" t="str">
            <v>IFFC</v>
          </cell>
          <cell r="N2466" t="str">
            <v>IFFC</v>
          </cell>
          <cell r="O2466" t="str">
            <v>Application</v>
          </cell>
          <cell r="Q2466" t="str">
            <v>Check with</v>
          </cell>
        </row>
        <row r="2467">
          <cell r="B2467" t="str">
            <v>#</v>
          </cell>
          <cell r="C2467" t="str">
            <v>Applicant</v>
          </cell>
          <cell r="D2467" t="str">
            <v>Project</v>
          </cell>
          <cell r="E2467" t="str">
            <v>PD</v>
          </cell>
          <cell r="G2467" t="str">
            <v>Thursday</v>
          </cell>
          <cell r="H2467" t="str">
            <v>Analyst</v>
          </cell>
          <cell r="I2467" t="str">
            <v xml:space="preserve">HSA </v>
          </cell>
          <cell r="J2467" t="str">
            <v>DCOPN</v>
          </cell>
          <cell r="K2467" t="str">
            <v>Scheduled</v>
          </cell>
          <cell r="L2467" t="str">
            <v>Decision</v>
          </cell>
          <cell r="M2467" t="str">
            <v>Location</v>
          </cell>
          <cell r="N2467" t="str">
            <v>Time</v>
          </cell>
          <cell r="O2467" t="str">
            <v>Received</v>
          </cell>
          <cell r="P2467" t="str">
            <v>LOI Date</v>
          </cell>
          <cell r="Q2467" t="str">
            <v>Application</v>
          </cell>
        </row>
        <row r="2468">
          <cell r="B2468">
            <v>8621</v>
          </cell>
          <cell r="C2468" t="e">
            <v>#REF!</v>
          </cell>
          <cell r="D2468" t="e">
            <v>#REF!</v>
          </cell>
          <cell r="E2468">
            <v>8</v>
          </cell>
          <cell r="H2468" t="str">
            <v>Megibow</v>
          </cell>
          <cell r="I2468" t="str">
            <v xml:space="preserve"> </v>
          </cell>
          <cell r="J2468" t="str">
            <v>Approve</v>
          </cell>
          <cell r="K2468">
            <v>44715</v>
          </cell>
          <cell r="L2468">
            <v>4850</v>
          </cell>
          <cell r="M2468" t="str">
            <v>BR 1</v>
          </cell>
          <cell r="N2468">
            <v>4.1666666666666664E-2</v>
          </cell>
          <cell r="O2468">
            <v>44592</v>
          </cell>
          <cell r="P2468">
            <v>44560</v>
          </cell>
          <cell r="Q2468">
            <v>15097</v>
          </cell>
          <cell r="R2468" t="str">
            <v/>
          </cell>
          <cell r="U2468">
            <v>44592</v>
          </cell>
        </row>
        <row r="2469">
          <cell r="B2469">
            <v>8620</v>
          </cell>
          <cell r="C2469" t="e">
            <v>#REF!</v>
          </cell>
          <cell r="D2469" t="e">
            <v>#REF!</v>
          </cell>
          <cell r="E2469">
            <v>20</v>
          </cell>
          <cell r="H2469" t="str">
            <v>Megibow</v>
          </cell>
          <cell r="I2469" t="str">
            <v xml:space="preserve"> </v>
          </cell>
          <cell r="J2469" t="str">
            <v>Deny</v>
          </cell>
          <cell r="K2469">
            <v>44715</v>
          </cell>
          <cell r="L2469">
            <v>4814</v>
          </cell>
          <cell r="M2469" t="str">
            <v>BR 1</v>
          </cell>
          <cell r="N2469">
            <v>0.41666666666666669</v>
          </cell>
          <cell r="O2469">
            <v>44591</v>
          </cell>
          <cell r="P2469">
            <v>44559</v>
          </cell>
          <cell r="Q2469">
            <v>1000</v>
          </cell>
          <cell r="R2469" t="str">
            <v/>
          </cell>
          <cell r="U2469">
            <v>44591</v>
          </cell>
        </row>
        <row r="2470">
          <cell r="B2470">
            <v>8622</v>
          </cell>
          <cell r="C2470" t="e">
            <v>#REF!</v>
          </cell>
          <cell r="D2470" t="e">
            <v>#REF!</v>
          </cell>
          <cell r="E2470">
            <v>15</v>
          </cell>
          <cell r="H2470" t="str">
            <v>Cheatham</v>
          </cell>
          <cell r="I2470" t="str">
            <v xml:space="preserve"> </v>
          </cell>
          <cell r="J2470" t="str">
            <v>Approve</v>
          </cell>
          <cell r="K2470">
            <v>44712</v>
          </cell>
          <cell r="L2470">
            <v>4792</v>
          </cell>
          <cell r="M2470" t="str">
            <v>BR 1</v>
          </cell>
          <cell r="N2470">
            <v>0.41666666666666669</v>
          </cell>
          <cell r="O2470">
            <v>44592</v>
          </cell>
          <cell r="P2470">
            <v>44560</v>
          </cell>
          <cell r="Q2470">
            <v>15097</v>
          </cell>
          <cell r="R2470" t="str">
            <v/>
          </cell>
          <cell r="U2470">
            <v>44592</v>
          </cell>
        </row>
        <row r="2471">
          <cell r="B2471">
            <v>8615</v>
          </cell>
          <cell r="C2471" t="e">
            <v>#REF!</v>
          </cell>
          <cell r="D2471" t="e">
            <v>#REF!</v>
          </cell>
          <cell r="E2471">
            <v>15</v>
          </cell>
          <cell r="G2471" t="str">
            <v>Competing</v>
          </cell>
          <cell r="H2471" t="str">
            <v>Cheatham</v>
          </cell>
          <cell r="I2471" t="str">
            <v xml:space="preserve"> </v>
          </cell>
          <cell r="J2471" t="str">
            <v>Approve</v>
          </cell>
          <cell r="K2471">
            <v>44712</v>
          </cell>
          <cell r="L2471">
            <v>4790</v>
          </cell>
          <cell r="M2471" t="str">
            <v>BR 1</v>
          </cell>
          <cell r="N2471">
            <v>0.41666666666666669</v>
          </cell>
          <cell r="O2471">
            <v>44592</v>
          </cell>
          <cell r="P2471">
            <v>44550</v>
          </cell>
          <cell r="Q2471">
            <v>20000</v>
          </cell>
          <cell r="R2471" t="str">
            <v/>
          </cell>
          <cell r="U2471">
            <v>44592</v>
          </cell>
        </row>
        <row r="2472">
          <cell r="B2472">
            <v>8616</v>
          </cell>
          <cell r="C2472" t="e">
            <v>#REF!</v>
          </cell>
          <cell r="D2472" t="e">
            <v>#REF!</v>
          </cell>
          <cell r="E2472">
            <v>15</v>
          </cell>
          <cell r="H2472" t="str">
            <v>Cheatham</v>
          </cell>
          <cell r="I2472" t="str">
            <v xml:space="preserve"> </v>
          </cell>
          <cell r="J2472" t="str">
            <v>Approve</v>
          </cell>
          <cell r="K2472">
            <v>44712</v>
          </cell>
          <cell r="L2472">
            <v>4791</v>
          </cell>
          <cell r="M2472" t="str">
            <v>BR 1</v>
          </cell>
          <cell r="N2472">
            <v>0.41666666666666669</v>
          </cell>
          <cell r="O2472">
            <v>44592</v>
          </cell>
          <cell r="P2472">
            <v>44550</v>
          </cell>
          <cell r="Q2472">
            <v>20000</v>
          </cell>
          <cell r="R2472" t="str">
            <v/>
          </cell>
          <cell r="U2472">
            <v>44592</v>
          </cell>
        </row>
        <row r="2473">
          <cell r="B2473">
            <v>8617</v>
          </cell>
          <cell r="C2473" t="e">
            <v>#REF!</v>
          </cell>
          <cell r="D2473" t="e">
            <v>#REF!</v>
          </cell>
          <cell r="E2473">
            <v>20</v>
          </cell>
          <cell r="H2473" t="str">
            <v>Mannino</v>
          </cell>
          <cell r="I2473" t="str">
            <v xml:space="preserve"> </v>
          </cell>
          <cell r="J2473" t="str">
            <v>Not accepted for review</v>
          </cell>
          <cell r="K2473" t="e">
            <v>#REF!</v>
          </cell>
          <cell r="L2473">
            <v>4816</v>
          </cell>
          <cell r="O2473">
            <v>44592</v>
          </cell>
          <cell r="P2473">
            <v>44551</v>
          </cell>
          <cell r="Q2473">
            <v>3514</v>
          </cell>
          <cell r="R2473" t="str">
            <v/>
          </cell>
          <cell r="U2473">
            <v>44592</v>
          </cell>
        </row>
        <row r="2474">
          <cell r="B2474">
            <v>8575</v>
          </cell>
          <cell r="C2474" t="e">
            <v>#REF!</v>
          </cell>
          <cell r="D2474" t="e">
            <v>#REF!</v>
          </cell>
          <cell r="E2474">
            <v>20</v>
          </cell>
          <cell r="G2474" t="str">
            <v>Competing</v>
          </cell>
          <cell r="H2474" t="str">
            <v>Mannino</v>
          </cell>
          <cell r="I2474" t="str">
            <v xml:space="preserve"> </v>
          </cell>
          <cell r="J2474" t="str">
            <v>Not accepted for review</v>
          </cell>
          <cell r="K2474" t="str">
            <v>in</v>
          </cell>
          <cell r="L2474" t="str">
            <v>LOI Expired</v>
          </cell>
          <cell r="O2474">
            <v>44587</v>
          </cell>
          <cell r="P2474">
            <v>44372</v>
          </cell>
          <cell r="Q2474">
            <v>0</v>
          </cell>
          <cell r="R2474" t="str">
            <v/>
          </cell>
          <cell r="U2474">
            <v>44587</v>
          </cell>
        </row>
        <row r="2475">
          <cell r="B2475">
            <v>8580</v>
          </cell>
          <cell r="C2475" t="e">
            <v>#REF!</v>
          </cell>
          <cell r="D2475" t="e">
            <v>#REF!</v>
          </cell>
          <cell r="E2475">
            <v>20</v>
          </cell>
          <cell r="H2475" t="str">
            <v>Mannino</v>
          </cell>
          <cell r="I2475" t="str">
            <v xml:space="preserve"> </v>
          </cell>
          <cell r="J2475" t="str">
            <v>Deny</v>
          </cell>
          <cell r="K2475">
            <v>44719</v>
          </cell>
          <cell r="L2475">
            <v>4812</v>
          </cell>
          <cell r="M2475" t="str">
            <v>BR 1</v>
          </cell>
          <cell r="N2475">
            <v>0.41666666666666669</v>
          </cell>
          <cell r="O2475">
            <v>44592</v>
          </cell>
          <cell r="P2475" t="str">
            <v>7/1/2021; 1/31/2022</v>
          </cell>
          <cell r="Q2475">
            <v>20000</v>
          </cell>
          <cell r="R2475" t="str">
            <v/>
          </cell>
          <cell r="U2475">
            <v>44592</v>
          </cell>
        </row>
        <row r="2476">
          <cell r="B2476" t="str">
            <v>April 2022 Cycle</v>
          </cell>
          <cell r="D2476" t="str">
            <v>Psych and Substance Abuse Services</v>
          </cell>
          <cell r="E2476" t="str">
            <v>C</v>
          </cell>
          <cell r="F2476" t="str">
            <v>Rpt Due</v>
          </cell>
          <cell r="G2476">
            <v>44732</v>
          </cell>
          <cell r="I2476" t="str">
            <v>Recommendation</v>
          </cell>
          <cell r="K2476" t="str">
            <v>IFFC</v>
          </cell>
          <cell r="L2476" t="str">
            <v>Commissioners</v>
          </cell>
          <cell r="M2476" t="str">
            <v>IFFC</v>
          </cell>
          <cell r="O2476" t="str">
            <v>Application</v>
          </cell>
          <cell r="Q2476" t="str">
            <v>Check with</v>
          </cell>
        </row>
        <row r="2477">
          <cell r="C2477" t="str">
            <v>Applicant</v>
          </cell>
          <cell r="E2477" t="str">
            <v>PD</v>
          </cell>
          <cell r="G2477" t="str">
            <v>Monday</v>
          </cell>
          <cell r="H2477" t="str">
            <v>Analyst</v>
          </cell>
          <cell r="I2477" t="str">
            <v xml:space="preserve">HSA </v>
          </cell>
          <cell r="J2477" t="str">
            <v>DCOPN</v>
          </cell>
          <cell r="K2477" t="str">
            <v>Scheduled</v>
          </cell>
          <cell r="L2477" t="str">
            <v>Decision</v>
          </cell>
          <cell r="M2477" t="str">
            <v>Location</v>
          </cell>
          <cell r="N2477" t="str">
            <v>Time</v>
          </cell>
          <cell r="O2477" t="str">
            <v>Received</v>
          </cell>
          <cell r="P2477" t="str">
            <v>LOI Date</v>
          </cell>
          <cell r="Q2477" t="str">
            <v>Application</v>
          </cell>
          <cell r="R2477" t="str">
            <v/>
          </cell>
        </row>
        <row r="2478">
          <cell r="B2478">
            <v>8623</v>
          </cell>
          <cell r="C2478" t="e">
            <v>#REF!</v>
          </cell>
          <cell r="D2478" t="e">
            <v>#REF!</v>
          </cell>
          <cell r="E2478">
            <v>21</v>
          </cell>
          <cell r="H2478" t="str">
            <v>Cheatham</v>
          </cell>
          <cell r="I2478" t="str">
            <v xml:space="preserve"> </v>
          </cell>
          <cell r="J2478" t="str">
            <v>Approve</v>
          </cell>
          <cell r="K2478">
            <v>44749</v>
          </cell>
          <cell r="L2478">
            <v>4794</v>
          </cell>
          <cell r="M2478" t="str">
            <v>BR 1</v>
          </cell>
          <cell r="N2478">
            <v>0.41666666666666669</v>
          </cell>
          <cell r="O2478">
            <v>44621</v>
          </cell>
          <cell r="P2478">
            <v>44585</v>
          </cell>
          <cell r="Q2478">
            <v>20000</v>
          </cell>
          <cell r="R2478" t="str">
            <v/>
          </cell>
          <cell r="U2478">
            <v>44621</v>
          </cell>
        </row>
        <row r="2479">
          <cell r="B2479" t="str">
            <v>May 2022 Cycle</v>
          </cell>
          <cell r="D2479" t="str">
            <v>Diagnostic Imaging and Nursing Facilities</v>
          </cell>
          <cell r="E2479" t="str">
            <v>D/G</v>
          </cell>
          <cell r="F2479" t="str">
            <v>Rpt Due</v>
          </cell>
          <cell r="G2479">
            <v>44761</v>
          </cell>
          <cell r="I2479" t="str">
            <v>Recommendation</v>
          </cell>
          <cell r="K2479" t="str">
            <v>IFFC</v>
          </cell>
          <cell r="L2479" t="str">
            <v>Commissioners</v>
          </cell>
          <cell r="M2479" t="str">
            <v>IFFC</v>
          </cell>
          <cell r="O2479" t="str">
            <v>Application</v>
          </cell>
          <cell r="Q2479" t="str">
            <v>Check with</v>
          </cell>
        </row>
        <row r="2480">
          <cell r="B2480" t="str">
            <v>#</v>
          </cell>
          <cell r="C2480" t="str">
            <v>Applicant</v>
          </cell>
          <cell r="D2480" t="str">
            <v>Project</v>
          </cell>
          <cell r="E2480" t="str">
            <v>PD</v>
          </cell>
          <cell r="G2480" t="str">
            <v>Tuesday</v>
          </cell>
          <cell r="H2480" t="str">
            <v>Analyst</v>
          </cell>
          <cell r="I2480" t="str">
            <v xml:space="preserve">HSA </v>
          </cell>
          <cell r="J2480" t="str">
            <v>DCOPN</v>
          </cell>
          <cell r="K2480" t="str">
            <v>Scheduled</v>
          </cell>
          <cell r="L2480" t="str">
            <v>Decision</v>
          </cell>
          <cell r="M2480" t="str">
            <v>Location</v>
          </cell>
          <cell r="N2480" t="str">
            <v>Time</v>
          </cell>
          <cell r="O2480" t="str">
            <v>Received</v>
          </cell>
          <cell r="P2480" t="str">
            <v>LOI Date</v>
          </cell>
          <cell r="Q2480" t="str">
            <v>Application</v>
          </cell>
        </row>
        <row r="2481">
          <cell r="B2481">
            <v>8624</v>
          </cell>
          <cell r="C2481" t="e">
            <v>#REF!</v>
          </cell>
          <cell r="D2481" t="e">
            <v>#REF!</v>
          </cell>
          <cell r="E2481">
            <v>8</v>
          </cell>
          <cell r="H2481" t="str">
            <v>Cheatham</v>
          </cell>
          <cell r="I2481" t="str">
            <v>Approve</v>
          </cell>
          <cell r="J2481" t="str">
            <v>Approve</v>
          </cell>
          <cell r="K2481">
            <v>44771</v>
          </cell>
          <cell r="L2481">
            <v>4797</v>
          </cell>
          <cell r="M2481" t="str">
            <v>BR 1</v>
          </cell>
          <cell r="N2481">
            <v>0.41666666666666669</v>
          </cell>
          <cell r="O2481">
            <v>44636</v>
          </cell>
          <cell r="P2481">
            <v>44602</v>
          </cell>
          <cell r="Q2481">
            <v>6840</v>
          </cell>
          <cell r="R2481" t="str">
            <v/>
          </cell>
          <cell r="U2481">
            <v>44636</v>
          </cell>
        </row>
        <row r="2482">
          <cell r="B2482">
            <v>8633</v>
          </cell>
          <cell r="C2482" t="e">
            <v>#REF!</v>
          </cell>
          <cell r="D2482" t="e">
            <v>#REF!</v>
          </cell>
          <cell r="E2482">
            <v>8</v>
          </cell>
          <cell r="H2482" t="str">
            <v>Cheatham</v>
          </cell>
          <cell r="I2482" t="str">
            <v xml:space="preserve"> </v>
          </cell>
          <cell r="J2482" t="str">
            <v>Approve</v>
          </cell>
          <cell r="K2482">
            <v>44771</v>
          </cell>
          <cell r="L2482">
            <v>4798</v>
          </cell>
          <cell r="M2482" t="str">
            <v>BR 1</v>
          </cell>
          <cell r="N2482">
            <v>0.41666666666666669</v>
          </cell>
          <cell r="O2482">
            <v>44651</v>
          </cell>
          <cell r="P2482">
            <v>44620</v>
          </cell>
          <cell r="Q2482">
            <v>20000</v>
          </cell>
          <cell r="R2482" t="str">
            <v/>
          </cell>
          <cell r="U2482">
            <v>44651</v>
          </cell>
        </row>
        <row r="2483">
          <cell r="B2483">
            <v>8635</v>
          </cell>
          <cell r="C2483" t="e">
            <v>#REF!</v>
          </cell>
          <cell r="D2483" t="e">
            <v>#REF!</v>
          </cell>
          <cell r="E2483">
            <v>8</v>
          </cell>
          <cell r="G2483" t="str">
            <v>Competing</v>
          </cell>
          <cell r="H2483" t="str">
            <v>Cheatham</v>
          </cell>
          <cell r="I2483" t="str">
            <v xml:space="preserve"> </v>
          </cell>
          <cell r="J2483" t="str">
            <v>Deny</v>
          </cell>
          <cell r="K2483">
            <v>44771</v>
          </cell>
          <cell r="L2483" t="str">
            <v>Withdrawn</v>
          </cell>
          <cell r="M2483" t="str">
            <v>BR 1</v>
          </cell>
          <cell r="N2483">
            <v>0.41666666666666669</v>
          </cell>
          <cell r="O2483">
            <v>44651</v>
          </cell>
          <cell r="P2483">
            <v>44621</v>
          </cell>
          <cell r="Q2483">
            <v>20000</v>
          </cell>
          <cell r="R2483" t="str">
            <v/>
          </cell>
          <cell r="U2483">
            <v>44651</v>
          </cell>
        </row>
        <row r="2484">
          <cell r="B2484">
            <v>8639</v>
          </cell>
          <cell r="C2484" t="e">
            <v>#REF!</v>
          </cell>
          <cell r="D2484" t="e">
            <v>#REF!</v>
          </cell>
          <cell r="E2484">
            <v>8</v>
          </cell>
          <cell r="H2484" t="str">
            <v>Cheatham</v>
          </cell>
          <cell r="I2484" t="str">
            <v xml:space="preserve"> </v>
          </cell>
          <cell r="J2484" t="str">
            <v>Approve</v>
          </cell>
          <cell r="K2484">
            <v>44771</v>
          </cell>
          <cell r="L2484">
            <v>4799</v>
          </cell>
          <cell r="M2484" t="str">
            <v>BR 1</v>
          </cell>
          <cell r="N2484">
            <v>0.41666666666666669</v>
          </cell>
          <cell r="O2484">
            <v>44651</v>
          </cell>
          <cell r="P2484">
            <v>44621</v>
          </cell>
          <cell r="Q2484">
            <v>20000</v>
          </cell>
          <cell r="R2484" t="str">
            <v/>
          </cell>
          <cell r="U2484">
            <v>44651</v>
          </cell>
        </row>
        <row r="2485">
          <cell r="B2485">
            <v>8632</v>
          </cell>
          <cell r="C2485" t="e">
            <v>#REF!</v>
          </cell>
          <cell r="D2485" t="e">
            <v>#REF!</v>
          </cell>
          <cell r="E2485">
            <v>8</v>
          </cell>
          <cell r="H2485" t="str">
            <v>Cheatham</v>
          </cell>
          <cell r="I2485" t="str">
            <v xml:space="preserve"> </v>
          </cell>
          <cell r="J2485" t="str">
            <v>Approve</v>
          </cell>
          <cell r="K2485">
            <v>44776</v>
          </cell>
          <cell r="L2485">
            <v>4800</v>
          </cell>
          <cell r="M2485" t="str">
            <v>BR 3</v>
          </cell>
          <cell r="N2485">
            <v>0.41666666666666669</v>
          </cell>
          <cell r="O2485">
            <v>44651</v>
          </cell>
          <cell r="P2485">
            <v>44620</v>
          </cell>
          <cell r="Q2485">
            <v>20000</v>
          </cell>
          <cell r="R2485" t="str">
            <v/>
          </cell>
          <cell r="U2485">
            <v>44651</v>
          </cell>
        </row>
        <row r="2486">
          <cell r="B2486">
            <v>8625</v>
          </cell>
          <cell r="C2486" t="e">
            <v>#REF!</v>
          </cell>
          <cell r="D2486" t="e">
            <v>#REF!</v>
          </cell>
          <cell r="E2486">
            <v>8</v>
          </cell>
          <cell r="G2486" t="str">
            <v>Competing</v>
          </cell>
          <cell r="H2486" t="str">
            <v>Megibow</v>
          </cell>
          <cell r="I2486" t="str">
            <v>Approve</v>
          </cell>
          <cell r="J2486" t="str">
            <v>Approve</v>
          </cell>
          <cell r="K2486">
            <v>44776</v>
          </cell>
          <cell r="L2486">
            <v>4806</v>
          </cell>
          <cell r="M2486" t="str">
            <v>BR 3</v>
          </cell>
          <cell r="N2486">
            <v>4.1666666666666664E-2</v>
          </cell>
          <cell r="O2486">
            <v>44651</v>
          </cell>
          <cell r="P2486">
            <v>44616</v>
          </cell>
          <cell r="Q2486">
            <v>20000</v>
          </cell>
          <cell r="R2486" t="str">
            <v/>
          </cell>
          <cell r="U2486">
            <v>44651</v>
          </cell>
        </row>
        <row r="2487">
          <cell r="B2487">
            <v>8626</v>
          </cell>
          <cell r="C2487" t="e">
            <v>#REF!</v>
          </cell>
          <cell r="D2487" t="e">
            <v>#REF!</v>
          </cell>
          <cell r="E2487">
            <v>8</v>
          </cell>
          <cell r="H2487" t="str">
            <v>Megibow</v>
          </cell>
          <cell r="I2487" t="str">
            <v xml:space="preserve"> </v>
          </cell>
          <cell r="J2487" t="str">
            <v>Not accepted for review</v>
          </cell>
          <cell r="K2487" t="e">
            <v>#REF!</v>
          </cell>
          <cell r="L2487">
            <v>4825</v>
          </cell>
          <cell r="O2487" t="str">
            <v>3/31/2022; 5/31/2022</v>
          </cell>
          <cell r="P2487">
            <v>44617</v>
          </cell>
          <cell r="Q2487">
            <v>7845</v>
          </cell>
          <cell r="R2487" t="str">
            <v/>
          </cell>
          <cell r="U2487" t="str">
            <v>3/31/2022; 5/31/2022</v>
          </cell>
        </row>
        <row r="2488">
          <cell r="B2488">
            <v>8629</v>
          </cell>
          <cell r="C2488" t="e">
            <v>#REF!</v>
          </cell>
          <cell r="D2488" t="e">
            <v>#REF!</v>
          </cell>
          <cell r="E2488">
            <v>15</v>
          </cell>
          <cell r="H2488" t="str">
            <v>Megibow</v>
          </cell>
          <cell r="I2488" t="str">
            <v xml:space="preserve"> </v>
          </cell>
          <cell r="J2488" t="str">
            <v>Approve</v>
          </cell>
          <cell r="K2488">
            <v>44781</v>
          </cell>
          <cell r="L2488">
            <v>4805</v>
          </cell>
          <cell r="M2488" t="str">
            <v>BR 3</v>
          </cell>
          <cell r="N2488">
            <v>0.41666666666666669</v>
          </cell>
          <cell r="O2488">
            <v>44650</v>
          </cell>
          <cell r="P2488">
            <v>44620</v>
          </cell>
          <cell r="Q2488">
            <v>14312.6</v>
          </cell>
          <cell r="R2488" t="str">
            <v/>
          </cell>
          <cell r="U2488">
            <v>44650</v>
          </cell>
        </row>
        <row r="2489">
          <cell r="B2489">
            <v>8631</v>
          </cell>
          <cell r="C2489" t="e">
            <v>#REF!</v>
          </cell>
          <cell r="D2489" t="e">
            <v>#REF!</v>
          </cell>
          <cell r="E2489">
            <v>21</v>
          </cell>
          <cell r="H2489" t="str">
            <v>Megibow</v>
          </cell>
          <cell r="I2489" t="str">
            <v xml:space="preserve"> </v>
          </cell>
          <cell r="J2489" t="str">
            <v>Deny</v>
          </cell>
          <cell r="K2489">
            <v>44777</v>
          </cell>
          <cell r="L2489">
            <v>4815</v>
          </cell>
          <cell r="M2489" t="str">
            <v>BR 1</v>
          </cell>
          <cell r="N2489">
            <v>0.41666666666666669</v>
          </cell>
          <cell r="O2489">
            <v>44651</v>
          </cell>
          <cell r="P2489">
            <v>44620</v>
          </cell>
          <cell r="Q2489">
            <v>20000</v>
          </cell>
          <cell r="R2489" t="str">
            <v/>
          </cell>
          <cell r="U2489">
            <v>44651</v>
          </cell>
        </row>
        <row r="2490">
          <cell r="B2490">
            <v>8634</v>
          </cell>
          <cell r="C2490" t="e">
            <v>#REF!</v>
          </cell>
          <cell r="D2490" t="e">
            <v>#REF!</v>
          </cell>
          <cell r="E2490">
            <v>8</v>
          </cell>
          <cell r="H2490" t="str">
            <v>Megibow</v>
          </cell>
          <cell r="I2490" t="str">
            <v xml:space="preserve"> </v>
          </cell>
          <cell r="J2490" t="str">
            <v>Review suspended by the applicant 6/24/22</v>
          </cell>
          <cell r="K2490">
            <v>44777</v>
          </cell>
          <cell r="L2490" t="str">
            <v>Delayed by the applicant</v>
          </cell>
          <cell r="M2490" t="str">
            <v>BR 1</v>
          </cell>
          <cell r="N2490">
            <v>4.1666666666666664E-2</v>
          </cell>
          <cell r="O2490">
            <v>44651</v>
          </cell>
          <cell r="P2490">
            <v>44621</v>
          </cell>
          <cell r="Q2490">
            <v>20000</v>
          </cell>
          <cell r="R2490" t="str">
            <v/>
          </cell>
          <cell r="U2490">
            <v>44651</v>
          </cell>
        </row>
        <row r="2491">
          <cell r="B2491">
            <v>8627</v>
          </cell>
          <cell r="C2491" t="e">
            <v>#REF!</v>
          </cell>
          <cell r="D2491" t="e">
            <v>#REF!</v>
          </cell>
          <cell r="E2491">
            <v>21</v>
          </cell>
          <cell r="H2491" t="str">
            <v>Mannino</v>
          </cell>
          <cell r="I2491" t="str">
            <v xml:space="preserve"> </v>
          </cell>
          <cell r="J2491" t="str">
            <v>Approve</v>
          </cell>
          <cell r="K2491">
            <v>44778</v>
          </cell>
          <cell r="L2491">
            <v>4801</v>
          </cell>
          <cell r="M2491" t="str">
            <v>BR 1</v>
          </cell>
          <cell r="N2491">
            <v>0.41666666666666669</v>
          </cell>
          <cell r="O2491">
            <v>44650</v>
          </cell>
          <cell r="P2491">
            <v>44617</v>
          </cell>
          <cell r="Q2491">
            <v>20000</v>
          </cell>
          <cell r="R2491" t="str">
            <v/>
          </cell>
          <cell r="U2491">
            <v>44650</v>
          </cell>
        </row>
        <row r="2492">
          <cell r="B2492">
            <v>8628</v>
          </cell>
          <cell r="C2492" t="e">
            <v>#REF!</v>
          </cell>
          <cell r="D2492" t="e">
            <v>#REF!</v>
          </cell>
          <cell r="E2492">
            <v>22</v>
          </cell>
          <cell r="H2492" t="str">
            <v>Mannino</v>
          </cell>
          <cell r="I2492" t="str">
            <v xml:space="preserve"> </v>
          </cell>
          <cell r="J2492" t="str">
            <v>Approve</v>
          </cell>
          <cell r="K2492">
            <v>44778</v>
          </cell>
          <cell r="L2492">
            <v>4802</v>
          </cell>
          <cell r="M2492" t="str">
            <v>BR 1</v>
          </cell>
          <cell r="N2492">
            <v>4.1666666666666664E-2</v>
          </cell>
          <cell r="O2492">
            <v>44650</v>
          </cell>
          <cell r="P2492">
            <v>44617</v>
          </cell>
          <cell r="Q2492">
            <v>20000</v>
          </cell>
          <cell r="R2492" t="str">
            <v/>
          </cell>
          <cell r="U2492">
            <v>44650</v>
          </cell>
        </row>
        <row r="2493">
          <cell r="B2493">
            <v>8630</v>
          </cell>
          <cell r="C2493" t="e">
            <v>#REF!</v>
          </cell>
          <cell r="D2493" t="e">
            <v>#REF!</v>
          </cell>
          <cell r="E2493">
            <v>10</v>
          </cell>
          <cell r="H2493" t="str">
            <v>Mannino</v>
          </cell>
          <cell r="I2493" t="str">
            <v xml:space="preserve"> </v>
          </cell>
          <cell r="J2493" t="str">
            <v>Deny</v>
          </cell>
          <cell r="K2493">
            <v>44774</v>
          </cell>
          <cell r="L2493">
            <v>4807</v>
          </cell>
          <cell r="M2493" t="str">
            <v>BR 3</v>
          </cell>
          <cell r="N2493">
            <v>4.1666666666666664E-2</v>
          </cell>
          <cell r="O2493">
            <v>44648</v>
          </cell>
          <cell r="P2493">
            <v>44620</v>
          </cell>
          <cell r="Q2493">
            <v>4672</v>
          </cell>
          <cell r="R2493" t="str">
            <v/>
          </cell>
          <cell r="U2493">
            <v>44648</v>
          </cell>
        </row>
        <row r="2494">
          <cell r="B2494">
            <v>8638</v>
          </cell>
          <cell r="C2494" t="e">
            <v>#REF!</v>
          </cell>
          <cell r="D2494" t="e">
            <v>#REF!</v>
          </cell>
          <cell r="E2494">
            <v>4</v>
          </cell>
          <cell r="H2494" t="str">
            <v>Mannino</v>
          </cell>
          <cell r="I2494" t="str">
            <v xml:space="preserve"> </v>
          </cell>
          <cell r="J2494" t="str">
            <v>Approve</v>
          </cell>
          <cell r="K2494">
            <v>44774</v>
          </cell>
          <cell r="L2494">
            <v>4803</v>
          </cell>
          <cell r="M2494" t="str">
            <v>BR 3</v>
          </cell>
          <cell r="N2494">
            <v>0.41666666666666669</v>
          </cell>
          <cell r="O2494">
            <v>44651</v>
          </cell>
          <cell r="P2494">
            <v>44621</v>
          </cell>
          <cell r="Q2494">
            <v>20000</v>
          </cell>
          <cell r="R2494" t="str">
            <v/>
          </cell>
          <cell r="U2494">
            <v>44651</v>
          </cell>
        </row>
        <row r="2495">
          <cell r="B2495">
            <v>8640</v>
          </cell>
          <cell r="C2495" t="e">
            <v>#REF!</v>
          </cell>
          <cell r="D2495" t="e">
            <v>#REF!</v>
          </cell>
          <cell r="E2495">
            <v>4</v>
          </cell>
          <cell r="G2495" t="str">
            <v>Competing</v>
          </cell>
          <cell r="H2495" t="str">
            <v>Mannino</v>
          </cell>
          <cell r="I2495" t="str">
            <v xml:space="preserve"> </v>
          </cell>
          <cell r="J2495" t="str">
            <v>Approve</v>
          </cell>
          <cell r="K2495">
            <v>44774</v>
          </cell>
          <cell r="L2495">
            <v>4804</v>
          </cell>
          <cell r="M2495" t="str">
            <v>BR 3</v>
          </cell>
          <cell r="N2495">
            <v>0.41666666666666669</v>
          </cell>
          <cell r="O2495">
            <v>44650</v>
          </cell>
          <cell r="P2495">
            <v>44630</v>
          </cell>
          <cell r="Q2495">
            <v>20000</v>
          </cell>
          <cell r="R2495" t="str">
            <v/>
          </cell>
          <cell r="U2495">
            <v>44650</v>
          </cell>
        </row>
        <row r="2496">
          <cell r="B2496" t="str">
            <v>June 2022 Cycle</v>
          </cell>
          <cell r="D2496" t="str">
            <v>Rehab Services</v>
          </cell>
          <cell r="E2496" t="str">
            <v>E</v>
          </cell>
          <cell r="F2496" t="str">
            <v>Rpt Due</v>
          </cell>
          <cell r="G2496">
            <v>44792</v>
          </cell>
          <cell r="I2496" t="str">
            <v>Recommendation</v>
          </cell>
          <cell r="K2496" t="str">
            <v>IFFC</v>
          </cell>
          <cell r="L2496" t="str">
            <v>Commissioners</v>
          </cell>
          <cell r="M2496" t="str">
            <v>IFFC</v>
          </cell>
          <cell r="N2496" t="str">
            <v>IFFC</v>
          </cell>
          <cell r="O2496" t="str">
            <v>Application</v>
          </cell>
          <cell r="Q2496" t="str">
            <v>Check with</v>
          </cell>
        </row>
        <row r="2497">
          <cell r="B2497" t="str">
            <v>#</v>
          </cell>
          <cell r="C2497" t="str">
            <v>Applicant</v>
          </cell>
          <cell r="D2497" t="str">
            <v>Project</v>
          </cell>
          <cell r="E2497" t="str">
            <v>PD</v>
          </cell>
          <cell r="F2497" t="str">
            <v xml:space="preserve">  </v>
          </cell>
          <cell r="G2497" t="str">
            <v>Friday</v>
          </cell>
          <cell r="H2497" t="str">
            <v>Analyst</v>
          </cell>
          <cell r="I2497" t="str">
            <v xml:space="preserve">HSA </v>
          </cell>
          <cell r="J2497" t="str">
            <v>DCOPN</v>
          </cell>
          <cell r="K2497" t="str">
            <v>Scheduled</v>
          </cell>
          <cell r="L2497" t="str">
            <v>Decision</v>
          </cell>
          <cell r="M2497" t="str">
            <v>Location</v>
          </cell>
          <cell r="N2497" t="str">
            <v>Time</v>
          </cell>
          <cell r="O2497" t="str">
            <v>Received</v>
          </cell>
          <cell r="P2497" t="str">
            <v>LOI Date</v>
          </cell>
          <cell r="Q2497" t="str">
            <v>Application</v>
          </cell>
        </row>
        <row r="2498">
          <cell r="C2498" t="str">
            <v>None</v>
          </cell>
          <cell r="D2498" t="e">
            <v>#REF!</v>
          </cell>
          <cell r="E2498" t="str">
            <v/>
          </cell>
          <cell r="I2498" t="str">
            <v xml:space="preserve"> </v>
          </cell>
          <cell r="J2498" t="str">
            <v xml:space="preserve"> </v>
          </cell>
          <cell r="K2498" t="str">
            <v>in</v>
          </cell>
          <cell r="L2498" t="str">
            <v/>
          </cell>
          <cell r="R2498" t="str">
            <v/>
          </cell>
        </row>
        <row r="2499">
          <cell r="B2499" t="str">
            <v>July 2022 Cycle</v>
          </cell>
          <cell r="D2499" t="str">
            <v>Radiation/Gamma Knife/Cancer Care Center</v>
          </cell>
          <cell r="E2499" t="str">
            <v>F/G</v>
          </cell>
          <cell r="F2499" t="str">
            <v>Rpt Due</v>
          </cell>
          <cell r="G2499">
            <v>44823</v>
          </cell>
          <cell r="I2499" t="str">
            <v>Recommendation</v>
          </cell>
          <cell r="K2499" t="str">
            <v>IFFC</v>
          </cell>
          <cell r="L2499" t="str">
            <v>Commissioners</v>
          </cell>
          <cell r="M2499" t="str">
            <v>IFFC</v>
          </cell>
          <cell r="N2499" t="str">
            <v>IFFC</v>
          </cell>
          <cell r="O2499" t="str">
            <v>Application</v>
          </cell>
          <cell r="Q2499" t="str">
            <v>Check with</v>
          </cell>
        </row>
        <row r="2500">
          <cell r="C2500" t="str">
            <v>Applicant</v>
          </cell>
          <cell r="D2500" t="str">
            <v>Nursing Facility</v>
          </cell>
          <cell r="E2500" t="str">
            <v>PD</v>
          </cell>
          <cell r="F2500" t="str">
            <v xml:space="preserve">  </v>
          </cell>
          <cell r="G2500" t="str">
            <v>Monday</v>
          </cell>
          <cell r="H2500" t="str">
            <v>Analyst</v>
          </cell>
          <cell r="I2500" t="str">
            <v xml:space="preserve">HSA </v>
          </cell>
          <cell r="J2500" t="str">
            <v>DCOPN</v>
          </cell>
          <cell r="K2500" t="str">
            <v>Scheduled</v>
          </cell>
          <cell r="L2500" t="str">
            <v>Decision</v>
          </cell>
          <cell r="M2500" t="str">
            <v>Location</v>
          </cell>
          <cell r="N2500" t="str">
            <v>Time</v>
          </cell>
          <cell r="O2500" t="str">
            <v>Received</v>
          </cell>
          <cell r="P2500" t="str">
            <v>LOI Date</v>
          </cell>
          <cell r="Q2500" t="str">
            <v>Application</v>
          </cell>
        </row>
        <row r="2501">
          <cell r="B2501">
            <v>8626</v>
          </cell>
          <cell r="C2501" t="e">
            <v>#REF!</v>
          </cell>
          <cell r="D2501" t="e">
            <v>#REF!</v>
          </cell>
          <cell r="E2501">
            <v>8</v>
          </cell>
          <cell r="H2501" t="str">
            <v>Megibow</v>
          </cell>
          <cell r="I2501" t="str">
            <v xml:space="preserve"> </v>
          </cell>
          <cell r="J2501" t="str">
            <v>Not accepted for review</v>
          </cell>
          <cell r="L2501">
            <v>4825</v>
          </cell>
          <cell r="O2501" t="str">
            <v>3/31/2022; 5/31/2022</v>
          </cell>
          <cell r="P2501">
            <v>44617</v>
          </cell>
          <cell r="Q2501">
            <v>7845</v>
          </cell>
          <cell r="R2501" t="str">
            <v/>
          </cell>
          <cell r="U2501" t="str">
            <v>3/31/2022; 5/31/2022</v>
          </cell>
        </row>
        <row r="2502">
          <cell r="B2502">
            <v>8637</v>
          </cell>
          <cell r="C2502" t="e">
            <v>#REF!</v>
          </cell>
          <cell r="D2502" t="e">
            <v>#REF!</v>
          </cell>
          <cell r="E2502">
            <v>15</v>
          </cell>
          <cell r="H2502" t="str">
            <v>Honaker</v>
          </cell>
          <cell r="I2502" t="str">
            <v xml:space="preserve"> </v>
          </cell>
          <cell r="J2502" t="str">
            <v>Deny</v>
          </cell>
          <cell r="K2502">
            <v>44832</v>
          </cell>
          <cell r="L2502">
            <v>4823</v>
          </cell>
          <cell r="M2502" t="str">
            <v>BR 1</v>
          </cell>
          <cell r="N2502">
            <v>0.41666666666666669</v>
          </cell>
          <cell r="O2502">
            <v>44713</v>
          </cell>
          <cell r="P2502">
            <v>44621</v>
          </cell>
          <cell r="Q2502">
            <v>20000</v>
          </cell>
          <cell r="R2502" t="str">
            <v/>
          </cell>
          <cell r="U2502">
            <v>44713</v>
          </cell>
        </row>
        <row r="2503">
          <cell r="B2503">
            <v>8644</v>
          </cell>
          <cell r="C2503" t="e">
            <v>#REF!</v>
          </cell>
          <cell r="D2503" t="e">
            <v>#REF!</v>
          </cell>
          <cell r="E2503">
            <v>15</v>
          </cell>
          <cell r="G2503" t="str">
            <v>Competing</v>
          </cell>
          <cell r="H2503" t="str">
            <v>Honaker</v>
          </cell>
          <cell r="I2503" t="str">
            <v xml:space="preserve"> </v>
          </cell>
          <cell r="J2503" t="str">
            <v>Approve</v>
          </cell>
          <cell r="K2503">
            <v>44832</v>
          </cell>
          <cell r="L2503">
            <v>4811</v>
          </cell>
          <cell r="M2503" t="str">
            <v>BR 1</v>
          </cell>
          <cell r="N2503">
            <v>0.41666666666666669</v>
          </cell>
          <cell r="O2503">
            <v>44713</v>
          </cell>
          <cell r="P2503">
            <v>44683</v>
          </cell>
          <cell r="Q2503">
            <v>20000</v>
          </cell>
          <cell r="R2503" t="str">
            <v/>
          </cell>
          <cell r="U2503">
            <v>44713</v>
          </cell>
        </row>
        <row r="2504">
          <cell r="B2504">
            <v>8643</v>
          </cell>
          <cell r="C2504" t="e">
            <v>#REF!</v>
          </cell>
          <cell r="D2504" t="e">
            <v>#REF!</v>
          </cell>
          <cell r="E2504">
            <v>8</v>
          </cell>
          <cell r="H2504" t="str">
            <v>Cheatham</v>
          </cell>
          <cell r="I2504" t="str">
            <v xml:space="preserve"> </v>
          </cell>
          <cell r="J2504" t="str">
            <v>Approve</v>
          </cell>
          <cell r="K2504">
            <v>44837</v>
          </cell>
          <cell r="L2504">
            <v>4810</v>
          </cell>
          <cell r="M2504" t="str">
            <v>BR 1</v>
          </cell>
          <cell r="N2504">
            <v>0.41666666666666669</v>
          </cell>
          <cell r="O2504">
            <v>44713</v>
          </cell>
          <cell r="P2504">
            <v>44683</v>
          </cell>
          <cell r="Q2504">
            <v>1000</v>
          </cell>
          <cell r="R2504" t="str">
            <v/>
          </cell>
          <cell r="U2504">
            <v>44713</v>
          </cell>
        </row>
        <row r="2505">
          <cell r="B2505">
            <v>8645</v>
          </cell>
          <cell r="C2505" t="e">
            <v>#REF!</v>
          </cell>
          <cell r="D2505" t="e">
            <v>#REF!</v>
          </cell>
          <cell r="E2505">
            <v>8</v>
          </cell>
          <cell r="H2505" t="str">
            <v>Cheatham</v>
          </cell>
          <cell r="I2505" t="str">
            <v xml:space="preserve"> </v>
          </cell>
          <cell r="J2505" t="str">
            <v>Deny</v>
          </cell>
          <cell r="K2505">
            <v>44834</v>
          </cell>
          <cell r="L2505">
            <v>4822</v>
          </cell>
          <cell r="M2505" t="str">
            <v>BR 1</v>
          </cell>
          <cell r="N2505">
            <v>0.41666666666666669</v>
          </cell>
          <cell r="O2505">
            <v>44708</v>
          </cell>
          <cell r="P2505">
            <v>44683</v>
          </cell>
          <cell r="Q2505">
            <v>20000</v>
          </cell>
          <cell r="R2505" t="str">
            <v/>
          </cell>
          <cell r="U2505">
            <v>44708</v>
          </cell>
        </row>
        <row r="2506">
          <cell r="B2506">
            <v>8642</v>
          </cell>
          <cell r="C2506" t="e">
            <v>#REF!</v>
          </cell>
          <cell r="D2506" t="e">
            <v>#REF!</v>
          </cell>
          <cell r="E2506">
            <v>19</v>
          </cell>
          <cell r="H2506" t="str">
            <v>Cheatham</v>
          </cell>
          <cell r="I2506" t="str">
            <v xml:space="preserve"> </v>
          </cell>
          <cell r="J2506" t="str">
            <v>Approve</v>
          </cell>
          <cell r="K2506">
            <v>44837</v>
          </cell>
          <cell r="L2506">
            <v>4809</v>
          </cell>
          <cell r="M2506" t="str">
            <v>BR 1</v>
          </cell>
          <cell r="N2506">
            <v>0.41666666666666669</v>
          </cell>
          <cell r="O2506">
            <v>44712</v>
          </cell>
          <cell r="P2506">
            <v>44680</v>
          </cell>
          <cell r="Q2506">
            <v>20000</v>
          </cell>
          <cell r="R2506" t="str">
            <v/>
          </cell>
          <cell r="U2506">
            <v>44712</v>
          </cell>
        </row>
        <row r="2507">
          <cell r="B2507">
            <v>8641</v>
          </cell>
          <cell r="C2507" t="e">
            <v>#REF!</v>
          </cell>
          <cell r="D2507" t="e">
            <v>#REF!</v>
          </cell>
          <cell r="E2507">
            <v>20</v>
          </cell>
          <cell r="H2507" t="str">
            <v>Honaker</v>
          </cell>
          <cell r="I2507" t="str">
            <v xml:space="preserve"> </v>
          </cell>
          <cell r="J2507" t="str">
            <v>Approve</v>
          </cell>
          <cell r="K2507">
            <v>44837</v>
          </cell>
          <cell r="L2507">
            <v>4808</v>
          </cell>
          <cell r="M2507" t="str">
            <v>BR 1</v>
          </cell>
          <cell r="N2507">
            <v>4.1666666666666664E-2</v>
          </cell>
          <cell r="O2507">
            <v>44712</v>
          </cell>
          <cell r="P2507">
            <v>44680</v>
          </cell>
          <cell r="Q2507">
            <v>20000</v>
          </cell>
          <cell r="R2507" t="str">
            <v/>
          </cell>
          <cell r="U2507">
            <v>44712</v>
          </cell>
        </row>
        <row r="2508">
          <cell r="B2508">
            <v>8646</v>
          </cell>
          <cell r="C2508" t="e">
            <v>#REF!</v>
          </cell>
          <cell r="D2508" t="e">
            <v>#REF!</v>
          </cell>
          <cell r="E2508">
            <v>15</v>
          </cell>
          <cell r="H2508" t="str">
            <v>Mannino</v>
          </cell>
          <cell r="I2508" t="str">
            <v xml:space="preserve"> </v>
          </cell>
          <cell r="J2508" t="str">
            <v>Not accepted for review</v>
          </cell>
          <cell r="L2508" t="str">
            <v>Withdrawn</v>
          </cell>
          <cell r="O2508">
            <v>44712</v>
          </cell>
          <cell r="P2508">
            <v>44683</v>
          </cell>
          <cell r="Q2508">
            <v>0</v>
          </cell>
          <cell r="R2508" t="str">
            <v/>
          </cell>
          <cell r="U2508">
            <v>44712</v>
          </cell>
        </row>
        <row r="2509">
          <cell r="B2509">
            <v>8647</v>
          </cell>
          <cell r="C2509" t="e">
            <v>#REF!</v>
          </cell>
          <cell r="D2509" t="e">
            <v>#REF!</v>
          </cell>
          <cell r="E2509">
            <v>15</v>
          </cell>
          <cell r="G2509" t="str">
            <v>Competing</v>
          </cell>
          <cell r="H2509" t="str">
            <v>Mannino</v>
          </cell>
          <cell r="I2509" t="str">
            <v xml:space="preserve"> </v>
          </cell>
          <cell r="J2509" t="str">
            <v>Not accepted for review</v>
          </cell>
          <cell r="L2509" t="str">
            <v>Withdrawn</v>
          </cell>
          <cell r="O2509">
            <v>44712</v>
          </cell>
          <cell r="P2509">
            <v>44683</v>
          </cell>
          <cell r="Q2509">
            <v>0</v>
          </cell>
          <cell r="R2509" t="str">
            <v/>
          </cell>
          <cell r="U2509">
            <v>44712</v>
          </cell>
        </row>
        <row r="2510">
          <cell r="B2510">
            <v>8648</v>
          </cell>
          <cell r="C2510" t="e">
            <v>#REF!</v>
          </cell>
          <cell r="D2510" t="e">
            <v>#REF!</v>
          </cell>
          <cell r="E2510">
            <v>19</v>
          </cell>
          <cell r="H2510" t="str">
            <v>Mannino</v>
          </cell>
          <cell r="I2510" t="str">
            <v xml:space="preserve"> </v>
          </cell>
          <cell r="J2510" t="str">
            <v>Not accepted for review</v>
          </cell>
          <cell r="L2510" t="str">
            <v>Withdrawn</v>
          </cell>
          <cell r="O2510">
            <v>44712</v>
          </cell>
          <cell r="P2510">
            <v>44683</v>
          </cell>
          <cell r="Q2510">
            <v>0</v>
          </cell>
          <cell r="R2510" t="str">
            <v/>
          </cell>
          <cell r="U2510">
            <v>44712</v>
          </cell>
        </row>
        <row r="2511">
          <cell r="B2511">
            <v>8649</v>
          </cell>
          <cell r="C2511" t="e">
            <v>#REF!</v>
          </cell>
          <cell r="D2511" t="e">
            <v>#REF!</v>
          </cell>
          <cell r="E2511">
            <v>19</v>
          </cell>
          <cell r="H2511" t="str">
            <v>Mannino</v>
          </cell>
          <cell r="I2511" t="str">
            <v xml:space="preserve"> </v>
          </cell>
          <cell r="J2511" t="str">
            <v>Not accepted for review</v>
          </cell>
          <cell r="L2511" t="str">
            <v>Withdrawn</v>
          </cell>
          <cell r="O2511">
            <v>44712</v>
          </cell>
          <cell r="P2511">
            <v>44683</v>
          </cell>
          <cell r="Q2511">
            <v>0</v>
          </cell>
          <cell r="R2511" t="str">
            <v/>
          </cell>
          <cell r="U2511">
            <v>44712</v>
          </cell>
        </row>
        <row r="2512">
          <cell r="B2512">
            <v>8650</v>
          </cell>
          <cell r="C2512" t="e">
            <v>#REF!</v>
          </cell>
          <cell r="D2512" t="e">
            <v>#REF!</v>
          </cell>
          <cell r="E2512">
            <v>20</v>
          </cell>
          <cell r="H2512" t="str">
            <v>Mannino</v>
          </cell>
          <cell r="I2512" t="str">
            <v xml:space="preserve"> </v>
          </cell>
          <cell r="J2512" t="str">
            <v>Not accepted for review</v>
          </cell>
          <cell r="L2512" t="str">
            <v>Withdrawn</v>
          </cell>
          <cell r="O2512">
            <v>44712</v>
          </cell>
          <cell r="P2512">
            <v>44683</v>
          </cell>
          <cell r="Q2512">
            <v>0</v>
          </cell>
          <cell r="R2512" t="str">
            <v/>
          </cell>
          <cell r="U2512">
            <v>44712</v>
          </cell>
        </row>
        <row r="2513">
          <cell r="B2513" t="str">
            <v>August 2022 Cycle</v>
          </cell>
          <cell r="D2513" t="str">
            <v>Hospitals/Beds/NICUs/Capital Expenditures</v>
          </cell>
          <cell r="E2513" t="str">
            <v>A</v>
          </cell>
          <cell r="F2513" t="str">
            <v>Rpt Due</v>
          </cell>
          <cell r="G2513">
            <v>44853</v>
          </cell>
          <cell r="I2513" t="str">
            <v>Recommendation</v>
          </cell>
          <cell r="K2513" t="str">
            <v>IFFC</v>
          </cell>
          <cell r="L2513" t="str">
            <v>Commissioners</v>
          </cell>
          <cell r="M2513" t="str">
            <v>IFFC</v>
          </cell>
          <cell r="N2513" t="str">
            <v>IFFC</v>
          </cell>
          <cell r="O2513" t="str">
            <v>Application</v>
          </cell>
          <cell r="Q2513" t="str">
            <v>Check with</v>
          </cell>
        </row>
        <row r="2514">
          <cell r="B2514" t="str">
            <v>#</v>
          </cell>
          <cell r="C2514" t="str">
            <v>Applicant</v>
          </cell>
          <cell r="D2514" t="str">
            <v>Project</v>
          </cell>
          <cell r="E2514" t="str">
            <v>PD</v>
          </cell>
          <cell r="F2514" t="str">
            <v xml:space="preserve">  </v>
          </cell>
          <cell r="G2514" t="str">
            <v>Wednesday</v>
          </cell>
          <cell r="H2514" t="str">
            <v>Analyst</v>
          </cell>
          <cell r="I2514" t="str">
            <v xml:space="preserve">HSA </v>
          </cell>
          <cell r="J2514" t="str">
            <v>DCOPN</v>
          </cell>
          <cell r="K2514" t="str">
            <v>Scheduled</v>
          </cell>
          <cell r="L2514" t="str">
            <v>Decision</v>
          </cell>
          <cell r="M2514" t="str">
            <v>Location</v>
          </cell>
          <cell r="N2514" t="str">
            <v>Time</v>
          </cell>
          <cell r="O2514" t="str">
            <v>Received</v>
          </cell>
          <cell r="P2514" t="str">
            <v>LOI Date</v>
          </cell>
          <cell r="Q2514" t="str">
            <v>Application</v>
          </cell>
        </row>
        <row r="2515">
          <cell r="B2515">
            <v>8653</v>
          </cell>
          <cell r="C2515" t="e">
            <v>#REF!</v>
          </cell>
          <cell r="D2515" t="e">
            <v>#REF!</v>
          </cell>
          <cell r="E2515">
            <v>1</v>
          </cell>
          <cell r="H2515" t="str">
            <v>Cheatham</v>
          </cell>
          <cell r="I2515" t="str">
            <v xml:space="preserve"> </v>
          </cell>
          <cell r="J2515" t="str">
            <v xml:space="preserve"> </v>
          </cell>
          <cell r="K2515">
            <v>44865</v>
          </cell>
          <cell r="L2515">
            <v>4813</v>
          </cell>
          <cell r="M2515" t="str">
            <v>TR 2</v>
          </cell>
          <cell r="N2515">
            <v>0.375</v>
          </cell>
          <cell r="O2515">
            <v>44743</v>
          </cell>
          <cell r="P2515">
            <v>44713</v>
          </cell>
          <cell r="Q2515">
            <v>1913</v>
          </cell>
          <cell r="R2515" t="str">
            <v/>
          </cell>
          <cell r="U2515">
            <v>44743</v>
          </cell>
        </row>
        <row r="2516">
          <cell r="C2516" t="e">
            <v>#REF!</v>
          </cell>
          <cell r="D2516" t="e">
            <v>#REF!</v>
          </cell>
          <cell r="E2516" t="str">
            <v/>
          </cell>
          <cell r="I2516" t="str">
            <v xml:space="preserve"> </v>
          </cell>
          <cell r="J2516" t="str">
            <v xml:space="preserve"> </v>
          </cell>
          <cell r="L2516" t="str">
            <v/>
          </cell>
          <cell r="R2516" t="str">
            <v/>
          </cell>
        </row>
        <row r="2517">
          <cell r="B2517" t="str">
            <v>September 2022 Cycle</v>
          </cell>
          <cell r="D2517" t="str">
            <v>OSHs/ORs/Cath Labs/Transplant/Nursing Facility</v>
          </cell>
          <cell r="E2517" t="str">
            <v>B/G</v>
          </cell>
          <cell r="F2517" t="str">
            <v>Rpt Due</v>
          </cell>
          <cell r="G2517">
            <v>44886</v>
          </cell>
          <cell r="I2517" t="str">
            <v>Recommendation</v>
          </cell>
          <cell r="K2517" t="str">
            <v>IFFC</v>
          </cell>
          <cell r="L2517" t="str">
            <v>Commissioners</v>
          </cell>
          <cell r="M2517" t="str">
            <v>IFFC</v>
          </cell>
          <cell r="N2517" t="str">
            <v>IFFC</v>
          </cell>
          <cell r="O2517" t="str">
            <v>Application</v>
          </cell>
          <cell r="Q2517" t="str">
            <v>Check with</v>
          </cell>
        </row>
        <row r="2518">
          <cell r="B2518" t="str">
            <v>#</v>
          </cell>
          <cell r="C2518" t="str">
            <v>Applicant</v>
          </cell>
          <cell r="D2518" t="str">
            <v>Project</v>
          </cell>
          <cell r="E2518" t="str">
            <v>PD</v>
          </cell>
          <cell r="G2518" t="str">
            <v>Monday</v>
          </cell>
          <cell r="H2518" t="str">
            <v>Analyst</v>
          </cell>
          <cell r="I2518" t="str">
            <v xml:space="preserve">HSA </v>
          </cell>
          <cell r="J2518" t="str">
            <v>DCOPN</v>
          </cell>
          <cell r="K2518" t="str">
            <v>Scheduled</v>
          </cell>
          <cell r="L2518" t="str">
            <v>Decision</v>
          </cell>
          <cell r="M2518" t="str">
            <v>Location</v>
          </cell>
          <cell r="N2518" t="str">
            <v>Time</v>
          </cell>
          <cell r="O2518" t="str">
            <v>Received</v>
          </cell>
          <cell r="P2518" t="str">
            <v>LOI Date</v>
          </cell>
          <cell r="Q2518" t="str">
            <v>Application</v>
          </cell>
        </row>
        <row r="2519">
          <cell r="B2519">
            <v>8656</v>
          </cell>
          <cell r="C2519" t="e">
            <v>#REF!</v>
          </cell>
          <cell r="D2519" t="e">
            <v>#REF!</v>
          </cell>
          <cell r="E2519">
            <v>12</v>
          </cell>
          <cell r="H2519" t="str">
            <v>Honaker</v>
          </cell>
          <cell r="I2519" t="str">
            <v xml:space="preserve"> </v>
          </cell>
          <cell r="J2519" t="str">
            <v>Approve</v>
          </cell>
          <cell r="K2519">
            <v>44904</v>
          </cell>
          <cell r="L2519">
            <v>4818</v>
          </cell>
          <cell r="M2519" t="str">
            <v>TR 1</v>
          </cell>
          <cell r="N2519">
            <v>0.375</v>
          </cell>
          <cell r="O2519">
            <v>44761</v>
          </cell>
          <cell r="P2519">
            <v>44742</v>
          </cell>
          <cell r="Q2519">
            <v>20000</v>
          </cell>
          <cell r="R2519" t="str">
            <v/>
          </cell>
          <cell r="U2519">
            <v>44761</v>
          </cell>
        </row>
        <row r="2520">
          <cell r="B2520">
            <v>8617</v>
          </cell>
          <cell r="C2520" t="str">
            <v>Virginia Surgery Center, LLC</v>
          </cell>
          <cell r="D2520" t="str">
            <v>Add one operating room</v>
          </cell>
          <cell r="E2520">
            <v>20</v>
          </cell>
          <cell r="H2520" t="str">
            <v>Honaker</v>
          </cell>
          <cell r="I2520" t="str">
            <v xml:space="preserve"> </v>
          </cell>
          <cell r="J2520" t="str">
            <v>Approve</v>
          </cell>
          <cell r="K2520">
            <v>44896</v>
          </cell>
          <cell r="L2520">
            <v>4816</v>
          </cell>
          <cell r="M2520" t="str">
            <v>TR 2</v>
          </cell>
          <cell r="N2520">
            <v>0.375</v>
          </cell>
          <cell r="O2520">
            <v>44592</v>
          </cell>
          <cell r="P2520">
            <v>44551</v>
          </cell>
          <cell r="Q2520">
            <v>3514</v>
          </cell>
          <cell r="R2520" t="str">
            <v/>
          </cell>
          <cell r="U2520">
            <v>44592</v>
          </cell>
        </row>
        <row r="2521">
          <cell r="B2521">
            <v>8660</v>
          </cell>
          <cell r="C2521" t="e">
            <v>#REF!</v>
          </cell>
          <cell r="D2521" t="e">
            <v>#REF!</v>
          </cell>
          <cell r="E2521">
            <v>20</v>
          </cell>
          <cell r="G2521" t="str">
            <v>Competing</v>
          </cell>
          <cell r="H2521" t="str">
            <v>Honaker</v>
          </cell>
          <cell r="J2521" t="str">
            <v>Approve</v>
          </cell>
          <cell r="K2521">
            <v>44896</v>
          </cell>
          <cell r="L2521">
            <v>4819</v>
          </cell>
          <cell r="M2521" t="str">
            <v>TR 2</v>
          </cell>
          <cell r="N2521">
            <v>0.375</v>
          </cell>
          <cell r="O2521">
            <v>44774</v>
          </cell>
          <cell r="P2521">
            <v>44743</v>
          </cell>
          <cell r="Q2521">
            <v>20000</v>
          </cell>
        </row>
        <row r="2522">
          <cell r="B2522">
            <v>8658</v>
          </cell>
          <cell r="C2522" t="e">
            <v>#REF!</v>
          </cell>
          <cell r="D2522" t="e">
            <v>#REF!</v>
          </cell>
          <cell r="E2522">
            <v>15</v>
          </cell>
          <cell r="H2522" t="str">
            <v>Honaker</v>
          </cell>
          <cell r="I2522" t="str">
            <v xml:space="preserve"> </v>
          </cell>
          <cell r="J2522" t="str">
            <v>Partial Approve</v>
          </cell>
          <cell r="K2522">
            <v>44904</v>
          </cell>
          <cell r="L2522">
            <v>4842</v>
          </cell>
          <cell r="M2522" t="str">
            <v>TR 1</v>
          </cell>
          <cell r="N2522">
            <v>4.1666666666666664E-2</v>
          </cell>
          <cell r="O2522">
            <v>44771</v>
          </cell>
          <cell r="P2522">
            <v>44742</v>
          </cell>
          <cell r="Q2522">
            <v>20000</v>
          </cell>
          <cell r="R2522" t="str">
            <v/>
          </cell>
          <cell r="U2522">
            <v>44771</v>
          </cell>
        </row>
        <row r="2523">
          <cell r="B2523">
            <v>8655</v>
          </cell>
          <cell r="C2523" t="e">
            <v>#REF!</v>
          </cell>
          <cell r="D2523" t="e">
            <v>#REF!</v>
          </cell>
          <cell r="E2523">
            <v>15</v>
          </cell>
          <cell r="H2523" t="str">
            <v>Bodin</v>
          </cell>
          <cell r="I2523" t="str">
            <v xml:space="preserve"> </v>
          </cell>
          <cell r="J2523" t="str">
            <v>Approve</v>
          </cell>
          <cell r="K2523">
            <v>44895</v>
          </cell>
          <cell r="L2523">
            <v>4817</v>
          </cell>
          <cell r="M2523" t="str">
            <v>TR 2</v>
          </cell>
          <cell r="N2523">
            <v>0.375</v>
          </cell>
          <cell r="O2523">
            <v>44771</v>
          </cell>
          <cell r="P2523">
            <v>44742</v>
          </cell>
          <cell r="Q2523">
            <v>18056</v>
          </cell>
          <cell r="R2523" t="str">
            <v/>
          </cell>
          <cell r="U2523">
            <v>44771</v>
          </cell>
        </row>
        <row r="2524">
          <cell r="B2524">
            <v>8664</v>
          </cell>
          <cell r="C2524" t="e">
            <v>#REF!</v>
          </cell>
          <cell r="D2524" t="e">
            <v>#REF!</v>
          </cell>
          <cell r="E2524">
            <v>15</v>
          </cell>
          <cell r="G2524" t="str">
            <v>Competing</v>
          </cell>
          <cell r="H2524" t="str">
            <v>Cheatham</v>
          </cell>
          <cell r="L2524" t="str">
            <v>Withdrawn</v>
          </cell>
          <cell r="O2524">
            <v>44774</v>
          </cell>
          <cell r="P2524">
            <v>44753</v>
          </cell>
          <cell r="Q2524">
            <v>0</v>
          </cell>
        </row>
        <row r="2525">
          <cell r="B2525">
            <v>8659</v>
          </cell>
          <cell r="C2525" t="e">
            <v>#REF!</v>
          </cell>
          <cell r="D2525" t="e">
            <v>#REF!</v>
          </cell>
          <cell r="E2525">
            <v>20</v>
          </cell>
          <cell r="H2525" t="str">
            <v>Honaker</v>
          </cell>
          <cell r="I2525" t="str">
            <v xml:space="preserve"> </v>
          </cell>
          <cell r="J2525" t="str">
            <v xml:space="preserve"> </v>
          </cell>
          <cell r="K2525">
            <v>44895</v>
          </cell>
          <cell r="L2525" t="str">
            <v>Withdrawn</v>
          </cell>
          <cell r="M2525" t="str">
            <v>TR 2</v>
          </cell>
          <cell r="N2525">
            <v>8.3333333333333329E-2</v>
          </cell>
          <cell r="O2525">
            <v>44771</v>
          </cell>
          <cell r="P2525">
            <v>44743</v>
          </cell>
          <cell r="Q2525">
            <v>1000</v>
          </cell>
          <cell r="R2525" t="str">
            <v/>
          </cell>
          <cell r="U2525">
            <v>44771</v>
          </cell>
        </row>
        <row r="2526">
          <cell r="B2526">
            <v>8661</v>
          </cell>
          <cell r="C2526" t="e">
            <v>#REF!</v>
          </cell>
          <cell r="D2526" t="e">
            <v>#REF!</v>
          </cell>
          <cell r="E2526">
            <v>15</v>
          </cell>
          <cell r="H2526" t="str">
            <v>Bodin</v>
          </cell>
          <cell r="I2526" t="str">
            <v xml:space="preserve"> </v>
          </cell>
          <cell r="J2526" t="str">
            <v>Approve</v>
          </cell>
          <cell r="K2526">
            <v>44900</v>
          </cell>
          <cell r="L2526">
            <v>4820</v>
          </cell>
          <cell r="M2526" t="str">
            <v>HR 5</v>
          </cell>
          <cell r="N2526">
            <v>0.41666666666666669</v>
          </cell>
          <cell r="O2526">
            <v>44774</v>
          </cell>
          <cell r="P2526">
            <v>44743</v>
          </cell>
          <cell r="Q2526">
            <v>20000</v>
          </cell>
          <cell r="R2526" t="str">
            <v/>
          </cell>
          <cell r="U2526">
            <v>44774</v>
          </cell>
        </row>
        <row r="2527">
          <cell r="B2527">
            <v>8657</v>
          </cell>
          <cell r="C2527" t="e">
            <v>#REF!</v>
          </cell>
          <cell r="D2527" t="e">
            <v>#REF!</v>
          </cell>
          <cell r="E2527">
            <v>8</v>
          </cell>
          <cell r="H2527" t="str">
            <v>Bodin</v>
          </cell>
          <cell r="I2527" t="str">
            <v>Deny</v>
          </cell>
          <cell r="J2527" t="str">
            <v>Deny</v>
          </cell>
          <cell r="K2527">
            <v>44900</v>
          </cell>
          <cell r="L2527">
            <v>4833</v>
          </cell>
          <cell r="M2527" t="str">
            <v>HR 5</v>
          </cell>
          <cell r="N2527">
            <v>0.45833333333333331</v>
          </cell>
          <cell r="O2527">
            <v>44774</v>
          </cell>
          <cell r="P2527">
            <v>44742</v>
          </cell>
          <cell r="Q2527">
            <v>20000</v>
          </cell>
        </row>
        <row r="2528">
          <cell r="B2528">
            <v>8663</v>
          </cell>
          <cell r="C2528" t="e">
            <v>#REF!</v>
          </cell>
          <cell r="D2528" t="e">
            <v>#REF!</v>
          </cell>
          <cell r="E2528">
            <v>8</v>
          </cell>
          <cell r="H2528" t="str">
            <v>Honaker</v>
          </cell>
          <cell r="K2528">
            <v>44894</v>
          </cell>
          <cell r="L2528" t="str">
            <v>Delayed by the applicant</v>
          </cell>
          <cell r="M2528" t="str">
            <v>TR 2</v>
          </cell>
          <cell r="N2528">
            <v>0.375</v>
          </cell>
          <cell r="O2528">
            <v>44774</v>
          </cell>
          <cell r="P2528">
            <v>44747</v>
          </cell>
          <cell r="Q2528">
            <v>20000</v>
          </cell>
        </row>
        <row r="2529">
          <cell r="B2529">
            <v>8662</v>
          </cell>
          <cell r="C2529" t="e">
            <v>#REF!</v>
          </cell>
          <cell r="D2529" t="e">
            <v>#REF!</v>
          </cell>
          <cell r="E2529">
            <v>20</v>
          </cell>
          <cell r="H2529" t="str">
            <v>Honaker</v>
          </cell>
          <cell r="I2529" t="str">
            <v xml:space="preserve"> </v>
          </cell>
          <cell r="J2529" t="str">
            <v>Approve</v>
          </cell>
          <cell r="K2529">
            <v>44894</v>
          </cell>
          <cell r="L2529">
            <v>4821</v>
          </cell>
          <cell r="M2529" t="str">
            <v>TR 2</v>
          </cell>
          <cell r="N2529">
            <v>8.3333333333333329E-2</v>
          </cell>
          <cell r="O2529">
            <v>44774</v>
          </cell>
          <cell r="P2529">
            <v>44743</v>
          </cell>
          <cell r="Q2529">
            <v>20000</v>
          </cell>
          <cell r="R2529" t="str">
            <v/>
          </cell>
          <cell r="U2529">
            <v>44774</v>
          </cell>
        </row>
        <row r="2530">
          <cell r="B2530" t="str">
            <v>October 2022 Cycle</v>
          </cell>
          <cell r="D2530" t="str">
            <v>Psych and Substance Abuse Services</v>
          </cell>
          <cell r="E2530" t="str">
            <v>C</v>
          </cell>
          <cell r="F2530" t="str">
            <v>Rpt Due</v>
          </cell>
          <cell r="G2530">
            <v>44914</v>
          </cell>
          <cell r="I2530" t="str">
            <v>Recommendation</v>
          </cell>
          <cell r="K2530" t="str">
            <v>IFFC</v>
          </cell>
          <cell r="L2530" t="str">
            <v>Commissioners</v>
          </cell>
          <cell r="M2530" t="str">
            <v>IFFC</v>
          </cell>
          <cell r="O2530" t="str">
            <v>Application</v>
          </cell>
          <cell r="Q2530" t="str">
            <v>Check with</v>
          </cell>
        </row>
        <row r="2531">
          <cell r="C2531" t="str">
            <v>Applicant</v>
          </cell>
          <cell r="E2531" t="str">
            <v>PD</v>
          </cell>
          <cell r="G2531" t="str">
            <v>Monday</v>
          </cell>
          <cell r="H2531" t="str">
            <v>Analyst</v>
          </cell>
          <cell r="I2531" t="str">
            <v xml:space="preserve">HSA </v>
          </cell>
          <cell r="J2531" t="str">
            <v>DCOPN</v>
          </cell>
          <cell r="K2531" t="str">
            <v>Scheduled</v>
          </cell>
          <cell r="L2531" t="str">
            <v>Decision</v>
          </cell>
          <cell r="M2531" t="str">
            <v>Location</v>
          </cell>
          <cell r="N2531" t="str">
            <v>Time</v>
          </cell>
          <cell r="O2531" t="str">
            <v>Received</v>
          </cell>
          <cell r="P2531" t="str">
            <v>LOI Date</v>
          </cell>
          <cell r="Q2531" t="str">
            <v>Application</v>
          </cell>
          <cell r="R2531" t="str">
            <v/>
          </cell>
        </row>
        <row r="2532">
          <cell r="B2532">
            <v>8665</v>
          </cell>
          <cell r="C2532" t="e">
            <v>#REF!</v>
          </cell>
          <cell r="D2532" t="e">
            <v>#REF!</v>
          </cell>
          <cell r="E2532">
            <v>12</v>
          </cell>
          <cell r="H2532" t="str">
            <v>Honaker</v>
          </cell>
          <cell r="I2532" t="str">
            <v xml:space="preserve"> </v>
          </cell>
          <cell r="J2532" t="str">
            <v>Approve</v>
          </cell>
          <cell r="K2532">
            <v>44932</v>
          </cell>
          <cell r="L2532">
            <v>4824</v>
          </cell>
          <cell r="M2532" t="str">
            <v>BR 3</v>
          </cell>
          <cell r="N2532">
            <v>0.41666666666666669</v>
          </cell>
          <cell r="O2532">
            <v>44804</v>
          </cell>
          <cell r="P2532">
            <v>44774</v>
          </cell>
          <cell r="Q2532">
            <v>18220</v>
          </cell>
          <cell r="R2532">
            <v>45329</v>
          </cell>
          <cell r="U2532">
            <v>44804</v>
          </cell>
        </row>
        <row r="2533">
          <cell r="C2533" t="e">
            <v>#REF!</v>
          </cell>
          <cell r="D2533" t="e">
            <v>#REF!</v>
          </cell>
          <cell r="E2533" t="str">
            <v/>
          </cell>
          <cell r="I2533" t="str">
            <v xml:space="preserve"> </v>
          </cell>
          <cell r="J2533" t="str">
            <v xml:space="preserve"> </v>
          </cell>
          <cell r="L2533" t="str">
            <v/>
          </cell>
          <cell r="R2533" t="str">
            <v/>
          </cell>
        </row>
        <row r="2534">
          <cell r="B2534" t="str">
            <v>November 2022 Cycle</v>
          </cell>
          <cell r="D2534" t="str">
            <v>Diagnostic Imaging and Nursing Facilities</v>
          </cell>
          <cell r="E2534" t="str">
            <v>D/G</v>
          </cell>
          <cell r="F2534" t="str">
            <v>Rpt Due</v>
          </cell>
          <cell r="G2534">
            <v>44945</v>
          </cell>
          <cell r="I2534" t="str">
            <v>Recommendation</v>
          </cell>
          <cell r="K2534" t="str">
            <v>IFFC</v>
          </cell>
          <cell r="L2534" t="str">
            <v>Commissioners</v>
          </cell>
          <cell r="M2534" t="str">
            <v>IFFC</v>
          </cell>
          <cell r="O2534" t="str">
            <v>Application</v>
          </cell>
          <cell r="Q2534" t="str">
            <v>Check with</v>
          </cell>
        </row>
        <row r="2535">
          <cell r="C2535" t="str">
            <v>Applicant</v>
          </cell>
          <cell r="E2535" t="str">
            <v>PD</v>
          </cell>
          <cell r="G2535" t="str">
            <v>Thursday</v>
          </cell>
          <cell r="H2535" t="str">
            <v>Analyst</v>
          </cell>
          <cell r="I2535" t="str">
            <v xml:space="preserve">HSA </v>
          </cell>
          <cell r="J2535" t="str">
            <v>DCOPN</v>
          </cell>
          <cell r="K2535" t="str">
            <v>Scheduled</v>
          </cell>
          <cell r="L2535" t="str">
            <v>Decision</v>
          </cell>
          <cell r="M2535" t="str">
            <v>Location</v>
          </cell>
          <cell r="N2535" t="str">
            <v>Time</v>
          </cell>
          <cell r="O2535" t="str">
            <v>Received</v>
          </cell>
          <cell r="P2535" t="str">
            <v>LOI Date</v>
          </cell>
          <cell r="Q2535" t="str">
            <v>Application</v>
          </cell>
          <cell r="R2535" t="str">
            <v/>
          </cell>
        </row>
        <row r="2536">
          <cell r="B2536">
            <v>8626</v>
          </cell>
          <cell r="C2536" t="e">
            <v>#REF!</v>
          </cell>
          <cell r="D2536" t="e">
            <v>#REF!</v>
          </cell>
          <cell r="E2536">
            <v>8</v>
          </cell>
          <cell r="H2536" t="str">
            <v>Honaker</v>
          </cell>
          <cell r="I2536" t="str">
            <v>Approve</v>
          </cell>
          <cell r="J2536" t="str">
            <v>Approve</v>
          </cell>
          <cell r="K2536">
            <v>44956</v>
          </cell>
          <cell r="L2536">
            <v>4825</v>
          </cell>
          <cell r="M2536" t="str">
            <v>BR 3</v>
          </cell>
          <cell r="N2536">
            <v>0.41666666666666669</v>
          </cell>
          <cell r="O2536" t="str">
            <v>3/31/2022; 5/31/2022</v>
          </cell>
          <cell r="P2536">
            <v>44617</v>
          </cell>
          <cell r="Q2536">
            <v>7845</v>
          </cell>
          <cell r="R2536" t="str">
            <v/>
          </cell>
          <cell r="U2536" t="str">
            <v>3/31/2022; 5/31/2022</v>
          </cell>
        </row>
        <row r="2537">
          <cell r="B2537">
            <v>8654</v>
          </cell>
          <cell r="C2537" t="e">
            <v>#REF!</v>
          </cell>
          <cell r="D2537" t="e">
            <v>#REF!</v>
          </cell>
          <cell r="E2537">
            <v>8</v>
          </cell>
          <cell r="I2537" t="str">
            <v>Not accepted for review</v>
          </cell>
          <cell r="J2537" t="str">
            <v>Not accepted for review</v>
          </cell>
          <cell r="L2537">
            <v>4836</v>
          </cell>
          <cell r="O2537">
            <v>44896</v>
          </cell>
          <cell r="P2537">
            <v>44736</v>
          </cell>
          <cell r="Q2537">
            <v>2889</v>
          </cell>
        </row>
        <row r="2538">
          <cell r="B2538">
            <v>8666</v>
          </cell>
          <cell r="C2538" t="e">
            <v>#REF!</v>
          </cell>
          <cell r="D2538" t="e">
            <v>#REF!</v>
          </cell>
          <cell r="E2538">
            <v>5</v>
          </cell>
          <cell r="H2538" t="str">
            <v>Schold</v>
          </cell>
          <cell r="I2538" t="str">
            <v xml:space="preserve"> </v>
          </cell>
          <cell r="J2538" t="str">
            <v>Approve</v>
          </cell>
          <cell r="K2538">
            <v>44957</v>
          </cell>
          <cell r="L2538">
            <v>4826</v>
          </cell>
          <cell r="M2538" t="str">
            <v>BR 1</v>
          </cell>
          <cell r="N2538">
            <v>0.41666666666666669</v>
          </cell>
          <cell r="O2538">
            <v>44833</v>
          </cell>
          <cell r="P2538">
            <v>44790</v>
          </cell>
          <cell r="Q2538">
            <v>14179</v>
          </cell>
          <cell r="R2538" t="str">
            <v/>
          </cell>
          <cell r="U2538">
            <v>44833</v>
          </cell>
        </row>
        <row r="2539">
          <cell r="B2539">
            <v>8674</v>
          </cell>
          <cell r="C2539" t="e">
            <v>#REF!</v>
          </cell>
          <cell r="D2539" t="e">
            <v>#REF!</v>
          </cell>
          <cell r="E2539">
            <v>8</v>
          </cell>
          <cell r="H2539" t="str">
            <v>Honaker</v>
          </cell>
          <cell r="I2539" t="str">
            <v>Deny</v>
          </cell>
          <cell r="J2539" t="str">
            <v>Deny</v>
          </cell>
          <cell r="K2539">
            <v>44963</v>
          </cell>
          <cell r="L2539">
            <v>4854</v>
          </cell>
          <cell r="M2539" t="str">
            <v>BR 1</v>
          </cell>
          <cell r="N2539">
            <v>0.41666666666666669</v>
          </cell>
          <cell r="O2539">
            <v>44833</v>
          </cell>
          <cell r="P2539">
            <v>44805</v>
          </cell>
          <cell r="Q2539">
            <v>20000</v>
          </cell>
        </row>
        <row r="2540">
          <cell r="B2540">
            <v>8669</v>
          </cell>
          <cell r="C2540" t="e">
            <v>#REF!</v>
          </cell>
          <cell r="D2540" t="e">
            <v>#REF!</v>
          </cell>
          <cell r="E2540">
            <v>1</v>
          </cell>
          <cell r="H2540" t="str">
            <v>Bodin</v>
          </cell>
          <cell r="J2540" t="str">
            <v>Approve</v>
          </cell>
          <cell r="K2540">
            <v>44958</v>
          </cell>
          <cell r="L2540">
            <v>4843</v>
          </cell>
          <cell r="M2540" t="str">
            <v>BR 4</v>
          </cell>
          <cell r="N2540">
            <v>0.41666666666666669</v>
          </cell>
          <cell r="O2540">
            <v>44834</v>
          </cell>
          <cell r="P2540">
            <v>44803</v>
          </cell>
          <cell r="Q2540">
            <v>5133.8599999999997</v>
          </cell>
        </row>
        <row r="2541">
          <cell r="B2541">
            <v>8676</v>
          </cell>
          <cell r="C2541" t="e">
            <v>#REF!</v>
          </cell>
          <cell r="D2541" t="e">
            <v>#REF!</v>
          </cell>
          <cell r="E2541">
            <v>1</v>
          </cell>
          <cell r="G2541" t="str">
            <v>Competing</v>
          </cell>
          <cell r="H2541" t="str">
            <v>Bodin</v>
          </cell>
          <cell r="J2541" t="str">
            <v>Deny</v>
          </cell>
          <cell r="K2541">
            <v>44958</v>
          </cell>
          <cell r="L2541" t="str">
            <v>Denied</v>
          </cell>
          <cell r="M2541" t="str">
            <v>BR 4</v>
          </cell>
          <cell r="N2541">
            <v>0.41666666666666669</v>
          </cell>
          <cell r="O2541">
            <v>44837</v>
          </cell>
          <cell r="P2541">
            <v>44813</v>
          </cell>
          <cell r="Q2541">
            <v>17855.05</v>
          </cell>
        </row>
        <row r="2542">
          <cell r="B2542">
            <v>8675</v>
          </cell>
          <cell r="C2542" t="e">
            <v>#REF!</v>
          </cell>
          <cell r="D2542" t="e">
            <v>#REF!</v>
          </cell>
          <cell r="E2542">
            <v>15</v>
          </cell>
          <cell r="H2542" t="str">
            <v>Honaker</v>
          </cell>
          <cell r="J2542" t="str">
            <v>Approve</v>
          </cell>
          <cell r="K2542">
            <v>44963</v>
          </cell>
          <cell r="L2542">
            <v>4831</v>
          </cell>
          <cell r="M2542" t="str">
            <v>BR 1</v>
          </cell>
          <cell r="N2542">
            <v>8.3333333333333329E-2</v>
          </cell>
          <cell r="O2542">
            <v>44837</v>
          </cell>
          <cell r="P2542">
            <v>44805</v>
          </cell>
          <cell r="Q2542">
            <v>18881.78</v>
          </cell>
        </row>
        <row r="2543">
          <cell r="B2543">
            <v>8671</v>
          </cell>
          <cell r="C2543" t="e">
            <v>#REF!</v>
          </cell>
          <cell r="D2543" t="e">
            <v>#REF!</v>
          </cell>
          <cell r="E2543">
            <v>7</v>
          </cell>
          <cell r="H2543" t="str">
            <v>Schold</v>
          </cell>
          <cell r="J2543" t="str">
            <v>Approve</v>
          </cell>
          <cell r="K2543">
            <v>44957</v>
          </cell>
          <cell r="L2543">
            <v>4828</v>
          </cell>
          <cell r="M2543" t="str">
            <v>BR 1`</v>
          </cell>
          <cell r="N2543">
            <v>8.3333333333333329E-2</v>
          </cell>
          <cell r="O2543">
            <v>44837</v>
          </cell>
          <cell r="P2543">
            <v>44804</v>
          </cell>
          <cell r="Q2543">
            <v>20000</v>
          </cell>
        </row>
        <row r="2544">
          <cell r="B2544">
            <v>8670</v>
          </cell>
          <cell r="C2544" t="e">
            <v>#REF!</v>
          </cell>
          <cell r="D2544" t="e">
            <v>#REF!</v>
          </cell>
          <cell r="E2544">
            <v>20</v>
          </cell>
          <cell r="H2544" t="str">
            <v>Honaker</v>
          </cell>
          <cell r="J2544" t="str">
            <v>Deny</v>
          </cell>
          <cell r="K2544" t="str">
            <v>HOLD</v>
          </cell>
          <cell r="L2544" t="str">
            <v>Delayed by the applicant</v>
          </cell>
          <cell r="M2544" t="str">
            <v>BR 3</v>
          </cell>
          <cell r="N2544">
            <v>8.3333333333333329E-2</v>
          </cell>
          <cell r="O2544">
            <v>44837</v>
          </cell>
          <cell r="P2544">
            <v>44804</v>
          </cell>
          <cell r="Q2544">
            <v>12628.5</v>
          </cell>
        </row>
        <row r="2545">
          <cell r="B2545">
            <v>8667</v>
          </cell>
          <cell r="C2545" t="e">
            <v>#REF!</v>
          </cell>
          <cell r="D2545" t="e">
            <v>#REF!</v>
          </cell>
          <cell r="E2545">
            <v>15</v>
          </cell>
          <cell r="H2545" t="str">
            <v>Schold</v>
          </cell>
          <cell r="J2545" t="str">
            <v>Deny</v>
          </cell>
          <cell r="K2545">
            <v>45009</v>
          </cell>
          <cell r="L2545">
            <v>4844</v>
          </cell>
          <cell r="M2545" t="str">
            <v>BR 3</v>
          </cell>
          <cell r="N2545">
            <v>8.3333333333333329E-2</v>
          </cell>
          <cell r="O2545">
            <v>44837</v>
          </cell>
          <cell r="P2545">
            <v>44797</v>
          </cell>
          <cell r="Q2545">
            <v>14206</v>
          </cell>
        </row>
        <row r="2546">
          <cell r="B2546">
            <v>8668</v>
          </cell>
          <cell r="C2546" t="e">
            <v>#REF!</v>
          </cell>
          <cell r="D2546" t="e">
            <v>#REF!</v>
          </cell>
          <cell r="E2546">
            <v>19</v>
          </cell>
          <cell r="H2546" t="str">
            <v>Schold</v>
          </cell>
          <cell r="J2546" t="str">
            <v>Approve</v>
          </cell>
          <cell r="K2546">
            <v>44960</v>
          </cell>
          <cell r="L2546">
            <v>4827</v>
          </cell>
          <cell r="M2546" t="str">
            <v>BR 3</v>
          </cell>
          <cell r="N2546">
            <v>8.3333333333333329E-2</v>
          </cell>
          <cell r="O2546">
            <v>44837</v>
          </cell>
          <cell r="P2546">
            <v>44797</v>
          </cell>
          <cell r="Q2546">
            <v>13136</v>
          </cell>
        </row>
        <row r="2547">
          <cell r="B2547">
            <v>8672</v>
          </cell>
          <cell r="C2547" t="e">
            <v>#REF!</v>
          </cell>
          <cell r="D2547" t="e">
            <v>#REF!</v>
          </cell>
          <cell r="E2547">
            <v>8</v>
          </cell>
          <cell r="H2547" t="str">
            <v>Schold</v>
          </cell>
          <cell r="I2547" t="str">
            <v>Approve</v>
          </cell>
          <cell r="J2547" t="str">
            <v>Approve</v>
          </cell>
          <cell r="K2547">
            <v>44959</v>
          </cell>
          <cell r="L2547">
            <v>4829</v>
          </cell>
          <cell r="M2547" t="str">
            <v>BR 4</v>
          </cell>
          <cell r="N2547">
            <v>0.41666666666666669</v>
          </cell>
          <cell r="O2547">
            <v>44837</v>
          </cell>
          <cell r="P2547">
            <v>44804</v>
          </cell>
          <cell r="Q2547">
            <v>20000</v>
          </cell>
        </row>
        <row r="2548">
          <cell r="B2548">
            <v>8673</v>
          </cell>
          <cell r="C2548" t="e">
            <v>#REF!</v>
          </cell>
          <cell r="D2548" t="e">
            <v>#REF!</v>
          </cell>
          <cell r="E2548">
            <v>8</v>
          </cell>
          <cell r="H2548" t="str">
            <v>Schold</v>
          </cell>
          <cell r="I2548" t="str">
            <v>Approve</v>
          </cell>
          <cell r="J2548" t="str">
            <v>Approve</v>
          </cell>
          <cell r="K2548">
            <v>44959</v>
          </cell>
          <cell r="L2548">
            <v>4830</v>
          </cell>
          <cell r="M2548" t="str">
            <v>BR 4</v>
          </cell>
          <cell r="N2548">
            <v>8.3333333333333329E-2</v>
          </cell>
          <cell r="O2548">
            <v>44837</v>
          </cell>
          <cell r="P2548">
            <v>44804</v>
          </cell>
          <cell r="Q2548">
            <v>20000</v>
          </cell>
        </row>
        <row r="2550">
          <cell r="B2550" t="str">
            <v>December 2022 Cycle</v>
          </cell>
          <cell r="D2550" t="str">
            <v>Rehab Services</v>
          </cell>
          <cell r="E2550" t="str">
            <v>E</v>
          </cell>
          <cell r="F2550" t="str">
            <v>Rpt Due</v>
          </cell>
          <cell r="G2550">
            <v>44977</v>
          </cell>
          <cell r="I2550" t="str">
            <v>Recommendation</v>
          </cell>
          <cell r="K2550" t="str">
            <v>IFFC</v>
          </cell>
          <cell r="L2550" t="str">
            <v>Commissioners</v>
          </cell>
          <cell r="M2550" t="str">
            <v>IFFC</v>
          </cell>
          <cell r="O2550" t="str">
            <v>Application</v>
          </cell>
          <cell r="Q2550" t="str">
            <v>Check with</v>
          </cell>
        </row>
        <row r="2551">
          <cell r="C2551" t="str">
            <v>Applicant</v>
          </cell>
          <cell r="E2551" t="str">
            <v>PD</v>
          </cell>
          <cell r="G2551" t="str">
            <v>Monday</v>
          </cell>
          <cell r="H2551" t="str">
            <v>Analyst</v>
          </cell>
          <cell r="I2551" t="str">
            <v xml:space="preserve">HSA </v>
          </cell>
          <cell r="J2551" t="str">
            <v>DCOPN</v>
          </cell>
          <cell r="K2551" t="str">
            <v>Scheduled</v>
          </cell>
          <cell r="L2551" t="str">
            <v>Decision</v>
          </cell>
          <cell r="M2551" t="str">
            <v>Location</v>
          </cell>
          <cell r="N2551" t="str">
            <v>Time</v>
          </cell>
          <cell r="O2551" t="str">
            <v>Received</v>
          </cell>
          <cell r="P2551" t="str">
            <v>LOI Date</v>
          </cell>
          <cell r="Q2551" t="str">
            <v>Application</v>
          </cell>
          <cell r="R2551" t="str">
            <v/>
          </cell>
        </row>
        <row r="2552">
          <cell r="B2552">
            <v>8677</v>
          </cell>
          <cell r="C2552" t="e">
            <v>#REF!</v>
          </cell>
          <cell r="D2552" t="e">
            <v>#REF!</v>
          </cell>
          <cell r="E2552">
            <v>11</v>
          </cell>
          <cell r="H2552" t="str">
            <v>Honaker</v>
          </cell>
          <cell r="I2552" t="str">
            <v xml:space="preserve"> </v>
          </cell>
          <cell r="J2552" t="str">
            <v>Approve</v>
          </cell>
          <cell r="K2552">
            <v>44986</v>
          </cell>
          <cell r="L2552">
            <v>4835</v>
          </cell>
          <cell r="M2552" t="str">
            <v>BR 3</v>
          </cell>
          <cell r="N2552">
            <v>0.41666666666666669</v>
          </cell>
          <cell r="O2552">
            <v>44865</v>
          </cell>
          <cell r="P2552">
            <v>44834</v>
          </cell>
          <cell r="Q2552">
            <v>20000</v>
          </cell>
          <cell r="R2552" t="str">
            <v/>
          </cell>
          <cell r="U2552">
            <v>44865</v>
          </cell>
        </row>
        <row r="2554">
          <cell r="B2554" t="str">
            <v>January 2023 Cycle</v>
          </cell>
          <cell r="D2554" t="str">
            <v>Radiation/Gamma Knife/Cancer Care Center</v>
          </cell>
          <cell r="E2554" t="str">
            <v>F/G</v>
          </cell>
          <cell r="F2554" t="str">
            <v>Rpt Due</v>
          </cell>
          <cell r="G2554">
            <v>45006</v>
          </cell>
          <cell r="I2554" t="str">
            <v>Recommendation</v>
          </cell>
          <cell r="K2554" t="str">
            <v>IFFC</v>
          </cell>
          <cell r="L2554" t="str">
            <v>Commissioners</v>
          </cell>
          <cell r="M2554" t="str">
            <v>IFFC</v>
          </cell>
          <cell r="N2554" t="str">
            <v>IFFC</v>
          </cell>
          <cell r="O2554" t="str">
            <v>Application</v>
          </cell>
          <cell r="Q2554" t="str">
            <v>Check with</v>
          </cell>
        </row>
        <row r="2555">
          <cell r="C2555" t="str">
            <v>Applicant</v>
          </cell>
          <cell r="D2555" t="str">
            <v>Nursing Facility</v>
          </cell>
          <cell r="E2555" t="str">
            <v>PD</v>
          </cell>
          <cell r="F2555" t="str">
            <v xml:space="preserve">  </v>
          </cell>
          <cell r="G2555" t="str">
            <v>Monday</v>
          </cell>
          <cell r="H2555" t="str">
            <v>Analyst</v>
          </cell>
          <cell r="I2555" t="str">
            <v xml:space="preserve">HSA </v>
          </cell>
          <cell r="J2555" t="str">
            <v>DCOPN</v>
          </cell>
          <cell r="K2555" t="str">
            <v>Scheduled</v>
          </cell>
          <cell r="L2555" t="str">
            <v>Decision</v>
          </cell>
          <cell r="M2555" t="str">
            <v>Location</v>
          </cell>
          <cell r="N2555" t="str">
            <v>Time</v>
          </cell>
          <cell r="O2555" t="str">
            <v>Received</v>
          </cell>
          <cell r="P2555" t="str">
            <v>LOI Date</v>
          </cell>
          <cell r="Q2555" t="str">
            <v>Application</v>
          </cell>
        </row>
        <row r="2556">
          <cell r="B2556">
            <v>8679</v>
          </cell>
          <cell r="C2556" t="e">
            <v>#REF!</v>
          </cell>
          <cell r="D2556" t="e">
            <v>#REF!</v>
          </cell>
          <cell r="E2556">
            <v>10</v>
          </cell>
          <cell r="H2556" t="str">
            <v>Honaker</v>
          </cell>
          <cell r="J2556" t="str">
            <v>Approve</v>
          </cell>
          <cell r="K2556">
            <v>45020</v>
          </cell>
          <cell r="L2556">
            <v>4837</v>
          </cell>
          <cell r="M2556" t="str">
            <v>BR 2</v>
          </cell>
          <cell r="N2556">
            <v>0.41666666666666669</v>
          </cell>
          <cell r="O2556">
            <v>44895</v>
          </cell>
          <cell r="P2556">
            <v>44862</v>
          </cell>
          <cell r="Q2556">
            <v>20000</v>
          </cell>
        </row>
        <row r="2557">
          <cell r="B2557">
            <v>8678</v>
          </cell>
          <cell r="C2557" t="e">
            <v>#REF!</v>
          </cell>
          <cell r="D2557" t="e">
            <v>#REF!</v>
          </cell>
          <cell r="E2557">
            <v>20</v>
          </cell>
          <cell r="H2557" t="str">
            <v>Schold</v>
          </cell>
          <cell r="J2557" t="str">
            <v>Approve</v>
          </cell>
          <cell r="K2557">
            <v>45019</v>
          </cell>
          <cell r="L2557">
            <v>4841</v>
          </cell>
          <cell r="M2557" t="str">
            <v>1041 Technology Park Drive, Glen Allen, VA 23059 </v>
          </cell>
          <cell r="N2557">
            <v>0.41666666666666669</v>
          </cell>
          <cell r="O2557">
            <v>44896</v>
          </cell>
          <cell r="P2557">
            <v>44855</v>
          </cell>
          <cell r="Q2557">
            <v>20000</v>
          </cell>
        </row>
        <row r="2558">
          <cell r="B2558">
            <v>8685</v>
          </cell>
          <cell r="C2558" t="e">
            <v>#REF!</v>
          </cell>
          <cell r="D2558" t="e">
            <v>#REF!</v>
          </cell>
          <cell r="E2558">
            <v>20</v>
          </cell>
          <cell r="G2558" t="str">
            <v>Competing</v>
          </cell>
          <cell r="H2558" t="str">
            <v>Schold</v>
          </cell>
          <cell r="J2558" t="str">
            <v>Deny</v>
          </cell>
          <cell r="K2558">
            <v>45019</v>
          </cell>
          <cell r="L2558">
            <v>4851</v>
          </cell>
          <cell r="M2558" t="str">
            <v>1041 Technology Park Drive, Glen Allen, VA 23059 </v>
          </cell>
          <cell r="N2558">
            <v>0.41666666666666669</v>
          </cell>
          <cell r="O2558">
            <v>44896</v>
          </cell>
          <cell r="P2558">
            <v>44866</v>
          </cell>
          <cell r="Q2558">
            <v>20000</v>
          </cell>
        </row>
        <row r="2559">
          <cell r="B2559">
            <v>8680</v>
          </cell>
          <cell r="C2559" t="e">
            <v>#REF!</v>
          </cell>
          <cell r="D2559" t="e">
            <v>#REF!</v>
          </cell>
          <cell r="E2559">
            <v>14</v>
          </cell>
          <cell r="H2559" t="str">
            <v>Honaker</v>
          </cell>
          <cell r="J2559" t="str">
            <v>Approve</v>
          </cell>
          <cell r="K2559">
            <v>45016</v>
          </cell>
          <cell r="L2559">
            <v>4838</v>
          </cell>
          <cell r="M2559" t="str">
            <v>BR 3</v>
          </cell>
          <cell r="N2559">
            <v>0.41666666666666669</v>
          </cell>
          <cell r="O2559">
            <v>44896</v>
          </cell>
          <cell r="P2559">
            <v>44862</v>
          </cell>
          <cell r="Q2559">
            <v>15459</v>
          </cell>
        </row>
        <row r="2560">
          <cell r="B2560">
            <v>8654</v>
          </cell>
          <cell r="C2560" t="e">
            <v>#REF!</v>
          </cell>
          <cell r="D2560" t="e">
            <v>#REF!</v>
          </cell>
          <cell r="E2560">
            <v>8</v>
          </cell>
          <cell r="H2560" t="str">
            <v>Schold</v>
          </cell>
          <cell r="I2560" t="str">
            <v>Approve</v>
          </cell>
          <cell r="J2560" t="str">
            <v>Approve</v>
          </cell>
          <cell r="K2560">
            <v>45023</v>
          </cell>
          <cell r="L2560">
            <v>4836</v>
          </cell>
          <cell r="M2560" t="str">
            <v>BR 1</v>
          </cell>
          <cell r="N2560">
            <v>0.41666666666666669</v>
          </cell>
          <cell r="O2560">
            <v>44896</v>
          </cell>
          <cell r="P2560">
            <v>44736</v>
          </cell>
          <cell r="Q2560">
            <v>2889</v>
          </cell>
        </row>
        <row r="2561">
          <cell r="B2561">
            <v>8684</v>
          </cell>
          <cell r="C2561" t="e">
            <v>#REF!</v>
          </cell>
          <cell r="D2561" t="e">
            <v>#REF!</v>
          </cell>
          <cell r="E2561">
            <v>8</v>
          </cell>
          <cell r="H2561" t="str">
            <v>Schold</v>
          </cell>
          <cell r="I2561" t="str">
            <v>Approve</v>
          </cell>
          <cell r="J2561" t="str">
            <v>Deny</v>
          </cell>
          <cell r="K2561">
            <v>45105</v>
          </cell>
          <cell r="L2561">
            <v>4859</v>
          </cell>
          <cell r="M2561" t="str">
            <v>BR 4</v>
          </cell>
          <cell r="N2561">
            <v>0.41666666666666669</v>
          </cell>
          <cell r="O2561">
            <v>44896</v>
          </cell>
          <cell r="P2561">
            <v>44866</v>
          </cell>
          <cell r="Q2561">
            <v>20000</v>
          </cell>
        </row>
        <row r="2562">
          <cell r="B2562">
            <v>8682</v>
          </cell>
          <cell r="C2562" t="e">
            <v>#REF!</v>
          </cell>
          <cell r="D2562" t="e">
            <v>#REF!</v>
          </cell>
          <cell r="E2562">
            <v>20</v>
          </cell>
          <cell r="H2562" t="str">
            <v>Schold</v>
          </cell>
          <cell r="I2562" t="str">
            <v>Approve</v>
          </cell>
          <cell r="J2562" t="str">
            <v>Approve</v>
          </cell>
          <cell r="K2562">
            <v>45021</v>
          </cell>
          <cell r="L2562">
            <v>4839</v>
          </cell>
          <cell r="M2562" t="str">
            <v>BR 4</v>
          </cell>
          <cell r="N2562">
            <v>0.41666666666666669</v>
          </cell>
          <cell r="O2562">
            <v>44896</v>
          </cell>
          <cell r="P2562">
            <v>44865</v>
          </cell>
          <cell r="Q2562">
            <v>20000</v>
          </cell>
        </row>
        <row r="2563">
          <cell r="B2563">
            <v>8686</v>
          </cell>
          <cell r="C2563" t="e">
            <v>#REF!</v>
          </cell>
          <cell r="D2563" t="e">
            <v>#REF!</v>
          </cell>
          <cell r="E2563">
            <v>15</v>
          </cell>
          <cell r="H2563" t="str">
            <v>Honaker</v>
          </cell>
          <cell r="J2563" t="str">
            <v>Approve</v>
          </cell>
          <cell r="K2563">
            <v>45026</v>
          </cell>
          <cell r="L2563">
            <v>4840</v>
          </cell>
          <cell r="M2563" t="str">
            <v>BR 4</v>
          </cell>
          <cell r="N2563">
            <v>0.41666666666666669</v>
          </cell>
          <cell r="O2563">
            <v>44896</v>
          </cell>
          <cell r="P2563">
            <v>44866</v>
          </cell>
          <cell r="Q2563">
            <v>20000</v>
          </cell>
        </row>
        <row r="2564">
          <cell r="C2564" t="e">
            <v>#REF!</v>
          </cell>
          <cell r="D2564" t="e">
            <v>#REF!</v>
          </cell>
          <cell r="E2564" t="str">
            <v/>
          </cell>
        </row>
        <row r="2565">
          <cell r="B2565" t="str">
            <v>February 2023 Cycle</v>
          </cell>
          <cell r="D2565" t="str">
            <v>Hospitals/Beds/NICUs/Capital Expenditures</v>
          </cell>
          <cell r="E2565" t="str">
            <v>A</v>
          </cell>
          <cell r="F2565" t="str">
            <v>Rpt Due</v>
          </cell>
          <cell r="G2565">
            <v>45037</v>
          </cell>
          <cell r="I2565" t="str">
            <v>Recommendation</v>
          </cell>
          <cell r="K2565" t="str">
            <v>IFFC</v>
          </cell>
          <cell r="L2565" t="str">
            <v>Commissioners</v>
          </cell>
          <cell r="M2565" t="str">
            <v>IFFC</v>
          </cell>
          <cell r="N2565" t="str">
            <v>IFFC</v>
          </cell>
          <cell r="O2565" t="str">
            <v>Application</v>
          </cell>
          <cell r="Q2565" t="str">
            <v>Check with</v>
          </cell>
        </row>
        <row r="2566">
          <cell r="B2566" t="str">
            <v>#</v>
          </cell>
          <cell r="C2566" t="str">
            <v>Applicant</v>
          </cell>
          <cell r="D2566" t="str">
            <v>Project</v>
          </cell>
          <cell r="E2566" t="str">
            <v>PD</v>
          </cell>
          <cell r="F2566" t="str">
            <v xml:space="preserve">  </v>
          </cell>
          <cell r="G2566" t="str">
            <v>Wednesday</v>
          </cell>
          <cell r="H2566" t="str">
            <v>Analyst</v>
          </cell>
          <cell r="I2566" t="str">
            <v xml:space="preserve">HSA </v>
          </cell>
          <cell r="J2566" t="str">
            <v>DCOPN</v>
          </cell>
          <cell r="K2566" t="str">
            <v>Scheduled</v>
          </cell>
          <cell r="L2566" t="str">
            <v>Decision</v>
          </cell>
          <cell r="M2566" t="str">
            <v>Location</v>
          </cell>
          <cell r="N2566" t="str">
            <v>Time</v>
          </cell>
          <cell r="O2566" t="str">
            <v>Received</v>
          </cell>
          <cell r="P2566" t="str">
            <v>LOI Date</v>
          </cell>
          <cell r="Q2566" t="str">
            <v>Application</v>
          </cell>
        </row>
        <row r="2567">
          <cell r="B2567">
            <v>8687</v>
          </cell>
          <cell r="C2567" t="e">
            <v>#REF!</v>
          </cell>
          <cell r="D2567" t="e">
            <v>#REF!</v>
          </cell>
          <cell r="E2567">
            <v>15</v>
          </cell>
          <cell r="H2567" t="str">
            <v>Schold</v>
          </cell>
          <cell r="J2567" t="str">
            <v>Deny</v>
          </cell>
          <cell r="K2567">
            <v>45126</v>
          </cell>
          <cell r="L2567" t="str">
            <v>Denied</v>
          </cell>
          <cell r="M2567" t="str">
            <v>TR 2</v>
          </cell>
          <cell r="N2567">
            <v>0.375</v>
          </cell>
          <cell r="O2567">
            <v>44929</v>
          </cell>
          <cell r="P2567">
            <v>44897</v>
          </cell>
          <cell r="Q2567">
            <v>20000</v>
          </cell>
        </row>
        <row r="2568">
          <cell r="C2568" t="e">
            <v>#REF!</v>
          </cell>
          <cell r="D2568" t="e">
            <v>#REF!</v>
          </cell>
          <cell r="E2568" t="str">
            <v/>
          </cell>
        </row>
        <row r="2569">
          <cell r="B2569" t="str">
            <v>March 2023 Cycle</v>
          </cell>
          <cell r="D2569" t="str">
            <v>OSHs/ORs/Cath Labs/Transplant/Nursing Facility</v>
          </cell>
          <cell r="E2569" t="str">
            <v>B/G</v>
          </cell>
          <cell r="F2569" t="str">
            <v>Rpt Due</v>
          </cell>
          <cell r="G2569">
            <v>45066</v>
          </cell>
          <cell r="I2569" t="str">
            <v>Recommendation</v>
          </cell>
          <cell r="K2569" t="str">
            <v>IFFC</v>
          </cell>
          <cell r="L2569" t="str">
            <v>Commissioners</v>
          </cell>
          <cell r="M2569" t="str">
            <v>IFFC</v>
          </cell>
          <cell r="N2569" t="str">
            <v>IFFC</v>
          </cell>
          <cell r="O2569" t="str">
            <v>Application</v>
          </cell>
          <cell r="Q2569" t="str">
            <v>Check with</v>
          </cell>
        </row>
        <row r="2570">
          <cell r="B2570" t="str">
            <v>#</v>
          </cell>
          <cell r="C2570" t="str">
            <v>Applicant</v>
          </cell>
          <cell r="D2570" t="str">
            <v>Project</v>
          </cell>
          <cell r="E2570" t="str">
            <v>PD</v>
          </cell>
          <cell r="G2570" t="str">
            <v>Monday</v>
          </cell>
          <cell r="H2570" t="str">
            <v>Analyst</v>
          </cell>
          <cell r="I2570" t="str">
            <v xml:space="preserve">HSA </v>
          </cell>
          <cell r="J2570" t="str">
            <v>DCOPN</v>
          </cell>
          <cell r="K2570" t="str">
            <v>Scheduled</v>
          </cell>
          <cell r="L2570" t="str">
            <v>Decision</v>
          </cell>
          <cell r="M2570" t="str">
            <v>Location</v>
          </cell>
          <cell r="N2570" t="str">
            <v>Time</v>
          </cell>
          <cell r="O2570" t="str">
            <v>Received</v>
          </cell>
          <cell r="P2570" t="str">
            <v>LOI Date</v>
          </cell>
          <cell r="Q2570" t="str">
            <v>Application</v>
          </cell>
        </row>
        <row r="2571">
          <cell r="B2571">
            <v>8690</v>
          </cell>
          <cell r="C2571" t="e">
            <v>#REF!</v>
          </cell>
          <cell r="D2571" t="e">
            <v>#REF!</v>
          </cell>
          <cell r="E2571">
            <v>15</v>
          </cell>
          <cell r="H2571" t="str">
            <v>Cheatham</v>
          </cell>
          <cell r="J2571" t="str">
            <v>Approve</v>
          </cell>
          <cell r="K2571">
            <v>45077</v>
          </cell>
          <cell r="L2571">
            <v>4846</v>
          </cell>
          <cell r="M2571" t="str">
            <v>BR 3</v>
          </cell>
          <cell r="N2571">
            <v>0.41666666666666669</v>
          </cell>
          <cell r="O2571">
            <v>44956</v>
          </cell>
          <cell r="P2571">
            <v>44917</v>
          </cell>
          <cell r="Q2571">
            <v>20000</v>
          </cell>
        </row>
        <row r="2572">
          <cell r="B2572">
            <v>8688</v>
          </cell>
          <cell r="C2572" t="e">
            <v>#REF!</v>
          </cell>
          <cell r="D2572" t="e">
            <v>#REF!</v>
          </cell>
          <cell r="E2572">
            <v>8</v>
          </cell>
          <cell r="G2572" t="str">
            <v>Competing</v>
          </cell>
          <cell r="H2572" t="str">
            <v>Honaker</v>
          </cell>
          <cell r="J2572" t="str">
            <v>Not accepted for review</v>
          </cell>
          <cell r="L2572">
            <v>4881</v>
          </cell>
          <cell r="O2572">
            <v>44956</v>
          </cell>
          <cell r="P2572">
            <v>44900</v>
          </cell>
          <cell r="Q2572">
            <v>9260</v>
          </cell>
        </row>
        <row r="2573">
          <cell r="B2573">
            <v>8689</v>
          </cell>
          <cell r="C2573" t="e">
            <v>#REF!</v>
          </cell>
          <cell r="D2573" t="e">
            <v>#REF!</v>
          </cell>
          <cell r="E2573">
            <v>8</v>
          </cell>
          <cell r="H2573" t="str">
            <v>Honaker</v>
          </cell>
          <cell r="I2573" t="str">
            <v>Approve</v>
          </cell>
          <cell r="J2573" t="str">
            <v>Approve</v>
          </cell>
          <cell r="K2573">
            <v>45076</v>
          </cell>
          <cell r="L2573">
            <v>4845</v>
          </cell>
          <cell r="M2573" t="str">
            <v>BR 4</v>
          </cell>
          <cell r="N2573">
            <v>0.41666666666666669</v>
          </cell>
          <cell r="O2573">
            <v>44956</v>
          </cell>
          <cell r="P2573">
            <v>44917</v>
          </cell>
          <cell r="Q2573">
            <v>20000</v>
          </cell>
        </row>
        <row r="2574">
          <cell r="B2574">
            <v>8693</v>
          </cell>
          <cell r="C2574" t="e">
            <v>#REF!</v>
          </cell>
          <cell r="D2574" t="e">
            <v>#REF!</v>
          </cell>
          <cell r="E2574">
            <v>8</v>
          </cell>
          <cell r="H2574" t="str">
            <v>Schold</v>
          </cell>
          <cell r="I2574" t="str">
            <v>Approve</v>
          </cell>
          <cell r="J2574" t="str">
            <v>Approve</v>
          </cell>
          <cell r="K2574">
            <v>45079</v>
          </cell>
          <cell r="L2574">
            <v>4847</v>
          </cell>
          <cell r="M2574" t="str">
            <v>BR 2</v>
          </cell>
          <cell r="N2574">
            <v>0.41666666666666669</v>
          </cell>
          <cell r="O2574">
            <v>44956</v>
          </cell>
          <cell r="P2574">
            <v>44925</v>
          </cell>
          <cell r="Q2574">
            <v>20000</v>
          </cell>
        </row>
        <row r="2576">
          <cell r="B2576" t="str">
            <v>April 2023 Cycle</v>
          </cell>
          <cell r="D2576" t="str">
            <v>Psych and Substance Abuse Services</v>
          </cell>
          <cell r="E2576" t="str">
            <v>C</v>
          </cell>
          <cell r="F2576" t="str">
            <v>Rpt Due</v>
          </cell>
          <cell r="G2576">
            <v>45096</v>
          </cell>
          <cell r="I2576" t="str">
            <v>Recommendation</v>
          </cell>
          <cell r="K2576" t="str">
            <v>IFFC</v>
          </cell>
          <cell r="L2576" t="str">
            <v>Commissioners</v>
          </cell>
          <cell r="M2576" t="str">
            <v>IFFC</v>
          </cell>
          <cell r="O2576" t="str">
            <v>Application</v>
          </cell>
          <cell r="Q2576" t="str">
            <v>Check with</v>
          </cell>
        </row>
        <row r="2577">
          <cell r="C2577" t="str">
            <v>Applicant</v>
          </cell>
          <cell r="E2577" t="str">
            <v>PD</v>
          </cell>
          <cell r="G2577" t="str">
            <v>Monday</v>
          </cell>
          <cell r="H2577" t="str">
            <v>Analyst</v>
          </cell>
          <cell r="I2577" t="str">
            <v xml:space="preserve">HSA </v>
          </cell>
          <cell r="J2577" t="str">
            <v>DCOPN</v>
          </cell>
          <cell r="K2577" t="str">
            <v>Scheduled</v>
          </cell>
          <cell r="L2577" t="str">
            <v>Decision</v>
          </cell>
          <cell r="M2577" t="str">
            <v>Location</v>
          </cell>
          <cell r="N2577" t="str">
            <v>Time</v>
          </cell>
          <cell r="O2577" t="str">
            <v>Received</v>
          </cell>
          <cell r="P2577" t="str">
            <v>LOI Date</v>
          </cell>
          <cell r="Q2577" t="str">
            <v>Application</v>
          </cell>
          <cell r="R2577" t="str">
            <v/>
          </cell>
        </row>
        <row r="2578">
          <cell r="B2578">
            <v>8695</v>
          </cell>
          <cell r="C2578" t="e">
            <v>#REF!</v>
          </cell>
          <cell r="D2578" t="e">
            <v>#REF!</v>
          </cell>
          <cell r="E2578">
            <v>11</v>
          </cell>
          <cell r="H2578" t="str">
            <v>Schold</v>
          </cell>
          <cell r="J2578" t="str">
            <v>Approve</v>
          </cell>
          <cell r="K2578">
            <v>45106</v>
          </cell>
          <cell r="L2578">
            <v>4848</v>
          </cell>
          <cell r="M2578" t="str">
            <v>BR 4</v>
          </cell>
          <cell r="N2578">
            <v>0.41666666666666669</v>
          </cell>
          <cell r="O2578">
            <v>44986</v>
          </cell>
          <cell r="P2578">
            <v>44953</v>
          </cell>
          <cell r="Q2578">
            <v>20000</v>
          </cell>
        </row>
        <row r="2579">
          <cell r="B2579">
            <v>8696</v>
          </cell>
          <cell r="C2579" t="e">
            <v>#REF!</v>
          </cell>
          <cell r="D2579" t="e">
            <v>#REF!</v>
          </cell>
          <cell r="E2579">
            <v>5</v>
          </cell>
          <cell r="H2579" t="str">
            <v>Cheatham</v>
          </cell>
          <cell r="J2579" t="str">
            <v>Approve</v>
          </cell>
          <cell r="K2579">
            <v>45112</v>
          </cell>
          <cell r="L2579">
            <v>4849</v>
          </cell>
          <cell r="M2579" t="str">
            <v>BR 4</v>
          </cell>
          <cell r="N2579">
            <v>0.41666666666666669</v>
          </cell>
          <cell r="O2579">
            <v>44986</v>
          </cell>
          <cell r="P2579">
            <v>44956</v>
          </cell>
          <cell r="Q2579">
            <v>20000</v>
          </cell>
        </row>
        <row r="2580">
          <cell r="B2580">
            <v>8697</v>
          </cell>
          <cell r="C2580" t="e">
            <v>#REF!</v>
          </cell>
          <cell r="D2580" t="e">
            <v>#REF!</v>
          </cell>
          <cell r="E2580">
            <v>3</v>
          </cell>
          <cell r="H2580" t="str">
            <v>Honaker</v>
          </cell>
          <cell r="J2580" t="str">
            <v>Approve</v>
          </cell>
          <cell r="K2580">
            <v>45114</v>
          </cell>
          <cell r="L2580">
            <v>4858</v>
          </cell>
          <cell r="M2580" t="str">
            <v>BR 4</v>
          </cell>
          <cell r="N2580">
            <v>0.41666666666666669</v>
          </cell>
          <cell r="O2580">
            <v>44986</v>
          </cell>
          <cell r="P2580">
            <v>44956</v>
          </cell>
          <cell r="Q2580">
            <v>20000</v>
          </cell>
        </row>
        <row r="2581">
          <cell r="C2581" t="e">
            <v>#REF!</v>
          </cell>
          <cell r="D2581" t="e">
            <v>#REF!</v>
          </cell>
          <cell r="E2581" t="str">
            <v/>
          </cell>
        </row>
        <row r="2582">
          <cell r="B2582" t="str">
            <v>May 2023 Cycle</v>
          </cell>
          <cell r="D2582" t="str">
            <v>Diagnostic Imaging and Nursing Facilities</v>
          </cell>
          <cell r="E2582" t="str">
            <v>D/G</v>
          </cell>
          <cell r="F2582" t="str">
            <v>Rpt Due</v>
          </cell>
          <cell r="G2582">
            <v>45126</v>
          </cell>
          <cell r="I2582" t="str">
            <v>Recommendation</v>
          </cell>
          <cell r="K2582" t="str">
            <v>IFFC</v>
          </cell>
          <cell r="L2582" t="str">
            <v>Commissioners</v>
          </cell>
          <cell r="M2582" t="str">
            <v>IFFC</v>
          </cell>
          <cell r="O2582" t="str">
            <v>Application</v>
          </cell>
          <cell r="Q2582" t="str">
            <v>Check with</v>
          </cell>
        </row>
        <row r="2583">
          <cell r="C2583" t="str">
            <v>Applicant</v>
          </cell>
          <cell r="E2583" t="str">
            <v>PD</v>
          </cell>
          <cell r="G2583" t="str">
            <v>Thursday</v>
          </cell>
          <cell r="H2583" t="str">
            <v>Analyst</v>
          </cell>
          <cell r="I2583" t="str">
            <v xml:space="preserve">HSA </v>
          </cell>
          <cell r="J2583" t="str">
            <v>DCOPN</v>
          </cell>
          <cell r="K2583" t="str">
            <v>Scheduled</v>
          </cell>
          <cell r="L2583" t="str">
            <v>Decision</v>
          </cell>
          <cell r="M2583" t="str">
            <v>Location</v>
          </cell>
          <cell r="N2583" t="str">
            <v>Time</v>
          </cell>
          <cell r="O2583" t="str">
            <v>Received</v>
          </cell>
          <cell r="P2583" t="str">
            <v>LOI Date</v>
          </cell>
          <cell r="Q2583" t="str">
            <v>Application</v>
          </cell>
          <cell r="R2583" t="str">
            <v/>
          </cell>
        </row>
        <row r="2584">
          <cell r="B2584">
            <v>8698</v>
          </cell>
          <cell r="C2584" t="e">
            <v>#REF!</v>
          </cell>
          <cell r="D2584" t="e">
            <v>#REF!</v>
          </cell>
          <cell r="E2584">
            <v>12</v>
          </cell>
          <cell r="H2584" t="str">
            <v>Schold</v>
          </cell>
          <cell r="J2584" t="str">
            <v>Part Approve</v>
          </cell>
          <cell r="K2584">
            <v>45146</v>
          </cell>
          <cell r="L2584" t="str">
            <v>Delayed by the applicant</v>
          </cell>
          <cell r="M2584" t="str">
            <v>TR 2</v>
          </cell>
          <cell r="N2584">
            <v>0.41666666666666669</v>
          </cell>
          <cell r="O2584">
            <v>45015</v>
          </cell>
          <cell r="P2584">
            <v>44978</v>
          </cell>
          <cell r="Q2584">
            <v>19075</v>
          </cell>
        </row>
        <row r="2585">
          <cell r="B2585">
            <v>8699</v>
          </cell>
          <cell r="C2585" t="e">
            <v>#REF!</v>
          </cell>
          <cell r="D2585" t="e">
            <v>#REF!</v>
          </cell>
          <cell r="E2585">
            <v>16</v>
          </cell>
          <cell r="H2585" t="str">
            <v>Schold</v>
          </cell>
          <cell r="J2585" t="str">
            <v>Approve</v>
          </cell>
          <cell r="K2585">
            <v>45142</v>
          </cell>
          <cell r="L2585">
            <v>4852</v>
          </cell>
          <cell r="M2585" t="str">
            <v>TR 1</v>
          </cell>
          <cell r="N2585">
            <v>0.41666666666666669</v>
          </cell>
          <cell r="O2585">
            <v>45015</v>
          </cell>
          <cell r="P2585">
            <v>44979</v>
          </cell>
          <cell r="Q2585">
            <v>13546</v>
          </cell>
        </row>
        <row r="2586">
          <cell r="B2586">
            <v>8700</v>
          </cell>
          <cell r="C2586" t="e">
            <v>#REF!</v>
          </cell>
          <cell r="D2586" t="e">
            <v>#REF!</v>
          </cell>
          <cell r="E2586">
            <v>8</v>
          </cell>
          <cell r="G2586" t="str">
            <v>Competing</v>
          </cell>
          <cell r="H2586" t="str">
            <v>Cheatham</v>
          </cell>
          <cell r="I2586" t="str">
            <v>Approve</v>
          </cell>
          <cell r="J2586" t="str">
            <v>Approve</v>
          </cell>
          <cell r="K2586">
            <v>45140</v>
          </cell>
          <cell r="L2586">
            <v>4855</v>
          </cell>
          <cell r="M2586" t="str">
            <v>BR 4</v>
          </cell>
          <cell r="N2586">
            <v>0.41666666666666669</v>
          </cell>
          <cell r="O2586">
            <v>45015</v>
          </cell>
          <cell r="P2586">
            <v>44984</v>
          </cell>
          <cell r="Q2586">
            <v>10084</v>
          </cell>
        </row>
        <row r="2587">
          <cell r="B2587">
            <v>8703</v>
          </cell>
          <cell r="C2587" t="e">
            <v>#REF!</v>
          </cell>
          <cell r="D2587" t="e">
            <v>#REF!</v>
          </cell>
          <cell r="E2587">
            <v>8</v>
          </cell>
          <cell r="H2587" t="str">
            <v>Cheatham</v>
          </cell>
          <cell r="I2587" t="str">
            <v>Deny</v>
          </cell>
          <cell r="J2587" t="str">
            <v>Approve</v>
          </cell>
          <cell r="K2587">
            <v>45140</v>
          </cell>
          <cell r="L2587">
            <v>4863</v>
          </cell>
          <cell r="M2587" t="str">
            <v>BR 4</v>
          </cell>
          <cell r="N2587">
            <v>0.41666666666666669</v>
          </cell>
          <cell r="O2587">
            <v>45016</v>
          </cell>
          <cell r="P2587">
            <v>44986</v>
          </cell>
          <cell r="Q2587">
            <v>20000</v>
          </cell>
        </row>
        <row r="2588">
          <cell r="B2588">
            <v>8701</v>
          </cell>
          <cell r="C2588" t="e">
            <v>#REF!</v>
          </cell>
          <cell r="D2588" t="e">
            <v>#REF!</v>
          </cell>
          <cell r="E2588">
            <v>6</v>
          </cell>
          <cell r="H2588" t="str">
            <v>Schold</v>
          </cell>
          <cell r="J2588" t="str">
            <v>Approve</v>
          </cell>
          <cell r="K2588">
            <v>45145</v>
          </cell>
          <cell r="L2588">
            <v>4853</v>
          </cell>
          <cell r="M2588" t="str">
            <v>TR 2</v>
          </cell>
          <cell r="N2588">
            <v>0.41666666666666669</v>
          </cell>
          <cell r="O2588">
            <v>45015</v>
          </cell>
          <cell r="P2588">
            <v>44985</v>
          </cell>
          <cell r="Q2588">
            <v>13473</v>
          </cell>
        </row>
        <row r="2589">
          <cell r="B2589">
            <v>8702</v>
          </cell>
          <cell r="C2589" t="e">
            <v>#REF!</v>
          </cell>
          <cell r="D2589" t="e">
            <v>#REF!</v>
          </cell>
          <cell r="E2589">
            <v>15</v>
          </cell>
          <cell r="H2589" t="str">
            <v>Honaker</v>
          </cell>
          <cell r="J2589" t="str">
            <v>Approve</v>
          </cell>
          <cell r="K2589">
            <v>45148</v>
          </cell>
          <cell r="L2589">
            <v>4864</v>
          </cell>
          <cell r="M2589" t="str">
            <v>BR 3</v>
          </cell>
          <cell r="N2589">
            <v>0.41666666666666669</v>
          </cell>
          <cell r="O2589">
            <v>45016</v>
          </cell>
          <cell r="P2589">
            <v>44986</v>
          </cell>
          <cell r="Q2589">
            <v>20000</v>
          </cell>
        </row>
        <row r="2590">
          <cell r="B2590">
            <v>8705</v>
          </cell>
          <cell r="C2590" t="e">
            <v>#REF!</v>
          </cell>
          <cell r="D2590" t="e">
            <v>#REF!</v>
          </cell>
          <cell r="E2590">
            <v>15</v>
          </cell>
          <cell r="G2590" t="str">
            <v>Competing</v>
          </cell>
          <cell r="H2590" t="str">
            <v>Honaker</v>
          </cell>
          <cell r="J2590" t="str">
            <v>Deny</v>
          </cell>
          <cell r="K2590">
            <v>45138</v>
          </cell>
          <cell r="L2590" t="str">
            <v>Withdrawn</v>
          </cell>
          <cell r="M2590" t="str">
            <v>BR 1</v>
          </cell>
          <cell r="N2590">
            <v>0.41666666666666669</v>
          </cell>
          <cell r="O2590">
            <v>45015</v>
          </cell>
          <cell r="P2590">
            <v>44991</v>
          </cell>
          <cell r="Q2590">
            <v>20000</v>
          </cell>
        </row>
        <row r="2591">
          <cell r="B2591">
            <v>8706</v>
          </cell>
          <cell r="C2591" t="e">
            <v>#REF!</v>
          </cell>
          <cell r="D2591" t="e">
            <v>#REF!</v>
          </cell>
          <cell r="E2591">
            <v>15</v>
          </cell>
          <cell r="H2591" t="str">
            <v>Honaker</v>
          </cell>
          <cell r="J2591" t="str">
            <v>Deny</v>
          </cell>
          <cell r="K2591">
            <v>45148</v>
          </cell>
          <cell r="L2591" t="str">
            <v>Denied</v>
          </cell>
          <cell r="M2591" t="str">
            <v>BR 3</v>
          </cell>
          <cell r="N2591">
            <v>0.41666666666666669</v>
          </cell>
          <cell r="O2591">
            <v>45016</v>
          </cell>
          <cell r="P2591">
            <v>44995</v>
          </cell>
          <cell r="Q2591">
            <v>20000</v>
          </cell>
        </row>
        <row r="2592">
          <cell r="C2592" t="e">
            <v>#REF!</v>
          </cell>
          <cell r="D2592" t="e">
            <v>#REF!</v>
          </cell>
          <cell r="E2592" t="str">
            <v/>
          </cell>
        </row>
        <row r="2593">
          <cell r="B2593" t="str">
            <v>June 2023 Cycle</v>
          </cell>
          <cell r="D2593" t="str">
            <v>Rehab Services</v>
          </cell>
          <cell r="E2593" t="str">
            <v>E</v>
          </cell>
          <cell r="F2593" t="str">
            <v>Rpt Due</v>
          </cell>
          <cell r="G2593">
            <v>45159</v>
          </cell>
          <cell r="I2593" t="str">
            <v>Recommendation</v>
          </cell>
          <cell r="K2593" t="str">
            <v>IFFC</v>
          </cell>
          <cell r="L2593" t="str">
            <v>Commissioners</v>
          </cell>
          <cell r="M2593" t="str">
            <v>IFFC</v>
          </cell>
          <cell r="O2593" t="str">
            <v>Application</v>
          </cell>
          <cell r="Q2593" t="str">
            <v>Check with</v>
          </cell>
        </row>
        <row r="2594">
          <cell r="C2594" t="str">
            <v>Applicant</v>
          </cell>
          <cell r="E2594" t="str">
            <v>PD</v>
          </cell>
          <cell r="G2594" t="str">
            <v>Monday</v>
          </cell>
          <cell r="H2594" t="str">
            <v>Analyst</v>
          </cell>
          <cell r="I2594" t="str">
            <v xml:space="preserve">HSA </v>
          </cell>
          <cell r="J2594" t="str">
            <v>DCOPN</v>
          </cell>
          <cell r="K2594" t="str">
            <v>Scheduled</v>
          </cell>
          <cell r="L2594" t="str">
            <v>Decision</v>
          </cell>
          <cell r="M2594" t="str">
            <v>Location</v>
          </cell>
          <cell r="N2594" t="str">
            <v>Time</v>
          </cell>
          <cell r="O2594" t="str">
            <v>Received</v>
          </cell>
          <cell r="P2594" t="str">
            <v>LOI Date</v>
          </cell>
          <cell r="Q2594" t="str">
            <v>Application</v>
          </cell>
          <cell r="R2594" t="str">
            <v/>
          </cell>
        </row>
        <row r="2595">
          <cell r="B2595">
            <v>8707</v>
          </cell>
          <cell r="C2595" t="e">
            <v>#REF!</v>
          </cell>
          <cell r="D2595" t="e">
            <v>#REF!</v>
          </cell>
          <cell r="E2595">
            <v>21</v>
          </cell>
          <cell r="H2595" t="str">
            <v>Honaker</v>
          </cell>
          <cell r="J2595" t="str">
            <v>Approve</v>
          </cell>
          <cell r="K2595">
            <v>45174</v>
          </cell>
          <cell r="L2595">
            <v>4856</v>
          </cell>
          <cell r="M2595" t="str">
            <v>BR 4</v>
          </cell>
          <cell r="N2595">
            <v>0.41666666666666669</v>
          </cell>
          <cell r="O2595">
            <v>45044</v>
          </cell>
          <cell r="P2595">
            <v>45007</v>
          </cell>
          <cell r="Q2595">
            <v>20000</v>
          </cell>
        </row>
        <row r="2596">
          <cell r="B2596">
            <v>8708</v>
          </cell>
          <cell r="C2596" t="e">
            <v>#REF!</v>
          </cell>
          <cell r="D2596" t="e">
            <v>#REF!</v>
          </cell>
          <cell r="E2596">
            <v>15</v>
          </cell>
          <cell r="H2596" t="str">
            <v>Cheatham</v>
          </cell>
          <cell r="J2596" t="str">
            <v>Approve</v>
          </cell>
          <cell r="K2596">
            <v>45168</v>
          </cell>
          <cell r="L2596">
            <v>4857</v>
          </cell>
          <cell r="M2596" t="str">
            <v>BR 1</v>
          </cell>
          <cell r="N2596">
            <v>0.41666666666666669</v>
          </cell>
          <cell r="O2596">
            <v>45047</v>
          </cell>
          <cell r="P2596">
            <v>45016</v>
          </cell>
          <cell r="Q2596">
            <v>20000</v>
          </cell>
        </row>
        <row r="2597">
          <cell r="C2597" t="e">
            <v>#REF!</v>
          </cell>
          <cell r="D2597" t="e">
            <v>#REF!</v>
          </cell>
          <cell r="E2597" t="str">
            <v/>
          </cell>
        </row>
        <row r="2598">
          <cell r="B2598" t="str">
            <v>July 2023 Cycle</v>
          </cell>
          <cell r="D2598" t="str">
            <v>Radiation/Gamma Knife/Cancer Care Center</v>
          </cell>
          <cell r="E2598" t="str">
            <v>F/G</v>
          </cell>
          <cell r="F2598" t="str">
            <v>Rpt Due</v>
          </cell>
          <cell r="G2598">
            <v>45187</v>
          </cell>
          <cell r="I2598" t="str">
            <v>Recommendation</v>
          </cell>
          <cell r="K2598" t="str">
            <v>IFFC</v>
          </cell>
          <cell r="L2598" t="str">
            <v>Commissioners</v>
          </cell>
          <cell r="M2598" t="str">
            <v>IFFC</v>
          </cell>
          <cell r="N2598" t="str">
            <v>IFFC</v>
          </cell>
          <cell r="O2598" t="str">
            <v>Application</v>
          </cell>
          <cell r="Q2598" t="str">
            <v>Check with</v>
          </cell>
        </row>
        <row r="2599">
          <cell r="C2599" t="str">
            <v>Applicant</v>
          </cell>
          <cell r="D2599" t="str">
            <v>Nursing Facility</v>
          </cell>
          <cell r="E2599" t="str">
            <v>PD</v>
          </cell>
          <cell r="F2599" t="str">
            <v xml:space="preserve">  </v>
          </cell>
          <cell r="G2599" t="str">
            <v>Monday</v>
          </cell>
          <cell r="H2599" t="str">
            <v>Analyst</v>
          </cell>
          <cell r="I2599" t="str">
            <v xml:space="preserve">HSA </v>
          </cell>
          <cell r="J2599" t="str">
            <v>DCOPN</v>
          </cell>
          <cell r="K2599" t="str">
            <v>Scheduled</v>
          </cell>
          <cell r="L2599" t="str">
            <v>Decision</v>
          </cell>
          <cell r="M2599" t="str">
            <v>Location</v>
          </cell>
          <cell r="N2599" t="str">
            <v>Time</v>
          </cell>
          <cell r="O2599" t="str">
            <v>Received</v>
          </cell>
          <cell r="P2599" t="str">
            <v>LOI Date</v>
          </cell>
          <cell r="Q2599" t="str">
            <v>Application</v>
          </cell>
        </row>
        <row r="2600">
          <cell r="B2600">
            <v>8694</v>
          </cell>
          <cell r="C2600" t="e">
            <v>#REF!</v>
          </cell>
          <cell r="D2600" t="e">
            <v>#REF!</v>
          </cell>
          <cell r="E2600">
            <v>20</v>
          </cell>
          <cell r="H2600" t="str">
            <v>Cheatham</v>
          </cell>
          <cell r="J2600" t="str">
            <v>Approve</v>
          </cell>
          <cell r="K2600">
            <v>45198</v>
          </cell>
          <cell r="L2600">
            <v>4860</v>
          </cell>
          <cell r="M2600" t="str">
            <v>BR 3</v>
          </cell>
          <cell r="N2600">
            <v>0.41666666666666669</v>
          </cell>
          <cell r="O2600">
            <v>45077</v>
          </cell>
          <cell r="P2600">
            <v>44951</v>
          </cell>
          <cell r="Q2600">
            <v>1000</v>
          </cell>
        </row>
        <row r="2601">
          <cell r="B2601">
            <v>8709</v>
          </cell>
          <cell r="C2601" t="e">
            <v>#REF!</v>
          </cell>
          <cell r="D2601" t="e">
            <v>#REF!</v>
          </cell>
          <cell r="E2601">
            <v>15</v>
          </cell>
          <cell r="H2601" t="str">
            <v>Schold</v>
          </cell>
          <cell r="J2601" t="str">
            <v>Approve</v>
          </cell>
          <cell r="K2601">
            <v>45201</v>
          </cell>
          <cell r="L2601">
            <v>4861</v>
          </cell>
          <cell r="M2601" t="str">
            <v>BR 3</v>
          </cell>
          <cell r="N2601">
            <v>0.41666666666666669</v>
          </cell>
          <cell r="O2601">
            <v>45077</v>
          </cell>
          <cell r="P2601">
            <v>45044</v>
          </cell>
          <cell r="Q2601">
            <v>20000</v>
          </cell>
        </row>
        <row r="2602">
          <cell r="B2602">
            <v>8710</v>
          </cell>
          <cell r="C2602" t="e">
            <v>#REF!</v>
          </cell>
          <cell r="D2602" t="e">
            <v>#REF!</v>
          </cell>
          <cell r="E2602">
            <v>15</v>
          </cell>
          <cell r="H2602" t="str">
            <v>Schold</v>
          </cell>
          <cell r="J2602" t="str">
            <v>Approve</v>
          </cell>
          <cell r="K2602">
            <v>45205</v>
          </cell>
          <cell r="L2602">
            <v>4862</v>
          </cell>
          <cell r="M2602" t="str">
            <v>BR 3</v>
          </cell>
          <cell r="N2602">
            <v>0.41666666666666669</v>
          </cell>
          <cell r="O2602">
            <v>45077</v>
          </cell>
          <cell r="P2602">
            <v>45047</v>
          </cell>
          <cell r="Q2602">
            <v>20000</v>
          </cell>
        </row>
        <row r="2604">
          <cell r="B2604" t="str">
            <v>August 2023 Cycle</v>
          </cell>
          <cell r="D2604" t="str">
            <v>Hospitals/Beds/NICUs/Capital Expenditures</v>
          </cell>
          <cell r="E2604" t="str">
            <v>A</v>
          </cell>
          <cell r="F2604" t="str">
            <v>Rpt Due</v>
          </cell>
          <cell r="G2604">
            <v>45218</v>
          </cell>
          <cell r="I2604" t="str">
            <v>Recommendation</v>
          </cell>
          <cell r="K2604" t="str">
            <v>IFFC</v>
          </cell>
          <cell r="L2604" t="str">
            <v>Commissioners</v>
          </cell>
          <cell r="M2604" t="str">
            <v>IFFC</v>
          </cell>
          <cell r="N2604" t="str">
            <v>IFFC</v>
          </cell>
          <cell r="O2604" t="str">
            <v>Application</v>
          </cell>
          <cell r="Q2604" t="str">
            <v>Check with</v>
          </cell>
        </row>
        <row r="2605">
          <cell r="B2605" t="str">
            <v>#</v>
          </cell>
          <cell r="C2605" t="str">
            <v>Applicant</v>
          </cell>
          <cell r="D2605" t="str">
            <v>Project</v>
          </cell>
          <cell r="E2605" t="str">
            <v>PD</v>
          </cell>
          <cell r="F2605" t="str">
            <v xml:space="preserve">  </v>
          </cell>
          <cell r="G2605" t="str">
            <v>Wednesday</v>
          </cell>
          <cell r="H2605" t="str">
            <v>Analyst</v>
          </cell>
          <cell r="I2605" t="str">
            <v xml:space="preserve">HSA </v>
          </cell>
          <cell r="J2605" t="str">
            <v>DCOPN</v>
          </cell>
          <cell r="K2605" t="str">
            <v>Scheduled</v>
          </cell>
          <cell r="L2605" t="str">
            <v>Decision</v>
          </cell>
          <cell r="M2605" t="str">
            <v>Location</v>
          </cell>
          <cell r="N2605" t="str">
            <v>Time</v>
          </cell>
          <cell r="O2605" t="str">
            <v>Received</v>
          </cell>
          <cell r="P2605" t="str">
            <v>LOI Date</v>
          </cell>
          <cell r="Q2605" t="str">
            <v>Application</v>
          </cell>
        </row>
        <row r="2606">
          <cell r="B2606">
            <v>8711</v>
          </cell>
          <cell r="C2606" t="e">
            <v>#REF!</v>
          </cell>
          <cell r="D2606" t="e">
            <v>#REF!</v>
          </cell>
          <cell r="E2606">
            <v>16</v>
          </cell>
          <cell r="H2606" t="str">
            <v>Honaker</v>
          </cell>
          <cell r="K2606">
            <v>45233</v>
          </cell>
          <cell r="L2606" t="str">
            <v>Delayed by the applicant</v>
          </cell>
          <cell r="M2606" t="str">
            <v>BR 3</v>
          </cell>
          <cell r="N2606">
            <v>0.41666666666666669</v>
          </cell>
          <cell r="O2606">
            <v>45110</v>
          </cell>
          <cell r="P2606">
            <v>45068</v>
          </cell>
          <cell r="Q2606">
            <v>20000</v>
          </cell>
        </row>
        <row r="2607">
          <cell r="B2607">
            <v>8712</v>
          </cell>
          <cell r="C2607" t="e">
            <v>#REF!</v>
          </cell>
          <cell r="D2607" t="e">
            <v>#REF!</v>
          </cell>
          <cell r="E2607">
            <v>11</v>
          </cell>
          <cell r="H2607" t="str">
            <v>Cheatham</v>
          </cell>
          <cell r="J2607" t="str">
            <v>Approve</v>
          </cell>
          <cell r="K2607">
            <v>45229</v>
          </cell>
          <cell r="L2607">
            <v>4865</v>
          </cell>
          <cell r="M2607" t="str">
            <v>BR 3</v>
          </cell>
          <cell r="N2607">
            <v>0.41666666666666669</v>
          </cell>
          <cell r="O2607">
            <v>45107</v>
          </cell>
          <cell r="P2607">
            <v>45076</v>
          </cell>
          <cell r="Q2607">
            <v>20000</v>
          </cell>
        </row>
        <row r="2608">
          <cell r="C2608" t="e">
            <v>#REF!</v>
          </cell>
          <cell r="D2608" t="e">
            <v>#REF!</v>
          </cell>
          <cell r="E2608" t="str">
            <v/>
          </cell>
        </row>
        <row r="2609">
          <cell r="B2609" t="str">
            <v>September 2023 Cycle</v>
          </cell>
          <cell r="D2609" t="str">
            <v>OSHs/ORs/Cath Labs/Transplant/Nursing Facility</v>
          </cell>
          <cell r="E2609" t="str">
            <v>B/G</v>
          </cell>
          <cell r="F2609" t="str">
            <v>Rpt Due</v>
          </cell>
          <cell r="G2609">
            <v>45250</v>
          </cell>
          <cell r="I2609" t="str">
            <v>Recommendation</v>
          </cell>
          <cell r="K2609" t="str">
            <v>IFFC</v>
          </cell>
          <cell r="L2609" t="str">
            <v>Commissioners</v>
          </cell>
          <cell r="M2609" t="str">
            <v>IFFC</v>
          </cell>
          <cell r="N2609" t="str">
            <v>IFFC</v>
          </cell>
          <cell r="O2609" t="str">
            <v>Application</v>
          </cell>
          <cell r="Q2609" t="str">
            <v>Check with</v>
          </cell>
        </row>
        <row r="2610">
          <cell r="B2610" t="str">
            <v>#</v>
          </cell>
          <cell r="C2610" t="str">
            <v>Applicant</v>
          </cell>
          <cell r="D2610" t="str">
            <v>Project</v>
          </cell>
          <cell r="E2610" t="str">
            <v>PD</v>
          </cell>
          <cell r="G2610" t="str">
            <v>Monday</v>
          </cell>
          <cell r="H2610" t="str">
            <v>Analyst</v>
          </cell>
          <cell r="I2610" t="str">
            <v xml:space="preserve">HSA </v>
          </cell>
          <cell r="J2610" t="str">
            <v>DCOPN</v>
          </cell>
          <cell r="K2610" t="str">
            <v>Scheduled</v>
          </cell>
          <cell r="L2610" t="str">
            <v>Decision</v>
          </cell>
          <cell r="M2610" t="str">
            <v>Location</v>
          </cell>
          <cell r="N2610" t="str">
            <v>Time</v>
          </cell>
          <cell r="O2610" t="str">
            <v>Received</v>
          </cell>
          <cell r="P2610" t="str">
            <v>LOI Date</v>
          </cell>
          <cell r="Q2610" t="str">
            <v>Application</v>
          </cell>
        </row>
        <row r="2611">
          <cell r="B2611">
            <v>8716</v>
          </cell>
          <cell r="C2611" t="e">
            <v>#REF!</v>
          </cell>
          <cell r="D2611" t="e">
            <v>#REF!</v>
          </cell>
          <cell r="E2611">
            <v>15</v>
          </cell>
          <cell r="G2611" t="str">
            <v>Competing</v>
          </cell>
          <cell r="H2611" t="str">
            <v>Schold</v>
          </cell>
          <cell r="J2611" t="str">
            <v>Approve</v>
          </cell>
          <cell r="K2611">
            <v>45259</v>
          </cell>
          <cell r="L2611">
            <v>4866</v>
          </cell>
          <cell r="M2611" t="str">
            <v>BR 3</v>
          </cell>
          <cell r="N2611">
            <v>0.41666666666666669</v>
          </cell>
          <cell r="O2611">
            <v>45139</v>
          </cell>
          <cell r="P2611">
            <v>45107</v>
          </cell>
          <cell r="Q2611">
            <v>20000</v>
          </cell>
        </row>
        <row r="2612">
          <cell r="B2612">
            <v>8720</v>
          </cell>
          <cell r="C2612" t="e">
            <v>#REF!</v>
          </cell>
          <cell r="D2612" t="e">
            <v>#REF!</v>
          </cell>
          <cell r="E2612">
            <v>15</v>
          </cell>
          <cell r="H2612" t="str">
            <v>Schold</v>
          </cell>
          <cell r="J2612" t="str">
            <v>Approve</v>
          </cell>
          <cell r="K2612">
            <v>45259</v>
          </cell>
          <cell r="L2612">
            <v>4868</v>
          </cell>
          <cell r="M2612" t="str">
            <v>BR 3</v>
          </cell>
          <cell r="N2612">
            <v>0.41666666666666669</v>
          </cell>
          <cell r="O2612">
            <v>45139</v>
          </cell>
          <cell r="P2612">
            <v>45114</v>
          </cell>
          <cell r="Q2612">
            <v>20000</v>
          </cell>
        </row>
        <row r="2613">
          <cell r="B2613">
            <v>8717</v>
          </cell>
          <cell r="C2613" t="e">
            <v>#REF!</v>
          </cell>
          <cell r="D2613" t="e">
            <v>#REF!</v>
          </cell>
          <cell r="E2613">
            <v>15</v>
          </cell>
          <cell r="H2613" t="str">
            <v>Honaker</v>
          </cell>
          <cell r="J2613" t="str">
            <v>Approve</v>
          </cell>
          <cell r="K2613">
            <v>45260</v>
          </cell>
          <cell r="L2613">
            <v>4867</v>
          </cell>
          <cell r="M2613" t="str">
            <v>TR 1 ABC</v>
          </cell>
          <cell r="N2613">
            <v>0.41666666666666669</v>
          </cell>
          <cell r="O2613">
            <v>45139</v>
          </cell>
          <cell r="P2613">
            <v>45107</v>
          </cell>
          <cell r="Q2613">
            <v>20000</v>
          </cell>
        </row>
        <row r="2614">
          <cell r="B2614">
            <v>8688</v>
          </cell>
          <cell r="C2614" t="e">
            <v>#REF!</v>
          </cell>
          <cell r="D2614" t="e">
            <v>#REF!</v>
          </cell>
          <cell r="E2614">
            <v>8</v>
          </cell>
          <cell r="H2614" t="str">
            <v>Honaker</v>
          </cell>
          <cell r="I2614" t="str">
            <v>Delayed 30 days by applicant</v>
          </cell>
          <cell r="K2614">
            <v>45268</v>
          </cell>
          <cell r="M2614" t="str">
            <v>TR 1 ABC</v>
          </cell>
          <cell r="N2614">
            <v>0.41666666666666669</v>
          </cell>
          <cell r="O2614">
            <v>44956</v>
          </cell>
          <cell r="P2614">
            <v>44900</v>
          </cell>
          <cell r="Q2614">
            <v>9260</v>
          </cell>
        </row>
        <row r="2615">
          <cell r="C2615" t="e">
            <v>#REF!</v>
          </cell>
          <cell r="D2615" t="e">
            <v>#REF!</v>
          </cell>
          <cell r="E2615" t="str">
            <v/>
          </cell>
        </row>
        <row r="2616">
          <cell r="B2616" t="str">
            <v>October 2023 Cycle</v>
          </cell>
          <cell r="D2616" t="str">
            <v>Psych and Substance Abuse Services</v>
          </cell>
          <cell r="E2616" t="str">
            <v>C</v>
          </cell>
          <cell r="F2616" t="str">
            <v>Rpt Due</v>
          </cell>
          <cell r="G2616">
            <v>45279</v>
          </cell>
          <cell r="I2616" t="str">
            <v>Recommendation</v>
          </cell>
          <cell r="K2616" t="str">
            <v>IFFC</v>
          </cell>
          <cell r="L2616" t="str">
            <v>Commissioners</v>
          </cell>
          <cell r="M2616" t="str">
            <v>IFFC</v>
          </cell>
          <cell r="O2616" t="str">
            <v>Application</v>
          </cell>
          <cell r="Q2616" t="str">
            <v>Check with</v>
          </cell>
        </row>
        <row r="2617">
          <cell r="C2617" t="str">
            <v>Applicant</v>
          </cell>
          <cell r="E2617" t="str">
            <v>PD</v>
          </cell>
          <cell r="G2617" t="str">
            <v>Monday</v>
          </cell>
          <cell r="H2617" t="str">
            <v>Analyst</v>
          </cell>
          <cell r="I2617" t="str">
            <v xml:space="preserve">HSA </v>
          </cell>
          <cell r="J2617" t="str">
            <v>DCOPN</v>
          </cell>
          <cell r="K2617" t="str">
            <v>Scheduled</v>
          </cell>
          <cell r="L2617" t="str">
            <v>Decision</v>
          </cell>
          <cell r="M2617" t="str">
            <v>Location</v>
          </cell>
          <cell r="N2617" t="str">
            <v>Time</v>
          </cell>
          <cell r="O2617" t="str">
            <v>Received</v>
          </cell>
          <cell r="P2617" t="str">
            <v>LOI Date</v>
          </cell>
          <cell r="Q2617" t="str">
            <v>Application</v>
          </cell>
          <cell r="R2617" t="str">
            <v/>
          </cell>
        </row>
        <row r="2618">
          <cell r="B2618">
            <v>8688</v>
          </cell>
          <cell r="C2618" t="e">
            <v>#REF!</v>
          </cell>
          <cell r="D2618" t="e">
            <v>#REF!</v>
          </cell>
          <cell r="E2618">
            <v>8</v>
          </cell>
          <cell r="H2618" t="str">
            <v>Honaker</v>
          </cell>
          <cell r="I2618" t="str">
            <v>Deny</v>
          </cell>
          <cell r="J2618" t="str">
            <v>Approve</v>
          </cell>
          <cell r="K2618">
            <v>45295</v>
          </cell>
          <cell r="L2618">
            <v>4881</v>
          </cell>
          <cell r="M2618" t="str">
            <v>BR 2</v>
          </cell>
          <cell r="N2618">
            <v>0.41666666666666669</v>
          </cell>
          <cell r="O2618">
            <v>44956</v>
          </cell>
          <cell r="P2618">
            <v>44900</v>
          </cell>
          <cell r="Q2618">
            <v>9260</v>
          </cell>
        </row>
        <row r="2620">
          <cell r="B2620" t="str">
            <v>November 2023 Cycle</v>
          </cell>
          <cell r="D2620" t="str">
            <v>Diagnostic Imaging and Nursing Facilities</v>
          </cell>
          <cell r="E2620" t="str">
            <v>D/G</v>
          </cell>
          <cell r="F2620" t="str">
            <v>Rpt Due</v>
          </cell>
          <cell r="G2620">
            <v>45310</v>
          </cell>
          <cell r="I2620" t="str">
            <v>Recommendation</v>
          </cell>
          <cell r="K2620" t="str">
            <v>IFFC</v>
          </cell>
          <cell r="L2620" t="str">
            <v>Commissioners</v>
          </cell>
          <cell r="M2620" t="str">
            <v>IFFC</v>
          </cell>
          <cell r="O2620" t="str">
            <v>Application</v>
          </cell>
          <cell r="Q2620" t="str">
            <v>Check with</v>
          </cell>
        </row>
        <row r="2621">
          <cell r="C2621" t="str">
            <v>Applicant</v>
          </cell>
          <cell r="E2621" t="str">
            <v>PD</v>
          </cell>
          <cell r="G2621" t="str">
            <v>Thursday</v>
          </cell>
          <cell r="H2621" t="str">
            <v>Analyst</v>
          </cell>
          <cell r="I2621" t="str">
            <v xml:space="preserve">HSA </v>
          </cell>
          <cell r="J2621" t="str">
            <v>DCOPN</v>
          </cell>
          <cell r="K2621" t="str">
            <v>Scheduled</v>
          </cell>
          <cell r="L2621" t="str">
            <v>Decision</v>
          </cell>
          <cell r="M2621" t="str">
            <v>Location</v>
          </cell>
          <cell r="N2621" t="str">
            <v>Time</v>
          </cell>
          <cell r="O2621" t="str">
            <v>Received</v>
          </cell>
          <cell r="P2621" t="str">
            <v>LOI Date</v>
          </cell>
          <cell r="Q2621" t="str">
            <v>Application</v>
          </cell>
          <cell r="R2621" t="str">
            <v/>
          </cell>
        </row>
        <row r="2622">
          <cell r="B2622">
            <v>8721</v>
          </cell>
          <cell r="C2622" t="e">
            <v>#REF!</v>
          </cell>
          <cell r="D2622" t="e">
            <v>#REF!</v>
          </cell>
          <cell r="E2622">
            <v>6</v>
          </cell>
          <cell r="H2622" t="str">
            <v>Schold</v>
          </cell>
          <cell r="J2622" t="str">
            <v>Approve</v>
          </cell>
          <cell r="K2622">
            <v>45320</v>
          </cell>
          <cell r="L2622">
            <v>4870</v>
          </cell>
          <cell r="M2622" t="str">
            <v>BR 4</v>
          </cell>
          <cell r="N2622">
            <v>0.41666666666666669</v>
          </cell>
          <cell r="O2622">
            <v>45197</v>
          </cell>
          <cell r="P2622">
            <v>45159</v>
          </cell>
          <cell r="Q2622">
            <v>20000</v>
          </cell>
        </row>
        <row r="2623">
          <cell r="B2623">
            <v>8722</v>
          </cell>
          <cell r="C2623" t="e">
            <v>#REF!</v>
          </cell>
          <cell r="D2623" t="e">
            <v>#REF!</v>
          </cell>
          <cell r="E2623">
            <v>8</v>
          </cell>
          <cell r="H2623" t="str">
            <v>Schold</v>
          </cell>
          <cell r="J2623" t="str">
            <v xml:space="preserve"> Incomplete. Not accepted for review</v>
          </cell>
          <cell r="K2623">
            <v>45321</v>
          </cell>
          <cell r="L2623">
            <v>4882</v>
          </cell>
          <cell r="M2623" t="str">
            <v>BR 3</v>
          </cell>
          <cell r="N2623">
            <v>0.41666666666666669</v>
          </cell>
          <cell r="O2623">
            <v>45197</v>
          </cell>
          <cell r="P2623">
            <v>45153</v>
          </cell>
          <cell r="Q2623">
            <v>14416</v>
          </cell>
        </row>
        <row r="2624">
          <cell r="B2624">
            <v>8723</v>
          </cell>
          <cell r="C2624" t="e">
            <v>#REF!</v>
          </cell>
          <cell r="D2624" t="e">
            <v>#REF!</v>
          </cell>
          <cell r="E2624">
            <v>1</v>
          </cell>
          <cell r="H2624" t="str">
            <v>Honaker</v>
          </cell>
          <cell r="J2624" t="str">
            <v>Approve</v>
          </cell>
          <cell r="K2624">
            <v>45323</v>
          </cell>
          <cell r="L2624">
            <v>4871</v>
          </cell>
          <cell r="M2624" t="str">
            <v>BR 3</v>
          </cell>
          <cell r="N2624">
            <v>0.41666666666666669</v>
          </cell>
          <cell r="O2624">
            <v>45201</v>
          </cell>
          <cell r="P2624">
            <v>45162</v>
          </cell>
          <cell r="Q2624">
            <v>18352.55</v>
          </cell>
        </row>
        <row r="2625">
          <cell r="B2625">
            <v>8724</v>
          </cell>
          <cell r="C2625" t="e">
            <v>#REF!</v>
          </cell>
          <cell r="D2625" t="e">
            <v>#REF!</v>
          </cell>
          <cell r="E2625">
            <v>7</v>
          </cell>
          <cell r="H2625" t="str">
            <v>Schold</v>
          </cell>
          <cell r="J2625" t="str">
            <v>Approve</v>
          </cell>
          <cell r="K2625">
            <v>45324</v>
          </cell>
          <cell r="L2625">
            <v>4872</v>
          </cell>
          <cell r="M2625" t="str">
            <v>BR 3</v>
          </cell>
          <cell r="N2625">
            <v>0.41666666666666669</v>
          </cell>
          <cell r="O2625">
            <v>45198</v>
          </cell>
          <cell r="P2625">
            <v>45167</v>
          </cell>
          <cell r="Q2625">
            <v>20000</v>
          </cell>
        </row>
        <row r="2626">
          <cell r="B2626">
            <v>8725</v>
          </cell>
          <cell r="C2626" t="e">
            <v>#REF!</v>
          </cell>
          <cell r="D2626" t="e">
            <v>#REF!</v>
          </cell>
          <cell r="E2626">
            <v>7</v>
          </cell>
          <cell r="H2626" t="str">
            <v>Schold</v>
          </cell>
          <cell r="J2626" t="str">
            <v>Approve</v>
          </cell>
          <cell r="K2626">
            <v>45327</v>
          </cell>
          <cell r="L2626">
            <v>4873</v>
          </cell>
          <cell r="M2626" t="str">
            <v>BR 3</v>
          </cell>
          <cell r="N2626">
            <v>0.41666666666666669</v>
          </cell>
          <cell r="O2626">
            <v>45198</v>
          </cell>
          <cell r="P2626">
            <v>45167</v>
          </cell>
          <cell r="Q2626">
            <v>20000</v>
          </cell>
        </row>
        <row r="2627">
          <cell r="B2627">
            <v>8726</v>
          </cell>
          <cell r="C2627" t="e">
            <v>#REF!</v>
          </cell>
          <cell r="D2627" t="e">
            <v>#REF!</v>
          </cell>
          <cell r="E2627">
            <v>8</v>
          </cell>
          <cell r="H2627" t="str">
            <v>Cheatham</v>
          </cell>
          <cell r="I2627" t="str">
            <v>Approve</v>
          </cell>
          <cell r="J2627" t="str">
            <v>Approve</v>
          </cell>
          <cell r="K2627">
            <v>45446</v>
          </cell>
          <cell r="L2627">
            <v>4889</v>
          </cell>
          <cell r="M2627" t="str">
            <v>BR 2</v>
          </cell>
          <cell r="N2627">
            <v>0.41666666666666669</v>
          </cell>
          <cell r="O2627">
            <v>45198</v>
          </cell>
          <cell r="P2627">
            <v>45168</v>
          </cell>
          <cell r="Q2627">
            <v>20000</v>
          </cell>
        </row>
        <row r="2628">
          <cell r="B2628">
            <v>8727</v>
          </cell>
          <cell r="C2628" t="e">
            <v>#REF!</v>
          </cell>
          <cell r="D2628" t="e">
            <v>#REF!</v>
          </cell>
          <cell r="E2628">
            <v>8</v>
          </cell>
          <cell r="H2628" t="str">
            <v>Cheatham</v>
          </cell>
          <cell r="I2628" t="str">
            <v>Approve</v>
          </cell>
          <cell r="J2628" t="str">
            <v>Approve</v>
          </cell>
          <cell r="K2628">
            <v>45329</v>
          </cell>
          <cell r="L2628">
            <v>4877</v>
          </cell>
          <cell r="M2628" t="str">
            <v>BR 4</v>
          </cell>
          <cell r="N2628">
            <v>0.41666666666666669</v>
          </cell>
          <cell r="O2628">
            <v>45198</v>
          </cell>
          <cell r="P2628">
            <v>45168</v>
          </cell>
          <cell r="Q2628">
            <v>20000</v>
          </cell>
        </row>
        <row r="2629">
          <cell r="B2629">
            <v>8728</v>
          </cell>
          <cell r="C2629" t="e">
            <v>#REF!</v>
          </cell>
          <cell r="D2629" t="e">
            <v>#REF!</v>
          </cell>
          <cell r="E2629">
            <v>8</v>
          </cell>
          <cell r="G2629" t="str">
            <v>Competing</v>
          </cell>
          <cell r="H2629" t="str">
            <v>Cheatham</v>
          </cell>
          <cell r="I2629" t="str">
            <v>Approve</v>
          </cell>
          <cell r="J2629" t="str">
            <v>Approve</v>
          </cell>
          <cell r="K2629">
            <v>45329</v>
          </cell>
          <cell r="L2629">
            <v>4878</v>
          </cell>
          <cell r="M2629" t="str">
            <v>BR 4</v>
          </cell>
          <cell r="N2629">
            <v>0.41666666666666669</v>
          </cell>
          <cell r="O2629">
            <v>45198</v>
          </cell>
          <cell r="P2629">
            <v>45168</v>
          </cell>
          <cell r="Q2629">
            <v>20000</v>
          </cell>
        </row>
        <row r="2630">
          <cell r="B2630">
            <v>8730</v>
          </cell>
          <cell r="C2630" t="e">
            <v>#REF!</v>
          </cell>
          <cell r="D2630" t="e">
            <v>#REF!</v>
          </cell>
          <cell r="E2630">
            <v>8</v>
          </cell>
          <cell r="H2630" t="str">
            <v>Cheatham</v>
          </cell>
          <cell r="I2630" t="str">
            <v>Approve</v>
          </cell>
          <cell r="J2630" t="str">
            <v>Approve</v>
          </cell>
          <cell r="K2630">
            <v>45329</v>
          </cell>
          <cell r="L2630">
            <v>4879</v>
          </cell>
          <cell r="M2630" t="str">
            <v>BR 4</v>
          </cell>
          <cell r="N2630">
            <v>0.41666666666666669</v>
          </cell>
          <cell r="O2630">
            <v>45201</v>
          </cell>
          <cell r="P2630">
            <v>45168</v>
          </cell>
          <cell r="Q2630">
            <v>11521</v>
          </cell>
        </row>
        <row r="2631">
          <cell r="B2631">
            <v>8734</v>
          </cell>
          <cell r="C2631" t="e">
            <v>#REF!</v>
          </cell>
          <cell r="D2631" t="e">
            <v>#REF!</v>
          </cell>
          <cell r="E2631">
            <v>8</v>
          </cell>
          <cell r="H2631" t="str">
            <v>Cheatham</v>
          </cell>
          <cell r="I2631" t="str">
            <v>Deny</v>
          </cell>
          <cell r="J2631" t="str">
            <v>Deny</v>
          </cell>
          <cell r="K2631">
            <v>45446</v>
          </cell>
          <cell r="L2631" t="str">
            <v>Withdrawn</v>
          </cell>
          <cell r="M2631" t="str">
            <v>BR 2</v>
          </cell>
          <cell r="N2631">
            <v>0.41666666666666669</v>
          </cell>
          <cell r="O2631">
            <v>45201</v>
          </cell>
          <cell r="P2631">
            <v>45170</v>
          </cell>
          <cell r="Q2631">
            <v>20000</v>
          </cell>
        </row>
        <row r="2632">
          <cell r="B2632">
            <v>8735</v>
          </cell>
          <cell r="C2632" t="e">
            <v>#REF!</v>
          </cell>
          <cell r="D2632" t="e">
            <v>#REF!</v>
          </cell>
          <cell r="E2632">
            <v>8</v>
          </cell>
          <cell r="H2632" t="str">
            <v>Cheatham</v>
          </cell>
          <cell r="I2632" t="str">
            <v>Approve</v>
          </cell>
          <cell r="J2632" t="str">
            <v>Approve</v>
          </cell>
          <cell r="K2632">
            <v>45329</v>
          </cell>
          <cell r="L2632">
            <v>4880</v>
          </cell>
          <cell r="M2632" t="str">
            <v>BR 4</v>
          </cell>
          <cell r="N2632">
            <v>0.41666666666666669</v>
          </cell>
          <cell r="O2632">
            <v>45201</v>
          </cell>
          <cell r="P2632">
            <v>45170</v>
          </cell>
          <cell r="Q2632">
            <v>20000</v>
          </cell>
        </row>
        <row r="2633">
          <cell r="B2633">
            <v>8736</v>
          </cell>
          <cell r="C2633" t="e">
            <v>#REF!</v>
          </cell>
          <cell r="D2633" t="e">
            <v>#REF!</v>
          </cell>
          <cell r="E2633">
            <v>15</v>
          </cell>
          <cell r="H2633" t="str">
            <v>Honaker</v>
          </cell>
          <cell r="J2633" t="str">
            <v>Approve</v>
          </cell>
          <cell r="K2633">
            <v>45322</v>
          </cell>
          <cell r="L2633">
            <v>4875</v>
          </cell>
          <cell r="M2633" t="str">
            <v>TR 1</v>
          </cell>
          <cell r="N2633">
            <v>0.41666666666666669</v>
          </cell>
          <cell r="O2633">
            <v>45201</v>
          </cell>
          <cell r="P2633">
            <v>45170</v>
          </cell>
          <cell r="Q2633">
            <v>2670</v>
          </cell>
        </row>
        <row r="2634">
          <cell r="B2634">
            <v>8731</v>
          </cell>
          <cell r="C2634" t="e">
            <v>#REF!</v>
          </cell>
          <cell r="D2634" t="e">
            <v>#REF!</v>
          </cell>
          <cell r="E2634">
            <v>10</v>
          </cell>
          <cell r="H2634" t="str">
            <v>Schold</v>
          </cell>
          <cell r="J2634" t="str">
            <v>Approve</v>
          </cell>
          <cell r="K2634">
            <v>45330</v>
          </cell>
          <cell r="L2634">
            <v>4874</v>
          </cell>
          <cell r="M2634" t="str">
            <v>BR 4</v>
          </cell>
          <cell r="N2634">
            <v>0.375</v>
          </cell>
          <cell r="O2634">
            <v>45197</v>
          </cell>
          <cell r="P2634">
            <v>45169</v>
          </cell>
          <cell r="Q2634">
            <v>20000</v>
          </cell>
        </row>
        <row r="2635">
          <cell r="B2635">
            <v>8732</v>
          </cell>
          <cell r="C2635" t="e">
            <v>#REF!</v>
          </cell>
          <cell r="D2635" t="e">
            <v>#REF!</v>
          </cell>
          <cell r="E2635">
            <v>9</v>
          </cell>
          <cell r="H2635" t="str">
            <v>Honaker</v>
          </cell>
          <cell r="J2635" t="str">
            <v>Deny</v>
          </cell>
          <cell r="K2635">
            <v>45330</v>
          </cell>
          <cell r="L2635">
            <v>4886</v>
          </cell>
          <cell r="M2635" t="str">
            <v>BR 4</v>
          </cell>
          <cell r="N2635">
            <v>8.3333333333333329E-2</v>
          </cell>
          <cell r="O2635">
            <v>45201</v>
          </cell>
          <cell r="P2635">
            <v>45169</v>
          </cell>
          <cell r="Q2635">
            <v>20000</v>
          </cell>
        </row>
        <row r="2636">
          <cell r="B2636">
            <v>8737</v>
          </cell>
          <cell r="C2636" t="e">
            <v>#REF!</v>
          </cell>
          <cell r="D2636" t="e">
            <v>#REF!</v>
          </cell>
          <cell r="E2636">
            <v>15</v>
          </cell>
          <cell r="H2636" t="str">
            <v>Honaker</v>
          </cell>
          <cell r="J2636" t="str">
            <v>Approve</v>
          </cell>
          <cell r="K2636">
            <v>45328</v>
          </cell>
          <cell r="L2636">
            <v>4876</v>
          </cell>
          <cell r="M2636" t="str">
            <v>BR 4</v>
          </cell>
          <cell r="N2636">
            <v>0.375</v>
          </cell>
          <cell r="O2636">
            <v>45201</v>
          </cell>
          <cell r="P2636">
            <v>45170</v>
          </cell>
          <cell r="Q2636">
            <v>15588.07</v>
          </cell>
        </row>
        <row r="2637">
          <cell r="B2637">
            <v>8715</v>
          </cell>
          <cell r="C2637" t="e">
            <v>#REF!</v>
          </cell>
          <cell r="D2637" t="e">
            <v>#REF!</v>
          </cell>
          <cell r="E2637">
            <v>20</v>
          </cell>
          <cell r="H2637" t="str">
            <v>Honaker</v>
          </cell>
          <cell r="J2637" t="str">
            <v>Approve</v>
          </cell>
          <cell r="K2637">
            <v>45328</v>
          </cell>
          <cell r="L2637">
            <v>4869</v>
          </cell>
          <cell r="M2637" t="str">
            <v>BR 4</v>
          </cell>
          <cell r="N2637">
            <v>8.3333333333333329E-2</v>
          </cell>
          <cell r="O2637">
            <v>45189</v>
          </cell>
          <cell r="P2637">
            <v>45107</v>
          </cell>
          <cell r="Q2637">
            <v>20000</v>
          </cell>
        </row>
        <row r="2638">
          <cell r="C2638" t="e">
            <v>#REF!</v>
          </cell>
          <cell r="D2638" t="e">
            <v>#REF!</v>
          </cell>
          <cell r="E2638" t="str">
            <v/>
          </cell>
          <cell r="O2638">
            <v>0</v>
          </cell>
          <cell r="P2638">
            <v>0</v>
          </cell>
          <cell r="Q2638">
            <v>0</v>
          </cell>
        </row>
        <row r="2639">
          <cell r="B2639" t="str">
            <v>December 2023 Cycle</v>
          </cell>
          <cell r="D2639" t="str">
            <v>Rehab Services</v>
          </cell>
          <cell r="E2639" t="str">
            <v>E</v>
          </cell>
          <cell r="F2639" t="str">
            <v>Rpt Due</v>
          </cell>
          <cell r="G2639">
            <v>45341</v>
          </cell>
          <cell r="I2639" t="str">
            <v>Recommendation</v>
          </cell>
          <cell r="K2639" t="str">
            <v>IFFC</v>
          </cell>
          <cell r="L2639" t="str">
            <v>Commissioners</v>
          </cell>
          <cell r="M2639" t="str">
            <v>IFFC</v>
          </cell>
          <cell r="O2639" t="str">
            <v>Application</v>
          </cell>
          <cell r="Q2639" t="str">
            <v>Check with</v>
          </cell>
        </row>
        <row r="2640">
          <cell r="C2640" t="str">
            <v>Applicant</v>
          </cell>
          <cell r="E2640" t="str">
            <v>PD</v>
          </cell>
          <cell r="G2640" t="str">
            <v>Monday</v>
          </cell>
          <cell r="H2640" t="str">
            <v>Analyst</v>
          </cell>
          <cell r="I2640" t="str">
            <v xml:space="preserve">HSA </v>
          </cell>
          <cell r="J2640" t="str">
            <v>DCOPN</v>
          </cell>
          <cell r="K2640" t="str">
            <v>Scheduled</v>
          </cell>
          <cell r="L2640" t="str">
            <v>Decision</v>
          </cell>
          <cell r="M2640" t="str">
            <v>Location</v>
          </cell>
          <cell r="N2640" t="str">
            <v>Time</v>
          </cell>
          <cell r="O2640" t="str">
            <v>Received</v>
          </cell>
          <cell r="P2640" t="str">
            <v>LOI Date</v>
          </cell>
          <cell r="Q2640" t="str">
            <v>Application</v>
          </cell>
          <cell r="R2640" t="str">
            <v/>
          </cell>
        </row>
        <row r="2641">
          <cell r="C2641" t="e">
            <v>#REF!</v>
          </cell>
          <cell r="D2641" t="e">
            <v>#REF!</v>
          </cell>
          <cell r="E2641" t="str">
            <v/>
          </cell>
        </row>
        <row r="2642">
          <cell r="C2642" t="e">
            <v>#REF!</v>
          </cell>
          <cell r="D2642" t="e">
            <v>#REF!</v>
          </cell>
          <cell r="E2642" t="str">
            <v/>
          </cell>
        </row>
        <row r="2643">
          <cell r="B2643" t="str">
            <v>January 2024 Cycle</v>
          </cell>
          <cell r="D2643" t="str">
            <v>Radiation/Gamma Knife/Cancer Care Center</v>
          </cell>
          <cell r="E2643" t="str">
            <v>F/G</v>
          </cell>
          <cell r="F2643" t="str">
            <v>Rpt Due</v>
          </cell>
          <cell r="G2643">
            <v>45371</v>
          </cell>
          <cell r="I2643" t="str">
            <v>Recommendation</v>
          </cell>
          <cell r="K2643" t="str">
            <v>IFFC</v>
          </cell>
          <cell r="L2643" t="str">
            <v>Commissioners</v>
          </cell>
          <cell r="M2643" t="str">
            <v>IFFC</v>
          </cell>
          <cell r="N2643" t="str">
            <v>IFFC</v>
          </cell>
          <cell r="O2643" t="str">
            <v>Application</v>
          </cell>
          <cell r="Q2643" t="str">
            <v>Check with</v>
          </cell>
        </row>
        <row r="2644">
          <cell r="C2644" t="str">
            <v>Applicant</v>
          </cell>
          <cell r="D2644" t="str">
            <v>/Nursing Facility</v>
          </cell>
          <cell r="E2644" t="str">
            <v>PD</v>
          </cell>
          <cell r="F2644" t="str">
            <v xml:space="preserve">  </v>
          </cell>
          <cell r="G2644" t="str">
            <v>Monday</v>
          </cell>
          <cell r="H2644" t="str">
            <v>Analyst</v>
          </cell>
          <cell r="I2644" t="str">
            <v xml:space="preserve">HSA </v>
          </cell>
          <cell r="J2644" t="str">
            <v>DCOPN</v>
          </cell>
          <cell r="K2644" t="str">
            <v>Scheduled</v>
          </cell>
          <cell r="L2644" t="str">
            <v>Decision</v>
          </cell>
          <cell r="M2644" t="str">
            <v>Location</v>
          </cell>
          <cell r="N2644" t="str">
            <v>Time</v>
          </cell>
          <cell r="O2644" t="str">
            <v>Received</v>
          </cell>
          <cell r="P2644" t="str">
            <v>LOI Date</v>
          </cell>
          <cell r="Q2644" t="str">
            <v>Application</v>
          </cell>
        </row>
        <row r="2645">
          <cell r="B2645">
            <v>8739</v>
          </cell>
          <cell r="C2645" t="e">
            <v>#REF!</v>
          </cell>
          <cell r="D2645" t="e">
            <v>#REF!</v>
          </cell>
          <cell r="E2645">
            <v>11</v>
          </cell>
          <cell r="H2645" t="str">
            <v>Honaker</v>
          </cell>
          <cell r="J2645" t="str">
            <v>Approve</v>
          </cell>
          <cell r="K2645">
            <v>45384</v>
          </cell>
          <cell r="L2645">
            <v>4883</v>
          </cell>
          <cell r="M2645" t="str">
            <v>BR 4</v>
          </cell>
          <cell r="N2645">
            <v>0.41666666666666669</v>
          </cell>
          <cell r="O2645">
            <v>45260</v>
          </cell>
          <cell r="P2645">
            <v>45231</v>
          </cell>
          <cell r="Q2645">
            <v>20000</v>
          </cell>
        </row>
        <row r="2646">
          <cell r="B2646">
            <v>8740</v>
          </cell>
          <cell r="C2646" t="e">
            <v>#REF!</v>
          </cell>
          <cell r="D2646" t="e">
            <v>#REF!</v>
          </cell>
          <cell r="E2646">
            <v>15</v>
          </cell>
          <cell r="H2646" t="str">
            <v>Honaker</v>
          </cell>
          <cell r="J2646" t="str">
            <v>Approve</v>
          </cell>
          <cell r="K2646">
            <v>45394</v>
          </cell>
          <cell r="L2646">
            <v>4884</v>
          </cell>
          <cell r="M2646" t="str">
            <v>TR 2</v>
          </cell>
          <cell r="N2646">
            <v>0.41666666666666669</v>
          </cell>
          <cell r="O2646">
            <v>45261</v>
          </cell>
          <cell r="P2646">
            <v>45231</v>
          </cell>
          <cell r="Q2646">
            <v>20000</v>
          </cell>
        </row>
        <row r="2647">
          <cell r="B2647">
            <v>8741</v>
          </cell>
          <cell r="C2647" t="e">
            <v>#REF!</v>
          </cell>
          <cell r="D2647" t="e">
            <v>#REF!</v>
          </cell>
          <cell r="E2647">
            <v>19</v>
          </cell>
          <cell r="H2647" t="str">
            <v>Cheatham</v>
          </cell>
          <cell r="J2647" t="str">
            <v>Approve</v>
          </cell>
          <cell r="K2647">
            <v>45385</v>
          </cell>
          <cell r="L2647">
            <v>4885</v>
          </cell>
          <cell r="M2647" t="str">
            <v>BR 4</v>
          </cell>
          <cell r="N2647">
            <v>0.41666666666666669</v>
          </cell>
          <cell r="O2647">
            <v>45261</v>
          </cell>
          <cell r="P2647">
            <v>45231</v>
          </cell>
          <cell r="Q2647">
            <v>6670</v>
          </cell>
        </row>
        <row r="2648">
          <cell r="B2648">
            <v>8722</v>
          </cell>
          <cell r="C2648" t="e">
            <v>#REF!</v>
          </cell>
          <cell r="D2648" t="e">
            <v>#REF!</v>
          </cell>
          <cell r="E2648">
            <v>8</v>
          </cell>
          <cell r="H2648" t="str">
            <v>Cheatham</v>
          </cell>
          <cell r="I2648" t="str">
            <v>Approve</v>
          </cell>
          <cell r="J2648" t="str">
            <v>Approve</v>
          </cell>
          <cell r="K2648">
            <v>45383</v>
          </cell>
          <cell r="L2648">
            <v>4882</v>
          </cell>
          <cell r="M2648" t="str">
            <v>BR 3</v>
          </cell>
          <cell r="N2648">
            <v>0.41666666666666669</v>
          </cell>
          <cell r="O2648">
            <v>45197</v>
          </cell>
          <cell r="P2648">
            <v>45153</v>
          </cell>
          <cell r="Q2648">
            <v>14416</v>
          </cell>
        </row>
        <row r="2649">
          <cell r="C2649" t="e">
            <v>#REF!</v>
          </cell>
          <cell r="D2649" t="e">
            <v>#REF!</v>
          </cell>
          <cell r="E2649" t="str">
            <v/>
          </cell>
        </row>
        <row r="2650">
          <cell r="B2650" t="str">
            <v>February 2024 Cycle</v>
          </cell>
          <cell r="D2650" t="str">
            <v>Hospitals/Beds/NICUs/Capital Expenditures</v>
          </cell>
          <cell r="E2650" t="str">
            <v>A</v>
          </cell>
          <cell r="F2650" t="str">
            <v>Rpt Due</v>
          </cell>
          <cell r="G2650">
            <v>45404</v>
          </cell>
          <cell r="I2650" t="str">
            <v>Recommendation</v>
          </cell>
          <cell r="K2650" t="str">
            <v>IFFC</v>
          </cell>
          <cell r="L2650" t="str">
            <v>Commissioners</v>
          </cell>
          <cell r="M2650" t="str">
            <v>IFFC</v>
          </cell>
          <cell r="N2650" t="str">
            <v>IFFC</v>
          </cell>
          <cell r="O2650" t="str">
            <v>Application</v>
          </cell>
          <cell r="Q2650" t="str">
            <v>Check with</v>
          </cell>
        </row>
        <row r="2651">
          <cell r="B2651" t="str">
            <v>#</v>
          </cell>
          <cell r="C2651" t="str">
            <v>Applicant</v>
          </cell>
          <cell r="D2651" t="str">
            <v>Project</v>
          </cell>
          <cell r="E2651" t="str">
            <v>PD</v>
          </cell>
          <cell r="F2651" t="str">
            <v xml:space="preserve">  </v>
          </cell>
          <cell r="G2651" t="str">
            <v>Wednesday</v>
          </cell>
          <cell r="H2651" t="str">
            <v>Analyst</v>
          </cell>
          <cell r="I2651" t="str">
            <v xml:space="preserve">HSA </v>
          </cell>
          <cell r="J2651" t="str">
            <v>DCOPN</v>
          </cell>
          <cell r="K2651" t="str">
            <v>Scheduled</v>
          </cell>
          <cell r="L2651" t="str">
            <v>Decision</v>
          </cell>
          <cell r="M2651" t="str">
            <v>Location</v>
          </cell>
          <cell r="N2651" t="str">
            <v>Time</v>
          </cell>
          <cell r="O2651" t="str">
            <v>Received</v>
          </cell>
          <cell r="P2651" t="str">
            <v>LOI Date</v>
          </cell>
          <cell r="Q2651" t="str">
            <v>Application</v>
          </cell>
        </row>
        <row r="2652">
          <cell r="B2652">
            <v>8743</v>
          </cell>
          <cell r="C2652" t="e">
            <v>#REF!</v>
          </cell>
          <cell r="D2652" t="e">
            <v>#REF!</v>
          </cell>
          <cell r="E2652">
            <v>11</v>
          </cell>
          <cell r="H2652" t="str">
            <v>Cheatham</v>
          </cell>
          <cell r="J2652" t="str">
            <v>Approve</v>
          </cell>
          <cell r="K2652">
            <v>45412</v>
          </cell>
          <cell r="L2652">
            <v>4887</v>
          </cell>
          <cell r="M2652" t="str">
            <v>BR 4</v>
          </cell>
          <cell r="N2652">
            <v>0.41666666666666669</v>
          </cell>
          <cell r="O2652">
            <v>45288</v>
          </cell>
          <cell r="P2652">
            <v>45261</v>
          </cell>
          <cell r="Q2652">
            <v>20000</v>
          </cell>
        </row>
        <row r="2653">
          <cell r="B2653">
            <v>8744</v>
          </cell>
          <cell r="C2653" t="e">
            <v>#REF!</v>
          </cell>
          <cell r="D2653" t="e">
            <v>#REF!</v>
          </cell>
          <cell r="E2653">
            <v>8</v>
          </cell>
          <cell r="H2653" t="str">
            <v>Honaker</v>
          </cell>
          <cell r="I2653" t="str">
            <v>Approve</v>
          </cell>
          <cell r="J2653" t="str">
            <v>Approve</v>
          </cell>
          <cell r="K2653">
            <v>45418</v>
          </cell>
          <cell r="L2653">
            <v>4888</v>
          </cell>
          <cell r="M2653" t="str">
            <v>BR 4</v>
          </cell>
          <cell r="N2653">
            <v>0</v>
          </cell>
          <cell r="O2653">
            <v>45293</v>
          </cell>
          <cell r="P2653">
            <v>45264</v>
          </cell>
          <cell r="Q2653">
            <v>20000</v>
          </cell>
        </row>
        <row r="2654">
          <cell r="C2654" t="e">
            <v>#REF!</v>
          </cell>
          <cell r="D2654" t="e">
            <v>#REF!</v>
          </cell>
          <cell r="E2654" t="str">
            <v/>
          </cell>
        </row>
        <row r="2655">
          <cell r="B2655" t="str">
            <v>March 2024 Cycle</v>
          </cell>
          <cell r="D2655" t="str">
            <v>OSHs/ORs/Cath Labs/Transplant/Nursing Facility</v>
          </cell>
          <cell r="E2655" t="str">
            <v>B/G</v>
          </cell>
          <cell r="F2655" t="str">
            <v>Rpt Due</v>
          </cell>
          <cell r="G2655">
            <v>45432</v>
          </cell>
          <cell r="I2655" t="str">
            <v>Recommendation</v>
          </cell>
          <cell r="K2655" t="str">
            <v>IFFC</v>
          </cell>
          <cell r="L2655" t="str">
            <v>Commissioners</v>
          </cell>
          <cell r="M2655" t="str">
            <v>IFFC</v>
          </cell>
          <cell r="N2655" t="str">
            <v>IFFC</v>
          </cell>
          <cell r="O2655" t="str">
            <v>Application</v>
          </cell>
          <cell r="Q2655" t="str">
            <v>Check with</v>
          </cell>
        </row>
        <row r="2656">
          <cell r="B2656" t="str">
            <v>#</v>
          </cell>
          <cell r="C2656" t="str">
            <v>Applicant</v>
          </cell>
          <cell r="D2656" t="str">
            <v>Project</v>
          </cell>
          <cell r="E2656" t="str">
            <v>PD</v>
          </cell>
          <cell r="G2656" t="str">
            <v>Monday</v>
          </cell>
          <cell r="H2656" t="str">
            <v>Analyst</v>
          </cell>
          <cell r="I2656" t="str">
            <v xml:space="preserve">HSA </v>
          </cell>
          <cell r="J2656" t="str">
            <v>DCOPN</v>
          </cell>
          <cell r="K2656" t="str">
            <v>Scheduled</v>
          </cell>
          <cell r="L2656" t="str">
            <v>Decision</v>
          </cell>
          <cell r="M2656" t="str">
            <v>Location</v>
          </cell>
          <cell r="N2656" t="str">
            <v>Time</v>
          </cell>
          <cell r="O2656" t="str">
            <v>Received</v>
          </cell>
          <cell r="P2656" t="str">
            <v>LOI Date</v>
          </cell>
          <cell r="Q2656" t="str">
            <v>Application</v>
          </cell>
        </row>
        <row r="2657">
          <cell r="B2657">
            <v>8745</v>
          </cell>
          <cell r="C2657" t="e">
            <v>#REF!</v>
          </cell>
          <cell r="D2657" t="e">
            <v>#REF!</v>
          </cell>
          <cell r="E2657">
            <v>5</v>
          </cell>
          <cell r="H2657" t="str">
            <v>Cheatham</v>
          </cell>
          <cell r="J2657" t="str">
            <v>Deny</v>
          </cell>
          <cell r="K2657">
            <v>45671</v>
          </cell>
          <cell r="L2657">
            <v>4937</v>
          </cell>
          <cell r="M2657" t="str">
            <v>BR 2</v>
          </cell>
          <cell r="N2657">
            <v>0.41666666666666669</v>
          </cell>
          <cell r="O2657">
            <v>45316</v>
          </cell>
          <cell r="P2657">
            <v>45272</v>
          </cell>
          <cell r="Q2657">
            <v>1500</v>
          </cell>
        </row>
        <row r="2658">
          <cell r="B2658">
            <v>8746</v>
          </cell>
          <cell r="C2658" t="e">
            <v>#REF!</v>
          </cell>
          <cell r="D2658" t="e">
            <v>#REF!</v>
          </cell>
          <cell r="E2658">
            <v>8</v>
          </cell>
          <cell r="G2658" t="str">
            <v>Competing</v>
          </cell>
          <cell r="H2658" t="str">
            <v>Honaker</v>
          </cell>
          <cell r="I2658" t="str">
            <v>Approve</v>
          </cell>
          <cell r="J2658" t="str">
            <v>Approve</v>
          </cell>
          <cell r="K2658">
            <v>45449</v>
          </cell>
          <cell r="L2658">
            <v>4890</v>
          </cell>
          <cell r="M2658" t="str">
            <v>TR 1 ABC</v>
          </cell>
          <cell r="N2658">
            <v>0.41666666666666669</v>
          </cell>
          <cell r="O2658">
            <v>45320</v>
          </cell>
          <cell r="P2658">
            <v>45281</v>
          </cell>
          <cell r="Q2658">
            <v>20000</v>
          </cell>
        </row>
        <row r="2659">
          <cell r="B2659">
            <v>8751</v>
          </cell>
          <cell r="C2659" t="e">
            <v>#REF!</v>
          </cell>
          <cell r="D2659" t="e">
            <v>#REF!</v>
          </cell>
          <cell r="E2659">
            <v>8</v>
          </cell>
          <cell r="H2659" t="str">
            <v>Honaker</v>
          </cell>
          <cell r="J2659" t="str">
            <v>Withdrawn</v>
          </cell>
          <cell r="K2659">
            <v>45441</v>
          </cell>
          <cell r="L2659" t="str">
            <v>Withdrawn</v>
          </cell>
          <cell r="M2659" t="str">
            <v>BR 4</v>
          </cell>
          <cell r="N2659">
            <v>0.41666666666666669</v>
          </cell>
          <cell r="O2659">
            <v>45321</v>
          </cell>
          <cell r="P2659">
            <v>45289</v>
          </cell>
          <cell r="Q2659">
            <v>20000</v>
          </cell>
        </row>
        <row r="2660">
          <cell r="B2660">
            <v>8747</v>
          </cell>
          <cell r="C2660" t="e">
            <v>#REF!</v>
          </cell>
          <cell r="D2660" t="e">
            <v>#REF!</v>
          </cell>
          <cell r="E2660">
            <v>8</v>
          </cell>
          <cell r="H2660" t="str">
            <v>Honaker</v>
          </cell>
          <cell r="I2660" t="str">
            <v>Approve</v>
          </cell>
          <cell r="J2660" t="str">
            <v>Approve</v>
          </cell>
          <cell r="K2660">
            <v>45442</v>
          </cell>
          <cell r="L2660">
            <v>4891</v>
          </cell>
          <cell r="M2660" t="str">
            <v>BR 2</v>
          </cell>
          <cell r="N2660">
            <v>0.41666666666666669</v>
          </cell>
          <cell r="O2660">
            <v>45320</v>
          </cell>
          <cell r="P2660">
            <v>45281</v>
          </cell>
          <cell r="Q2660">
            <v>20000</v>
          </cell>
        </row>
        <row r="2661">
          <cell r="B2661">
            <v>8750</v>
          </cell>
          <cell r="C2661" t="e">
            <v>#REF!</v>
          </cell>
          <cell r="D2661" t="e">
            <v>#REF!</v>
          </cell>
          <cell r="E2661">
            <v>20</v>
          </cell>
          <cell r="H2661" t="str">
            <v>Cheatham</v>
          </cell>
          <cell r="J2661" t="str">
            <v>Withdrawn</v>
          </cell>
          <cell r="K2661">
            <v>45447</v>
          </cell>
          <cell r="L2661" t="str">
            <v>Withdrawn</v>
          </cell>
          <cell r="M2661" t="str">
            <v>BR 2</v>
          </cell>
          <cell r="N2661">
            <v>0.41666666666666669</v>
          </cell>
          <cell r="O2661">
            <v>45320</v>
          </cell>
          <cell r="P2661">
            <v>45282</v>
          </cell>
          <cell r="Q2661">
            <v>6542</v>
          </cell>
        </row>
        <row r="2662">
          <cell r="B2662">
            <v>8752</v>
          </cell>
          <cell r="C2662" t="e">
            <v>#REF!</v>
          </cell>
          <cell r="D2662" t="e">
            <v>#REF!</v>
          </cell>
          <cell r="E2662">
            <v>15</v>
          </cell>
          <cell r="G2662" t="str">
            <v>Competing</v>
          </cell>
          <cell r="H2662" t="str">
            <v>Cheatham</v>
          </cell>
          <cell r="J2662" t="str">
            <v>Approve</v>
          </cell>
          <cell r="K2662">
            <v>45460</v>
          </cell>
          <cell r="L2662">
            <v>4892</v>
          </cell>
          <cell r="M2662" t="str">
            <v>BR 4</v>
          </cell>
          <cell r="N2662">
            <v>0.41666666666666669</v>
          </cell>
          <cell r="O2662">
            <v>45321</v>
          </cell>
          <cell r="P2662">
            <v>45293</v>
          </cell>
          <cell r="Q2662">
            <v>20000</v>
          </cell>
        </row>
        <row r="2663">
          <cell r="B2663">
            <v>8753</v>
          </cell>
          <cell r="C2663" t="e">
            <v>#REF!</v>
          </cell>
          <cell r="D2663" t="e">
            <v>#REF!</v>
          </cell>
          <cell r="E2663">
            <v>15</v>
          </cell>
          <cell r="H2663" t="str">
            <v>Cheatham</v>
          </cell>
          <cell r="J2663" t="str">
            <v>Deny</v>
          </cell>
          <cell r="K2663">
            <v>45460</v>
          </cell>
          <cell r="L2663">
            <v>4902</v>
          </cell>
          <cell r="M2663" t="str">
            <v>BR 4</v>
          </cell>
          <cell r="N2663">
            <v>0.41666666666666669</v>
          </cell>
          <cell r="O2663">
            <v>45321</v>
          </cell>
          <cell r="P2663">
            <v>45303</v>
          </cell>
          <cell r="Q2663">
            <v>20000</v>
          </cell>
        </row>
        <row r="2664">
          <cell r="C2664" t="e">
            <v>#REF!</v>
          </cell>
          <cell r="D2664" t="e">
            <v>#REF!</v>
          </cell>
          <cell r="E2664" t="str">
            <v/>
          </cell>
        </row>
        <row r="2665">
          <cell r="C2665" t="e">
            <v>#REF!</v>
          </cell>
          <cell r="D2665" t="e">
            <v>#REF!</v>
          </cell>
          <cell r="E2665" t="str">
            <v/>
          </cell>
        </row>
        <row r="2666">
          <cell r="B2666" t="str">
            <v>April 2024 Cycle</v>
          </cell>
          <cell r="D2666" t="str">
            <v>Psych and Substance Abuse Services</v>
          </cell>
          <cell r="E2666" t="str">
            <v>C</v>
          </cell>
          <cell r="F2666" t="str">
            <v>Rpt Due</v>
          </cell>
          <cell r="G2666">
            <v>45463</v>
          </cell>
          <cell r="I2666" t="str">
            <v>Recommendation</v>
          </cell>
          <cell r="K2666" t="str">
            <v>IFFC</v>
          </cell>
          <cell r="L2666" t="str">
            <v>Commissioners</v>
          </cell>
          <cell r="M2666" t="str">
            <v>IFFC</v>
          </cell>
          <cell r="O2666" t="str">
            <v>Application</v>
          </cell>
          <cell r="Q2666" t="str">
            <v>Check with</v>
          </cell>
        </row>
        <row r="2667">
          <cell r="C2667" t="str">
            <v>Applicant</v>
          </cell>
          <cell r="E2667" t="str">
            <v>PD</v>
          </cell>
          <cell r="G2667" t="str">
            <v>Monday</v>
          </cell>
          <cell r="H2667" t="str">
            <v>Analyst</v>
          </cell>
          <cell r="I2667" t="str">
            <v xml:space="preserve">HSA </v>
          </cell>
          <cell r="J2667" t="str">
            <v>DCOPN</v>
          </cell>
          <cell r="K2667" t="str">
            <v>Scheduled</v>
          </cell>
          <cell r="L2667" t="str">
            <v>Decision</v>
          </cell>
          <cell r="M2667" t="str">
            <v>Location</v>
          </cell>
          <cell r="N2667" t="str">
            <v>Time</v>
          </cell>
          <cell r="O2667" t="str">
            <v>Received</v>
          </cell>
          <cell r="P2667" t="str">
            <v>LOI Date</v>
          </cell>
          <cell r="Q2667" t="str">
            <v>Application</v>
          </cell>
          <cell r="R2667" t="str">
            <v/>
          </cell>
        </row>
        <row r="2668">
          <cell r="C2668" t="e">
            <v>#REF!</v>
          </cell>
          <cell r="D2668" t="e">
            <v>#REF!</v>
          </cell>
          <cell r="E2668" t="str">
            <v/>
          </cell>
        </row>
        <row r="2669">
          <cell r="C2669" t="e">
            <v>#REF!</v>
          </cell>
          <cell r="D2669" t="e">
            <v>#REF!</v>
          </cell>
          <cell r="E2669" t="str">
            <v/>
          </cell>
        </row>
        <row r="2670">
          <cell r="B2670" t="str">
            <v>May 2024 Cycle</v>
          </cell>
          <cell r="D2670" t="str">
            <v>Diagnostic Imaging and Nursing Facilities</v>
          </cell>
          <cell r="E2670" t="str">
            <v>D/G</v>
          </cell>
          <cell r="F2670" t="str">
            <v>Rpt Due</v>
          </cell>
          <cell r="G2670">
            <v>45492</v>
          </cell>
          <cell r="I2670" t="str">
            <v>Recommendation</v>
          </cell>
          <cell r="K2670" t="str">
            <v>IFFC</v>
          </cell>
          <cell r="L2670" t="str">
            <v>Commissioners</v>
          </cell>
          <cell r="M2670" t="str">
            <v>IFFC</v>
          </cell>
          <cell r="O2670" t="str">
            <v>Application</v>
          </cell>
          <cell r="Q2670" t="str">
            <v>Check with</v>
          </cell>
        </row>
        <row r="2671">
          <cell r="C2671" t="str">
            <v>Applicant</v>
          </cell>
          <cell r="E2671" t="str">
            <v>PD</v>
          </cell>
          <cell r="G2671" t="str">
            <v>Thursday</v>
          </cell>
          <cell r="H2671" t="str">
            <v>Analyst</v>
          </cell>
          <cell r="I2671" t="str">
            <v xml:space="preserve">HSA </v>
          </cell>
          <cell r="J2671" t="str">
            <v>DCOPN</v>
          </cell>
          <cell r="K2671" t="str">
            <v>Scheduled</v>
          </cell>
          <cell r="L2671" t="str">
            <v>Decision</v>
          </cell>
          <cell r="M2671" t="str">
            <v>Location</v>
          </cell>
          <cell r="N2671" t="str">
            <v>Time</v>
          </cell>
          <cell r="O2671" t="str">
            <v>Received</v>
          </cell>
          <cell r="P2671" t="str">
            <v>LOI Date</v>
          </cell>
          <cell r="Q2671" t="str">
            <v>Application</v>
          </cell>
          <cell r="R2671" t="str">
            <v/>
          </cell>
        </row>
        <row r="2672">
          <cell r="B2672">
            <v>8754</v>
          </cell>
          <cell r="C2672" t="e">
            <v>#REF!</v>
          </cell>
          <cell r="D2672" t="e">
            <v>#REF!</v>
          </cell>
          <cell r="E2672">
            <v>8</v>
          </cell>
          <cell r="G2672" t="str">
            <v>Competing</v>
          </cell>
          <cell r="H2672" t="str">
            <v>Honaker</v>
          </cell>
          <cell r="I2672" t="str">
            <v>Approve</v>
          </cell>
          <cell r="J2672" t="str">
            <v>Approve</v>
          </cell>
          <cell r="K2672">
            <v>45502</v>
          </cell>
          <cell r="L2672">
            <v>4893</v>
          </cell>
          <cell r="M2672" t="str">
            <v>BR 4</v>
          </cell>
          <cell r="N2672">
            <v>0.41666666666666669</v>
          </cell>
          <cell r="O2672">
            <v>45379</v>
          </cell>
          <cell r="P2672">
            <v>45342</v>
          </cell>
          <cell r="Q2672">
            <v>15010</v>
          </cell>
        </row>
        <row r="2673">
          <cell r="B2673">
            <v>8758</v>
          </cell>
          <cell r="C2673" t="e">
            <v>#REF!</v>
          </cell>
          <cell r="D2673" t="e">
            <v>#REF!</v>
          </cell>
          <cell r="E2673">
            <v>8</v>
          </cell>
          <cell r="H2673" t="str">
            <v>Honaker</v>
          </cell>
          <cell r="I2673" t="str">
            <v>Approve</v>
          </cell>
          <cell r="J2673" t="str">
            <v>Approve</v>
          </cell>
          <cell r="K2673">
            <v>45502</v>
          </cell>
          <cell r="L2673">
            <v>4897</v>
          </cell>
          <cell r="M2673" t="str">
            <v>BR 4</v>
          </cell>
          <cell r="N2673">
            <v>0.41666666666666669</v>
          </cell>
          <cell r="O2673">
            <v>45378</v>
          </cell>
          <cell r="P2673">
            <v>45345</v>
          </cell>
          <cell r="Q2673">
            <v>11372</v>
          </cell>
        </row>
        <row r="2674">
          <cell r="B2674">
            <v>8755</v>
          </cell>
          <cell r="C2674" t="e">
            <v>#REF!</v>
          </cell>
          <cell r="D2674" t="e">
            <v>#REF!</v>
          </cell>
          <cell r="E2674">
            <v>8</v>
          </cell>
          <cell r="G2674" t="str">
            <v>Competing</v>
          </cell>
          <cell r="H2674" t="str">
            <v>Cheatham</v>
          </cell>
          <cell r="I2674" t="str">
            <v>Approve</v>
          </cell>
          <cell r="J2674" t="str">
            <v>Approve</v>
          </cell>
          <cell r="K2674">
            <v>45503</v>
          </cell>
          <cell r="L2674">
            <v>4894</v>
          </cell>
          <cell r="M2674" t="str">
            <v>BR 1</v>
          </cell>
          <cell r="N2674">
            <v>0.41666666666666669</v>
          </cell>
          <cell r="O2674">
            <v>45383</v>
          </cell>
          <cell r="P2674">
            <v>45344</v>
          </cell>
          <cell r="Q2674">
            <v>20000</v>
          </cell>
        </row>
        <row r="2675">
          <cell r="B2675">
            <v>8756</v>
          </cell>
          <cell r="C2675" t="e">
            <v>#REF!</v>
          </cell>
          <cell r="D2675" t="e">
            <v>#REF!</v>
          </cell>
          <cell r="E2675">
            <v>8</v>
          </cell>
          <cell r="H2675" t="str">
            <v>Cheatham</v>
          </cell>
          <cell r="I2675" t="str">
            <v>Approve</v>
          </cell>
          <cell r="J2675" t="str">
            <v>Approve</v>
          </cell>
          <cell r="K2675">
            <v>45503</v>
          </cell>
          <cell r="L2675">
            <v>4895</v>
          </cell>
          <cell r="M2675" t="str">
            <v>BR 1</v>
          </cell>
          <cell r="N2675">
            <v>0.41666666666666669</v>
          </cell>
          <cell r="O2675">
            <v>45383</v>
          </cell>
          <cell r="P2675">
            <v>45344</v>
          </cell>
          <cell r="Q2675">
            <v>20000</v>
          </cell>
        </row>
        <row r="2676">
          <cell r="B2676">
            <v>8757</v>
          </cell>
          <cell r="C2676" t="e">
            <v>#REF!</v>
          </cell>
          <cell r="D2676" t="e">
            <v>#REF!</v>
          </cell>
          <cell r="E2676">
            <v>8</v>
          </cell>
          <cell r="G2676" t="str">
            <v>Competing</v>
          </cell>
          <cell r="H2676" t="str">
            <v>Cheatham</v>
          </cell>
          <cell r="I2676" t="str">
            <v>Approve</v>
          </cell>
          <cell r="J2676" t="str">
            <v>Approve</v>
          </cell>
          <cell r="K2676">
            <v>45504</v>
          </cell>
          <cell r="L2676">
            <v>4896</v>
          </cell>
          <cell r="M2676" t="str">
            <v>BR 4</v>
          </cell>
          <cell r="N2676">
            <v>0.41666666666666669</v>
          </cell>
          <cell r="O2676">
            <v>45383</v>
          </cell>
          <cell r="P2676">
            <v>45344</v>
          </cell>
          <cell r="Q2676">
            <v>15646</v>
          </cell>
        </row>
        <row r="2677">
          <cell r="B2677">
            <v>8761</v>
          </cell>
          <cell r="C2677" t="e">
            <v>#REF!</v>
          </cell>
          <cell r="D2677" t="e">
            <v>#REF!</v>
          </cell>
          <cell r="E2677">
            <v>8</v>
          </cell>
          <cell r="H2677" t="str">
            <v>Cheatham</v>
          </cell>
          <cell r="I2677" t="str">
            <v>Approve</v>
          </cell>
          <cell r="J2677" t="str">
            <v>Approve</v>
          </cell>
          <cell r="K2677">
            <v>45504</v>
          </cell>
          <cell r="L2677">
            <v>4900</v>
          </cell>
          <cell r="M2677" t="str">
            <v>BR 4</v>
          </cell>
          <cell r="N2677">
            <v>0.41666666666666669</v>
          </cell>
          <cell r="O2677">
            <v>45383</v>
          </cell>
          <cell r="P2677">
            <v>45352</v>
          </cell>
          <cell r="Q2677">
            <v>20000</v>
          </cell>
        </row>
        <row r="2678">
          <cell r="B2678">
            <v>8759</v>
          </cell>
          <cell r="C2678" t="e">
            <v>#REF!</v>
          </cell>
          <cell r="D2678" t="e">
            <v>#REF!</v>
          </cell>
          <cell r="E2678">
            <v>7</v>
          </cell>
          <cell r="H2678" t="str">
            <v>Bodin</v>
          </cell>
          <cell r="J2678" t="str">
            <v>Approve</v>
          </cell>
          <cell r="K2678">
            <v>45505</v>
          </cell>
          <cell r="L2678">
            <v>4898</v>
          </cell>
          <cell r="M2678" t="str">
            <v>BR 4</v>
          </cell>
          <cell r="N2678">
            <v>0.41666666666666669</v>
          </cell>
          <cell r="O2678">
            <v>45383</v>
          </cell>
          <cell r="P2678">
            <v>45352</v>
          </cell>
          <cell r="Q2678">
            <v>20000</v>
          </cell>
        </row>
        <row r="2679">
          <cell r="B2679">
            <v>8760</v>
          </cell>
          <cell r="C2679" t="e">
            <v>#REF!</v>
          </cell>
          <cell r="D2679" t="e">
            <v>#REF!</v>
          </cell>
          <cell r="E2679">
            <v>15</v>
          </cell>
          <cell r="H2679" t="str">
            <v>Cheatham</v>
          </cell>
          <cell r="J2679" t="str">
            <v>Approve</v>
          </cell>
          <cell r="K2679">
            <v>45509</v>
          </cell>
          <cell r="L2679">
            <v>4899</v>
          </cell>
          <cell r="M2679" t="str">
            <v>BR 4</v>
          </cell>
          <cell r="N2679">
            <v>0.41666666666666669</v>
          </cell>
          <cell r="O2679">
            <v>45383</v>
          </cell>
          <cell r="P2679">
            <v>45352</v>
          </cell>
          <cell r="Q2679">
            <v>18474</v>
          </cell>
        </row>
        <row r="2680">
          <cell r="B2680">
            <v>8762</v>
          </cell>
          <cell r="C2680" t="e">
            <v>#REF!</v>
          </cell>
          <cell r="D2680" t="e">
            <v>#REF!</v>
          </cell>
          <cell r="E2680">
            <v>16</v>
          </cell>
          <cell r="H2680" t="str">
            <v>Honaker</v>
          </cell>
          <cell r="J2680" t="str">
            <v>Approve</v>
          </cell>
          <cell r="K2680">
            <v>45510</v>
          </cell>
          <cell r="L2680">
            <v>4901</v>
          </cell>
          <cell r="M2680" t="str">
            <v>BR 3</v>
          </cell>
          <cell r="N2680">
            <v>0.41666666666666669</v>
          </cell>
          <cell r="O2680">
            <v>45383</v>
          </cell>
          <cell r="P2680">
            <v>45352</v>
          </cell>
          <cell r="Q2680">
            <v>20000</v>
          </cell>
        </row>
        <row r="2681">
          <cell r="B2681">
            <v>8733</v>
          </cell>
          <cell r="C2681" t="e">
            <v>#REF!</v>
          </cell>
          <cell r="D2681" t="e">
            <v>#REF!</v>
          </cell>
          <cell r="E2681">
            <v>10</v>
          </cell>
          <cell r="H2681" t="str">
            <v>Honaker</v>
          </cell>
          <cell r="J2681" t="str">
            <v>Deny</v>
          </cell>
          <cell r="K2681">
            <v>45511</v>
          </cell>
          <cell r="L2681">
            <v>4909</v>
          </cell>
          <cell r="M2681" t="str">
            <v>BR 2</v>
          </cell>
          <cell r="N2681">
            <v>0.41666666666666669</v>
          </cell>
          <cell r="O2681">
            <v>45383</v>
          </cell>
          <cell r="P2681">
            <v>45170</v>
          </cell>
          <cell r="Q2681">
            <v>8198</v>
          </cell>
        </row>
        <row r="2682">
          <cell r="B2682" t="str">
            <v>June 2024 Cycle</v>
          </cell>
          <cell r="D2682" t="str">
            <v>Rehab Services</v>
          </cell>
          <cell r="E2682" t="str">
            <v>E</v>
          </cell>
          <cell r="F2682" t="str">
            <v>Rpt Due</v>
          </cell>
          <cell r="G2682">
            <v>45523</v>
          </cell>
          <cell r="I2682" t="str">
            <v>Recommendation</v>
          </cell>
          <cell r="K2682" t="str">
            <v>IFFC</v>
          </cell>
          <cell r="L2682" t="str">
            <v>Commissioners</v>
          </cell>
          <cell r="M2682" t="str">
            <v>IFFC</v>
          </cell>
          <cell r="O2682" t="str">
            <v>Application</v>
          </cell>
          <cell r="Q2682" t="str">
            <v>Check with</v>
          </cell>
        </row>
        <row r="2683">
          <cell r="C2683" t="str">
            <v>Applicant</v>
          </cell>
          <cell r="E2683" t="str">
            <v>PD</v>
          </cell>
          <cell r="G2683" t="str">
            <v>Monday</v>
          </cell>
          <cell r="H2683" t="str">
            <v>Analyst</v>
          </cell>
          <cell r="I2683" t="str">
            <v xml:space="preserve">HSA </v>
          </cell>
          <cell r="J2683" t="str">
            <v>DCOPN</v>
          </cell>
          <cell r="K2683" t="str">
            <v>Scheduled</v>
          </cell>
          <cell r="L2683" t="str">
            <v>Decision</v>
          </cell>
          <cell r="M2683" t="str">
            <v>Location</v>
          </cell>
          <cell r="N2683" t="str">
            <v>Time</v>
          </cell>
          <cell r="O2683" t="str">
            <v>Received</v>
          </cell>
          <cell r="P2683" t="str">
            <v>LOI Date</v>
          </cell>
          <cell r="Q2683" t="str">
            <v>Application</v>
          </cell>
          <cell r="R2683" t="str">
            <v/>
          </cell>
        </row>
        <row r="2684">
          <cell r="B2684">
            <v>8763</v>
          </cell>
          <cell r="C2684" t="e">
            <v>#REF!</v>
          </cell>
          <cell r="D2684" t="e">
            <v>#REF!</v>
          </cell>
          <cell r="E2684">
            <v>5</v>
          </cell>
          <cell r="H2684" t="str">
            <v>Cheatham</v>
          </cell>
          <cell r="J2684" t="str">
            <v>Part Approve</v>
          </cell>
          <cell r="K2684">
            <v>45772</v>
          </cell>
          <cell r="L2684">
            <v>4945</v>
          </cell>
          <cell r="M2684" t="str">
            <v>BR 3</v>
          </cell>
          <cell r="N2684">
            <v>0.41666666666666669</v>
          </cell>
          <cell r="O2684">
            <v>45411</v>
          </cell>
          <cell r="P2684">
            <v>45383</v>
          </cell>
          <cell r="Q2684">
            <v>20000</v>
          </cell>
        </row>
        <row r="2685">
          <cell r="B2685">
            <v>8764</v>
          </cell>
          <cell r="C2685" t="e">
            <v>#REF!</v>
          </cell>
          <cell r="D2685" t="e">
            <v>#REF!</v>
          </cell>
          <cell r="E2685">
            <v>7</v>
          </cell>
          <cell r="H2685" t="str">
            <v>Honaker</v>
          </cell>
          <cell r="J2685" t="str">
            <v>Part Approve</v>
          </cell>
          <cell r="K2685">
            <v>45643</v>
          </cell>
          <cell r="L2685">
            <v>4929</v>
          </cell>
          <cell r="M2685" t="str">
            <v>BR 1</v>
          </cell>
          <cell r="N2685">
            <v>0.41666666666666669</v>
          </cell>
          <cell r="O2685">
            <v>45414</v>
          </cell>
          <cell r="P2685">
            <v>45383</v>
          </cell>
          <cell r="Q2685">
            <v>20000</v>
          </cell>
        </row>
        <row r="2686">
          <cell r="C2686" t="e">
            <v>#REF!</v>
          </cell>
          <cell r="D2686" t="e">
            <v>#REF!</v>
          </cell>
          <cell r="E2686" t="str">
            <v/>
          </cell>
          <cell r="L2686" t="str">
            <v/>
          </cell>
        </row>
        <row r="2687">
          <cell r="B2687" t="str">
            <v>July 2024 Cycle</v>
          </cell>
          <cell r="D2687" t="str">
            <v>Radiation/Gamma Knife/Cancer Care Center</v>
          </cell>
          <cell r="E2687" t="str">
            <v>F/G</v>
          </cell>
          <cell r="F2687" t="str">
            <v>Rpt Due</v>
          </cell>
          <cell r="G2687">
            <v>45553</v>
          </cell>
          <cell r="I2687" t="str">
            <v>Recommendation</v>
          </cell>
          <cell r="K2687" t="str">
            <v>IFFC</v>
          </cell>
          <cell r="L2687" t="str">
            <v>Commissioners</v>
          </cell>
          <cell r="M2687" t="str">
            <v>IFFC</v>
          </cell>
          <cell r="N2687" t="str">
            <v>IFFC</v>
          </cell>
          <cell r="O2687" t="str">
            <v>Application</v>
          </cell>
          <cell r="Q2687" t="str">
            <v>Check with</v>
          </cell>
        </row>
        <row r="2688">
          <cell r="C2688" t="str">
            <v>Applicant</v>
          </cell>
          <cell r="D2688" t="str">
            <v>/Nursing Facility</v>
          </cell>
          <cell r="E2688" t="str">
            <v>PD</v>
          </cell>
          <cell r="F2688" t="str">
            <v xml:space="preserve">  </v>
          </cell>
          <cell r="G2688" t="str">
            <v>Monday</v>
          </cell>
          <cell r="H2688" t="str">
            <v>Analyst</v>
          </cell>
          <cell r="I2688" t="str">
            <v xml:space="preserve">HSA </v>
          </cell>
          <cell r="J2688" t="str">
            <v>DCOPN</v>
          </cell>
          <cell r="K2688" t="str">
            <v>Scheduled</v>
          </cell>
          <cell r="L2688" t="str">
            <v>Decision</v>
          </cell>
          <cell r="M2688" t="str">
            <v>Location</v>
          </cell>
          <cell r="N2688" t="str">
            <v>Time</v>
          </cell>
          <cell r="O2688" t="str">
            <v>Received</v>
          </cell>
          <cell r="P2688" t="str">
            <v>LOI Date</v>
          </cell>
          <cell r="Q2688" t="str">
            <v>Application</v>
          </cell>
        </row>
        <row r="2689">
          <cell r="B2689">
            <v>8765</v>
          </cell>
          <cell r="C2689" t="e">
            <v>#REF!</v>
          </cell>
          <cell r="D2689" t="e">
            <v>#REF!</v>
          </cell>
          <cell r="E2689">
            <v>11</v>
          </cell>
          <cell r="H2689" t="str">
            <v>Cheatham</v>
          </cell>
          <cell r="J2689" t="str">
            <v>Approve</v>
          </cell>
          <cell r="K2689">
            <v>45575</v>
          </cell>
          <cell r="L2689">
            <v>4903</v>
          </cell>
          <cell r="M2689" t="str">
            <v>BR 3</v>
          </cell>
          <cell r="N2689">
            <v>0.41666666666666669</v>
          </cell>
          <cell r="O2689">
            <v>45443</v>
          </cell>
          <cell r="P2689">
            <v>45401</v>
          </cell>
          <cell r="Q2689">
            <v>14884</v>
          </cell>
        </row>
        <row r="2690">
          <cell r="B2690">
            <v>8766</v>
          </cell>
          <cell r="C2690" t="e">
            <v>#REF!</v>
          </cell>
          <cell r="D2690" t="e">
            <v>#REF!</v>
          </cell>
          <cell r="E2690">
            <v>11</v>
          </cell>
          <cell r="H2690" t="str">
            <v>Cheatham</v>
          </cell>
          <cell r="J2690" t="str">
            <v>Approve</v>
          </cell>
          <cell r="K2690">
            <v>45565</v>
          </cell>
          <cell r="L2690">
            <v>4904</v>
          </cell>
          <cell r="M2690" t="str">
            <v>BR 1</v>
          </cell>
          <cell r="N2690">
            <v>0.41666666666666669</v>
          </cell>
          <cell r="O2690">
            <v>45443</v>
          </cell>
          <cell r="P2690">
            <v>45407</v>
          </cell>
          <cell r="Q2690">
            <v>20000</v>
          </cell>
        </row>
        <row r="2691">
          <cell r="B2691">
            <v>8767</v>
          </cell>
          <cell r="C2691" t="e">
            <v>#REF!</v>
          </cell>
          <cell r="D2691" t="e">
            <v>#REF!</v>
          </cell>
          <cell r="E2691">
            <v>20</v>
          </cell>
          <cell r="H2691" t="str">
            <v>Cheatham</v>
          </cell>
          <cell r="J2691" t="str">
            <v>Approve</v>
          </cell>
          <cell r="K2691">
            <v>45568</v>
          </cell>
          <cell r="L2691">
            <v>4908</v>
          </cell>
          <cell r="M2691" t="str">
            <v>BR 1</v>
          </cell>
          <cell r="N2691">
            <v>0.41666666666666669</v>
          </cell>
          <cell r="O2691">
            <v>45442</v>
          </cell>
          <cell r="P2691">
            <v>45413</v>
          </cell>
          <cell r="Q2691">
            <v>20000</v>
          </cell>
        </row>
        <row r="2692">
          <cell r="B2692">
            <v>8768</v>
          </cell>
          <cell r="C2692" t="e">
            <v>#REF!</v>
          </cell>
          <cell r="D2692" t="e">
            <v>#REF!</v>
          </cell>
          <cell r="E2692">
            <v>8</v>
          </cell>
          <cell r="H2692" t="str">
            <v>Honaker</v>
          </cell>
          <cell r="I2692" t="str">
            <v>Approve</v>
          </cell>
          <cell r="J2692" t="str">
            <v>Approve</v>
          </cell>
          <cell r="K2692">
            <v>45569</v>
          </cell>
          <cell r="L2692">
            <v>4905</v>
          </cell>
          <cell r="M2692" t="str">
            <v>BR 1</v>
          </cell>
          <cell r="N2692">
            <v>0.41666666666666669</v>
          </cell>
          <cell r="O2692">
            <v>45443</v>
          </cell>
          <cell r="P2692">
            <v>45413</v>
          </cell>
          <cell r="Q2692">
            <v>20000</v>
          </cell>
        </row>
        <row r="2693">
          <cell r="B2693">
            <v>8769</v>
          </cell>
          <cell r="C2693" t="e">
            <v>#REF!</v>
          </cell>
          <cell r="D2693" t="e">
            <v>#REF!</v>
          </cell>
          <cell r="E2693">
            <v>8</v>
          </cell>
          <cell r="H2693" t="str">
            <v>Honaker</v>
          </cell>
          <cell r="I2693" t="str">
            <v>Approve</v>
          </cell>
          <cell r="J2693" t="str">
            <v>Approve</v>
          </cell>
          <cell r="K2693">
            <v>45569</v>
          </cell>
          <cell r="L2693">
            <v>4906</v>
          </cell>
          <cell r="M2693" t="str">
            <v>BR 1</v>
          </cell>
          <cell r="N2693">
            <v>8.3333333333333329E-2</v>
          </cell>
          <cell r="O2693">
            <v>45443</v>
          </cell>
          <cell r="P2693">
            <v>45413</v>
          </cell>
          <cell r="Q2693">
            <v>17091</v>
          </cell>
        </row>
        <row r="2694">
          <cell r="B2694">
            <v>8770</v>
          </cell>
          <cell r="C2694" t="e">
            <v>#REF!</v>
          </cell>
          <cell r="D2694" t="e">
            <v>#REF!</v>
          </cell>
          <cell r="E2694">
            <v>20</v>
          </cell>
          <cell r="H2694" t="str">
            <v>Honaker</v>
          </cell>
          <cell r="I2694" t="str">
            <v>Delayed by the applicant</v>
          </cell>
          <cell r="K2694">
            <v>45567</v>
          </cell>
          <cell r="L2694" t="str">
            <v>Delayed by the applicant</v>
          </cell>
          <cell r="M2694" t="str">
            <v>BR 4</v>
          </cell>
          <cell r="N2694">
            <v>8.3333333333333329E-2</v>
          </cell>
          <cell r="O2694">
            <v>45443</v>
          </cell>
          <cell r="P2694">
            <v>45413</v>
          </cell>
          <cell r="Q2694">
            <v>20000</v>
          </cell>
        </row>
        <row r="2695">
          <cell r="B2695">
            <v>8772</v>
          </cell>
          <cell r="C2695" t="e">
            <v>#REF!</v>
          </cell>
          <cell r="D2695" t="e">
            <v>#REF!</v>
          </cell>
          <cell r="E2695">
            <v>15</v>
          </cell>
          <cell r="H2695" t="str">
            <v>Cheatham</v>
          </cell>
          <cell r="J2695" t="str">
            <v>Approve</v>
          </cell>
          <cell r="K2695">
            <v>45572</v>
          </cell>
          <cell r="L2695">
            <v>4907</v>
          </cell>
          <cell r="M2695" t="str">
            <v>BR 4</v>
          </cell>
          <cell r="N2695">
            <v>8.3333333333333329E-2</v>
          </cell>
          <cell r="O2695">
            <v>45443</v>
          </cell>
          <cell r="P2695">
            <v>45413</v>
          </cell>
          <cell r="Q2695">
            <v>20000</v>
          </cell>
        </row>
        <row r="2696">
          <cell r="B2696">
            <v>8773</v>
          </cell>
          <cell r="C2696" t="e">
            <v>#REF!</v>
          </cell>
          <cell r="D2696" t="e">
            <v>#REF!</v>
          </cell>
          <cell r="E2696">
            <v>8</v>
          </cell>
          <cell r="H2696" t="str">
            <v>Honaker</v>
          </cell>
          <cell r="I2696" t="str">
            <v>Deny</v>
          </cell>
          <cell r="J2696" t="str">
            <v>Deny</v>
          </cell>
          <cell r="K2696">
            <v>45565</v>
          </cell>
          <cell r="L2696">
            <v>4918</v>
          </cell>
          <cell r="M2696" t="str">
            <v>BR 1</v>
          </cell>
          <cell r="N2696">
            <v>0.41666666666666669</v>
          </cell>
          <cell r="O2696">
            <v>45443</v>
          </cell>
          <cell r="P2696">
            <v>45413</v>
          </cell>
          <cell r="Q2696">
            <v>18700</v>
          </cell>
        </row>
        <row r="2697">
          <cell r="C2697" t="e">
            <v>#REF!</v>
          </cell>
          <cell r="D2697" t="e">
            <v>#REF!</v>
          </cell>
          <cell r="E2697" t="str">
            <v/>
          </cell>
          <cell r="L2697" t="str">
            <v/>
          </cell>
        </row>
        <row r="2698">
          <cell r="B2698" t="str">
            <v>August 2024 Cycle</v>
          </cell>
          <cell r="D2698" t="str">
            <v>Hospitals/Beds/NICUs/Capital Expenditures</v>
          </cell>
          <cell r="E2698" t="str">
            <v>A</v>
          </cell>
          <cell r="F2698" t="str">
            <v>Rpt Due</v>
          </cell>
          <cell r="G2698">
            <v>45586</v>
          </cell>
          <cell r="I2698" t="str">
            <v>Recommendation</v>
          </cell>
          <cell r="K2698" t="str">
            <v>IFFC</v>
          </cell>
          <cell r="L2698" t="str">
            <v>Commissioners</v>
          </cell>
          <cell r="M2698" t="str">
            <v>IFFC</v>
          </cell>
          <cell r="N2698" t="str">
            <v>IFFC</v>
          </cell>
          <cell r="O2698" t="str">
            <v>Application</v>
          </cell>
          <cell r="Q2698" t="str">
            <v>Check with</v>
          </cell>
        </row>
        <row r="2699">
          <cell r="B2699" t="str">
            <v>#</v>
          </cell>
          <cell r="C2699" t="str">
            <v>Applicant</v>
          </cell>
          <cell r="D2699" t="str">
            <v>Project</v>
          </cell>
          <cell r="E2699" t="str">
            <v>PD</v>
          </cell>
          <cell r="F2699" t="str">
            <v xml:space="preserve">  </v>
          </cell>
          <cell r="G2699" t="str">
            <v>Wednesday</v>
          </cell>
          <cell r="H2699" t="str">
            <v>Analyst</v>
          </cell>
          <cell r="I2699" t="str">
            <v xml:space="preserve">HSA </v>
          </cell>
          <cell r="J2699" t="str">
            <v>DCOPN</v>
          </cell>
          <cell r="K2699" t="str">
            <v>Scheduled</v>
          </cell>
          <cell r="L2699" t="str">
            <v>Decision</v>
          </cell>
          <cell r="M2699" t="str">
            <v>Location</v>
          </cell>
          <cell r="N2699" t="str">
            <v>Time</v>
          </cell>
          <cell r="O2699" t="str">
            <v>Received</v>
          </cell>
          <cell r="P2699" t="str">
            <v>LOI Date</v>
          </cell>
          <cell r="Q2699" t="str">
            <v>Application</v>
          </cell>
        </row>
        <row r="2700">
          <cell r="B2700">
            <v>8774</v>
          </cell>
          <cell r="C2700" t="e">
            <v>#REF!</v>
          </cell>
          <cell r="D2700" t="e">
            <v>#REF!</v>
          </cell>
          <cell r="E2700">
            <v>5</v>
          </cell>
          <cell r="H2700" t="str">
            <v>Cheatham</v>
          </cell>
          <cell r="J2700" t="str">
            <v>Part Approve</v>
          </cell>
          <cell r="K2700">
            <v>45595</v>
          </cell>
          <cell r="L2700">
            <v>4910</v>
          </cell>
          <cell r="M2700" t="str">
            <v>BR 3</v>
          </cell>
          <cell r="N2700">
            <v>0.41666666666666669</v>
          </cell>
          <cell r="O2700">
            <v>45471</v>
          </cell>
          <cell r="P2700">
            <v>45443</v>
          </cell>
          <cell r="Q2700">
            <v>2475</v>
          </cell>
        </row>
        <row r="2701">
          <cell r="B2701">
            <v>8546</v>
          </cell>
          <cell r="C2701" t="e">
            <v>#REF!</v>
          </cell>
          <cell r="D2701" t="e">
            <v>#REF!</v>
          </cell>
          <cell r="E2701">
            <v>20</v>
          </cell>
          <cell r="F2701" t="str">
            <v xml:space="preserve">  </v>
          </cell>
          <cell r="H2701" t="str">
            <v>Honaker</v>
          </cell>
          <cell r="J2701" t="str">
            <v>Approve</v>
          </cell>
          <cell r="K2701">
            <v>45596</v>
          </cell>
          <cell r="L2701" t="str">
            <v>Not Reviewable</v>
          </cell>
          <cell r="M2701" t="str">
            <v>BR 1</v>
          </cell>
          <cell r="N2701">
            <v>0.41666666666666669</v>
          </cell>
          <cell r="O2701">
            <v>44197</v>
          </cell>
          <cell r="P2701">
            <v>44167</v>
          </cell>
          <cell r="Q2701">
            <v>20000</v>
          </cell>
        </row>
        <row r="2702">
          <cell r="C2702" t="e">
            <v>#REF!</v>
          </cell>
          <cell r="D2702" t="e">
            <v>#REF!</v>
          </cell>
          <cell r="E2702" t="str">
            <v/>
          </cell>
          <cell r="L2702" t="str">
            <v/>
          </cell>
        </row>
        <row r="2703">
          <cell r="B2703" t="str">
            <v>September 2024 Cycle</v>
          </cell>
          <cell r="D2703" t="str">
            <v>OSHs/ORs/Cath Labs/Transplant/Nursing Facility</v>
          </cell>
          <cell r="E2703" t="str">
            <v>B/G</v>
          </cell>
          <cell r="F2703" t="str">
            <v>Rpt Due</v>
          </cell>
          <cell r="G2703">
            <v>45615</v>
          </cell>
          <cell r="I2703" t="str">
            <v>Recommendation</v>
          </cell>
          <cell r="K2703" t="str">
            <v>IFFC</v>
          </cell>
          <cell r="L2703" t="str">
            <v>Commissioners</v>
          </cell>
          <cell r="M2703" t="str">
            <v>IFFC</v>
          </cell>
          <cell r="N2703" t="str">
            <v>IFFC</v>
          </cell>
          <cell r="O2703" t="str">
            <v>Application</v>
          </cell>
          <cell r="Q2703" t="str">
            <v>Check with</v>
          </cell>
        </row>
        <row r="2704">
          <cell r="B2704" t="str">
            <v>#</v>
          </cell>
          <cell r="C2704" t="str">
            <v>Applicant</v>
          </cell>
          <cell r="D2704" t="str">
            <v>Project</v>
          </cell>
          <cell r="E2704" t="str">
            <v>PD</v>
          </cell>
          <cell r="G2704" t="str">
            <v>Monday</v>
          </cell>
          <cell r="H2704" t="str">
            <v>Analyst</v>
          </cell>
          <cell r="I2704" t="str">
            <v xml:space="preserve">HSA </v>
          </cell>
          <cell r="J2704" t="str">
            <v>DCOPN</v>
          </cell>
          <cell r="K2704" t="str">
            <v>Scheduled</v>
          </cell>
          <cell r="L2704" t="str">
            <v>Decision</v>
          </cell>
          <cell r="M2704" t="str">
            <v>Location</v>
          </cell>
          <cell r="N2704" t="str">
            <v>Time</v>
          </cell>
          <cell r="O2704" t="str">
            <v>Received</v>
          </cell>
          <cell r="P2704" t="str">
            <v>LOI Date</v>
          </cell>
          <cell r="Q2704" t="str">
            <v>Application</v>
          </cell>
        </row>
        <row r="2705">
          <cell r="B2705">
            <v>8775</v>
          </cell>
          <cell r="C2705" t="e">
            <v>#REF!</v>
          </cell>
          <cell r="D2705" t="e">
            <v>#REF!</v>
          </cell>
          <cell r="E2705">
            <v>19</v>
          </cell>
          <cell r="H2705" t="str">
            <v>Cheatham</v>
          </cell>
          <cell r="J2705" t="str">
            <v>Approve</v>
          </cell>
          <cell r="K2705">
            <v>45628</v>
          </cell>
          <cell r="L2705">
            <v>4911</v>
          </cell>
          <cell r="M2705" t="str">
            <v>BR 3</v>
          </cell>
          <cell r="N2705">
            <v>0.41666666666666669</v>
          </cell>
          <cell r="O2705">
            <v>45499</v>
          </cell>
          <cell r="P2705">
            <v>45448</v>
          </cell>
          <cell r="Q2705">
            <v>20000</v>
          </cell>
        </row>
        <row r="2706">
          <cell r="B2706">
            <v>8776</v>
          </cell>
          <cell r="C2706" t="e">
            <v>#REF!</v>
          </cell>
          <cell r="D2706" t="e">
            <v>#REF!</v>
          </cell>
          <cell r="E2706">
            <v>15</v>
          </cell>
          <cell r="H2706" t="str">
            <v>Cheatham</v>
          </cell>
          <cell r="J2706" t="str">
            <v>Approve</v>
          </cell>
          <cell r="K2706">
            <v>45632</v>
          </cell>
          <cell r="L2706">
            <v>4912</v>
          </cell>
          <cell r="M2706" t="str">
            <v>BR 2</v>
          </cell>
          <cell r="N2706">
            <v>0.41666666666666669</v>
          </cell>
          <cell r="O2706">
            <v>45504</v>
          </cell>
          <cell r="P2706">
            <v>45464</v>
          </cell>
          <cell r="Q2706">
            <v>20000</v>
          </cell>
        </row>
        <row r="2707">
          <cell r="B2707">
            <v>8777</v>
          </cell>
          <cell r="C2707" t="e">
            <v>#REF!</v>
          </cell>
          <cell r="D2707" t="e">
            <v>#REF!</v>
          </cell>
          <cell r="E2707">
            <v>20</v>
          </cell>
          <cell r="H2707" t="str">
            <v>Cheatham</v>
          </cell>
          <cell r="J2707" t="str">
            <v>Approve</v>
          </cell>
          <cell r="K2707">
            <v>45632</v>
          </cell>
          <cell r="L2707">
            <v>4913</v>
          </cell>
          <cell r="M2707" t="str">
            <v>BR 2</v>
          </cell>
          <cell r="N2707">
            <v>8.3333333333333329E-2</v>
          </cell>
          <cell r="O2707">
            <v>45505</v>
          </cell>
          <cell r="P2707">
            <v>45475</v>
          </cell>
          <cell r="Q2707">
            <v>1000</v>
          </cell>
        </row>
        <row r="2708">
          <cell r="B2708">
            <v>8778</v>
          </cell>
          <cell r="C2708" t="e">
            <v>#REF!</v>
          </cell>
          <cell r="D2708" t="e">
            <v>#REF!</v>
          </cell>
          <cell r="E2708">
            <v>8</v>
          </cell>
          <cell r="G2708" t="str">
            <v>Competing</v>
          </cell>
          <cell r="H2708" t="str">
            <v>Honaker</v>
          </cell>
          <cell r="I2708" t="str">
            <v>Approve</v>
          </cell>
          <cell r="J2708" t="str">
            <v>Approve</v>
          </cell>
          <cell r="K2708">
            <v>45635</v>
          </cell>
          <cell r="L2708">
            <v>4914</v>
          </cell>
          <cell r="M2708" t="str">
            <v>BR 4</v>
          </cell>
          <cell r="N2708">
            <v>0.41666666666666669</v>
          </cell>
          <cell r="O2708">
            <v>45505</v>
          </cell>
          <cell r="P2708">
            <v>45475</v>
          </cell>
          <cell r="Q2708">
            <v>20000</v>
          </cell>
        </row>
        <row r="2709">
          <cell r="B2709">
            <v>8780</v>
          </cell>
          <cell r="C2709" t="e">
            <v>#REF!</v>
          </cell>
          <cell r="D2709" t="e">
            <v>#REF!</v>
          </cell>
          <cell r="E2709">
            <v>8</v>
          </cell>
          <cell r="H2709" t="str">
            <v>Honaker</v>
          </cell>
          <cell r="I2709" t="str">
            <v>Approve</v>
          </cell>
          <cell r="J2709" t="str">
            <v>Approve</v>
          </cell>
          <cell r="K2709">
            <v>45635</v>
          </cell>
          <cell r="L2709">
            <v>4916</v>
          </cell>
          <cell r="M2709" t="str">
            <v>BR 4</v>
          </cell>
          <cell r="N2709">
            <v>0.41666666666666669</v>
          </cell>
          <cell r="O2709">
            <v>45505</v>
          </cell>
          <cell r="P2709">
            <v>45475</v>
          </cell>
          <cell r="Q2709">
            <v>20000</v>
          </cell>
        </row>
        <row r="2710">
          <cell r="B2710">
            <v>8779</v>
          </cell>
          <cell r="C2710" t="e">
            <v>#REF!</v>
          </cell>
          <cell r="D2710" t="e">
            <v>#REF!</v>
          </cell>
          <cell r="E2710">
            <v>7</v>
          </cell>
          <cell r="H2710" t="str">
            <v>Honaker</v>
          </cell>
          <cell r="J2710" t="str">
            <v>Approve</v>
          </cell>
          <cell r="K2710">
            <v>45630</v>
          </cell>
          <cell r="L2710">
            <v>4915</v>
          </cell>
          <cell r="M2710" t="str">
            <v>BR 1</v>
          </cell>
          <cell r="N2710">
            <v>0.41666666666666669</v>
          </cell>
          <cell r="O2710">
            <v>45505</v>
          </cell>
          <cell r="P2710">
            <v>45475</v>
          </cell>
          <cell r="Q2710">
            <v>20000</v>
          </cell>
        </row>
        <row r="2711">
          <cell r="C2711" t="e">
            <v>#REF!</v>
          </cell>
          <cell r="D2711" t="e">
            <v>#REF!</v>
          </cell>
          <cell r="E2711" t="str">
            <v/>
          </cell>
          <cell r="L2711" t="str">
            <v/>
          </cell>
        </row>
        <row r="2712">
          <cell r="B2712" t="str">
            <v>October 2024 Cycle</v>
          </cell>
          <cell r="D2712" t="str">
            <v>Psych and Substance Abuse Services</v>
          </cell>
          <cell r="E2712" t="str">
            <v>C</v>
          </cell>
          <cell r="F2712" t="str">
            <v>Rpt Due</v>
          </cell>
          <cell r="G2712">
            <v>45645</v>
          </cell>
          <cell r="I2712" t="str">
            <v>Recommendation</v>
          </cell>
          <cell r="K2712" t="str">
            <v>IFFC</v>
          </cell>
          <cell r="L2712" t="str">
            <v>Commissioners</v>
          </cell>
          <cell r="M2712" t="str">
            <v>IFFC</v>
          </cell>
          <cell r="O2712" t="str">
            <v>Application</v>
          </cell>
          <cell r="Q2712" t="str">
            <v>Check with</v>
          </cell>
        </row>
        <row r="2713">
          <cell r="C2713" t="str">
            <v>Applicant</v>
          </cell>
          <cell r="E2713" t="str">
            <v>PD</v>
          </cell>
          <cell r="G2713" t="str">
            <v>Monday</v>
          </cell>
          <cell r="H2713" t="str">
            <v>Analyst</v>
          </cell>
          <cell r="I2713" t="str">
            <v xml:space="preserve">HSA </v>
          </cell>
          <cell r="J2713" t="str">
            <v>DCOPN</v>
          </cell>
          <cell r="K2713" t="str">
            <v>Scheduled</v>
          </cell>
          <cell r="L2713" t="str">
            <v>Decision</v>
          </cell>
          <cell r="M2713" t="str">
            <v>Location</v>
          </cell>
          <cell r="N2713" t="str">
            <v>Time</v>
          </cell>
          <cell r="O2713" t="str">
            <v>Received</v>
          </cell>
          <cell r="P2713" t="str">
            <v>LOI Date</v>
          </cell>
          <cell r="Q2713" t="str">
            <v>Application</v>
          </cell>
          <cell r="R2713" t="str">
            <v/>
          </cell>
        </row>
        <row r="2714">
          <cell r="B2714">
            <v>8781</v>
          </cell>
          <cell r="C2714" t="e">
            <v>#REF!</v>
          </cell>
          <cell r="D2714" t="e">
            <v>#REF!</v>
          </cell>
          <cell r="E2714">
            <v>2</v>
          </cell>
          <cell r="H2714" t="str">
            <v>Honaker</v>
          </cell>
          <cell r="J2714" t="str">
            <v>Approve</v>
          </cell>
          <cell r="K2714">
            <v>45664</v>
          </cell>
          <cell r="L2714">
            <v>4917</v>
          </cell>
          <cell r="M2714" t="str">
            <v>BR 3</v>
          </cell>
          <cell r="N2714">
            <v>0.41666666666666669</v>
          </cell>
          <cell r="O2714">
            <v>45534</v>
          </cell>
          <cell r="P2714">
            <v>45495</v>
          </cell>
          <cell r="Q2714">
            <v>20000</v>
          </cell>
        </row>
        <row r="2715">
          <cell r="C2715" t="e">
            <v>#REF!</v>
          </cell>
          <cell r="D2715" t="e">
            <v>#REF!</v>
          </cell>
          <cell r="E2715" t="str">
            <v/>
          </cell>
          <cell r="L2715" t="str">
            <v/>
          </cell>
        </row>
        <row r="2716">
          <cell r="B2716" t="str">
            <v>November 2024 Cycle</v>
          </cell>
          <cell r="D2716" t="str">
            <v>Diagnostic Imaging and Nursing Facilities</v>
          </cell>
          <cell r="E2716" t="str">
            <v>D/G</v>
          </cell>
          <cell r="F2716" t="str">
            <v>Rpt Due</v>
          </cell>
          <cell r="G2716">
            <v>45676</v>
          </cell>
          <cell r="I2716" t="str">
            <v>Recommendation</v>
          </cell>
          <cell r="K2716" t="str">
            <v>IFFC</v>
          </cell>
          <cell r="L2716" t="str">
            <v>Commissioners</v>
          </cell>
          <cell r="M2716" t="str">
            <v>IFFC</v>
          </cell>
          <cell r="O2716" t="str">
            <v>Application</v>
          </cell>
          <cell r="Q2716" t="str">
            <v>Check with</v>
          </cell>
        </row>
        <row r="2717">
          <cell r="C2717" t="str">
            <v>Applicant</v>
          </cell>
          <cell r="E2717" t="str">
            <v>PD</v>
          </cell>
          <cell r="G2717" t="str">
            <v>Thursday</v>
          </cell>
          <cell r="H2717" t="str">
            <v>Analyst</v>
          </cell>
          <cell r="I2717" t="str">
            <v xml:space="preserve">HSA </v>
          </cell>
          <cell r="J2717" t="str">
            <v>DCOPN</v>
          </cell>
          <cell r="K2717" t="str">
            <v>Scheduled</v>
          </cell>
          <cell r="L2717" t="str">
            <v>Decision</v>
          </cell>
          <cell r="M2717" t="str">
            <v>Location</v>
          </cell>
          <cell r="N2717" t="str">
            <v>Time</v>
          </cell>
          <cell r="O2717" t="str">
            <v>Received</v>
          </cell>
          <cell r="P2717" t="str">
            <v>LOI Date</v>
          </cell>
          <cell r="Q2717" t="str">
            <v>Application</v>
          </cell>
          <cell r="R2717" t="str">
            <v/>
          </cell>
        </row>
        <row r="2718">
          <cell r="B2718">
            <v>8782</v>
          </cell>
          <cell r="C2718" t="e">
            <v>#REF!</v>
          </cell>
          <cell r="D2718" t="e">
            <v>#REF!</v>
          </cell>
          <cell r="E2718">
            <v>8</v>
          </cell>
          <cell r="G2718" t="str">
            <v>Competing</v>
          </cell>
          <cell r="H2718" t="str">
            <v>Cheatham</v>
          </cell>
          <cell r="I2718" t="str">
            <v>Approve</v>
          </cell>
          <cell r="J2718" t="str">
            <v>Approve</v>
          </cell>
          <cell r="K2718">
            <v>45687</v>
          </cell>
          <cell r="L2718">
            <v>4919</v>
          </cell>
          <cell r="M2718" t="str">
            <v>BR 3</v>
          </cell>
          <cell r="N2718">
            <v>0.41666666666666669</v>
          </cell>
          <cell r="O2718">
            <v>45566</v>
          </cell>
          <cell r="P2718">
            <v>45527</v>
          </cell>
          <cell r="Q2718">
            <v>20000</v>
          </cell>
        </row>
        <row r="2719">
          <cell r="B2719">
            <v>8783</v>
          </cell>
          <cell r="C2719" t="e">
            <v>#REF!</v>
          </cell>
          <cell r="D2719" t="e">
            <v>#REF!</v>
          </cell>
          <cell r="E2719">
            <v>8</v>
          </cell>
          <cell r="H2719" t="str">
            <v>Cheatham</v>
          </cell>
          <cell r="I2719" t="str">
            <v>Approve</v>
          </cell>
          <cell r="J2719" t="str">
            <v>Approve</v>
          </cell>
          <cell r="K2719">
            <v>45321</v>
          </cell>
          <cell r="L2719">
            <v>4920</v>
          </cell>
          <cell r="M2719" t="str">
            <v>BR 3</v>
          </cell>
          <cell r="N2719">
            <v>0.41666666666666669</v>
          </cell>
          <cell r="O2719">
            <v>45566</v>
          </cell>
          <cell r="P2719">
            <v>45533</v>
          </cell>
          <cell r="Q2719">
            <v>20000</v>
          </cell>
        </row>
        <row r="2720">
          <cell r="B2720">
            <v>8784</v>
          </cell>
          <cell r="C2720" t="e">
            <v>#REF!</v>
          </cell>
          <cell r="D2720" t="e">
            <v>#REF!</v>
          </cell>
          <cell r="E2720">
            <v>8</v>
          </cell>
          <cell r="G2720" t="str">
            <v>Competing</v>
          </cell>
          <cell r="H2720" t="str">
            <v>Honaker</v>
          </cell>
          <cell r="I2720" t="str">
            <v>Approve</v>
          </cell>
          <cell r="J2720" t="str">
            <v>Approve</v>
          </cell>
          <cell r="K2720">
            <v>45688</v>
          </cell>
          <cell r="L2720">
            <v>4921</v>
          </cell>
          <cell r="M2720" t="str">
            <v>BR 3</v>
          </cell>
          <cell r="N2720">
            <v>0.41666666666666669</v>
          </cell>
          <cell r="O2720">
            <v>45566</v>
          </cell>
          <cell r="P2720">
            <v>45534</v>
          </cell>
          <cell r="Q2720">
            <v>20000</v>
          </cell>
        </row>
        <row r="2721">
          <cell r="B2721">
            <v>8785</v>
          </cell>
          <cell r="C2721" t="e">
            <v>#REF!</v>
          </cell>
          <cell r="D2721" t="e">
            <v>#REF!</v>
          </cell>
          <cell r="E2721">
            <v>8</v>
          </cell>
          <cell r="H2721" t="str">
            <v>Honaker</v>
          </cell>
          <cell r="I2721" t="str">
            <v>Approve</v>
          </cell>
          <cell r="J2721" t="str">
            <v>Approve</v>
          </cell>
          <cell r="K2721">
            <v>45688</v>
          </cell>
          <cell r="L2721">
            <v>4922</v>
          </cell>
          <cell r="M2721" t="str">
            <v>BR 3</v>
          </cell>
          <cell r="N2721">
            <v>0.41666666666666669</v>
          </cell>
          <cell r="O2721">
            <v>45566</v>
          </cell>
          <cell r="P2721">
            <v>45534</v>
          </cell>
          <cell r="Q2721">
            <v>20000</v>
          </cell>
        </row>
        <row r="2722">
          <cell r="B2722">
            <v>8786</v>
          </cell>
          <cell r="C2722" t="e">
            <v>#REF!</v>
          </cell>
          <cell r="D2722" t="e">
            <v>#REF!</v>
          </cell>
          <cell r="E2722">
            <v>10</v>
          </cell>
          <cell r="H2722" t="str">
            <v>Honaker</v>
          </cell>
          <cell r="J2722" t="str">
            <v>Approve</v>
          </cell>
          <cell r="K2722">
            <v>45691</v>
          </cell>
          <cell r="L2722">
            <v>4923</v>
          </cell>
          <cell r="M2722" t="str">
            <v>BR 4</v>
          </cell>
          <cell r="N2722">
            <v>0.41666666666666669</v>
          </cell>
          <cell r="O2722">
            <v>45565</v>
          </cell>
          <cell r="P2722">
            <v>45534</v>
          </cell>
          <cell r="Q2722">
            <v>20000</v>
          </cell>
        </row>
        <row r="2723">
          <cell r="B2723">
            <v>8787</v>
          </cell>
          <cell r="C2723" t="e">
            <v>#REF!</v>
          </cell>
          <cell r="D2723" t="e">
            <v>#REF!</v>
          </cell>
          <cell r="E2723">
            <v>4</v>
          </cell>
          <cell r="H2723" t="str">
            <v>Cheatham</v>
          </cell>
          <cell r="J2723" t="str">
            <v>Approve</v>
          </cell>
          <cell r="K2723">
            <v>45692</v>
          </cell>
          <cell r="L2723">
            <v>4924</v>
          </cell>
          <cell r="M2723" t="str">
            <v>BR 3</v>
          </cell>
          <cell r="N2723">
            <v>0.41666666666666669</v>
          </cell>
          <cell r="O2723">
            <v>45561</v>
          </cell>
          <cell r="P2723">
            <v>45534</v>
          </cell>
          <cell r="Q2723">
            <v>20000</v>
          </cell>
        </row>
        <row r="2724">
          <cell r="B2724">
            <v>8790</v>
          </cell>
          <cell r="C2724" t="e">
            <v>#REF!</v>
          </cell>
          <cell r="D2724" t="e">
            <v>#REF!</v>
          </cell>
          <cell r="E2724">
            <v>15</v>
          </cell>
          <cell r="H2724" t="str">
            <v>Honaker</v>
          </cell>
          <cell r="J2724" t="str">
            <v>Approve</v>
          </cell>
          <cell r="K2724">
            <v>45693</v>
          </cell>
          <cell r="L2724">
            <v>4925</v>
          </cell>
          <cell r="M2724" t="str">
            <v>TR 1</v>
          </cell>
          <cell r="N2724">
            <v>0.41666666666666669</v>
          </cell>
          <cell r="O2724">
            <v>45566</v>
          </cell>
          <cell r="P2724">
            <v>45538</v>
          </cell>
          <cell r="Q2724">
            <v>20000</v>
          </cell>
        </row>
        <row r="2725">
          <cell r="B2725">
            <v>8791</v>
          </cell>
          <cell r="C2725" t="e">
            <v>#REF!</v>
          </cell>
          <cell r="D2725" t="e">
            <v>#REF!</v>
          </cell>
          <cell r="E2725">
            <v>15</v>
          </cell>
          <cell r="H2725" t="str">
            <v>Cheatham</v>
          </cell>
          <cell r="J2725" t="str">
            <v>Approve</v>
          </cell>
          <cell r="K2725">
            <v>45694</v>
          </cell>
          <cell r="L2725">
            <v>4926</v>
          </cell>
          <cell r="M2725" t="str">
            <v>BR 4</v>
          </cell>
          <cell r="N2725">
            <v>0.41666666666666669</v>
          </cell>
          <cell r="O2725">
            <v>45566</v>
          </cell>
          <cell r="P2725">
            <v>45538</v>
          </cell>
          <cell r="Q2725">
            <v>15000</v>
          </cell>
        </row>
        <row r="2726">
          <cell r="B2726" t="str">
            <v>December 2024 Cycle</v>
          </cell>
          <cell r="D2726" t="str">
            <v>Rehab Services</v>
          </cell>
          <cell r="E2726" t="str">
            <v>E</v>
          </cell>
          <cell r="F2726" t="str">
            <v>Rpt Due</v>
          </cell>
          <cell r="G2726">
            <v>45706</v>
          </cell>
          <cell r="I2726" t="str">
            <v>Recommendation</v>
          </cell>
          <cell r="K2726" t="str">
            <v>IFFC</v>
          </cell>
          <cell r="L2726" t="str">
            <v>Commissioners</v>
          </cell>
          <cell r="M2726" t="str">
            <v>IFFC</v>
          </cell>
          <cell r="O2726" t="str">
            <v>Application</v>
          </cell>
          <cell r="Q2726" t="str">
            <v>Check with</v>
          </cell>
        </row>
        <row r="2727">
          <cell r="C2727" t="str">
            <v>Applicant</v>
          </cell>
          <cell r="E2727" t="str">
            <v>PD</v>
          </cell>
          <cell r="G2727" t="str">
            <v>Monday</v>
          </cell>
          <cell r="H2727" t="str">
            <v>Analyst</v>
          </cell>
          <cell r="I2727" t="str">
            <v xml:space="preserve">HSA </v>
          </cell>
          <cell r="J2727" t="str">
            <v>DCOPN</v>
          </cell>
          <cell r="K2727" t="str">
            <v>Scheduled</v>
          </cell>
          <cell r="L2727" t="str">
            <v>Decision</v>
          </cell>
          <cell r="M2727" t="str">
            <v>Location</v>
          </cell>
          <cell r="N2727" t="str">
            <v>Time</v>
          </cell>
          <cell r="O2727" t="str">
            <v>Received</v>
          </cell>
          <cell r="P2727" t="str">
            <v>LOI Date</v>
          </cell>
          <cell r="Q2727" t="str">
            <v>Application</v>
          </cell>
          <cell r="R2727" t="str">
            <v/>
          </cell>
        </row>
        <row r="2728">
          <cell r="B2728">
            <v>8792</v>
          </cell>
          <cell r="C2728" t="e">
            <v>#REF!</v>
          </cell>
          <cell r="D2728" t="e">
            <v>#REF!</v>
          </cell>
          <cell r="E2728">
            <v>12</v>
          </cell>
          <cell r="H2728" t="str">
            <v>Honaker</v>
          </cell>
          <cell r="J2728" t="str">
            <v>Approve</v>
          </cell>
          <cell r="K2728">
            <v>45723</v>
          </cell>
          <cell r="L2728">
            <v>4927</v>
          </cell>
          <cell r="M2728" t="str">
            <v>BR 4</v>
          </cell>
          <cell r="N2728">
            <v>0.41666666666666669</v>
          </cell>
          <cell r="O2728">
            <v>45596</v>
          </cell>
          <cell r="P2728">
            <v>45544</v>
          </cell>
          <cell r="Q2728">
            <v>20000</v>
          </cell>
        </row>
        <row r="2729">
          <cell r="B2729">
            <v>8793</v>
          </cell>
          <cell r="C2729" t="e">
            <v>#REF!</v>
          </cell>
          <cell r="D2729" t="e">
            <v>#REF!</v>
          </cell>
          <cell r="E2729">
            <v>15</v>
          </cell>
          <cell r="H2729" t="str">
            <v>Cheatham</v>
          </cell>
          <cell r="J2729" t="str">
            <v>Approve</v>
          </cell>
          <cell r="K2729">
            <v>45719</v>
          </cell>
          <cell r="L2729">
            <v>4928</v>
          </cell>
          <cell r="M2729" t="str">
            <v>BR 4</v>
          </cell>
          <cell r="N2729">
            <v>0.41666666666666669</v>
          </cell>
          <cell r="O2729">
            <v>45596</v>
          </cell>
          <cell r="P2729">
            <v>45566</v>
          </cell>
          <cell r="Q2729">
            <v>20000</v>
          </cell>
        </row>
        <row r="2730">
          <cell r="C2730" t="e">
            <v>#REF!</v>
          </cell>
          <cell r="D2730" t="e">
            <v>#REF!</v>
          </cell>
          <cell r="E2730" t="str">
            <v/>
          </cell>
          <cell r="L2730" t="str">
            <v/>
          </cell>
        </row>
        <row r="2731">
          <cell r="B2731" t="str">
            <v>January 2025 Cycle</v>
          </cell>
          <cell r="D2731" t="str">
            <v>Radiation/Gamma Knife/Cancer Care Center</v>
          </cell>
          <cell r="E2731" t="str">
            <v>F/G</v>
          </cell>
          <cell r="F2731" t="str">
            <v>Rpt Due</v>
          </cell>
          <cell r="G2731">
            <v>45737</v>
          </cell>
          <cell r="I2731" t="str">
            <v>Recommendation</v>
          </cell>
          <cell r="K2731" t="str">
            <v>IFFC</v>
          </cell>
          <cell r="L2731" t="str">
            <v>Commissioners</v>
          </cell>
          <cell r="M2731" t="str">
            <v>IFFC</v>
          </cell>
          <cell r="N2731" t="str">
            <v>IFFC</v>
          </cell>
          <cell r="O2731" t="str">
            <v>Application</v>
          </cell>
          <cell r="Q2731" t="str">
            <v>Check with</v>
          </cell>
        </row>
        <row r="2732">
          <cell r="C2732" t="str">
            <v>Applicant</v>
          </cell>
          <cell r="D2732" t="str">
            <v>/Nursing Facility</v>
          </cell>
          <cell r="E2732" t="str">
            <v>PD</v>
          </cell>
          <cell r="F2732" t="str">
            <v xml:space="preserve">  </v>
          </cell>
          <cell r="G2732" t="str">
            <v>Monday</v>
          </cell>
          <cell r="H2732" t="str">
            <v>Analyst</v>
          </cell>
          <cell r="I2732" t="str">
            <v xml:space="preserve">HSA </v>
          </cell>
          <cell r="J2732" t="str">
            <v>DCOPN</v>
          </cell>
          <cell r="K2732" t="str">
            <v>Scheduled</v>
          </cell>
          <cell r="L2732" t="str">
            <v>Decision</v>
          </cell>
          <cell r="M2732" t="str">
            <v>Location</v>
          </cell>
          <cell r="N2732" t="str">
            <v>Time</v>
          </cell>
          <cell r="O2732" t="str">
            <v>Received</v>
          </cell>
          <cell r="P2732" t="str">
            <v>LOI Date</v>
          </cell>
          <cell r="Q2732" t="str">
            <v>Application</v>
          </cell>
        </row>
        <row r="2733">
          <cell r="B2733">
            <v>8794</v>
          </cell>
          <cell r="C2733" t="e">
            <v>#REF!</v>
          </cell>
          <cell r="D2733" t="e">
            <v>#REF!</v>
          </cell>
          <cell r="E2733">
            <v>8</v>
          </cell>
          <cell r="H2733" t="str">
            <v>Honaker</v>
          </cell>
          <cell r="I2733" t="str">
            <v>Approve</v>
          </cell>
          <cell r="J2733" t="str">
            <v>Approve</v>
          </cell>
          <cell r="K2733">
            <v>45747</v>
          </cell>
          <cell r="L2733">
            <v>4930</v>
          </cell>
          <cell r="M2733" t="str">
            <v>BR 4</v>
          </cell>
          <cell r="N2733">
            <v>0.41666666666666669</v>
          </cell>
          <cell r="O2733">
            <v>45628</v>
          </cell>
          <cell r="P2733">
            <v>45587</v>
          </cell>
          <cell r="Q2733">
            <v>20000</v>
          </cell>
        </row>
        <row r="2734">
          <cell r="B2734">
            <v>8795</v>
          </cell>
          <cell r="C2734" t="e">
            <v>#REF!</v>
          </cell>
          <cell r="D2734" t="e">
            <v>#REF!</v>
          </cell>
          <cell r="E2734">
            <v>8</v>
          </cell>
          <cell r="H2734" t="str">
            <v>Honaker</v>
          </cell>
          <cell r="I2734" t="str">
            <v>Approve</v>
          </cell>
          <cell r="J2734" t="str">
            <v>Approve</v>
          </cell>
          <cell r="K2734">
            <v>45748</v>
          </cell>
          <cell r="L2734">
            <v>4931</v>
          </cell>
          <cell r="M2734" t="str">
            <v>BR 2</v>
          </cell>
          <cell r="N2734">
            <v>0.41666666666666669</v>
          </cell>
          <cell r="O2734">
            <v>45628</v>
          </cell>
          <cell r="P2734">
            <v>45596</v>
          </cell>
          <cell r="Q2734">
            <v>20000</v>
          </cell>
        </row>
        <row r="2735">
          <cell r="B2735">
            <v>8796</v>
          </cell>
          <cell r="C2735" t="e">
            <v>#REF!</v>
          </cell>
          <cell r="D2735" t="e">
            <v>#REF!</v>
          </cell>
          <cell r="E2735">
            <v>20</v>
          </cell>
          <cell r="G2735" t="str">
            <v>Competing</v>
          </cell>
          <cell r="H2735" t="str">
            <v>Cheatham</v>
          </cell>
          <cell r="J2735" t="str">
            <v>Approve</v>
          </cell>
          <cell r="K2735">
            <v>45749</v>
          </cell>
          <cell r="L2735">
            <v>4932</v>
          </cell>
          <cell r="M2735" t="str">
            <v>BR 2</v>
          </cell>
          <cell r="N2735">
            <v>0.41666666666666669</v>
          </cell>
          <cell r="O2735">
            <v>45628</v>
          </cell>
          <cell r="P2735">
            <v>45597</v>
          </cell>
          <cell r="Q2735">
            <v>3655</v>
          </cell>
        </row>
        <row r="2736">
          <cell r="B2736">
            <v>8800</v>
          </cell>
          <cell r="C2736" t="e">
            <v>#REF!</v>
          </cell>
          <cell r="D2736" t="e">
            <v>#REF!</v>
          </cell>
          <cell r="E2736">
            <v>20</v>
          </cell>
          <cell r="H2736" t="str">
            <v>Cheatham</v>
          </cell>
          <cell r="K2736">
            <v>45749</v>
          </cell>
          <cell r="L2736" t="str">
            <v>Withdrawn</v>
          </cell>
          <cell r="M2736" t="str">
            <v>BR 2</v>
          </cell>
          <cell r="N2736">
            <v>0.41666666666666669</v>
          </cell>
          <cell r="O2736">
            <v>45628</v>
          </cell>
          <cell r="P2736">
            <v>45597</v>
          </cell>
          <cell r="Q2736">
            <v>20000</v>
          </cell>
        </row>
        <row r="2737">
          <cell r="B2737">
            <v>8797</v>
          </cell>
          <cell r="C2737" t="e">
            <v>#REF!</v>
          </cell>
          <cell r="D2737" t="e">
            <v>#REF!</v>
          </cell>
          <cell r="E2737">
            <v>20</v>
          </cell>
          <cell r="H2737" t="str">
            <v>Cheatham</v>
          </cell>
          <cell r="J2737" t="str">
            <v>Approve</v>
          </cell>
          <cell r="K2737">
            <v>45750</v>
          </cell>
          <cell r="L2737">
            <v>4933</v>
          </cell>
          <cell r="M2737" t="str">
            <v>BR 2</v>
          </cell>
          <cell r="N2737">
            <v>0.41666666666666669</v>
          </cell>
          <cell r="O2737">
            <v>45628</v>
          </cell>
          <cell r="P2737">
            <v>45597</v>
          </cell>
          <cell r="Q2737">
            <v>20000</v>
          </cell>
        </row>
        <row r="2738">
          <cell r="B2738">
            <v>8798</v>
          </cell>
          <cell r="C2738" t="e">
            <v>#REF!</v>
          </cell>
          <cell r="D2738" t="e">
            <v>#REF!</v>
          </cell>
          <cell r="E2738">
            <v>15</v>
          </cell>
          <cell r="H2738" t="str">
            <v>Honaker</v>
          </cell>
          <cell r="J2738" t="str">
            <v>Approve</v>
          </cell>
          <cell r="K2738">
            <v>45754</v>
          </cell>
          <cell r="L2738">
            <v>4934</v>
          </cell>
          <cell r="M2738" t="str">
            <v>BR 3</v>
          </cell>
          <cell r="N2738">
            <v>0.41666666666666669</v>
          </cell>
          <cell r="O2738">
            <v>45628</v>
          </cell>
          <cell r="P2738">
            <v>45597</v>
          </cell>
          <cell r="Q2738">
            <v>20000</v>
          </cell>
        </row>
        <row r="2739">
          <cell r="B2739">
            <v>8799</v>
          </cell>
          <cell r="C2739" t="e">
            <v>#REF!</v>
          </cell>
          <cell r="D2739" t="e">
            <v>#REF!</v>
          </cell>
          <cell r="E2739">
            <v>15</v>
          </cell>
          <cell r="H2739" t="str">
            <v>Honaker</v>
          </cell>
          <cell r="J2739" t="str">
            <v>Approve</v>
          </cell>
          <cell r="K2739">
            <v>45756</v>
          </cell>
          <cell r="L2739">
            <v>4935</v>
          </cell>
          <cell r="M2739" t="str">
            <v>TR 1</v>
          </cell>
          <cell r="N2739">
            <v>0.41666666666666669</v>
          </cell>
          <cell r="O2739">
            <v>45628</v>
          </cell>
          <cell r="P2739">
            <v>45597</v>
          </cell>
          <cell r="Q2739">
            <v>20000</v>
          </cell>
        </row>
        <row r="2740">
          <cell r="B2740">
            <v>8801</v>
          </cell>
          <cell r="C2740" t="e">
            <v>#REF!</v>
          </cell>
          <cell r="D2740" t="e">
            <v>#REF!</v>
          </cell>
          <cell r="E2740">
            <v>5</v>
          </cell>
          <cell r="H2740" t="str">
            <v>Cheatham</v>
          </cell>
          <cell r="J2740" t="str">
            <v>Approve</v>
          </cell>
          <cell r="K2740">
            <v>45757</v>
          </cell>
          <cell r="L2740">
            <v>4936</v>
          </cell>
          <cell r="M2740" t="str">
            <v>TR 1</v>
          </cell>
          <cell r="N2740">
            <v>0.41666666666666669</v>
          </cell>
          <cell r="O2740">
            <v>45622</v>
          </cell>
          <cell r="P2740">
            <v>45597</v>
          </cell>
          <cell r="Q2740">
            <v>20000</v>
          </cell>
        </row>
        <row r="2741">
          <cell r="C2741" t="e">
            <v>#REF!</v>
          </cell>
          <cell r="D2741" t="e">
            <v>#REF!</v>
          </cell>
          <cell r="E2741" t="str">
            <v/>
          </cell>
          <cell r="L2741" t="str">
            <v/>
          </cell>
        </row>
        <row r="2742">
          <cell r="B2742" t="str">
            <v>Februrary 2025 Cycle</v>
          </cell>
          <cell r="D2742" t="str">
            <v>Hospitals/Beds/NICUs/Capital Expenditures</v>
          </cell>
          <cell r="E2742" t="str">
            <v>A</v>
          </cell>
          <cell r="F2742" t="str">
            <v>Rpt Due</v>
          </cell>
          <cell r="G2742">
            <v>45768</v>
          </cell>
          <cell r="I2742" t="str">
            <v>Recommendation</v>
          </cell>
          <cell r="K2742" t="str">
            <v>IFFC</v>
          </cell>
          <cell r="L2742" t="str">
            <v>Commissioners</v>
          </cell>
          <cell r="M2742" t="str">
            <v>IFFC</v>
          </cell>
          <cell r="N2742" t="str">
            <v>IFFC</v>
          </cell>
          <cell r="O2742" t="str">
            <v>Application</v>
          </cell>
          <cell r="Q2742" t="str">
            <v>Check with</v>
          </cell>
        </row>
        <row r="2743">
          <cell r="B2743" t="str">
            <v>#</v>
          </cell>
          <cell r="C2743" t="str">
            <v>Applicant</v>
          </cell>
          <cell r="D2743" t="str">
            <v>Project</v>
          </cell>
          <cell r="E2743" t="str">
            <v>PD</v>
          </cell>
          <cell r="F2743" t="str">
            <v xml:space="preserve">  </v>
          </cell>
          <cell r="G2743" t="str">
            <v>Wednesday</v>
          </cell>
          <cell r="H2743" t="str">
            <v>Analyst</v>
          </cell>
          <cell r="I2743" t="str">
            <v xml:space="preserve">HSA </v>
          </cell>
          <cell r="J2743" t="str">
            <v>DCOPN</v>
          </cell>
          <cell r="K2743" t="str">
            <v>Scheduled</v>
          </cell>
          <cell r="L2743" t="str">
            <v>Decision</v>
          </cell>
          <cell r="M2743" t="str">
            <v>Location</v>
          </cell>
          <cell r="N2743" t="str">
            <v>Time</v>
          </cell>
          <cell r="O2743" t="str">
            <v>Received</v>
          </cell>
          <cell r="P2743" t="str">
            <v>LOI Date</v>
          </cell>
          <cell r="Q2743" t="str">
            <v>Application</v>
          </cell>
        </row>
        <row r="2744">
          <cell r="B2744">
            <v>8802</v>
          </cell>
          <cell r="C2744" t="e">
            <v>#REF!</v>
          </cell>
          <cell r="D2744" t="e">
            <v>#REF!</v>
          </cell>
          <cell r="E2744">
            <v>15</v>
          </cell>
          <cell r="H2744" t="str">
            <v>Honaker</v>
          </cell>
          <cell r="J2744" t="str">
            <v>Approve</v>
          </cell>
          <cell r="K2744">
            <v>45796</v>
          </cell>
          <cell r="L2744">
            <v>4939</v>
          </cell>
          <cell r="M2744" t="str">
            <v>BR 1</v>
          </cell>
          <cell r="N2744">
            <v>0.41666666666666669</v>
          </cell>
          <cell r="O2744">
            <v>45659</v>
          </cell>
          <cell r="P2744">
            <v>45622</v>
          </cell>
          <cell r="Q2744">
            <v>20000</v>
          </cell>
        </row>
        <row r="2745">
          <cell r="B2745">
            <v>8804</v>
          </cell>
          <cell r="C2745" t="e">
            <v>#REF!</v>
          </cell>
          <cell r="D2745" t="e">
            <v>#REF!</v>
          </cell>
          <cell r="E2745">
            <v>15</v>
          </cell>
          <cell r="H2745" t="str">
            <v>Honaker</v>
          </cell>
          <cell r="J2745" t="str">
            <v>Approve</v>
          </cell>
          <cell r="K2745">
            <v>45796</v>
          </cell>
          <cell r="L2745">
            <v>4940</v>
          </cell>
          <cell r="M2745" t="str">
            <v>BR 1</v>
          </cell>
          <cell r="N2745">
            <v>0.41666666666666669</v>
          </cell>
          <cell r="O2745">
            <v>45659</v>
          </cell>
          <cell r="P2745">
            <v>45628</v>
          </cell>
          <cell r="Q2745">
            <v>20000</v>
          </cell>
        </row>
        <row r="2746">
          <cell r="B2746">
            <v>8805</v>
          </cell>
          <cell r="C2746" t="e">
            <v>#REF!</v>
          </cell>
          <cell r="D2746" t="e">
            <v>#REF!</v>
          </cell>
          <cell r="E2746">
            <v>15</v>
          </cell>
          <cell r="H2746" t="str">
            <v>Honaker</v>
          </cell>
          <cell r="J2746" t="str">
            <v>Partial Approve</v>
          </cell>
          <cell r="K2746">
            <v>45796</v>
          </cell>
          <cell r="L2746">
            <v>4956</v>
          </cell>
          <cell r="M2746" t="str">
            <v>BR 1</v>
          </cell>
          <cell r="N2746">
            <v>0.41666666666666669</v>
          </cell>
          <cell r="O2746">
            <v>45659</v>
          </cell>
          <cell r="P2746">
            <v>45632</v>
          </cell>
          <cell r="Q2746">
            <v>20000</v>
          </cell>
        </row>
        <row r="2747">
          <cell r="B2747">
            <v>8803</v>
          </cell>
          <cell r="C2747" t="e">
            <v>#REF!</v>
          </cell>
          <cell r="D2747" t="e">
            <v>#REF!</v>
          </cell>
          <cell r="E2747">
            <v>8</v>
          </cell>
          <cell r="H2747" t="str">
            <v>Cheatham</v>
          </cell>
          <cell r="I2747" t="str">
            <v>Approve</v>
          </cell>
          <cell r="J2747" t="str">
            <v>Approve</v>
          </cell>
          <cell r="K2747">
            <v>45417</v>
          </cell>
          <cell r="L2747">
            <v>4938</v>
          </cell>
          <cell r="M2747" t="str">
            <v>BR 1</v>
          </cell>
          <cell r="N2747">
            <v>0.41666666666666669</v>
          </cell>
          <cell r="O2747">
            <v>45659</v>
          </cell>
          <cell r="P2747">
            <v>45623</v>
          </cell>
          <cell r="Q2747">
            <v>20000</v>
          </cell>
        </row>
        <row r="2748">
          <cell r="C2748" t="e">
            <v>#REF!</v>
          </cell>
          <cell r="D2748" t="e">
            <v>#REF!</v>
          </cell>
          <cell r="E2748" t="str">
            <v/>
          </cell>
          <cell r="L2748" t="str">
            <v/>
          </cell>
        </row>
        <row r="2749">
          <cell r="B2749" t="str">
            <v>March 2025 Cycle</v>
          </cell>
          <cell r="D2749" t="str">
            <v>OSHs/ORs/Cath Labs/Transplant/Nursing Facility</v>
          </cell>
          <cell r="E2749" t="str">
            <v>B/G</v>
          </cell>
          <cell r="F2749" t="str">
            <v>Rpt Due</v>
          </cell>
          <cell r="G2749">
            <v>45796</v>
          </cell>
          <cell r="I2749" t="str">
            <v>Recommendation</v>
          </cell>
          <cell r="K2749" t="str">
            <v>IFFC</v>
          </cell>
          <cell r="L2749" t="str">
            <v>Commissioners</v>
          </cell>
          <cell r="M2749" t="str">
            <v>IFFC</v>
          </cell>
          <cell r="N2749" t="str">
            <v>IFFC</v>
          </cell>
          <cell r="O2749" t="str">
            <v>Application</v>
          </cell>
          <cell r="Q2749" t="str">
            <v>Check with</v>
          </cell>
        </row>
        <row r="2750">
          <cell r="B2750" t="str">
            <v>#</v>
          </cell>
          <cell r="C2750" t="str">
            <v>Applicant</v>
          </cell>
          <cell r="D2750" t="str">
            <v>Project</v>
          </cell>
          <cell r="E2750" t="str">
            <v>PD</v>
          </cell>
          <cell r="G2750" t="str">
            <v>Monday</v>
          </cell>
          <cell r="H2750" t="str">
            <v>Analyst</v>
          </cell>
          <cell r="I2750" t="str">
            <v xml:space="preserve">HSA </v>
          </cell>
          <cell r="J2750" t="str">
            <v>DCOPN</v>
          </cell>
          <cell r="K2750" t="str">
            <v>Scheduled</v>
          </cell>
          <cell r="L2750" t="str">
            <v>Decision</v>
          </cell>
          <cell r="M2750" t="str">
            <v>Location</v>
          </cell>
          <cell r="N2750" t="str">
            <v>Time</v>
          </cell>
          <cell r="O2750" t="str">
            <v>Received</v>
          </cell>
          <cell r="P2750" t="str">
            <v>LOI Date</v>
          </cell>
          <cell r="Q2750" t="str">
            <v>Application</v>
          </cell>
        </row>
        <row r="2751">
          <cell r="B2751">
            <v>8807</v>
          </cell>
          <cell r="C2751" t="e">
            <v>#REF!</v>
          </cell>
          <cell r="D2751" t="e">
            <v>#REF!</v>
          </cell>
          <cell r="E2751">
            <v>15</v>
          </cell>
          <cell r="H2751" t="str">
            <v>Bodin</v>
          </cell>
          <cell r="J2751" t="str">
            <v>Approve</v>
          </cell>
          <cell r="K2751">
            <v>45807</v>
          </cell>
          <cell r="L2751">
            <v>4941</v>
          </cell>
          <cell r="M2751" t="str">
            <v>BR 4</v>
          </cell>
          <cell r="N2751">
            <v>0.41666666666666669</v>
          </cell>
          <cell r="O2751">
            <v>45686</v>
          </cell>
          <cell r="P2751">
            <v>45649</v>
          </cell>
          <cell r="Q2751">
            <v>20000</v>
          </cell>
        </row>
        <row r="2752">
          <cell r="B2752">
            <v>8808</v>
          </cell>
          <cell r="C2752" t="e">
            <v>#REF!</v>
          </cell>
          <cell r="D2752" t="e">
            <v>#REF!</v>
          </cell>
          <cell r="E2752">
            <v>20</v>
          </cell>
          <cell r="H2752" t="str">
            <v>Honaker</v>
          </cell>
          <cell r="J2752" t="str">
            <v>Approve</v>
          </cell>
          <cell r="K2752">
            <v>45810</v>
          </cell>
          <cell r="L2752">
            <v>4942</v>
          </cell>
          <cell r="M2752" t="str">
            <v>BR 4</v>
          </cell>
          <cell r="N2752">
            <v>0.41666666666666669</v>
          </cell>
          <cell r="O2752">
            <v>45686</v>
          </cell>
          <cell r="P2752">
            <v>46014</v>
          </cell>
          <cell r="Q2752">
            <v>20000</v>
          </cell>
        </row>
        <row r="2753">
          <cell r="B2753">
            <v>8809</v>
          </cell>
          <cell r="C2753" t="e">
            <v>#REF!</v>
          </cell>
          <cell r="D2753" t="e">
            <v>#REF!</v>
          </cell>
          <cell r="E2753">
            <v>20</v>
          </cell>
          <cell r="H2753" t="str">
            <v>Honaker</v>
          </cell>
          <cell r="J2753" t="str">
            <v>Deny</v>
          </cell>
          <cell r="K2753">
            <v>45890</v>
          </cell>
          <cell r="L2753">
            <v>4966</v>
          </cell>
          <cell r="M2753" t="str">
            <v>BR 3</v>
          </cell>
          <cell r="N2753">
            <v>0.41666666666666669</v>
          </cell>
          <cell r="O2753">
            <v>45686</v>
          </cell>
          <cell r="P2753">
            <v>46014</v>
          </cell>
          <cell r="Q2753">
            <v>20000</v>
          </cell>
        </row>
        <row r="2754">
          <cell r="B2754">
            <v>8810</v>
          </cell>
          <cell r="C2754" t="e">
            <v>#REF!</v>
          </cell>
          <cell r="D2754" t="e">
            <v>#REF!</v>
          </cell>
          <cell r="E2754">
            <v>16</v>
          </cell>
          <cell r="H2754" t="str">
            <v>Bodin</v>
          </cell>
          <cell r="J2754" t="str">
            <v>Approve</v>
          </cell>
          <cell r="K2754">
            <v>45814</v>
          </cell>
          <cell r="L2754">
            <v>4943</v>
          </cell>
          <cell r="M2754" t="str">
            <v>BR 2</v>
          </cell>
          <cell r="N2754">
            <v>0.41666666666666669</v>
          </cell>
          <cell r="O2754">
            <v>45686</v>
          </cell>
          <cell r="P2754">
            <v>45656</v>
          </cell>
          <cell r="Q2754">
            <v>2000</v>
          </cell>
        </row>
        <row r="2755">
          <cell r="B2755">
            <v>8811</v>
          </cell>
          <cell r="C2755" t="e">
            <v>#REF!</v>
          </cell>
          <cell r="D2755" t="e">
            <v>#REF!</v>
          </cell>
          <cell r="E2755">
            <v>16</v>
          </cell>
          <cell r="H2755" t="str">
            <v>Bodin</v>
          </cell>
          <cell r="J2755" t="str">
            <v>Approve</v>
          </cell>
          <cell r="K2755">
            <v>45814</v>
          </cell>
          <cell r="L2755">
            <v>4944</v>
          </cell>
          <cell r="M2755" t="str">
            <v>BR 2</v>
          </cell>
          <cell r="N2755">
            <v>0.41666666666666669</v>
          </cell>
          <cell r="O2755">
            <v>45686</v>
          </cell>
          <cell r="P2755">
            <v>45664</v>
          </cell>
          <cell r="Q2755">
            <v>20000</v>
          </cell>
        </row>
        <row r="2756">
          <cell r="C2756" t="e">
            <v>#REF!</v>
          </cell>
          <cell r="D2756" t="e">
            <v>#REF!</v>
          </cell>
          <cell r="E2756" t="str">
            <v/>
          </cell>
          <cell r="L2756" t="str">
            <v/>
          </cell>
          <cell r="O2756">
            <v>0</v>
          </cell>
          <cell r="P2756">
            <v>0</v>
          </cell>
          <cell r="Q2756">
            <v>0</v>
          </cell>
        </row>
        <row r="2757">
          <cell r="B2757" t="str">
            <v>April 2025 Cycle</v>
          </cell>
          <cell r="D2757" t="str">
            <v>Psych and Substance Abuse Services</v>
          </cell>
          <cell r="E2757" t="str">
            <v>C</v>
          </cell>
          <cell r="F2757" t="str">
            <v>Rpt Due</v>
          </cell>
          <cell r="G2757">
            <v>45828</v>
          </cell>
          <cell r="I2757" t="str">
            <v>Recommendation</v>
          </cell>
          <cell r="K2757" t="str">
            <v>IFFC</v>
          </cell>
          <cell r="L2757" t="str">
            <v>Commissioners</v>
          </cell>
          <cell r="M2757" t="str">
            <v>IFFC</v>
          </cell>
          <cell r="O2757" t="str">
            <v>Application</v>
          </cell>
          <cell r="Q2757" t="str">
            <v>Check with</v>
          </cell>
        </row>
        <row r="2758">
          <cell r="C2758" t="str">
            <v>Applicant</v>
          </cell>
          <cell r="E2758" t="str">
            <v>PD</v>
          </cell>
          <cell r="G2758" t="str">
            <v>Monday</v>
          </cell>
          <cell r="H2758" t="str">
            <v>Analyst</v>
          </cell>
          <cell r="I2758" t="str">
            <v xml:space="preserve">HSA </v>
          </cell>
          <cell r="J2758" t="str">
            <v>DCOPN</v>
          </cell>
          <cell r="K2758" t="str">
            <v>Scheduled</v>
          </cell>
          <cell r="L2758" t="str">
            <v>Decision</v>
          </cell>
          <cell r="M2758" t="str">
            <v>Location</v>
          </cell>
          <cell r="N2758" t="str">
            <v>Time</v>
          </cell>
          <cell r="O2758" t="str">
            <v>Received</v>
          </cell>
          <cell r="P2758" t="str">
            <v>LOI Date</v>
          </cell>
          <cell r="Q2758" t="str">
            <v>Application</v>
          </cell>
          <cell r="R2758" t="str">
            <v/>
          </cell>
        </row>
        <row r="2759">
          <cell r="C2759" t="str">
            <v>NONE</v>
          </cell>
          <cell r="D2759" t="e">
            <v>#REF!</v>
          </cell>
          <cell r="E2759" t="str">
            <v/>
          </cell>
          <cell r="L2759" t="str">
            <v/>
          </cell>
          <cell r="O2759">
            <v>0</v>
          </cell>
          <cell r="P2759">
            <v>0</v>
          </cell>
          <cell r="Q2759">
            <v>0</v>
          </cell>
        </row>
        <row r="2760">
          <cell r="C2760" t="e">
            <v>#REF!</v>
          </cell>
          <cell r="D2760" t="e">
            <v>#REF!</v>
          </cell>
          <cell r="E2760" t="str">
            <v/>
          </cell>
          <cell r="L2760" t="str">
            <v/>
          </cell>
          <cell r="O2760">
            <v>0</v>
          </cell>
          <cell r="P2760">
            <v>0</v>
          </cell>
          <cell r="Q2760">
            <v>0</v>
          </cell>
        </row>
        <row r="2761">
          <cell r="B2761" t="str">
            <v>May 2025 Cycle</v>
          </cell>
          <cell r="D2761" t="str">
            <v>Diagnostic Imaging and Nursing Facilities</v>
          </cell>
          <cell r="E2761" t="str">
            <v>D/G</v>
          </cell>
          <cell r="F2761" t="str">
            <v>Rpt Due</v>
          </cell>
          <cell r="G2761">
            <v>45859</v>
          </cell>
          <cell r="I2761" t="str">
            <v>Recommendation</v>
          </cell>
          <cell r="K2761" t="str">
            <v>IFFC</v>
          </cell>
          <cell r="L2761" t="str">
            <v>Commissioners</v>
          </cell>
          <cell r="M2761" t="str">
            <v>IFFC</v>
          </cell>
          <cell r="O2761" t="str">
            <v>Application</v>
          </cell>
          <cell r="Q2761" t="str">
            <v>Check with</v>
          </cell>
        </row>
        <row r="2762">
          <cell r="C2762" t="str">
            <v>Applicant</v>
          </cell>
          <cell r="E2762" t="str">
            <v>PD</v>
          </cell>
          <cell r="G2762" t="str">
            <v>Thursday</v>
          </cell>
          <cell r="H2762" t="str">
            <v>Analyst</v>
          </cell>
          <cell r="I2762" t="str">
            <v xml:space="preserve">HSA </v>
          </cell>
          <cell r="J2762" t="str">
            <v>DCOPN</v>
          </cell>
          <cell r="K2762" t="str">
            <v>Scheduled</v>
          </cell>
          <cell r="L2762" t="str">
            <v>Decision</v>
          </cell>
          <cell r="M2762" t="str">
            <v>Location</v>
          </cell>
          <cell r="N2762" t="str">
            <v>Time</v>
          </cell>
          <cell r="O2762" t="str">
            <v>Received</v>
          </cell>
          <cell r="P2762" t="str">
            <v>LOI Date</v>
          </cell>
          <cell r="Q2762" t="str">
            <v>Application</v>
          </cell>
          <cell r="R2762" t="str">
            <v/>
          </cell>
        </row>
        <row r="2763">
          <cell r="B2763">
            <v>8812</v>
          </cell>
          <cell r="C2763" t="e">
            <v>#REF!</v>
          </cell>
          <cell r="D2763" t="e">
            <v>#REF!</v>
          </cell>
          <cell r="E2763">
            <v>20</v>
          </cell>
          <cell r="H2763" t="str">
            <v>Honaker</v>
          </cell>
          <cell r="J2763" t="str">
            <v>Approve</v>
          </cell>
          <cell r="K2763">
            <v>45868</v>
          </cell>
          <cell r="L2763">
            <v>4946</v>
          </cell>
          <cell r="M2763" t="str">
            <v>BR 2</v>
          </cell>
          <cell r="N2763">
            <v>0.41666666666666669</v>
          </cell>
          <cell r="O2763">
            <v>45747</v>
          </cell>
          <cell r="P2763">
            <v>45702</v>
          </cell>
          <cell r="Q2763">
            <v>20000</v>
          </cell>
        </row>
        <row r="2764">
          <cell r="B2764">
            <v>8813</v>
          </cell>
          <cell r="C2764" t="e">
            <v>#REF!</v>
          </cell>
          <cell r="D2764" t="e">
            <v>#REF!</v>
          </cell>
          <cell r="E2764">
            <v>8</v>
          </cell>
          <cell r="H2764" t="str">
            <v>Honaker</v>
          </cell>
          <cell r="I2764" t="str">
            <v>Approve</v>
          </cell>
          <cell r="J2764" t="str">
            <v>Approve</v>
          </cell>
          <cell r="K2764">
            <v>45869</v>
          </cell>
          <cell r="L2764">
            <v>4947</v>
          </cell>
          <cell r="M2764" t="str">
            <v>BR 2</v>
          </cell>
          <cell r="N2764">
            <v>0.41666666666666669</v>
          </cell>
          <cell r="O2764">
            <v>45743</v>
          </cell>
          <cell r="P2764">
            <v>45713</v>
          </cell>
          <cell r="Q2764">
            <v>1000</v>
          </cell>
        </row>
        <row r="2765">
          <cell r="B2765">
            <v>8814</v>
          </cell>
          <cell r="C2765" t="e">
            <v>#REF!</v>
          </cell>
          <cell r="D2765" t="e">
            <v>#REF!</v>
          </cell>
          <cell r="E2765">
            <v>8</v>
          </cell>
          <cell r="H2765" t="str">
            <v>Honaker</v>
          </cell>
          <cell r="I2765" t="str">
            <v>Approve</v>
          </cell>
          <cell r="J2765" t="str">
            <v>Approve</v>
          </cell>
          <cell r="K2765">
            <v>45869</v>
          </cell>
          <cell r="L2765">
            <v>4948</v>
          </cell>
          <cell r="M2765" t="str">
            <v>BR 2</v>
          </cell>
          <cell r="N2765">
            <v>0.41666666666666669</v>
          </cell>
          <cell r="O2765">
            <v>45743</v>
          </cell>
          <cell r="P2765">
            <v>45713</v>
          </cell>
          <cell r="Q2765">
            <v>1000</v>
          </cell>
        </row>
        <row r="2766">
          <cell r="B2766">
            <v>8819</v>
          </cell>
          <cell r="C2766" t="e">
            <v>#REF!</v>
          </cell>
          <cell r="D2766" t="e">
            <v>#REF!</v>
          </cell>
          <cell r="E2766">
            <v>8</v>
          </cell>
          <cell r="H2766" t="str">
            <v>Honaker</v>
          </cell>
          <cell r="K2766">
            <v>45869</v>
          </cell>
          <cell r="L2766" t="str">
            <v>Delayed by the applicant</v>
          </cell>
          <cell r="M2766" t="str">
            <v>BR 2</v>
          </cell>
          <cell r="N2766">
            <v>0.41666666666666669</v>
          </cell>
          <cell r="O2766">
            <v>45735</v>
          </cell>
          <cell r="P2766">
            <v>45716</v>
          </cell>
          <cell r="Q2766">
            <v>0</v>
          </cell>
        </row>
        <row r="2767">
          <cell r="B2767">
            <v>8815</v>
          </cell>
          <cell r="C2767" t="e">
            <v>#REF!</v>
          </cell>
          <cell r="D2767" t="e">
            <v>#REF!</v>
          </cell>
          <cell r="E2767">
            <v>15</v>
          </cell>
          <cell r="H2767" t="str">
            <v>Honaker</v>
          </cell>
          <cell r="J2767" t="str">
            <v>Approve</v>
          </cell>
          <cell r="K2767">
            <v>45873</v>
          </cell>
          <cell r="L2767">
            <v>4949</v>
          </cell>
          <cell r="M2767" t="str">
            <v>BR 4</v>
          </cell>
          <cell r="N2767">
            <v>0.41666666666666669</v>
          </cell>
          <cell r="O2767">
            <v>45744</v>
          </cell>
          <cell r="P2767">
            <v>45714</v>
          </cell>
          <cell r="Q2767">
            <v>13353</v>
          </cell>
        </row>
        <row r="2768">
          <cell r="B2768">
            <v>8816</v>
          </cell>
          <cell r="C2768" t="str">
            <v>Inova</v>
          </cell>
          <cell r="D2768" t="e">
            <v>#REF!</v>
          </cell>
          <cell r="E2768">
            <v>8</v>
          </cell>
          <cell r="H2768" t="str">
            <v>Bodin</v>
          </cell>
          <cell r="I2768" t="str">
            <v>Approve</v>
          </cell>
          <cell r="J2768" t="str">
            <v>Approve</v>
          </cell>
          <cell r="K2768">
            <v>45874</v>
          </cell>
          <cell r="L2768">
            <v>4950</v>
          </cell>
          <cell r="M2768" t="str">
            <v>TR 1</v>
          </cell>
          <cell r="N2768">
            <v>0.41666666666666669</v>
          </cell>
          <cell r="O2768">
            <v>45744</v>
          </cell>
          <cell r="P2768">
            <v>45716</v>
          </cell>
          <cell r="Q2768">
            <v>20000</v>
          </cell>
        </row>
        <row r="2769">
          <cell r="B2769">
            <v>8817</v>
          </cell>
          <cell r="C2769" t="e">
            <v>#REF!</v>
          </cell>
          <cell r="D2769" t="e">
            <v>#REF!</v>
          </cell>
          <cell r="E2769">
            <v>10</v>
          </cell>
          <cell r="H2769" t="str">
            <v>Bodin</v>
          </cell>
          <cell r="J2769" t="str">
            <v>Approve</v>
          </cell>
          <cell r="K2769">
            <v>45875</v>
          </cell>
          <cell r="L2769">
            <v>4951</v>
          </cell>
          <cell r="M2769" t="str">
            <v>BR 3</v>
          </cell>
          <cell r="N2769">
            <v>0.41666666666666669</v>
          </cell>
          <cell r="O2769">
            <v>45744</v>
          </cell>
          <cell r="P2769">
            <v>45716</v>
          </cell>
          <cell r="Q2769">
            <v>3000</v>
          </cell>
        </row>
        <row r="2770">
          <cell r="B2770">
            <v>8818</v>
          </cell>
          <cell r="C2770" t="e">
            <v>#REF!</v>
          </cell>
          <cell r="D2770" t="e">
            <v>#REF!</v>
          </cell>
          <cell r="E2770">
            <v>20</v>
          </cell>
          <cell r="H2770" t="str">
            <v>Honaker</v>
          </cell>
          <cell r="J2770" t="str">
            <v>Approve</v>
          </cell>
          <cell r="K2770">
            <v>45876</v>
          </cell>
          <cell r="L2770">
            <v>4952</v>
          </cell>
          <cell r="M2770" t="str">
            <v>TR 1</v>
          </cell>
          <cell r="N2770">
            <v>0.41666666666666669</v>
          </cell>
          <cell r="O2770">
            <v>45747</v>
          </cell>
          <cell r="P2770">
            <v>45716</v>
          </cell>
          <cell r="Q2770">
            <v>20000</v>
          </cell>
        </row>
        <row r="2771">
          <cell r="B2771">
            <v>8820</v>
          </cell>
          <cell r="C2771" t="e">
            <v>#REF!</v>
          </cell>
          <cell r="D2771" t="e">
            <v>#REF!</v>
          </cell>
          <cell r="E2771">
            <v>15</v>
          </cell>
          <cell r="H2771" t="str">
            <v>Honaker</v>
          </cell>
          <cell r="J2771" t="str">
            <v>Approve</v>
          </cell>
          <cell r="K2771">
            <v>45867</v>
          </cell>
          <cell r="L2771">
            <v>4953</v>
          </cell>
          <cell r="M2771" t="str">
            <v>TR 1</v>
          </cell>
          <cell r="N2771">
            <v>0.41666666666666669</v>
          </cell>
          <cell r="O2771">
            <v>45747</v>
          </cell>
          <cell r="P2771">
            <v>45719</v>
          </cell>
          <cell r="Q2771">
            <v>20000</v>
          </cell>
        </row>
        <row r="2772">
          <cell r="B2772">
            <v>8821</v>
          </cell>
          <cell r="C2772" t="e">
            <v>#REF!</v>
          </cell>
          <cell r="D2772" t="e">
            <v>#REF!</v>
          </cell>
          <cell r="E2772">
            <v>4</v>
          </cell>
          <cell r="H2772" t="str">
            <v>Bodin</v>
          </cell>
          <cell r="J2772" t="str">
            <v>Deny</v>
          </cell>
          <cell r="K2772" t="str">
            <v>Delayed by the Applicant from 7/29/25</v>
          </cell>
          <cell r="L2772" t="str">
            <v>Withdrawn</v>
          </cell>
          <cell r="O2772">
            <v>45747</v>
          </cell>
          <cell r="P2772">
            <v>45719</v>
          </cell>
          <cell r="Q2772">
            <v>1000</v>
          </cell>
        </row>
        <row r="2773">
          <cell r="B2773">
            <v>8822</v>
          </cell>
          <cell r="C2773" t="e">
            <v>#REF!</v>
          </cell>
          <cell r="D2773" t="e">
            <v>#REF!</v>
          </cell>
          <cell r="E2773">
            <v>19</v>
          </cell>
          <cell r="H2773" t="str">
            <v>Bodin</v>
          </cell>
          <cell r="J2773" t="str">
            <v>Approve</v>
          </cell>
          <cell r="K2773">
            <v>45877</v>
          </cell>
          <cell r="L2773">
            <v>4954</v>
          </cell>
          <cell r="M2773" t="str">
            <v>BR 4</v>
          </cell>
          <cell r="N2773">
            <v>0.41666666666666669</v>
          </cell>
          <cell r="O2773">
            <v>45747</v>
          </cell>
          <cell r="P2773">
            <v>45719</v>
          </cell>
          <cell r="Q2773">
            <v>20000</v>
          </cell>
        </row>
        <row r="2774">
          <cell r="B2774">
            <v>8823</v>
          </cell>
          <cell r="C2774" t="e">
            <v>#REF!</v>
          </cell>
          <cell r="D2774" t="e">
            <v>#REF!</v>
          </cell>
          <cell r="E2774">
            <v>5</v>
          </cell>
          <cell r="H2774" t="str">
            <v>Bodin</v>
          </cell>
          <cell r="J2774" t="str">
            <v>Approve</v>
          </cell>
          <cell r="K2774">
            <v>45877</v>
          </cell>
          <cell r="L2774">
            <v>4955</v>
          </cell>
          <cell r="M2774" t="str">
            <v>BR 4</v>
          </cell>
          <cell r="N2774">
            <v>8.3333333333333329E-2</v>
          </cell>
          <cell r="O2774">
            <v>45747</v>
          </cell>
          <cell r="P2774">
            <v>45719</v>
          </cell>
          <cell r="Q2774">
            <v>10021</v>
          </cell>
        </row>
        <row r="2775">
          <cell r="C2775" t="e">
            <v>#REF!</v>
          </cell>
          <cell r="D2775" t="e">
            <v>#REF!</v>
          </cell>
          <cell r="E2775" t="str">
            <v/>
          </cell>
          <cell r="L2775" t="str">
            <v/>
          </cell>
          <cell r="O2775">
            <v>0</v>
          </cell>
          <cell r="P2775">
            <v>0</v>
          </cell>
          <cell r="Q2775">
            <v>0</v>
          </cell>
        </row>
        <row r="2776">
          <cell r="B2776" t="str">
            <v>June 2025 Cycle</v>
          </cell>
          <cell r="D2776" t="str">
            <v>Rehab Services</v>
          </cell>
          <cell r="E2776" t="str">
            <v>E</v>
          </cell>
          <cell r="F2776" t="str">
            <v>Rpt Due</v>
          </cell>
          <cell r="G2776">
            <v>45888</v>
          </cell>
          <cell r="I2776" t="str">
            <v>Recommendation</v>
          </cell>
          <cell r="K2776" t="str">
            <v>IFFC</v>
          </cell>
          <cell r="L2776" t="str">
            <v>Commissioners</v>
          </cell>
          <cell r="M2776" t="str">
            <v>IFFC</v>
          </cell>
          <cell r="O2776" t="str">
            <v>Application</v>
          </cell>
          <cell r="Q2776" t="str">
            <v>Check with</v>
          </cell>
        </row>
        <row r="2777">
          <cell r="C2777" t="str">
            <v>Applicant</v>
          </cell>
          <cell r="E2777" t="str">
            <v>PD</v>
          </cell>
          <cell r="G2777" t="str">
            <v>Monday</v>
          </cell>
          <cell r="H2777" t="str">
            <v>Analyst</v>
          </cell>
          <cell r="I2777" t="str">
            <v xml:space="preserve">HSA </v>
          </cell>
          <cell r="J2777" t="str">
            <v>DCOPN</v>
          </cell>
          <cell r="K2777" t="str">
            <v>Scheduled</v>
          </cell>
          <cell r="L2777" t="str">
            <v>Decision</v>
          </cell>
          <cell r="M2777" t="str">
            <v>Location</v>
          </cell>
          <cell r="N2777" t="str">
            <v>Time</v>
          </cell>
          <cell r="O2777" t="str">
            <v>Received</v>
          </cell>
          <cell r="P2777" t="str">
            <v>LOI Date</v>
          </cell>
          <cell r="Q2777" t="str">
            <v>Application</v>
          </cell>
          <cell r="R2777" t="str">
            <v/>
          </cell>
        </row>
        <row r="2778">
          <cell r="B2778">
            <v>8824</v>
          </cell>
          <cell r="C2778" t="e">
            <v>#REF!</v>
          </cell>
          <cell r="D2778" t="e">
            <v>#REF!</v>
          </cell>
          <cell r="E2778">
            <v>15</v>
          </cell>
          <cell r="H2778" t="str">
            <v>Honaker</v>
          </cell>
          <cell r="K2778">
            <v>45939</v>
          </cell>
          <cell r="L2778">
            <v>4967</v>
          </cell>
          <cell r="M2778" t="str">
            <v>TR 1</v>
          </cell>
          <cell r="N2778">
            <v>0.41666666666666669</v>
          </cell>
          <cell r="O2778">
            <v>45778</v>
          </cell>
          <cell r="P2778">
            <v>45748</v>
          </cell>
          <cell r="Q2778">
            <v>20000</v>
          </cell>
        </row>
        <row r="2779">
          <cell r="C2779" t="e">
            <v>#REF!</v>
          </cell>
          <cell r="D2779" t="e">
            <v>#REF!</v>
          </cell>
          <cell r="E2779" t="str">
            <v/>
          </cell>
          <cell r="L2779" t="str">
            <v/>
          </cell>
          <cell r="O2779">
            <v>0</v>
          </cell>
          <cell r="P2779">
            <v>0</v>
          </cell>
          <cell r="Q2779">
            <v>0</v>
          </cell>
        </row>
        <row r="2780">
          <cell r="B2780" t="str">
            <v>July 2025 Cycle</v>
          </cell>
          <cell r="D2780" t="str">
            <v>Radiation/Gamma Knife/Cancer Care Center</v>
          </cell>
          <cell r="E2780" t="str">
            <v>F/G</v>
          </cell>
          <cell r="F2780" t="str">
            <v>Rpt Due</v>
          </cell>
          <cell r="G2780">
            <v>45918</v>
          </cell>
          <cell r="I2780" t="str">
            <v>Recommendation</v>
          </cell>
          <cell r="K2780" t="str">
            <v>IFFC</v>
          </cell>
          <cell r="L2780" t="str">
            <v>Commissioners</v>
          </cell>
          <cell r="M2780" t="str">
            <v>IFFC</v>
          </cell>
          <cell r="N2780" t="str">
            <v>IFFC</v>
          </cell>
          <cell r="O2780" t="str">
            <v>Application</v>
          </cell>
          <cell r="Q2780" t="str">
            <v>Check with</v>
          </cell>
        </row>
        <row r="2781">
          <cell r="C2781" t="str">
            <v>Applicant</v>
          </cell>
          <cell r="D2781" t="str">
            <v>/Nursing Facility</v>
          </cell>
          <cell r="E2781" t="str">
            <v>PD</v>
          </cell>
          <cell r="F2781" t="str">
            <v xml:space="preserve">  </v>
          </cell>
          <cell r="G2781" t="str">
            <v>Monday</v>
          </cell>
          <cell r="H2781" t="str">
            <v>Analyst</v>
          </cell>
          <cell r="I2781" t="str">
            <v xml:space="preserve">HSA </v>
          </cell>
          <cell r="J2781" t="str">
            <v>DCOPN</v>
          </cell>
          <cell r="K2781" t="str">
            <v>Scheduled</v>
          </cell>
          <cell r="L2781" t="str">
            <v>Decision</v>
          </cell>
          <cell r="M2781" t="str">
            <v>Location</v>
          </cell>
          <cell r="N2781" t="str">
            <v>Time</v>
          </cell>
          <cell r="O2781" t="str">
            <v>Received</v>
          </cell>
          <cell r="P2781" t="str">
            <v>LOI Date</v>
          </cell>
          <cell r="Q2781" t="str">
            <v>Application</v>
          </cell>
        </row>
        <row r="2782">
          <cell r="B2782">
            <v>8826</v>
          </cell>
          <cell r="C2782" t="e">
            <v>#REF!</v>
          </cell>
          <cell r="D2782" t="e">
            <v>#REF!</v>
          </cell>
          <cell r="E2782">
            <v>20</v>
          </cell>
          <cell r="H2782" t="str">
            <v>Scarbrough</v>
          </cell>
          <cell r="J2782" t="str">
            <v>Deny</v>
          </cell>
          <cell r="L2782" t="str">
            <v>Delayed by the applicant</v>
          </cell>
          <cell r="N2782">
            <v>0.41666666666666669</v>
          </cell>
          <cell r="O2782">
            <v>45807</v>
          </cell>
          <cell r="P2782">
            <v>45778</v>
          </cell>
          <cell r="Q2782">
            <v>1000</v>
          </cell>
        </row>
        <row r="2783">
          <cell r="C2783" t="e">
            <v>#REF!</v>
          </cell>
          <cell r="D2783" t="e">
            <v>#REF!</v>
          </cell>
          <cell r="E2783" t="str">
            <v/>
          </cell>
          <cell r="L2783" t="str">
            <v/>
          </cell>
          <cell r="O2783">
            <v>0</v>
          </cell>
          <cell r="P2783">
            <v>0</v>
          </cell>
          <cell r="Q2783">
            <v>0</v>
          </cell>
        </row>
        <row r="2784">
          <cell r="B2784" t="str">
            <v>August 2025 Cycle</v>
          </cell>
          <cell r="D2784" t="str">
            <v>Hospitals/Beds/NICUs/Capital Expenditures</v>
          </cell>
          <cell r="E2784" t="str">
            <v>A</v>
          </cell>
          <cell r="F2784" t="str">
            <v>Rpt Due</v>
          </cell>
          <cell r="G2784">
            <v>45950</v>
          </cell>
          <cell r="I2784" t="str">
            <v>Recommendation</v>
          </cell>
          <cell r="K2784" t="str">
            <v>IFFC</v>
          </cell>
          <cell r="L2784" t="str">
            <v>Commissioners</v>
          </cell>
          <cell r="M2784" t="str">
            <v>IFFC</v>
          </cell>
          <cell r="N2784" t="str">
            <v>IFFC</v>
          </cell>
          <cell r="O2784" t="str">
            <v>Application</v>
          </cell>
          <cell r="Q2784" t="str">
            <v>Check with</v>
          </cell>
        </row>
        <row r="2785">
          <cell r="B2785" t="str">
            <v>#</v>
          </cell>
          <cell r="C2785" t="str">
            <v>Applicant</v>
          </cell>
          <cell r="D2785" t="str">
            <v>Project</v>
          </cell>
          <cell r="E2785" t="str">
            <v>PD</v>
          </cell>
          <cell r="F2785" t="str">
            <v xml:space="preserve">  </v>
          </cell>
          <cell r="G2785" t="str">
            <v>Wednesday</v>
          </cell>
          <cell r="H2785" t="str">
            <v>Analyst</v>
          </cell>
          <cell r="I2785" t="str">
            <v xml:space="preserve">HSA </v>
          </cell>
          <cell r="J2785" t="str">
            <v>DCOPN</v>
          </cell>
          <cell r="K2785" t="str">
            <v>Scheduled</v>
          </cell>
          <cell r="L2785" t="str">
            <v>Decision</v>
          </cell>
          <cell r="M2785" t="str">
            <v>Location</v>
          </cell>
          <cell r="N2785" t="str">
            <v>Time</v>
          </cell>
          <cell r="O2785" t="str">
            <v>Received</v>
          </cell>
          <cell r="P2785" t="str">
            <v>LOI Date</v>
          </cell>
          <cell r="Q2785" t="str">
            <v>Application</v>
          </cell>
        </row>
        <row r="2786">
          <cell r="B2786">
            <v>8827</v>
          </cell>
          <cell r="C2786" t="e">
            <v>#REF!</v>
          </cell>
          <cell r="D2786" t="e">
            <v>#REF!</v>
          </cell>
          <cell r="E2786">
            <v>8</v>
          </cell>
          <cell r="F2786" t="str">
            <v>Moved to B cycle</v>
          </cell>
          <cell r="K2786">
            <v>45959</v>
          </cell>
          <cell r="L2786">
            <v>4965</v>
          </cell>
          <cell r="M2786" t="str">
            <v>TR 2</v>
          </cell>
          <cell r="N2786">
            <v>0.41666666666666669</v>
          </cell>
          <cell r="O2786">
            <v>45870</v>
          </cell>
          <cell r="P2786">
            <v>45819</v>
          </cell>
          <cell r="Q2786">
            <v>20000</v>
          </cell>
        </row>
        <row r="2787">
          <cell r="B2787">
            <v>8828</v>
          </cell>
          <cell r="C2787" t="e">
            <v>#REF!</v>
          </cell>
          <cell r="D2787" t="e">
            <v>#REF!</v>
          </cell>
          <cell r="E2787">
            <v>20</v>
          </cell>
          <cell r="H2787" t="str">
            <v>Kagle</v>
          </cell>
          <cell r="J2787" t="str">
            <v>Approve</v>
          </cell>
          <cell r="K2787">
            <v>45964</v>
          </cell>
          <cell r="L2787">
            <v>4957</v>
          </cell>
          <cell r="M2787" t="str">
            <v>BR 4</v>
          </cell>
          <cell r="N2787">
            <v>0.41666666666666669</v>
          </cell>
          <cell r="O2787">
            <v>45839</v>
          </cell>
          <cell r="P2787">
            <v>45800</v>
          </cell>
          <cell r="Q2787">
            <v>20000</v>
          </cell>
        </row>
        <row r="2788">
          <cell r="B2788">
            <v>8829</v>
          </cell>
          <cell r="C2788" t="e">
            <v>#REF!</v>
          </cell>
          <cell r="D2788" t="e">
            <v>#REF!</v>
          </cell>
          <cell r="E2788">
            <v>7</v>
          </cell>
          <cell r="H2788" t="str">
            <v>Scarbrough</v>
          </cell>
          <cell r="J2788" t="str">
            <v>Deny</v>
          </cell>
          <cell r="K2788">
            <v>46008</v>
          </cell>
          <cell r="L2788">
            <v>0</v>
          </cell>
          <cell r="M2788" t="str">
            <v>BR 3</v>
          </cell>
          <cell r="N2788">
            <v>0.41666666666666669</v>
          </cell>
          <cell r="O2788">
            <v>45838</v>
          </cell>
          <cell r="P2788">
            <v>45807</v>
          </cell>
          <cell r="Q2788">
            <v>20000</v>
          </cell>
        </row>
        <row r="2789">
          <cell r="B2789">
            <v>8830</v>
          </cell>
          <cell r="C2789" t="e">
            <v>#REF!</v>
          </cell>
          <cell r="D2789" t="e">
            <v>#REF!</v>
          </cell>
          <cell r="E2789">
            <v>15</v>
          </cell>
          <cell r="H2789" t="str">
            <v>Honaker</v>
          </cell>
          <cell r="J2789" t="str">
            <v>Approve</v>
          </cell>
          <cell r="K2789">
            <v>45968</v>
          </cell>
          <cell r="L2789">
            <v>0</v>
          </cell>
          <cell r="M2789" t="str">
            <v>BR 1</v>
          </cell>
          <cell r="N2789">
            <v>0.41666666666666669</v>
          </cell>
          <cell r="O2789">
            <v>45839</v>
          </cell>
          <cell r="P2789">
            <v>45810</v>
          </cell>
          <cell r="Q2789">
            <v>20000</v>
          </cell>
        </row>
        <row r="2790">
          <cell r="B2790">
            <v>8831</v>
          </cell>
          <cell r="C2790" t="e">
            <v>#REF!</v>
          </cell>
          <cell r="D2790" t="e">
            <v>#REF!</v>
          </cell>
          <cell r="E2790">
            <v>15</v>
          </cell>
          <cell r="H2790" t="str">
            <v>Honaker</v>
          </cell>
          <cell r="J2790" t="str">
            <v>Deny</v>
          </cell>
          <cell r="K2790">
            <v>45968</v>
          </cell>
          <cell r="L2790">
            <v>0</v>
          </cell>
          <cell r="M2790" t="str">
            <v>BR 1</v>
          </cell>
          <cell r="N2790">
            <v>0.41666666666666669</v>
          </cell>
          <cell r="O2790">
            <v>45839</v>
          </cell>
          <cell r="P2790">
            <v>45810</v>
          </cell>
          <cell r="Q2790">
            <v>20000</v>
          </cell>
        </row>
        <row r="2791">
          <cell r="B2791">
            <v>8832</v>
          </cell>
          <cell r="C2791" t="e">
            <v>#REF!</v>
          </cell>
          <cell r="D2791" t="e">
            <v>#REF!</v>
          </cell>
          <cell r="E2791">
            <v>15</v>
          </cell>
          <cell r="H2791" t="str">
            <v>Honaker</v>
          </cell>
          <cell r="J2791" t="str">
            <v>Approve</v>
          </cell>
          <cell r="K2791">
            <v>45968</v>
          </cell>
          <cell r="L2791">
            <v>0</v>
          </cell>
          <cell r="M2791" t="str">
            <v>BR 1</v>
          </cell>
          <cell r="N2791">
            <v>0.41666666666666669</v>
          </cell>
          <cell r="O2791">
            <v>45817</v>
          </cell>
          <cell r="P2791">
            <v>45817</v>
          </cell>
          <cell r="Q2791">
            <v>20000</v>
          </cell>
        </row>
        <row r="2792">
          <cell r="C2792" t="e">
            <v>#REF!</v>
          </cell>
          <cell r="D2792" t="e">
            <v>#REF!</v>
          </cell>
          <cell r="E2792" t="str">
            <v/>
          </cell>
          <cell r="L2792" t="str">
            <v/>
          </cell>
          <cell r="O2792">
            <v>0</v>
          </cell>
          <cell r="P2792">
            <v>0</v>
          </cell>
          <cell r="Q2792">
            <v>0</v>
          </cell>
        </row>
        <row r="2793">
          <cell r="B2793" t="str">
            <v>September 2025 Cycle</v>
          </cell>
          <cell r="D2793" t="str">
            <v>OSHs/ORs/Cath Labs/Transplant/Nursing Facility</v>
          </cell>
          <cell r="E2793" t="str">
            <v>B/G</v>
          </cell>
          <cell r="F2793" t="str">
            <v>Rpt Due</v>
          </cell>
          <cell r="G2793">
            <v>45980</v>
          </cell>
          <cell r="I2793" t="str">
            <v>Recommendation</v>
          </cell>
          <cell r="K2793" t="str">
            <v>IFFC</v>
          </cell>
          <cell r="L2793" t="str">
            <v>Commissioners</v>
          </cell>
          <cell r="M2793" t="str">
            <v>IFFC</v>
          </cell>
          <cell r="N2793" t="str">
            <v>IFFC</v>
          </cell>
          <cell r="O2793" t="str">
            <v>Application</v>
          </cell>
          <cell r="Q2793" t="str">
            <v>Check with</v>
          </cell>
        </row>
        <row r="2794">
          <cell r="B2794" t="str">
            <v>#</v>
          </cell>
          <cell r="C2794" t="str">
            <v>Applicant</v>
          </cell>
          <cell r="D2794" t="str">
            <v>Project</v>
          </cell>
          <cell r="E2794" t="str">
            <v>PD</v>
          </cell>
          <cell r="G2794" t="str">
            <v>Monday</v>
          </cell>
          <cell r="H2794" t="str">
            <v>Analyst</v>
          </cell>
          <cell r="I2794" t="str">
            <v xml:space="preserve">HSA </v>
          </cell>
          <cell r="J2794" t="str">
            <v>DCOPN</v>
          </cell>
          <cell r="K2794" t="str">
            <v>Scheduled</v>
          </cell>
          <cell r="L2794" t="str">
            <v>Decision</v>
          </cell>
          <cell r="M2794" t="str">
            <v>Location</v>
          </cell>
          <cell r="N2794" t="str">
            <v>Time</v>
          </cell>
          <cell r="O2794" t="str">
            <v>Received</v>
          </cell>
          <cell r="P2794" t="str">
            <v>LOI Date</v>
          </cell>
          <cell r="Q2794" t="str">
            <v>Application</v>
          </cell>
        </row>
        <row r="2795">
          <cell r="B2795">
            <v>8825</v>
          </cell>
          <cell r="C2795" t="e">
            <v>#REF!</v>
          </cell>
          <cell r="D2795" t="e">
            <v>#REF!</v>
          </cell>
          <cell r="E2795">
            <v>20</v>
          </cell>
          <cell r="F2795" t="str">
            <v>Not Accepted for Sept Cycle, moved to Mar</v>
          </cell>
          <cell r="H2795" t="str">
            <v>Honaker</v>
          </cell>
          <cell r="K2795">
            <v>45992</v>
          </cell>
          <cell r="L2795">
            <v>0</v>
          </cell>
          <cell r="M2795" t="str">
            <v>BR 3</v>
          </cell>
          <cell r="N2795">
            <v>0.41666666666666669</v>
          </cell>
          <cell r="O2795">
            <v>45924</v>
          </cell>
          <cell r="P2795">
            <v>45750</v>
          </cell>
          <cell r="Q2795">
            <v>12506.77</v>
          </cell>
        </row>
        <row r="2796">
          <cell r="B2796">
            <v>8827</v>
          </cell>
          <cell r="C2796" t="e">
            <v>#REF!</v>
          </cell>
          <cell r="D2796" t="e">
            <v>#REF!</v>
          </cell>
          <cell r="E2796">
            <v>8</v>
          </cell>
          <cell r="H2796" t="str">
            <v>Kagle</v>
          </cell>
          <cell r="I2796" t="str">
            <v>Approve</v>
          </cell>
          <cell r="J2796" t="str">
            <v>Partial Approve</v>
          </cell>
          <cell r="K2796">
            <v>45995</v>
          </cell>
          <cell r="L2796">
            <v>4965</v>
          </cell>
          <cell r="M2796" t="str">
            <v>BR 1</v>
          </cell>
          <cell r="N2796">
            <v>0.41666666666666669</v>
          </cell>
          <cell r="O2796">
            <v>45870</v>
          </cell>
          <cell r="P2796">
            <v>45819</v>
          </cell>
          <cell r="Q2796">
            <v>20000</v>
          </cell>
        </row>
        <row r="2797">
          <cell r="B2797">
            <v>8833</v>
          </cell>
          <cell r="C2797" t="e">
            <v>#REF!</v>
          </cell>
          <cell r="D2797" t="e">
            <v>#REF!</v>
          </cell>
          <cell r="E2797">
            <v>8</v>
          </cell>
          <cell r="F2797" t="str">
            <v>Not Accepted for Sept Cycle, moved to Mar</v>
          </cell>
          <cell r="H2797" t="str">
            <v>Kagle</v>
          </cell>
          <cell r="K2797">
            <v>45993</v>
          </cell>
          <cell r="L2797">
            <v>0</v>
          </cell>
          <cell r="M2797" t="str">
            <v>TR 1</v>
          </cell>
          <cell r="N2797">
            <v>0.41666666666666669</v>
          </cell>
          <cell r="O2797">
            <v>45869</v>
          </cell>
          <cell r="P2797">
            <v>45833</v>
          </cell>
          <cell r="Q2797">
            <v>20000</v>
          </cell>
        </row>
        <row r="2798">
          <cell r="B2798">
            <v>8835</v>
          </cell>
          <cell r="C2798" t="e">
            <v>#REF!</v>
          </cell>
          <cell r="D2798" t="e">
            <v>#REF!</v>
          </cell>
          <cell r="E2798">
            <v>8</v>
          </cell>
          <cell r="H2798" t="str">
            <v>Kagle</v>
          </cell>
          <cell r="I2798" t="str">
            <v>Approve</v>
          </cell>
          <cell r="J2798" t="str">
            <v>Partial Approve</v>
          </cell>
          <cell r="K2798">
            <v>46043</v>
          </cell>
          <cell r="L2798">
            <v>0</v>
          </cell>
          <cell r="M2798" t="str">
            <v>BR 1</v>
          </cell>
          <cell r="N2798">
            <v>0.41666666666666669</v>
          </cell>
          <cell r="O2798">
            <v>45869</v>
          </cell>
          <cell r="P2798">
            <v>45835</v>
          </cell>
          <cell r="Q2798">
            <v>20000</v>
          </cell>
        </row>
        <row r="2799">
          <cell r="B2799">
            <v>8834</v>
          </cell>
          <cell r="C2799" t="e">
            <v>#REF!</v>
          </cell>
          <cell r="D2799" t="e">
            <v>#REF!</v>
          </cell>
          <cell r="E2799">
            <v>15</v>
          </cell>
          <cell r="H2799" t="str">
            <v>Scarbrough</v>
          </cell>
          <cell r="J2799" t="str">
            <v>Approve</v>
          </cell>
          <cell r="K2799">
            <v>46000</v>
          </cell>
          <cell r="L2799">
            <v>4959</v>
          </cell>
          <cell r="M2799" t="str">
            <v>TR 1</v>
          </cell>
          <cell r="N2799">
            <v>0.41666666666666669</v>
          </cell>
          <cell r="O2799">
            <v>45868</v>
          </cell>
          <cell r="P2799">
            <v>45834</v>
          </cell>
          <cell r="Q2799">
            <v>20000</v>
          </cell>
        </row>
        <row r="2800">
          <cell r="B2800">
            <v>8840</v>
          </cell>
          <cell r="C2800" t="e">
            <v>#REF!</v>
          </cell>
          <cell r="D2800" t="e">
            <v>#REF!</v>
          </cell>
          <cell r="E2800">
            <v>15</v>
          </cell>
          <cell r="H2800" t="str">
            <v>Scarbrough</v>
          </cell>
          <cell r="J2800" t="str">
            <v>Approve</v>
          </cell>
          <cell r="K2800">
            <v>46000</v>
          </cell>
          <cell r="L2800">
            <v>4963</v>
          </cell>
          <cell r="M2800" t="str">
            <v>TR 1</v>
          </cell>
          <cell r="N2800">
            <v>0.41666666666666669</v>
          </cell>
          <cell r="O2800">
            <v>45870</v>
          </cell>
          <cell r="P2800">
            <v>45840</v>
          </cell>
          <cell r="Q2800">
            <v>4318</v>
          </cell>
        </row>
        <row r="2801">
          <cell r="B2801">
            <v>8841</v>
          </cell>
          <cell r="C2801" t="e">
            <v>#REF!</v>
          </cell>
          <cell r="D2801" t="e">
            <v>#REF!</v>
          </cell>
          <cell r="E2801">
            <v>15</v>
          </cell>
          <cell r="H2801" t="str">
            <v>Scarbrough</v>
          </cell>
          <cell r="J2801" t="str">
            <v>Approve</v>
          </cell>
          <cell r="K2801">
            <v>46000</v>
          </cell>
          <cell r="L2801">
            <v>4964</v>
          </cell>
          <cell r="M2801" t="str">
            <v>TR 1</v>
          </cell>
          <cell r="N2801">
            <v>0.41666666666666669</v>
          </cell>
          <cell r="O2801">
            <v>45870</v>
          </cell>
          <cell r="P2801">
            <v>45840</v>
          </cell>
          <cell r="Q2801">
            <v>0</v>
          </cell>
        </row>
        <row r="2802">
          <cell r="B2802">
            <v>8836</v>
          </cell>
          <cell r="C2802" t="e">
            <v>#REF!</v>
          </cell>
          <cell r="D2802" t="e">
            <v>#REF!</v>
          </cell>
          <cell r="E2802">
            <v>7</v>
          </cell>
          <cell r="G2802" t="str">
            <v>Delayed(app)</v>
          </cell>
          <cell r="H2802" t="str">
            <v>Jacobs</v>
          </cell>
          <cell r="J2802" t="str">
            <v>Deny</v>
          </cell>
          <cell r="K2802">
            <v>45996</v>
          </cell>
          <cell r="L2802">
            <v>0</v>
          </cell>
          <cell r="M2802" t="str">
            <v>TR 2</v>
          </cell>
          <cell r="N2802">
            <v>0.41666666666666669</v>
          </cell>
          <cell r="O2802">
            <v>45868</v>
          </cell>
          <cell r="P2802">
            <v>45838</v>
          </cell>
          <cell r="Q2802">
            <v>20000</v>
          </cell>
        </row>
        <row r="2803">
          <cell r="B2803">
            <v>8837</v>
          </cell>
          <cell r="C2803" t="e">
            <v>#REF!</v>
          </cell>
          <cell r="D2803" t="e">
            <v>#REF!</v>
          </cell>
          <cell r="E2803">
            <v>11</v>
          </cell>
          <cell r="H2803" t="str">
            <v>Scarbrough</v>
          </cell>
          <cell r="J2803" t="str">
            <v>Approve</v>
          </cell>
          <cell r="K2803">
            <v>45994</v>
          </cell>
          <cell r="L2803">
            <v>4961</v>
          </cell>
          <cell r="M2803" t="str">
            <v>TR 2</v>
          </cell>
          <cell r="N2803">
            <v>0.41666666666666669</v>
          </cell>
          <cell r="O2803">
            <v>45869</v>
          </cell>
          <cell r="P2803">
            <v>45839</v>
          </cell>
          <cell r="Q2803">
            <v>20000</v>
          </cell>
        </row>
        <row r="2804">
          <cell r="B2804">
            <v>8839</v>
          </cell>
          <cell r="C2804" t="e">
            <v>#REF!</v>
          </cell>
          <cell r="D2804" t="e">
            <v>#REF!</v>
          </cell>
          <cell r="E2804">
            <v>20</v>
          </cell>
          <cell r="H2804" t="str">
            <v>Honaker</v>
          </cell>
          <cell r="J2804" t="str">
            <v>Approve</v>
          </cell>
          <cell r="K2804">
            <v>45992</v>
          </cell>
          <cell r="L2804">
            <v>4962</v>
          </cell>
          <cell r="M2804" t="str">
            <v>BR 3</v>
          </cell>
          <cell r="N2804">
            <v>8.3333333333333329E-2</v>
          </cell>
          <cell r="O2804">
            <v>45870</v>
          </cell>
          <cell r="P2804">
            <v>45839</v>
          </cell>
          <cell r="Q2804">
            <v>20000</v>
          </cell>
        </row>
        <row r="2806">
          <cell r="B2806" t="str">
            <v>October 2025 Cycle</v>
          </cell>
          <cell r="D2806" t="str">
            <v>Psych and Substance Abuse Services</v>
          </cell>
          <cell r="E2806" t="str">
            <v>C</v>
          </cell>
          <cell r="F2806" t="str">
            <v>Rpt Due</v>
          </cell>
          <cell r="G2806">
            <v>46010</v>
          </cell>
          <cell r="I2806" t="str">
            <v>Recommendation</v>
          </cell>
          <cell r="K2806" t="str">
            <v>IFFC</v>
          </cell>
          <cell r="L2806" t="str">
            <v>Commissioners</v>
          </cell>
          <cell r="M2806" t="str">
            <v>IFFC</v>
          </cell>
          <cell r="O2806" t="str">
            <v>Application</v>
          </cell>
          <cell r="Q2806" t="str">
            <v>Check with</v>
          </cell>
        </row>
        <row r="2807">
          <cell r="C2807" t="str">
            <v>Applicant</v>
          </cell>
          <cell r="E2807" t="str">
            <v>PD</v>
          </cell>
          <cell r="G2807" t="str">
            <v>Monday</v>
          </cell>
          <cell r="H2807" t="str">
            <v>Analyst</v>
          </cell>
          <cell r="I2807" t="str">
            <v xml:space="preserve">HSA </v>
          </cell>
          <cell r="J2807" t="str">
            <v>DCOPN</v>
          </cell>
          <cell r="K2807" t="str">
            <v>Scheduled</v>
          </cell>
          <cell r="L2807" t="str">
            <v>Decision</v>
          </cell>
          <cell r="M2807" t="str">
            <v>Location</v>
          </cell>
          <cell r="N2807" t="str">
            <v>Time</v>
          </cell>
          <cell r="O2807" t="str">
            <v>Received</v>
          </cell>
          <cell r="P2807" t="str">
            <v>LOI Date</v>
          </cell>
          <cell r="Q2807" t="str">
            <v>Application</v>
          </cell>
          <cell r="R2807" t="str">
            <v/>
          </cell>
        </row>
        <row r="2808">
          <cell r="C2808" t="str">
            <v>NONE</v>
          </cell>
          <cell r="D2808" t="e">
            <v>#REF!</v>
          </cell>
          <cell r="E2808" t="str">
            <v/>
          </cell>
          <cell r="L2808" t="str">
            <v/>
          </cell>
        </row>
        <row r="2811">
          <cell r="B2811" t="str">
            <v>November 2025 Cycle</v>
          </cell>
          <cell r="D2811" t="str">
            <v>Diagnostic Imaging and Nursing Facilities</v>
          </cell>
          <cell r="E2811" t="str">
            <v>D/G</v>
          </cell>
          <cell r="F2811" t="str">
            <v>Rpt Due</v>
          </cell>
          <cell r="G2811">
            <v>46041</v>
          </cell>
          <cell r="I2811" t="str">
            <v>Recommendation</v>
          </cell>
          <cell r="K2811" t="str">
            <v>IFFC</v>
          </cell>
          <cell r="L2811" t="str">
            <v>Commissioners</v>
          </cell>
          <cell r="M2811" t="str">
            <v>IFFC</v>
          </cell>
          <cell r="O2811" t="str">
            <v>Application</v>
          </cell>
          <cell r="Q2811" t="str">
            <v>Check with</v>
          </cell>
        </row>
        <row r="2812">
          <cell r="C2812" t="str">
            <v>Applicant</v>
          </cell>
          <cell r="E2812" t="str">
            <v>PD</v>
          </cell>
          <cell r="G2812" t="str">
            <v>Thursday</v>
          </cell>
          <cell r="H2812" t="str">
            <v>Analyst</v>
          </cell>
          <cell r="I2812" t="str">
            <v xml:space="preserve">HSA </v>
          </cell>
          <cell r="J2812" t="str">
            <v>DCOPN</v>
          </cell>
          <cell r="K2812" t="str">
            <v>Scheduled</v>
          </cell>
          <cell r="L2812" t="str">
            <v>Decision</v>
          </cell>
          <cell r="M2812" t="str">
            <v>Location</v>
          </cell>
          <cell r="N2812" t="str">
            <v>Time</v>
          </cell>
          <cell r="O2812" t="str">
            <v>Received</v>
          </cell>
          <cell r="P2812" t="str">
            <v>LOI Date</v>
          </cell>
          <cell r="Q2812" t="str">
            <v>Application</v>
          </cell>
          <cell r="R2812" t="str">
            <v/>
          </cell>
        </row>
        <row r="2813">
          <cell r="B2813">
            <v>8842</v>
          </cell>
          <cell r="C2813" t="e">
            <v>#REF!</v>
          </cell>
          <cell r="D2813" t="e">
            <v>#REF!</v>
          </cell>
          <cell r="E2813">
            <v>20</v>
          </cell>
          <cell r="H2813" t="str">
            <v>Kagle</v>
          </cell>
          <cell r="K2813">
            <v>46051</v>
          </cell>
          <cell r="L2813">
            <v>0</v>
          </cell>
          <cell r="M2813" t="str">
            <v>TR 1</v>
          </cell>
          <cell r="N2813">
            <v>0.41666666666666669</v>
          </cell>
          <cell r="O2813">
            <v>45929</v>
          </cell>
          <cell r="P2813">
            <v>45866</v>
          </cell>
          <cell r="Q2813">
            <v>20000</v>
          </cell>
        </row>
        <row r="2814">
          <cell r="B2814">
            <v>8857</v>
          </cell>
          <cell r="C2814" t="e">
            <v>#REF!</v>
          </cell>
          <cell r="D2814" t="e">
            <v>#REF!</v>
          </cell>
          <cell r="E2814">
            <v>20</v>
          </cell>
          <cell r="H2814" t="str">
            <v>Kagle</v>
          </cell>
          <cell r="K2814">
            <v>46051</v>
          </cell>
          <cell r="L2814">
            <v>0</v>
          </cell>
          <cell r="M2814" t="str">
            <v>TR 2</v>
          </cell>
          <cell r="N2814">
            <v>0.41666666666666669</v>
          </cell>
          <cell r="O2814">
            <v>45931</v>
          </cell>
          <cell r="P2814">
            <v>45902</v>
          </cell>
          <cell r="Q2814">
            <v>13352.85</v>
          </cell>
        </row>
        <row r="2815">
          <cell r="B2815">
            <v>8849</v>
          </cell>
          <cell r="C2815" t="e">
            <v>#REF!</v>
          </cell>
          <cell r="D2815" t="e">
            <v>#REF!</v>
          </cell>
          <cell r="E2815">
            <v>20</v>
          </cell>
          <cell r="H2815" t="str">
            <v>Kagle</v>
          </cell>
          <cell r="K2815">
            <v>46051</v>
          </cell>
          <cell r="L2815">
            <v>0</v>
          </cell>
          <cell r="M2815" t="str">
            <v>TR 2</v>
          </cell>
          <cell r="N2815">
            <v>0.41666666666666669</v>
          </cell>
          <cell r="O2815">
            <v>45931</v>
          </cell>
          <cell r="P2815">
            <v>45898</v>
          </cell>
          <cell r="Q2815">
            <v>20000</v>
          </cell>
        </row>
        <row r="2816">
          <cell r="B2816">
            <v>8843</v>
          </cell>
          <cell r="C2816" t="e">
            <v>#REF!</v>
          </cell>
          <cell r="D2816" t="e">
            <v>#REF!</v>
          </cell>
          <cell r="E2816">
            <v>15</v>
          </cell>
          <cell r="H2816" t="str">
            <v>Honaker</v>
          </cell>
          <cell r="K2816">
            <v>46052</v>
          </cell>
          <cell r="L2816">
            <v>0</v>
          </cell>
          <cell r="M2816" t="str">
            <v>BR 1</v>
          </cell>
          <cell r="N2816">
            <v>0.41666666666666669</v>
          </cell>
          <cell r="O2816">
            <v>45931</v>
          </cell>
          <cell r="P2816">
            <v>45897</v>
          </cell>
          <cell r="Q2816">
            <v>4671</v>
          </cell>
        </row>
        <row r="2817">
          <cell r="B2817">
            <v>8846</v>
          </cell>
          <cell r="C2817" t="e">
            <v>#REF!</v>
          </cell>
          <cell r="D2817" t="e">
            <v>#REF!</v>
          </cell>
          <cell r="E2817">
            <v>15</v>
          </cell>
          <cell r="H2817" t="str">
            <v>Honaker</v>
          </cell>
          <cell r="K2817">
            <v>46052</v>
          </cell>
          <cell r="L2817">
            <v>0</v>
          </cell>
          <cell r="M2817" t="str">
            <v>BR 1</v>
          </cell>
          <cell r="N2817">
            <v>0.41666666666666669</v>
          </cell>
          <cell r="O2817">
            <v>45931</v>
          </cell>
          <cell r="P2817">
            <v>45898</v>
          </cell>
          <cell r="Q2817">
            <v>20000</v>
          </cell>
        </row>
        <row r="2818">
          <cell r="B2818">
            <v>8851</v>
          </cell>
          <cell r="C2818" t="e">
            <v>#REF!</v>
          </cell>
          <cell r="D2818" t="e">
            <v>#REF!</v>
          </cell>
          <cell r="E2818">
            <v>15</v>
          </cell>
          <cell r="H2818" t="str">
            <v>Honaker</v>
          </cell>
          <cell r="K2818">
            <v>46052</v>
          </cell>
          <cell r="L2818">
            <v>0</v>
          </cell>
          <cell r="M2818" t="str">
            <v>BR 1</v>
          </cell>
          <cell r="N2818">
            <v>0.41666666666666669</v>
          </cell>
          <cell r="O2818">
            <v>45931</v>
          </cell>
          <cell r="P2818">
            <v>45898</v>
          </cell>
          <cell r="Q2818">
            <v>20000</v>
          </cell>
        </row>
        <row r="2819">
          <cell r="B2819">
            <v>8854</v>
          </cell>
          <cell r="C2819" t="e">
            <v>#REF!</v>
          </cell>
          <cell r="D2819" t="e">
            <v>#REF!</v>
          </cell>
          <cell r="E2819">
            <v>15</v>
          </cell>
          <cell r="H2819" t="str">
            <v>Honaker</v>
          </cell>
          <cell r="K2819">
            <v>46052</v>
          </cell>
          <cell r="L2819">
            <v>0</v>
          </cell>
          <cell r="M2819" t="str">
            <v>BR 1</v>
          </cell>
          <cell r="N2819">
            <v>0.41666666666666669</v>
          </cell>
          <cell r="O2819">
            <v>45931</v>
          </cell>
          <cell r="P2819">
            <v>45902</v>
          </cell>
          <cell r="Q2819">
            <v>2438.3000000000002</v>
          </cell>
        </row>
        <row r="2820">
          <cell r="B2820">
            <v>8844</v>
          </cell>
          <cell r="C2820" t="e">
            <v>#REF!</v>
          </cell>
          <cell r="D2820" t="e">
            <v>#REF!</v>
          </cell>
          <cell r="E2820">
            <v>15</v>
          </cell>
          <cell r="H2820" t="str">
            <v>Scarbrough</v>
          </cell>
          <cell r="K2820">
            <v>46055</v>
          </cell>
          <cell r="L2820">
            <v>0</v>
          </cell>
          <cell r="M2820" t="str">
            <v>BR 3</v>
          </cell>
          <cell r="N2820">
            <v>0.41666666666666669</v>
          </cell>
          <cell r="O2820">
            <v>45930</v>
          </cell>
          <cell r="P2820">
            <v>45897</v>
          </cell>
          <cell r="Q2820">
            <v>20000</v>
          </cell>
        </row>
        <row r="2821">
          <cell r="B2821">
            <v>8845</v>
          </cell>
          <cell r="C2821" t="e">
            <v>#REF!</v>
          </cell>
          <cell r="D2821" t="e">
            <v>#REF!</v>
          </cell>
          <cell r="E2821">
            <v>16</v>
          </cell>
          <cell r="H2821" t="str">
            <v>Scarbrough</v>
          </cell>
          <cell r="K2821">
            <v>46056</v>
          </cell>
          <cell r="L2821">
            <v>0</v>
          </cell>
          <cell r="M2821" t="str">
            <v>BR 4</v>
          </cell>
          <cell r="N2821">
            <v>0.41666666666666669</v>
          </cell>
          <cell r="O2821">
            <v>45931</v>
          </cell>
          <cell r="P2821">
            <v>45931</v>
          </cell>
          <cell r="Q2821">
            <v>6701.36</v>
          </cell>
        </row>
        <row r="2822">
          <cell r="B2822">
            <v>8847</v>
          </cell>
          <cell r="C2822" t="e">
            <v>#REF!</v>
          </cell>
          <cell r="D2822" t="e">
            <v>#REF!</v>
          </cell>
          <cell r="E2822">
            <v>7</v>
          </cell>
          <cell r="H2822" t="str">
            <v>Kagle</v>
          </cell>
          <cell r="K2822">
            <v>46059</v>
          </cell>
          <cell r="L2822">
            <v>0</v>
          </cell>
          <cell r="M2822" t="str">
            <v>TR 1</v>
          </cell>
          <cell r="N2822">
            <v>0.41666666666666669</v>
          </cell>
          <cell r="O2822">
            <v>45930</v>
          </cell>
          <cell r="P2822">
            <v>45898</v>
          </cell>
          <cell r="Q2822">
            <v>20000</v>
          </cell>
        </row>
        <row r="2823">
          <cell r="B2823">
            <v>8848</v>
          </cell>
          <cell r="C2823" t="e">
            <v>#REF!</v>
          </cell>
          <cell r="D2823" t="e">
            <v>#REF!</v>
          </cell>
          <cell r="E2823">
            <v>8</v>
          </cell>
          <cell r="H2823" t="str">
            <v>Kagle</v>
          </cell>
          <cell r="K2823">
            <v>46057</v>
          </cell>
          <cell r="L2823">
            <v>0</v>
          </cell>
          <cell r="M2823" t="str">
            <v>BR 2</v>
          </cell>
          <cell r="N2823">
            <v>0.41666666666666669</v>
          </cell>
          <cell r="O2823">
            <v>45931</v>
          </cell>
          <cell r="P2823">
            <v>45898</v>
          </cell>
          <cell r="Q2823">
            <v>20000</v>
          </cell>
        </row>
        <row r="2824">
          <cell r="B2824">
            <v>8852</v>
          </cell>
          <cell r="C2824" t="e">
            <v>#REF!</v>
          </cell>
          <cell r="D2824" t="e">
            <v>#REF!</v>
          </cell>
          <cell r="E2824">
            <v>20</v>
          </cell>
          <cell r="H2824" t="str">
            <v>Scarbrough</v>
          </cell>
          <cell r="K2824">
            <v>46055</v>
          </cell>
          <cell r="L2824">
            <v>0</v>
          </cell>
          <cell r="M2824" t="str">
            <v>BR 3</v>
          </cell>
          <cell r="N2824">
            <v>8.3333333333333329E-2</v>
          </cell>
          <cell r="O2824">
            <v>45931</v>
          </cell>
          <cell r="P2824">
            <v>45902</v>
          </cell>
          <cell r="Q2824">
            <v>20000</v>
          </cell>
        </row>
        <row r="2825">
          <cell r="B2825">
            <v>8853</v>
          </cell>
          <cell r="C2825" t="e">
            <v>#REF!</v>
          </cell>
          <cell r="D2825" t="e">
            <v>#REF!</v>
          </cell>
          <cell r="E2825">
            <v>4</v>
          </cell>
          <cell r="H2825" t="str">
            <v>Scarbrough</v>
          </cell>
          <cell r="K2825">
            <v>46058</v>
          </cell>
          <cell r="L2825">
            <v>0</v>
          </cell>
          <cell r="M2825" t="str">
            <v>BR 3</v>
          </cell>
          <cell r="N2825">
            <v>0.41666666666666669</v>
          </cell>
          <cell r="O2825">
            <v>45931</v>
          </cell>
          <cell r="P2825">
            <v>45902</v>
          </cell>
          <cell r="Q2825">
            <v>9945</v>
          </cell>
        </row>
        <row r="2826">
          <cell r="B2826">
            <v>8856</v>
          </cell>
          <cell r="C2826" t="e">
            <v>#REF!</v>
          </cell>
          <cell r="D2826" t="e">
            <v>#REF!</v>
          </cell>
          <cell r="E2826">
            <v>5</v>
          </cell>
          <cell r="H2826" t="str">
            <v>Jacobs</v>
          </cell>
          <cell r="K2826">
            <v>46059</v>
          </cell>
          <cell r="L2826">
            <v>0</v>
          </cell>
          <cell r="M2826" t="str">
            <v>TR 1</v>
          </cell>
          <cell r="N2826">
            <v>8.3333333333333329E-2</v>
          </cell>
          <cell r="O2826">
            <v>45926</v>
          </cell>
          <cell r="P2826">
            <v>45902</v>
          </cell>
          <cell r="Q2826">
            <v>20000</v>
          </cell>
        </row>
        <row r="2827">
          <cell r="C2827" t="e">
            <v>#REF!</v>
          </cell>
          <cell r="D2827" t="e">
            <v>#REF!</v>
          </cell>
          <cell r="E2827" t="str">
            <v/>
          </cell>
          <cell r="L2827" t="str">
            <v/>
          </cell>
          <cell r="O2827">
            <v>0</v>
          </cell>
          <cell r="P2827">
            <v>0</v>
          </cell>
          <cell r="Q2827">
            <v>0</v>
          </cell>
        </row>
        <row r="2828">
          <cell r="B2828" t="str">
            <v>December 2025 Cycle</v>
          </cell>
          <cell r="D2828" t="str">
            <v>Rehab Services</v>
          </cell>
          <cell r="E2828" t="str">
            <v>E</v>
          </cell>
          <cell r="F2828" t="str">
            <v>Rpt Due</v>
          </cell>
          <cell r="G2828">
            <v>46071</v>
          </cell>
          <cell r="I2828" t="str">
            <v>Recommendation</v>
          </cell>
          <cell r="K2828" t="str">
            <v>IFFC</v>
          </cell>
          <cell r="L2828" t="str">
            <v>Commissioners</v>
          </cell>
          <cell r="M2828" t="str">
            <v>IFFC</v>
          </cell>
          <cell r="O2828" t="str">
            <v>Application</v>
          </cell>
          <cell r="Q2828" t="str">
            <v>Check with</v>
          </cell>
        </row>
        <row r="2829">
          <cell r="C2829" t="str">
            <v>Applicant</v>
          </cell>
          <cell r="E2829" t="str">
            <v>PD</v>
          </cell>
          <cell r="G2829" t="str">
            <v>Monday</v>
          </cell>
          <cell r="H2829" t="str">
            <v>Analyst</v>
          </cell>
          <cell r="I2829" t="str">
            <v xml:space="preserve">HSA </v>
          </cell>
          <cell r="J2829" t="str">
            <v>DCOPN</v>
          </cell>
          <cell r="K2829" t="str">
            <v>Scheduled</v>
          </cell>
          <cell r="L2829" t="str">
            <v>Decision</v>
          </cell>
          <cell r="M2829" t="str">
            <v>Location</v>
          </cell>
          <cell r="N2829" t="str">
            <v>Time</v>
          </cell>
          <cell r="O2829" t="str">
            <v>Received</v>
          </cell>
          <cell r="P2829" t="str">
            <v>LOI Date</v>
          </cell>
          <cell r="Q2829" t="str">
            <v>Application</v>
          </cell>
          <cell r="R2829" t="str">
            <v/>
          </cell>
        </row>
        <row r="2830">
          <cell r="C2830" t="str">
            <v>None</v>
          </cell>
          <cell r="D2830" t="e">
            <v>#REF!</v>
          </cell>
          <cell r="E2830" t="str">
            <v/>
          </cell>
          <cell r="L2830" t="str">
            <v/>
          </cell>
          <cell r="O2830">
            <v>0</v>
          </cell>
          <cell r="P2830">
            <v>0</v>
          </cell>
          <cell r="Q2830">
            <v>0</v>
          </cell>
        </row>
        <row r="2831">
          <cell r="C2831" t="e">
            <v>#REF!</v>
          </cell>
          <cell r="D2831" t="e">
            <v>#REF!</v>
          </cell>
          <cell r="E2831" t="str">
            <v/>
          </cell>
          <cell r="L2831" t="str">
            <v/>
          </cell>
          <cell r="O2831">
            <v>0</v>
          </cell>
          <cell r="P2831">
            <v>0</v>
          </cell>
          <cell r="Q2831">
            <v>0</v>
          </cell>
        </row>
        <row r="2832">
          <cell r="B2832" t="str">
            <v>January 2026 Cycle</v>
          </cell>
          <cell r="D2832" t="str">
            <v>Radiation/Gamma Knife/Cancer Care Center</v>
          </cell>
          <cell r="E2832" t="str">
            <v>F/G</v>
          </cell>
          <cell r="F2832" t="str">
            <v>Rpt Due</v>
          </cell>
          <cell r="G2832">
            <v>46104</v>
          </cell>
          <cell r="I2832" t="str">
            <v>Recommendation</v>
          </cell>
          <cell r="K2832" t="str">
            <v>IFFC</v>
          </cell>
          <cell r="L2832" t="str">
            <v>Commissioners</v>
          </cell>
          <cell r="M2832" t="str">
            <v>IFFC</v>
          </cell>
          <cell r="N2832" t="str">
            <v>IFFC</v>
          </cell>
          <cell r="O2832" t="str">
            <v>Application</v>
          </cell>
          <cell r="Q2832" t="str">
            <v>Check with</v>
          </cell>
        </row>
        <row r="2833">
          <cell r="C2833" t="str">
            <v>Applicant</v>
          </cell>
          <cell r="D2833" t="str">
            <v>/Nursing Facility</v>
          </cell>
          <cell r="E2833" t="str">
            <v>PD</v>
          </cell>
          <cell r="F2833" t="str">
            <v xml:space="preserve">  </v>
          </cell>
          <cell r="G2833" t="str">
            <v>Monday</v>
          </cell>
          <cell r="H2833" t="str">
            <v>Analyst</v>
          </cell>
          <cell r="I2833" t="str">
            <v xml:space="preserve">HSA </v>
          </cell>
          <cell r="J2833" t="str">
            <v>DCOPN</v>
          </cell>
          <cell r="K2833" t="str">
            <v>Scheduled</v>
          </cell>
          <cell r="L2833" t="str">
            <v>Decision</v>
          </cell>
          <cell r="M2833" t="str">
            <v>Location</v>
          </cell>
          <cell r="N2833" t="str">
            <v>Time</v>
          </cell>
          <cell r="O2833" t="str">
            <v>Received</v>
          </cell>
          <cell r="P2833" t="str">
            <v>LOI Date</v>
          </cell>
          <cell r="Q2833" t="str">
            <v>Application</v>
          </cell>
        </row>
        <row r="2834">
          <cell r="B2834">
            <v>8855</v>
          </cell>
          <cell r="C2834" t="e">
            <v>#REF!</v>
          </cell>
          <cell r="D2834" t="e">
            <v>#REF!</v>
          </cell>
          <cell r="E2834">
            <v>8</v>
          </cell>
          <cell r="H2834" t="str">
            <v>Kagle</v>
          </cell>
          <cell r="K2834">
            <v>46112</v>
          </cell>
          <cell r="L2834">
            <v>0</v>
          </cell>
          <cell r="M2834" t="str">
            <v>TR 2</v>
          </cell>
          <cell r="N2834">
            <v>0.41666666666666669</v>
          </cell>
          <cell r="O2834">
            <v>45992</v>
          </cell>
          <cell r="P2834">
            <v>45902</v>
          </cell>
          <cell r="Q2834">
            <v>20000</v>
          </cell>
        </row>
        <row r="2835">
          <cell r="B2835">
            <v>8862</v>
          </cell>
          <cell r="C2835" t="e">
            <v>#REF!</v>
          </cell>
          <cell r="D2835" t="e">
            <v>#REF!</v>
          </cell>
          <cell r="E2835">
            <v>20</v>
          </cell>
          <cell r="H2835" t="str">
            <v>Honaker</v>
          </cell>
          <cell r="K2835">
            <v>46113</v>
          </cell>
          <cell r="L2835">
            <v>0</v>
          </cell>
          <cell r="M2835" t="str">
            <v>TR 2</v>
          </cell>
          <cell r="N2835">
            <v>0.41666666666666669</v>
          </cell>
          <cell r="O2835">
            <v>45987</v>
          </cell>
          <cell r="P2835">
            <v>45947</v>
          </cell>
          <cell r="Q2835">
            <v>16306.84</v>
          </cell>
        </row>
        <row r="2836">
          <cell r="B2836">
            <v>8863</v>
          </cell>
          <cell r="C2836" t="e">
            <v>#REF!</v>
          </cell>
          <cell r="D2836" t="e">
            <v>#REF!</v>
          </cell>
          <cell r="E2836">
            <v>5</v>
          </cell>
          <cell r="H2836" t="str">
            <v>Kagle</v>
          </cell>
          <cell r="K2836">
            <v>46120</v>
          </cell>
          <cell r="L2836">
            <v>0</v>
          </cell>
          <cell r="M2836" t="str">
            <v>BR 4</v>
          </cell>
          <cell r="N2836">
            <v>0.41666666666666669</v>
          </cell>
          <cell r="O2836">
            <v>45986</v>
          </cell>
          <cell r="P2836">
            <v>45959</v>
          </cell>
          <cell r="Q2836">
            <v>20000</v>
          </cell>
        </row>
        <row r="2837">
          <cell r="B2837">
            <v>8850</v>
          </cell>
          <cell r="C2837" t="e">
            <v>#REF!</v>
          </cell>
          <cell r="D2837" t="e">
            <v>#REF!</v>
          </cell>
          <cell r="E2837">
            <v>16</v>
          </cell>
          <cell r="H2837" t="str">
            <v>Scarbrough</v>
          </cell>
          <cell r="K2837">
            <v>46122</v>
          </cell>
          <cell r="L2837">
            <v>0</v>
          </cell>
          <cell r="M2837" t="str">
            <v>TR 2</v>
          </cell>
          <cell r="N2837">
            <v>0.41666666666666669</v>
          </cell>
          <cell r="O2837">
            <v>45992</v>
          </cell>
          <cell r="P2837">
            <v>45898</v>
          </cell>
          <cell r="Q2837">
            <v>20000</v>
          </cell>
        </row>
        <row r="2838">
          <cell r="B2838">
            <v>8864</v>
          </cell>
          <cell r="C2838" t="e">
            <v>#REF!</v>
          </cell>
          <cell r="D2838" t="e">
            <v>#REF!</v>
          </cell>
          <cell r="E2838">
            <v>16</v>
          </cell>
          <cell r="H2838" t="str">
            <v>Scarbrough</v>
          </cell>
          <cell r="K2838">
            <v>46122</v>
          </cell>
          <cell r="L2838">
            <v>0</v>
          </cell>
          <cell r="M2838" t="str">
            <v>TR 2</v>
          </cell>
          <cell r="N2838">
            <v>0.41666666666666669</v>
          </cell>
          <cell r="O2838">
            <v>45992</v>
          </cell>
          <cell r="P2838">
            <v>45961</v>
          </cell>
          <cell r="Q2838">
            <v>20000</v>
          </cell>
        </row>
        <row r="2839">
          <cell r="B2839">
            <v>8865</v>
          </cell>
          <cell r="C2839" t="e">
            <v>#REF!</v>
          </cell>
          <cell r="D2839" t="e">
            <v>#REF!</v>
          </cell>
          <cell r="E2839">
            <v>20</v>
          </cell>
          <cell r="H2839" t="str">
            <v>Honaker</v>
          </cell>
          <cell r="K2839">
            <v>46115</v>
          </cell>
          <cell r="L2839">
            <v>0</v>
          </cell>
          <cell r="M2839" t="str">
            <v>TR 2</v>
          </cell>
          <cell r="N2839">
            <v>0.41666666666666669</v>
          </cell>
          <cell r="O2839">
            <v>45982</v>
          </cell>
          <cell r="P2839">
            <v>45964</v>
          </cell>
          <cell r="Q2839">
            <v>20000</v>
          </cell>
        </row>
        <row r="2840">
          <cell r="B2840">
            <v>8860</v>
          </cell>
          <cell r="C2840" t="e">
            <v>#REF!</v>
          </cell>
          <cell r="D2840" t="e">
            <v>#REF!</v>
          </cell>
          <cell r="E2840">
            <v>15</v>
          </cell>
          <cell r="H2840" t="str">
            <v>Scarbrough</v>
          </cell>
          <cell r="K2840">
            <v>46118</v>
          </cell>
          <cell r="L2840">
            <v>0</v>
          </cell>
          <cell r="O2840">
            <v>45987</v>
          </cell>
          <cell r="P2840">
            <v>45908</v>
          </cell>
          <cell r="Q2840">
            <v>10011.74</v>
          </cell>
        </row>
        <row r="2841">
          <cell r="B2841">
            <v>8859</v>
          </cell>
          <cell r="C2841" t="e">
            <v>#REF!</v>
          </cell>
          <cell r="D2841" t="e">
            <v>#REF!</v>
          </cell>
          <cell r="E2841">
            <v>15</v>
          </cell>
          <cell r="H2841" t="str">
            <v>Scarbrough</v>
          </cell>
          <cell r="K2841">
            <v>46118</v>
          </cell>
          <cell r="L2841">
            <v>0</v>
          </cell>
          <cell r="O2841">
            <v>45987</v>
          </cell>
          <cell r="P2841">
            <v>45908</v>
          </cell>
          <cell r="Q2841">
            <v>10560</v>
          </cell>
        </row>
        <row r="2842">
          <cell r="B2842" t="str">
            <v>February 2026 Cycle</v>
          </cell>
          <cell r="D2842" t="str">
            <v>Hospitals/Beds/NICUs/Capital Expenditures</v>
          </cell>
          <cell r="E2842" t="str">
            <v>A</v>
          </cell>
          <cell r="F2842" t="str">
            <v>Rpt Due</v>
          </cell>
          <cell r="G2842">
            <v>46133</v>
          </cell>
          <cell r="I2842" t="str">
            <v>Recommendation</v>
          </cell>
          <cell r="K2842" t="str">
            <v>IFFC</v>
          </cell>
          <cell r="L2842" t="str">
            <v>Commissioners</v>
          </cell>
          <cell r="M2842" t="str">
            <v>IFFC</v>
          </cell>
          <cell r="N2842" t="str">
            <v>IFFC</v>
          </cell>
          <cell r="O2842" t="str">
            <v>Application</v>
          </cell>
          <cell r="Q2842" t="str">
            <v>Check with</v>
          </cell>
        </row>
        <row r="2843">
          <cell r="B2843" t="str">
            <v>#</v>
          </cell>
          <cell r="C2843" t="str">
            <v>Applicant</v>
          </cell>
          <cell r="D2843" t="str">
            <v>Project</v>
          </cell>
          <cell r="E2843" t="str">
            <v>PD</v>
          </cell>
          <cell r="F2843" t="str">
            <v xml:space="preserve">  </v>
          </cell>
          <cell r="G2843" t="str">
            <v>Wednesday</v>
          </cell>
          <cell r="H2843" t="str">
            <v>Analyst</v>
          </cell>
          <cell r="I2843" t="str">
            <v xml:space="preserve">HSA </v>
          </cell>
          <cell r="J2843" t="str">
            <v>DCOPN</v>
          </cell>
          <cell r="K2843" t="str">
            <v>Scheduled</v>
          </cell>
          <cell r="L2843" t="str">
            <v>Decision</v>
          </cell>
          <cell r="M2843" t="str">
            <v>Location</v>
          </cell>
          <cell r="N2843" t="str">
            <v>Time</v>
          </cell>
          <cell r="O2843" t="str">
            <v>Received</v>
          </cell>
          <cell r="P2843" t="str">
            <v>LOI Date</v>
          </cell>
          <cell r="Q2843" t="str">
            <v>Application</v>
          </cell>
        </row>
        <row r="2844">
          <cell r="B2844">
            <v>8866</v>
          </cell>
          <cell r="C2844" t="e">
            <v>#REF!</v>
          </cell>
          <cell r="D2844" t="e">
            <v>#REF!</v>
          </cell>
          <cell r="E2844">
            <v>8</v>
          </cell>
          <cell r="H2844" t="str">
            <v>Kagle</v>
          </cell>
          <cell r="K2844">
            <v>46143</v>
          </cell>
          <cell r="L2844">
            <v>0</v>
          </cell>
          <cell r="M2844" t="str">
            <v>TR 1</v>
          </cell>
          <cell r="N2844">
            <v>0.41666666666666669</v>
          </cell>
          <cell r="O2844">
            <v>46014</v>
          </cell>
          <cell r="P2844">
            <v>45982</v>
          </cell>
          <cell r="Q2844">
            <v>20000</v>
          </cell>
        </row>
        <row r="2845">
          <cell r="C2845" t="e">
            <v>#REF!</v>
          </cell>
          <cell r="D2845" t="e">
            <v>#REF!</v>
          </cell>
          <cell r="E2845" t="str">
            <v/>
          </cell>
          <cell r="L2845" t="str">
            <v/>
          </cell>
          <cell r="O2845">
            <v>0</v>
          </cell>
          <cell r="P2845">
            <v>0</v>
          </cell>
          <cell r="Q2845">
            <v>0</v>
          </cell>
        </row>
        <row r="2846">
          <cell r="B2846" t="str">
            <v>March 2026 Cycle</v>
          </cell>
          <cell r="D2846" t="str">
            <v>OSHs/ORs/Cath Labs/Transplant/Nursing Facility</v>
          </cell>
          <cell r="E2846" t="str">
            <v>B/G</v>
          </cell>
          <cell r="F2846" t="str">
            <v>Rpt Due</v>
          </cell>
          <cell r="G2846">
            <v>46161</v>
          </cell>
          <cell r="I2846" t="str">
            <v>Recommendation</v>
          </cell>
          <cell r="K2846" t="str">
            <v>IFFC</v>
          </cell>
          <cell r="L2846" t="str">
            <v>Commissioners</v>
          </cell>
          <cell r="M2846" t="str">
            <v>IFFC</v>
          </cell>
          <cell r="N2846" t="str">
            <v>IFFC</v>
          </cell>
          <cell r="O2846" t="str">
            <v>Application</v>
          </cell>
          <cell r="Q2846" t="str">
            <v>Check with</v>
          </cell>
        </row>
        <row r="2847">
          <cell r="B2847" t="str">
            <v>#</v>
          </cell>
          <cell r="C2847" t="str">
            <v>Applicant</v>
          </cell>
          <cell r="D2847" t="str">
            <v>Project</v>
          </cell>
          <cell r="E2847" t="str">
            <v>PD</v>
          </cell>
          <cell r="G2847" t="str">
            <v>Monday</v>
          </cell>
          <cell r="H2847" t="str">
            <v>Analyst</v>
          </cell>
          <cell r="I2847" t="str">
            <v xml:space="preserve">HSA </v>
          </cell>
          <cell r="J2847" t="str">
            <v>DCOPN</v>
          </cell>
          <cell r="K2847" t="str">
            <v>Scheduled</v>
          </cell>
          <cell r="L2847" t="str">
            <v>Decision</v>
          </cell>
          <cell r="M2847" t="str">
            <v>Location</v>
          </cell>
          <cell r="N2847" t="str">
            <v>Time</v>
          </cell>
          <cell r="O2847" t="str">
            <v>Received</v>
          </cell>
          <cell r="P2847" t="str">
            <v>LOI Date</v>
          </cell>
          <cell r="Q2847" t="str">
            <v>Application</v>
          </cell>
        </row>
        <row r="2848">
          <cell r="B2848">
            <v>8825</v>
          </cell>
          <cell r="C2848" t="e">
            <v>#REF!</v>
          </cell>
          <cell r="D2848" t="e">
            <v>#REF!</v>
          </cell>
          <cell r="E2848">
            <v>20</v>
          </cell>
          <cell r="K2848">
            <v>46171</v>
          </cell>
          <cell r="L2848" t="str">
            <v>VA-</v>
          </cell>
          <cell r="M2848" t="str">
            <v>BR 4</v>
          </cell>
          <cell r="N2848">
            <v>0.41666666666666669</v>
          </cell>
          <cell r="O2848">
            <v>45924</v>
          </cell>
          <cell r="P2848">
            <v>45750</v>
          </cell>
          <cell r="Q2848">
            <v>12506.77</v>
          </cell>
        </row>
        <row r="2849">
          <cell r="B2849">
            <v>8833</v>
          </cell>
          <cell r="C2849" t="e">
            <v>#REF!</v>
          </cell>
          <cell r="D2849" t="e">
            <v>#REF!</v>
          </cell>
          <cell r="E2849">
            <v>8</v>
          </cell>
          <cell r="K2849">
            <v>46174</v>
          </cell>
          <cell r="L2849" t="str">
            <v>VA-</v>
          </cell>
          <cell r="M2849" t="str">
            <v>BR 3</v>
          </cell>
          <cell r="N2849">
            <v>0.41666666666666669</v>
          </cell>
          <cell r="O2849">
            <v>45869</v>
          </cell>
          <cell r="P2849">
            <v>45833</v>
          </cell>
          <cell r="Q2849">
            <v>20000</v>
          </cell>
        </row>
        <row r="2850">
          <cell r="B2850">
            <v>8861</v>
          </cell>
          <cell r="C2850" t="e">
            <v>#REF!</v>
          </cell>
          <cell r="D2850" t="e">
            <v>#REF!</v>
          </cell>
          <cell r="E2850">
            <v>8</v>
          </cell>
          <cell r="K2850">
            <v>46174</v>
          </cell>
          <cell r="L2850" t="str">
            <v>VA-</v>
          </cell>
          <cell r="M2850" t="str">
            <v>BR 3</v>
          </cell>
          <cell r="N2850">
            <v>0.41666666666666669</v>
          </cell>
          <cell r="O2850">
            <v>0</v>
          </cell>
          <cell r="P2850">
            <v>45930</v>
          </cell>
          <cell r="Q2850">
            <v>0</v>
          </cell>
        </row>
        <row r="2851">
          <cell r="B2851">
            <v>8867</v>
          </cell>
          <cell r="C2851" t="e">
            <v>#REF!</v>
          </cell>
          <cell r="D2851" t="e">
            <v>#REF!</v>
          </cell>
          <cell r="E2851">
            <v>20</v>
          </cell>
          <cell r="K2851">
            <v>46175</v>
          </cell>
          <cell r="L2851" t="str">
            <v>VA-</v>
          </cell>
          <cell r="M2851" t="str">
            <v>TR 2</v>
          </cell>
          <cell r="N2851">
            <v>0.41666666666666669</v>
          </cell>
          <cell r="P2851">
            <v>46013</v>
          </cell>
          <cell r="Q2851">
            <v>0</v>
          </cell>
        </row>
        <row r="2852">
          <cell r="B2852">
            <v>8868</v>
          </cell>
          <cell r="C2852" t="str">
            <v>Winchester Medical Center</v>
          </cell>
          <cell r="D2852" t="e">
            <v>#REF!</v>
          </cell>
          <cell r="E2852">
            <v>7</v>
          </cell>
          <cell r="K2852">
            <v>46176</v>
          </cell>
          <cell r="L2852" t="str">
            <v>VA-</v>
          </cell>
          <cell r="M2852" t="str">
            <v>TR 2</v>
          </cell>
          <cell r="N2852">
            <v>0.41666666666666669</v>
          </cell>
          <cell r="P2852">
            <v>46014</v>
          </cell>
          <cell r="Q2852">
            <v>0</v>
          </cell>
        </row>
        <row r="2853">
          <cell r="B2853">
            <v>8869</v>
          </cell>
          <cell r="C2853" t="e">
            <v>#REF!</v>
          </cell>
          <cell r="D2853" t="e">
            <v>#REF!</v>
          </cell>
          <cell r="E2853">
            <v>8</v>
          </cell>
          <cell r="K2853">
            <v>46177</v>
          </cell>
          <cell r="L2853" t="str">
            <v>VA-</v>
          </cell>
          <cell r="M2853" t="str">
            <v>TR 2</v>
          </cell>
          <cell r="N2853">
            <v>0.41666666666666669</v>
          </cell>
          <cell r="P2853">
            <v>46014</v>
          </cell>
          <cell r="Q2853">
            <v>0</v>
          </cell>
        </row>
        <row r="2854">
          <cell r="B2854">
            <v>8870</v>
          </cell>
          <cell r="C2854" t="str">
            <v>Loudoun VA PropCo, LLC (“Loudoun”)</v>
          </cell>
          <cell r="D2854" t="str">
            <v>Add 24 nursing home beds</v>
          </cell>
          <cell r="E2854">
            <v>8</v>
          </cell>
          <cell r="K2854">
            <v>46170</v>
          </cell>
          <cell r="L2854" t="str">
            <v>VA-</v>
          </cell>
          <cell r="M2854" t="str">
            <v>TR 2</v>
          </cell>
          <cell r="N2854">
            <v>0.41666666666666669</v>
          </cell>
          <cell r="P2854">
            <v>46021</v>
          </cell>
          <cell r="Q2854">
            <v>0</v>
          </cell>
        </row>
        <row r="2855">
          <cell r="B2855">
            <v>8871</v>
          </cell>
          <cell r="C2855" t="str">
            <v>UVA Health Orthopedic Center</v>
          </cell>
          <cell r="D2855" t="str">
            <v>Add 2 ORs to an existing Outpatient Surgical</v>
          </cell>
          <cell r="E2855">
            <v>10</v>
          </cell>
          <cell r="K2855">
            <v>45813</v>
          </cell>
          <cell r="L2855" t="str">
            <v>VA-</v>
          </cell>
          <cell r="M2855" t="str">
            <v>TR 2</v>
          </cell>
          <cell r="N2855">
            <v>0.41666666666666669</v>
          </cell>
          <cell r="P2855">
            <v>46021</v>
          </cell>
          <cell r="Q2855">
            <v>20000</v>
          </cell>
        </row>
        <row r="2856">
          <cell r="B2856">
            <v>8872</v>
          </cell>
          <cell r="C2856" t="str">
            <v>Hanover Cardiac ASC, LLC</v>
          </cell>
          <cell r="D2856" t="str">
            <v>Introduce Cardiac Cath</v>
          </cell>
          <cell r="E2856">
            <v>15</v>
          </cell>
          <cell r="K2856">
            <v>46176</v>
          </cell>
          <cell r="L2856" t="str">
            <v>VA-</v>
          </cell>
          <cell r="M2856" t="str">
            <v>BR 1</v>
          </cell>
          <cell r="N2856">
            <v>4.1666666666666664E-2</v>
          </cell>
        </row>
        <row r="2857">
          <cell r="B2857" t="str">
            <v>April 2026 Cycle</v>
          </cell>
          <cell r="D2857" t="str">
            <v>Psych and Substance Abuse Services</v>
          </cell>
          <cell r="E2857" t="str">
            <v>C</v>
          </cell>
          <cell r="F2857" t="str">
            <v>Rpt Due</v>
          </cell>
          <cell r="G2857">
            <v>46195</v>
          </cell>
          <cell r="I2857" t="str">
            <v>Recommendation</v>
          </cell>
          <cell r="K2857" t="str">
            <v>IFFC</v>
          </cell>
          <cell r="L2857" t="str">
            <v>Commissioners</v>
          </cell>
          <cell r="M2857" t="str">
            <v>IFFC</v>
          </cell>
          <cell r="O2857" t="str">
            <v>Application</v>
          </cell>
          <cell r="Q2857" t="str">
            <v>Check with</v>
          </cell>
        </row>
        <row r="2858">
          <cell r="C2858" t="str">
            <v>Applicant</v>
          </cell>
          <cell r="E2858" t="str">
            <v>PD</v>
          </cell>
          <cell r="G2858" t="str">
            <v>Monday</v>
          </cell>
          <cell r="H2858" t="str">
            <v>Analyst</v>
          </cell>
          <cell r="I2858" t="str">
            <v xml:space="preserve">HSA </v>
          </cell>
          <cell r="J2858" t="str">
            <v>DCOPN</v>
          </cell>
          <cell r="K2858" t="str">
            <v>Scheduled</v>
          </cell>
          <cell r="L2858" t="str">
            <v>Decision</v>
          </cell>
          <cell r="M2858" t="str">
            <v>Location</v>
          </cell>
          <cell r="N2858" t="str">
            <v>Time</v>
          </cell>
          <cell r="O2858" t="str">
            <v>Received</v>
          </cell>
          <cell r="P2858" t="str">
            <v>LOI Date</v>
          </cell>
          <cell r="Q2858" t="str">
            <v>Application</v>
          </cell>
          <cell r="R2858" t="str">
            <v/>
          </cell>
        </row>
        <row r="2859">
          <cell r="D2859" t="e">
            <v>#REF!</v>
          </cell>
          <cell r="E2859" t="str">
            <v/>
          </cell>
          <cell r="L2859" t="str">
            <v/>
          </cell>
          <cell r="O2859">
            <v>0</v>
          </cell>
          <cell r="P2859">
            <v>0</v>
          </cell>
          <cell r="Q2859">
            <v>0</v>
          </cell>
        </row>
        <row r="2860">
          <cell r="C2860" t="e">
            <v>#REF!</v>
          </cell>
          <cell r="D2860" t="e">
            <v>#REF!</v>
          </cell>
          <cell r="E2860" t="str">
            <v/>
          </cell>
          <cell r="L2860" t="str">
            <v/>
          </cell>
          <cell r="O2860">
            <v>0</v>
          </cell>
          <cell r="P2860">
            <v>0</v>
          </cell>
          <cell r="Q2860">
            <v>0</v>
          </cell>
        </row>
        <row r="2861">
          <cell r="C2861" t="e">
            <v>#REF!</v>
          </cell>
          <cell r="D2861" t="e">
            <v>#REF!</v>
          </cell>
          <cell r="E2861" t="str">
            <v/>
          </cell>
          <cell r="L2861" t="str">
            <v/>
          </cell>
          <cell r="O2861">
            <v>0</v>
          </cell>
          <cell r="P2861">
            <v>0</v>
          </cell>
          <cell r="Q2861">
            <v>0</v>
          </cell>
        </row>
        <row r="2862">
          <cell r="C2862" t="e">
            <v>#REF!</v>
          </cell>
          <cell r="D2862" t="e">
            <v>#REF!</v>
          </cell>
          <cell r="E2862" t="str">
            <v/>
          </cell>
          <cell r="L2862" t="str">
            <v/>
          </cell>
          <cell r="O2862">
            <v>0</v>
          </cell>
          <cell r="P2862">
            <v>0</v>
          </cell>
          <cell r="Q2862">
            <v>0</v>
          </cell>
        </row>
        <row r="2863">
          <cell r="B2863" t="str">
            <v>May 2026 Cycle</v>
          </cell>
          <cell r="D2863" t="str">
            <v>Diagnostic Imaging and Nursing Facilities</v>
          </cell>
          <cell r="E2863" t="str">
            <v>D/G</v>
          </cell>
          <cell r="F2863" t="str">
            <v>Rpt Due</v>
          </cell>
          <cell r="G2863">
            <v>46223</v>
          </cell>
          <cell r="I2863" t="str">
            <v>Recommendation</v>
          </cell>
          <cell r="K2863" t="str">
            <v>IFFC</v>
          </cell>
          <cell r="L2863" t="str">
            <v>Commissioners</v>
          </cell>
          <cell r="M2863" t="str">
            <v>IFFC</v>
          </cell>
          <cell r="O2863" t="str">
            <v>Application</v>
          </cell>
          <cell r="Q2863" t="str">
            <v>Check with</v>
          </cell>
        </row>
        <row r="2864">
          <cell r="C2864" t="str">
            <v>Applicant</v>
          </cell>
          <cell r="E2864" t="str">
            <v>PD</v>
          </cell>
          <cell r="G2864" t="str">
            <v>Monday</v>
          </cell>
          <cell r="H2864" t="str">
            <v>Analyst</v>
          </cell>
          <cell r="I2864" t="str">
            <v xml:space="preserve">HSA </v>
          </cell>
          <cell r="J2864" t="str">
            <v>DCOPN</v>
          </cell>
          <cell r="K2864" t="str">
            <v>Scheduled</v>
          </cell>
          <cell r="L2864" t="str">
            <v>Decision</v>
          </cell>
          <cell r="M2864" t="str">
            <v>Location</v>
          </cell>
          <cell r="N2864" t="str">
            <v>Time</v>
          </cell>
          <cell r="O2864" t="str">
            <v>Received</v>
          </cell>
          <cell r="P2864" t="str">
            <v>LOI Date</v>
          </cell>
          <cell r="Q2864" t="str">
            <v>Application</v>
          </cell>
          <cell r="R2864" t="str">
            <v/>
          </cell>
        </row>
        <row r="2865">
          <cell r="C2865" t="e">
            <v>#REF!</v>
          </cell>
          <cell r="D2865" t="e">
            <v>#REF!</v>
          </cell>
          <cell r="E2865" t="str">
            <v/>
          </cell>
          <cell r="L2865" t="str">
            <v/>
          </cell>
          <cell r="O2865">
            <v>0</v>
          </cell>
          <cell r="P2865">
            <v>0</v>
          </cell>
          <cell r="Q2865">
            <v>0</v>
          </cell>
        </row>
        <row r="2866">
          <cell r="C2866" t="e">
            <v>#REF!</v>
          </cell>
          <cell r="D2866" t="e">
            <v>#REF!</v>
          </cell>
          <cell r="E2866" t="str">
            <v/>
          </cell>
          <cell r="L2866" t="str">
            <v/>
          </cell>
          <cell r="O2866">
            <v>0</v>
          </cell>
          <cell r="P2866">
            <v>0</v>
          </cell>
          <cell r="Q2866">
            <v>0</v>
          </cell>
        </row>
        <row r="2867">
          <cell r="C2867" t="e">
            <v>#REF!</v>
          </cell>
          <cell r="D2867" t="e">
            <v>#REF!</v>
          </cell>
          <cell r="E2867" t="str">
            <v/>
          </cell>
          <cell r="L2867" t="str">
            <v/>
          </cell>
          <cell r="O2867">
            <v>0</v>
          </cell>
          <cell r="P2867">
            <v>0</v>
          </cell>
          <cell r="Q2867">
            <v>0</v>
          </cell>
        </row>
        <row r="2868">
          <cell r="C2868" t="e">
            <v>#REF!</v>
          </cell>
          <cell r="D2868" t="e">
            <v>#REF!</v>
          </cell>
          <cell r="E2868" t="str">
            <v/>
          </cell>
          <cell r="L2868" t="str">
            <v/>
          </cell>
          <cell r="O2868">
            <v>0</v>
          </cell>
          <cell r="P2868">
            <v>0</v>
          </cell>
          <cell r="Q2868">
            <v>0</v>
          </cell>
        </row>
        <row r="2869">
          <cell r="B2869" t="str">
            <v>June 2026 Cycle</v>
          </cell>
          <cell r="D2869" t="str">
            <v>Rehab Services</v>
          </cell>
          <cell r="E2869" t="str">
            <v>E</v>
          </cell>
          <cell r="F2869" t="str">
            <v>Rpt Due</v>
          </cell>
          <cell r="G2869">
            <v>46253</v>
          </cell>
          <cell r="I2869" t="str">
            <v>Recommendation</v>
          </cell>
          <cell r="K2869" t="str">
            <v>IFFC</v>
          </cell>
          <cell r="L2869" t="str">
            <v>Commissioners</v>
          </cell>
          <cell r="M2869" t="str">
            <v>IFFC</v>
          </cell>
          <cell r="O2869" t="str">
            <v>Application</v>
          </cell>
          <cell r="Q2869" t="str">
            <v>Check with</v>
          </cell>
        </row>
        <row r="2870">
          <cell r="C2870" t="str">
            <v>Applicant</v>
          </cell>
          <cell r="E2870" t="str">
            <v>PD</v>
          </cell>
          <cell r="G2870" t="str">
            <v>Monday</v>
          </cell>
          <cell r="H2870" t="str">
            <v>Analyst</v>
          </cell>
          <cell r="I2870" t="str">
            <v xml:space="preserve">HSA </v>
          </cell>
          <cell r="J2870" t="str">
            <v>DCOPN</v>
          </cell>
          <cell r="K2870" t="str">
            <v>Scheduled</v>
          </cell>
          <cell r="L2870" t="str">
            <v>Decision</v>
          </cell>
          <cell r="M2870" t="str">
            <v>Location</v>
          </cell>
          <cell r="N2870" t="str">
            <v>Time</v>
          </cell>
          <cell r="O2870" t="str">
            <v>Received</v>
          </cell>
          <cell r="P2870" t="str">
            <v>LOI Date</v>
          </cell>
          <cell r="Q2870" t="str">
            <v>Application</v>
          </cell>
          <cell r="R2870" t="str">
            <v/>
          </cell>
        </row>
        <row r="2871">
          <cell r="C2871" t="e">
            <v>#REF!</v>
          </cell>
          <cell r="D2871" t="e">
            <v>#REF!</v>
          </cell>
          <cell r="E2871" t="str">
            <v/>
          </cell>
          <cell r="L2871" t="str">
            <v/>
          </cell>
          <cell r="O2871">
            <v>0</v>
          </cell>
          <cell r="P2871">
            <v>0</v>
          </cell>
          <cell r="Q2871">
            <v>0</v>
          </cell>
        </row>
        <row r="2872">
          <cell r="C2872" t="e">
            <v>#REF!</v>
          </cell>
          <cell r="D2872" t="e">
            <v>#REF!</v>
          </cell>
          <cell r="E2872" t="str">
            <v/>
          </cell>
          <cell r="L2872" t="str">
            <v/>
          </cell>
          <cell r="O2872">
            <v>0</v>
          </cell>
          <cell r="P2872">
            <v>0</v>
          </cell>
          <cell r="Q2872">
            <v>0</v>
          </cell>
        </row>
        <row r="2873">
          <cell r="C2873" t="e">
            <v>#REF!</v>
          </cell>
          <cell r="D2873" t="e">
            <v>#REF!</v>
          </cell>
          <cell r="E2873" t="str">
            <v/>
          </cell>
          <cell r="L2873" t="str">
            <v/>
          </cell>
          <cell r="O2873">
            <v>0</v>
          </cell>
          <cell r="P2873">
            <v>0</v>
          </cell>
          <cell r="Q2873">
            <v>0</v>
          </cell>
        </row>
        <row r="2874">
          <cell r="C2874" t="e">
            <v>#REF!</v>
          </cell>
          <cell r="D2874" t="e">
            <v>#REF!</v>
          </cell>
          <cell r="E2874" t="str">
            <v/>
          </cell>
          <cell r="L2874" t="str">
            <v/>
          </cell>
          <cell r="O2874">
            <v>0</v>
          </cell>
          <cell r="P2874">
            <v>0</v>
          </cell>
          <cell r="Q2874">
            <v>0</v>
          </cell>
        </row>
        <row r="2875">
          <cell r="C2875" t="e">
            <v>#REF!</v>
          </cell>
          <cell r="D2875" t="e">
            <v>#REF!</v>
          </cell>
          <cell r="E2875" t="str">
            <v/>
          </cell>
          <cell r="L2875" t="str">
            <v/>
          </cell>
          <cell r="O2875">
            <v>0</v>
          </cell>
          <cell r="P2875">
            <v>0</v>
          </cell>
          <cell r="Q2875">
            <v>0</v>
          </cell>
        </row>
        <row r="2876">
          <cell r="C2876" t="e">
            <v>#REF!</v>
          </cell>
          <cell r="D2876" t="e">
            <v>#REF!</v>
          </cell>
          <cell r="E2876" t="str">
            <v/>
          </cell>
          <cell r="L2876" t="str">
            <v/>
          </cell>
          <cell r="O2876">
            <v>0</v>
          </cell>
          <cell r="P2876">
            <v>0</v>
          </cell>
          <cell r="Q2876">
            <v>0</v>
          </cell>
        </row>
        <row r="2877">
          <cell r="C2877" t="e">
            <v>#REF!</v>
          </cell>
          <cell r="D2877" t="e">
            <v>#REF!</v>
          </cell>
          <cell r="E2877" t="str">
            <v/>
          </cell>
          <cell r="L2877" t="str">
            <v/>
          </cell>
          <cell r="O2877">
            <v>0</v>
          </cell>
          <cell r="P2877">
            <v>0</v>
          </cell>
          <cell r="Q2877">
            <v>0</v>
          </cell>
        </row>
        <row r="2878">
          <cell r="C2878" t="e">
            <v>#REF!</v>
          </cell>
          <cell r="D2878" t="e">
            <v>#REF!</v>
          </cell>
          <cell r="E2878" t="str">
            <v/>
          </cell>
          <cell r="L2878" t="str">
            <v/>
          </cell>
          <cell r="O2878">
            <v>0</v>
          </cell>
          <cell r="P2878">
            <v>0</v>
          </cell>
          <cell r="Q2878">
            <v>0</v>
          </cell>
        </row>
        <row r="2879">
          <cell r="C2879" t="e">
            <v>#REF!</v>
          </cell>
          <cell r="D2879" t="e">
            <v>#REF!</v>
          </cell>
          <cell r="E2879" t="str">
            <v/>
          </cell>
          <cell r="L2879" t="str">
            <v/>
          </cell>
          <cell r="O2879">
            <v>0</v>
          </cell>
          <cell r="P2879">
            <v>0</v>
          </cell>
          <cell r="Q2879">
            <v>0</v>
          </cell>
        </row>
        <row r="2880">
          <cell r="C2880" t="e">
            <v>#REF!</v>
          </cell>
          <cell r="D2880" t="e">
            <v>#REF!</v>
          </cell>
          <cell r="E2880" t="str">
            <v/>
          </cell>
          <cell r="L2880" t="str">
            <v/>
          </cell>
          <cell r="O2880">
            <v>0</v>
          </cell>
          <cell r="P2880">
            <v>0</v>
          </cell>
          <cell r="Q2880">
            <v>0</v>
          </cell>
        </row>
        <row r="2881">
          <cell r="C2881" t="e">
            <v>#REF!</v>
          </cell>
          <cell r="D2881" t="e">
            <v>#REF!</v>
          </cell>
          <cell r="E2881" t="str">
            <v/>
          </cell>
          <cell r="L2881" t="str">
            <v/>
          </cell>
          <cell r="O2881">
            <v>0</v>
          </cell>
          <cell r="P2881">
            <v>0</v>
          </cell>
          <cell r="Q2881">
            <v>0</v>
          </cell>
        </row>
        <row r="2882">
          <cell r="C2882" t="e">
            <v>#REF!</v>
          </cell>
          <cell r="D2882" t="e">
            <v>#REF!</v>
          </cell>
          <cell r="E2882" t="str">
            <v/>
          </cell>
          <cell r="L2882" t="str">
            <v/>
          </cell>
          <cell r="O2882">
            <v>0</v>
          </cell>
          <cell r="P2882">
            <v>0</v>
          </cell>
          <cell r="Q2882">
            <v>0</v>
          </cell>
        </row>
        <row r="2883">
          <cell r="C2883" t="e">
            <v>#REF!</v>
          </cell>
          <cell r="D2883" t="e">
            <v>#REF!</v>
          </cell>
          <cell r="E2883" t="str">
            <v/>
          </cell>
          <cell r="L2883" t="str">
            <v/>
          </cell>
          <cell r="O2883">
            <v>0</v>
          </cell>
          <cell r="P2883">
            <v>0</v>
          </cell>
          <cell r="Q2883">
            <v>0</v>
          </cell>
        </row>
        <row r="2884">
          <cell r="C2884" t="e">
            <v>#REF!</v>
          </cell>
          <cell r="D2884" t="e">
            <v>#REF!</v>
          </cell>
          <cell r="E2884" t="str">
            <v/>
          </cell>
          <cell r="L2884" t="str">
            <v/>
          </cell>
          <cell r="O2884">
            <v>0</v>
          </cell>
          <cell r="P2884">
            <v>0</v>
          </cell>
          <cell r="Q2884">
            <v>0</v>
          </cell>
        </row>
        <row r="2885">
          <cell r="C2885" t="e">
            <v>#REF!</v>
          </cell>
          <cell r="D2885" t="e">
            <v>#REF!</v>
          </cell>
          <cell r="E2885" t="str">
            <v/>
          </cell>
          <cell r="L2885" t="str">
            <v/>
          </cell>
          <cell r="O2885">
            <v>0</v>
          </cell>
          <cell r="P2885">
            <v>0</v>
          </cell>
          <cell r="Q2885">
            <v>0</v>
          </cell>
        </row>
        <row r="2886">
          <cell r="C2886" t="e">
            <v>#REF!</v>
          </cell>
          <cell r="D2886" t="e">
            <v>#REF!</v>
          </cell>
          <cell r="E2886" t="str">
            <v/>
          </cell>
          <cell r="L2886" t="str">
            <v/>
          </cell>
          <cell r="O2886">
            <v>0</v>
          </cell>
          <cell r="P2886">
            <v>0</v>
          </cell>
          <cell r="Q2886">
            <v>0</v>
          </cell>
        </row>
        <row r="2887">
          <cell r="C2887" t="e">
            <v>#REF!</v>
          </cell>
          <cell r="D2887" t="e">
            <v>#REF!</v>
          </cell>
          <cell r="E2887" t="str">
            <v/>
          </cell>
          <cell r="L2887" t="str">
            <v/>
          </cell>
          <cell r="O2887">
            <v>0</v>
          </cell>
          <cell r="P2887">
            <v>0</v>
          </cell>
          <cell r="Q2887">
            <v>0</v>
          </cell>
        </row>
        <row r="2888">
          <cell r="C2888" t="e">
            <v>#REF!</v>
          </cell>
          <cell r="D2888" t="e">
            <v>#REF!</v>
          </cell>
          <cell r="E2888" t="str">
            <v/>
          </cell>
          <cell r="L2888" t="str">
            <v/>
          </cell>
          <cell r="O2888">
            <v>0</v>
          </cell>
          <cell r="P2888">
            <v>0</v>
          </cell>
          <cell r="Q2888">
            <v>0</v>
          </cell>
        </row>
        <row r="2889">
          <cell r="C2889" t="e">
            <v>#REF!</v>
          </cell>
          <cell r="D2889" t="e">
            <v>#REF!</v>
          </cell>
          <cell r="E2889" t="str">
            <v/>
          </cell>
          <cell r="L2889" t="str">
            <v/>
          </cell>
          <cell r="O2889">
            <v>0</v>
          </cell>
          <cell r="P2889">
            <v>0</v>
          </cell>
          <cell r="Q2889">
            <v>0</v>
          </cell>
        </row>
        <row r="2890">
          <cell r="C2890" t="e">
            <v>#REF!</v>
          </cell>
          <cell r="D2890" t="e">
            <v>#REF!</v>
          </cell>
          <cell r="E2890" t="str">
            <v/>
          </cell>
          <cell r="L2890" t="str">
            <v/>
          </cell>
          <cell r="O2890">
            <v>0</v>
          </cell>
          <cell r="P2890">
            <v>0</v>
          </cell>
          <cell r="Q2890">
            <v>0</v>
          </cell>
        </row>
        <row r="2891">
          <cell r="C2891" t="e">
            <v>#REF!</v>
          </cell>
        </row>
      </sheetData>
      <sheetData sheetId="1"/>
      <sheetData sheetId="2">
        <row r="3">
          <cell r="A3" t="str">
            <v xml:space="preserve">Replaces COPN/Reg/     Exemption No. </v>
          </cell>
          <cell r="B3" t="str">
            <v>VA-R/E-</v>
          </cell>
          <cell r="C3" t="str">
            <v>No.</v>
          </cell>
          <cell r="E3" t="str">
            <v>cy</v>
          </cell>
          <cell r="F3" t="str">
            <v>Owner</v>
          </cell>
          <cell r="G3" t="str">
            <v>Location</v>
          </cell>
          <cell r="H3" t="str">
            <v>Project</v>
          </cell>
          <cell r="I3" t="str">
            <v>Date received</v>
          </cell>
          <cell r="J3" t="str">
            <v>Date issued</v>
          </cell>
          <cell r="K3" t="str">
            <v>Cost</v>
          </cell>
        </row>
        <row r="5">
          <cell r="B5" t="str">
            <v>VA-R</v>
          </cell>
          <cell r="C5">
            <v>1</v>
          </cell>
          <cell r="D5" t="str">
            <v>-</v>
          </cell>
          <cell r="E5">
            <v>89</v>
          </cell>
          <cell r="F5" t="str">
            <v>Depaul Medical Center</v>
          </cell>
          <cell r="G5" t="str">
            <v>Norfolk</v>
          </cell>
          <cell r="H5" t="str">
            <v>est. MRI services</v>
          </cell>
          <cell r="J5">
            <v>32720</v>
          </cell>
        </row>
        <row r="6">
          <cell r="B6" t="str">
            <v>VA-R</v>
          </cell>
          <cell r="C6">
            <v>2</v>
          </cell>
          <cell r="D6" t="str">
            <v>-</v>
          </cell>
          <cell r="E6">
            <v>89</v>
          </cell>
          <cell r="F6" t="str">
            <v>Culpeper Memorial Hospital</v>
          </cell>
          <cell r="G6" t="str">
            <v>Culpeper</v>
          </cell>
          <cell r="H6" t="str">
            <v>est. mobile MRI services</v>
          </cell>
          <cell r="J6">
            <v>32728</v>
          </cell>
        </row>
        <row r="7">
          <cell r="B7" t="str">
            <v>VA-R</v>
          </cell>
          <cell r="C7">
            <v>3</v>
          </cell>
          <cell r="D7" t="str">
            <v>-</v>
          </cell>
          <cell r="E7">
            <v>89</v>
          </cell>
          <cell r="F7" t="str">
            <v>Childrens Hospital of Kings Daughters</v>
          </cell>
          <cell r="G7" t="str">
            <v>Norfolk</v>
          </cell>
          <cell r="H7" t="str">
            <v>est. Pediatric neonatal heart transplant</v>
          </cell>
          <cell r="J7">
            <v>32736</v>
          </cell>
          <cell r="K7">
            <v>4500</v>
          </cell>
        </row>
        <row r="8">
          <cell r="B8" t="str">
            <v>VA-R</v>
          </cell>
          <cell r="C8">
            <v>4</v>
          </cell>
          <cell r="D8" t="str">
            <v>-</v>
          </cell>
          <cell r="E8">
            <v>89</v>
          </cell>
          <cell r="F8" t="str">
            <v>Shared Medical Technologies Inc</v>
          </cell>
          <cell r="G8" t="str">
            <v>Martinsville</v>
          </cell>
          <cell r="H8" t="str">
            <v>est. Mobile MRI serv. At Memorial Hosp.</v>
          </cell>
          <cell r="J8">
            <v>32736</v>
          </cell>
          <cell r="K8">
            <v>2200000</v>
          </cell>
        </row>
        <row r="9">
          <cell r="B9" t="str">
            <v>VA-R</v>
          </cell>
          <cell r="C9">
            <v>5</v>
          </cell>
          <cell r="D9" t="str">
            <v>-</v>
          </cell>
          <cell r="E9">
            <v>89</v>
          </cell>
          <cell r="F9" t="str">
            <v xml:space="preserve">Rappahannock General Hospital </v>
          </cell>
          <cell r="G9" t="str">
            <v xml:space="preserve">Kilmarnok </v>
          </cell>
          <cell r="H9" t="str">
            <v>est. CT Scanner Services</v>
          </cell>
          <cell r="J9">
            <v>32736</v>
          </cell>
          <cell r="K9">
            <v>655000</v>
          </cell>
        </row>
        <row r="10">
          <cell r="B10" t="str">
            <v>VA-R</v>
          </cell>
          <cell r="C10">
            <v>6</v>
          </cell>
          <cell r="D10" t="str">
            <v>-</v>
          </cell>
          <cell r="E10">
            <v>89</v>
          </cell>
          <cell r="F10" t="str">
            <v>MITA</v>
          </cell>
          <cell r="G10" t="str">
            <v>Reston</v>
          </cell>
          <cell r="H10" t="str">
            <v>est. Mobile Lithotripsy Services</v>
          </cell>
          <cell r="J10">
            <v>32770</v>
          </cell>
        </row>
        <row r="11">
          <cell r="B11" t="str">
            <v>VA-R</v>
          </cell>
          <cell r="C11">
            <v>7</v>
          </cell>
          <cell r="D11" t="str">
            <v>-</v>
          </cell>
          <cell r="E11">
            <v>89</v>
          </cell>
          <cell r="F11" t="str">
            <v>HCA Health Serv. Of VA</v>
          </cell>
          <cell r="G11" t="str">
            <v>Richmond</v>
          </cell>
          <cell r="H11" t="str">
            <v>est. heart transplant services at Hen.DO.</v>
          </cell>
          <cell r="J11">
            <v>32773</v>
          </cell>
          <cell r="K11">
            <v>8000</v>
          </cell>
        </row>
        <row r="12">
          <cell r="B12" t="str">
            <v>VA-R</v>
          </cell>
          <cell r="C12">
            <v>8</v>
          </cell>
          <cell r="D12" t="str">
            <v>-</v>
          </cell>
          <cell r="E12">
            <v>89</v>
          </cell>
          <cell r="F12" t="str">
            <v>DIA Investment and Leasing Assoc.</v>
          </cell>
          <cell r="G12" t="str">
            <v>Vienna</v>
          </cell>
          <cell r="H12" t="str">
            <v>acquisition of MRI Unit for Office</v>
          </cell>
          <cell r="J12">
            <v>32798</v>
          </cell>
          <cell r="K12">
            <v>1200000</v>
          </cell>
        </row>
        <row r="13">
          <cell r="B13" t="str">
            <v>VA-R</v>
          </cell>
          <cell r="C13">
            <v>9</v>
          </cell>
          <cell r="D13" t="str">
            <v>-</v>
          </cell>
          <cell r="E13">
            <v>89</v>
          </cell>
          <cell r="F13" t="str">
            <v>Consolidated Imaging Corporation</v>
          </cell>
          <cell r="G13" t="str">
            <v>Cheasapeake</v>
          </cell>
          <cell r="H13" t="str">
            <v xml:space="preserve">purchase MRI unit for use </v>
          </cell>
          <cell r="J13">
            <v>32840</v>
          </cell>
          <cell r="K13">
            <v>1700000</v>
          </cell>
        </row>
        <row r="14">
          <cell r="B14" t="str">
            <v>VA-R</v>
          </cell>
          <cell r="C14">
            <v>10</v>
          </cell>
          <cell r="D14" t="str">
            <v>-</v>
          </cell>
          <cell r="E14">
            <v>89</v>
          </cell>
          <cell r="F14" t="str">
            <v>Consolidated Imaging Corporation</v>
          </cell>
          <cell r="G14" t="str">
            <v>Cheasapeake</v>
          </cell>
          <cell r="H14" t="str">
            <v xml:space="preserve">purchase CT scanner for use </v>
          </cell>
          <cell r="J14">
            <v>32840</v>
          </cell>
          <cell r="K14">
            <v>1700000</v>
          </cell>
        </row>
        <row r="15">
          <cell r="B15" t="str">
            <v>VA-R</v>
          </cell>
          <cell r="C15">
            <v>11</v>
          </cell>
          <cell r="D15" t="str">
            <v>-</v>
          </cell>
          <cell r="E15">
            <v>90</v>
          </cell>
          <cell r="F15" t="str">
            <v>Rockingham Memorial Hospital</v>
          </cell>
          <cell r="G15" t="str">
            <v>Harrisonburg</v>
          </cell>
          <cell r="H15" t="str">
            <v>Est. Mobile ESWL services</v>
          </cell>
          <cell r="J15">
            <v>32889</v>
          </cell>
          <cell r="K15">
            <v>1200000</v>
          </cell>
        </row>
        <row r="16">
          <cell r="B16" t="str">
            <v>VA-R</v>
          </cell>
          <cell r="C16">
            <v>12</v>
          </cell>
          <cell r="D16" t="str">
            <v>-</v>
          </cell>
          <cell r="E16">
            <v>90</v>
          </cell>
          <cell r="F16" t="str">
            <v>Sentara Health System</v>
          </cell>
          <cell r="G16" t="str">
            <v xml:space="preserve">Norfolk </v>
          </cell>
          <cell r="H16" t="str">
            <v>est. heart transplant services at N. Gen</v>
          </cell>
          <cell r="J16">
            <v>32895</v>
          </cell>
        </row>
        <row r="17">
          <cell r="B17" t="str">
            <v>VA-R</v>
          </cell>
          <cell r="C17">
            <v>13</v>
          </cell>
          <cell r="D17" t="str">
            <v>-</v>
          </cell>
          <cell r="E17">
            <v>90</v>
          </cell>
          <cell r="F17" t="str">
            <v>Martha Jefferson Hospital</v>
          </cell>
          <cell r="G17" t="str">
            <v>Charlottesville</v>
          </cell>
          <cell r="H17" t="str">
            <v>Est. Mobile ESWL services</v>
          </cell>
          <cell r="J17">
            <v>32927</v>
          </cell>
          <cell r="K17">
            <v>1400000</v>
          </cell>
        </row>
        <row r="18">
          <cell r="B18" t="str">
            <v>VA-R</v>
          </cell>
          <cell r="C18">
            <v>14</v>
          </cell>
          <cell r="D18" t="str">
            <v>-</v>
          </cell>
          <cell r="E18">
            <v>90</v>
          </cell>
          <cell r="F18" t="str">
            <v>Riverside Middle Peninsula Hospital</v>
          </cell>
          <cell r="G18" t="str">
            <v xml:space="preserve">Gloucester </v>
          </cell>
          <cell r="H18" t="str">
            <v>est. CT scanning services</v>
          </cell>
          <cell r="J18">
            <v>32927</v>
          </cell>
          <cell r="K18">
            <v>449100</v>
          </cell>
        </row>
        <row r="19">
          <cell r="B19" t="str">
            <v>VA-R</v>
          </cell>
          <cell r="C19">
            <v>15</v>
          </cell>
          <cell r="D19" t="str">
            <v>-</v>
          </cell>
          <cell r="E19">
            <v>90</v>
          </cell>
          <cell r="F19" t="str">
            <v>Depaul Medical Center</v>
          </cell>
          <cell r="G19" t="str">
            <v xml:space="preserve">Norfolk </v>
          </cell>
          <cell r="H19" t="str">
            <v xml:space="preserve">Installation of Cobalt Radiation Therapy </v>
          </cell>
          <cell r="J19">
            <v>32938</v>
          </cell>
        </row>
        <row r="20">
          <cell r="B20" t="str">
            <v>VA-R</v>
          </cell>
          <cell r="C20">
            <v>16</v>
          </cell>
          <cell r="D20" t="str">
            <v>-</v>
          </cell>
          <cell r="E20">
            <v>90</v>
          </cell>
          <cell r="F20" t="str">
            <v>Community Hospital of Roanoke Valley</v>
          </cell>
          <cell r="G20" t="str">
            <v>Roanoke</v>
          </cell>
          <cell r="H20" t="str">
            <v>est. cardiac catheterization services</v>
          </cell>
          <cell r="J20">
            <v>32951</v>
          </cell>
          <cell r="K20">
            <v>992674</v>
          </cell>
        </row>
        <row r="21">
          <cell r="B21" t="str">
            <v>VA-R</v>
          </cell>
          <cell r="C21">
            <v>17</v>
          </cell>
          <cell r="D21" t="str">
            <v>-</v>
          </cell>
          <cell r="E21">
            <v>90</v>
          </cell>
          <cell r="F21" t="str">
            <v>Henrico Doctors Hospital</v>
          </cell>
          <cell r="G21" t="str">
            <v>Richmond</v>
          </cell>
          <cell r="H21" t="str">
            <v>est. kidney transplant program</v>
          </cell>
          <cell r="J21">
            <v>32960</v>
          </cell>
        </row>
        <row r="22">
          <cell r="B22" t="str">
            <v>VA-R</v>
          </cell>
          <cell r="C22">
            <v>18</v>
          </cell>
          <cell r="D22" t="str">
            <v>-</v>
          </cell>
          <cell r="E22">
            <v>90</v>
          </cell>
          <cell r="F22" t="str">
            <v>Loudoun Hospital Center</v>
          </cell>
          <cell r="G22" t="str">
            <v>Leesburg</v>
          </cell>
          <cell r="H22" t="str">
            <v>replacement of CT scanner</v>
          </cell>
          <cell r="J22">
            <v>32967</v>
          </cell>
          <cell r="K22">
            <v>488840</v>
          </cell>
        </row>
        <row r="23">
          <cell r="B23" t="str">
            <v>VA-R</v>
          </cell>
          <cell r="C23">
            <v>19</v>
          </cell>
          <cell r="D23" t="str">
            <v>-</v>
          </cell>
          <cell r="E23">
            <v>90</v>
          </cell>
          <cell r="F23" t="str">
            <v>St. Marys MRI Center</v>
          </cell>
          <cell r="G23" t="str">
            <v>Richmond</v>
          </cell>
          <cell r="H23" t="str">
            <v>purchase MRI equipment</v>
          </cell>
          <cell r="J23">
            <v>32982</v>
          </cell>
          <cell r="K23">
            <v>2100000</v>
          </cell>
        </row>
        <row r="24">
          <cell r="B24" t="str">
            <v>VA-R</v>
          </cell>
          <cell r="C24">
            <v>20</v>
          </cell>
          <cell r="D24" t="str">
            <v>-</v>
          </cell>
          <cell r="E24">
            <v>90</v>
          </cell>
          <cell r="F24" t="str">
            <v>Virginia Neurological Center</v>
          </cell>
          <cell r="G24" t="str">
            <v>Fairfax</v>
          </cell>
          <cell r="H24" t="str">
            <v xml:space="preserve">est. MRI center </v>
          </cell>
          <cell r="J24">
            <v>33010</v>
          </cell>
          <cell r="K24">
            <v>2298750</v>
          </cell>
        </row>
        <row r="25">
          <cell r="B25" t="str">
            <v>VA-R</v>
          </cell>
          <cell r="C25">
            <v>21</v>
          </cell>
          <cell r="D25" t="str">
            <v>-</v>
          </cell>
          <cell r="E25">
            <v>90</v>
          </cell>
          <cell r="F25" t="str">
            <v>First Meridian Medical Corp.</v>
          </cell>
          <cell r="G25" t="str">
            <v>Virginia Beach</v>
          </cell>
          <cell r="H25" t="str">
            <v>purchase MRI</v>
          </cell>
          <cell r="J25">
            <v>33018</v>
          </cell>
          <cell r="K25">
            <v>1650000</v>
          </cell>
        </row>
        <row r="26">
          <cell r="B26" t="str">
            <v>VA-R</v>
          </cell>
          <cell r="C26">
            <v>22</v>
          </cell>
          <cell r="D26" t="str">
            <v>-</v>
          </cell>
          <cell r="E26">
            <v>90</v>
          </cell>
          <cell r="F26" t="str">
            <v xml:space="preserve">Louise Obici Memorial Hospital </v>
          </cell>
          <cell r="G26" t="str">
            <v>Suffolk</v>
          </cell>
          <cell r="H26" t="str">
            <v>est. cardiac catheterization lab</v>
          </cell>
          <cell r="J26">
            <v>33035</v>
          </cell>
          <cell r="K26">
            <v>620000</v>
          </cell>
        </row>
        <row r="27">
          <cell r="B27" t="str">
            <v>VA-R</v>
          </cell>
          <cell r="C27">
            <v>23</v>
          </cell>
          <cell r="D27" t="str">
            <v>-</v>
          </cell>
          <cell r="E27">
            <v>90</v>
          </cell>
          <cell r="F27" t="str">
            <v>John Randolph Hospital</v>
          </cell>
          <cell r="G27" t="str">
            <v>Hopewell</v>
          </cell>
          <cell r="H27" t="str">
            <v>est. MRI through MIC Imaging INC.</v>
          </cell>
          <cell r="J27">
            <v>33036</v>
          </cell>
          <cell r="K27">
            <v>1466020</v>
          </cell>
        </row>
        <row r="28">
          <cell r="B28" t="str">
            <v>VA-R</v>
          </cell>
          <cell r="C28">
            <v>24</v>
          </cell>
          <cell r="D28" t="str">
            <v>-</v>
          </cell>
          <cell r="E28">
            <v>90</v>
          </cell>
          <cell r="F28" t="str">
            <v xml:space="preserve">Southampton Memorial Hospital </v>
          </cell>
          <cell r="G28" t="str">
            <v xml:space="preserve">Franklin </v>
          </cell>
          <cell r="H28" t="str">
            <v>Est. Mobile Renal Lithotripsy services</v>
          </cell>
          <cell r="J28">
            <v>33036</v>
          </cell>
        </row>
        <row r="29">
          <cell r="B29" t="str">
            <v>VA-R</v>
          </cell>
          <cell r="C29">
            <v>25</v>
          </cell>
          <cell r="D29" t="str">
            <v>-</v>
          </cell>
          <cell r="E29">
            <v>90</v>
          </cell>
          <cell r="F29" t="str">
            <v>Mary Washington Hospital</v>
          </cell>
          <cell r="G29" t="str">
            <v>Fredericksburg</v>
          </cell>
          <cell r="H29" t="str">
            <v>est. Mobile Lithotripsy services</v>
          </cell>
          <cell r="J29">
            <v>33060</v>
          </cell>
        </row>
        <row r="30">
          <cell r="B30" t="str">
            <v>VA-R</v>
          </cell>
          <cell r="C30">
            <v>26</v>
          </cell>
          <cell r="D30" t="str">
            <v>-</v>
          </cell>
          <cell r="E30">
            <v>90</v>
          </cell>
          <cell r="F30" t="str">
            <v>Mt. Vernon Hospital</v>
          </cell>
          <cell r="G30" t="str">
            <v>Alexandria</v>
          </cell>
          <cell r="H30" t="str">
            <v>est. cardiac catheterization serv</v>
          </cell>
          <cell r="J30">
            <v>33060</v>
          </cell>
          <cell r="K30">
            <v>644690</v>
          </cell>
        </row>
        <row r="31">
          <cell r="B31" t="str">
            <v>VA-R</v>
          </cell>
          <cell r="C31">
            <v>27</v>
          </cell>
          <cell r="D31" t="str">
            <v>-</v>
          </cell>
          <cell r="E31">
            <v>90</v>
          </cell>
          <cell r="F31" t="str">
            <v>Sentara Norfolk General</v>
          </cell>
          <cell r="G31" t="str">
            <v>Norfolk</v>
          </cell>
          <cell r="H31" t="str">
            <v xml:space="preserve">acquisition of 2nd MRI </v>
          </cell>
          <cell r="J31">
            <v>33070</v>
          </cell>
          <cell r="K31">
            <v>2000000</v>
          </cell>
        </row>
        <row r="32">
          <cell r="B32" t="str">
            <v>VA-R</v>
          </cell>
          <cell r="C32">
            <v>28</v>
          </cell>
          <cell r="D32" t="str">
            <v>-</v>
          </cell>
          <cell r="E32">
            <v>90</v>
          </cell>
          <cell r="F32" t="str">
            <v>Riverside Regional Medical Center</v>
          </cell>
          <cell r="G32" t="str">
            <v>Newport News</v>
          </cell>
          <cell r="H32" t="str">
            <v>est. mobile MRI serv. at Riverside locat.</v>
          </cell>
          <cell r="J32">
            <v>33077</v>
          </cell>
          <cell r="K32">
            <v>1300000</v>
          </cell>
        </row>
        <row r="33">
          <cell r="B33" t="str">
            <v>VA-R</v>
          </cell>
          <cell r="C33">
            <v>29</v>
          </cell>
          <cell r="D33" t="str">
            <v>-</v>
          </cell>
          <cell r="E33">
            <v>90</v>
          </cell>
          <cell r="F33" t="str">
            <v>Piedmont Day Surgery Center, Inc</v>
          </cell>
          <cell r="G33" t="str">
            <v>Danville</v>
          </cell>
          <cell r="H33" t="str">
            <v>est. Mobile Lithotripsy</v>
          </cell>
          <cell r="J33">
            <v>33080</v>
          </cell>
        </row>
        <row r="34">
          <cell r="B34" t="str">
            <v>VA-R</v>
          </cell>
          <cell r="C34">
            <v>30</v>
          </cell>
          <cell r="D34" t="str">
            <v>-</v>
          </cell>
          <cell r="E34">
            <v>90</v>
          </cell>
          <cell r="F34" t="str">
            <v xml:space="preserve">Twin County Community Hospital </v>
          </cell>
          <cell r="G34" t="str">
            <v>Galax</v>
          </cell>
          <cell r="H34" t="str">
            <v>est. Mobile Cardiac Catheter. Serv w/ Med</v>
          </cell>
          <cell r="J34">
            <v>33085</v>
          </cell>
        </row>
        <row r="35">
          <cell r="B35" t="str">
            <v>VA-R</v>
          </cell>
          <cell r="C35">
            <v>31</v>
          </cell>
          <cell r="D35" t="str">
            <v>-</v>
          </cell>
          <cell r="E35">
            <v>90</v>
          </cell>
          <cell r="F35" t="str">
            <v>Health East Inc.</v>
          </cell>
          <cell r="G35" t="str">
            <v>Roanoke</v>
          </cell>
          <cell r="H35" t="str">
            <v>est. MRI at Halifax-South Boston Hospital</v>
          </cell>
          <cell r="J35">
            <v>33093</v>
          </cell>
        </row>
        <row r="36">
          <cell r="B36" t="str">
            <v>VA-R</v>
          </cell>
          <cell r="C36">
            <v>32</v>
          </cell>
          <cell r="D36" t="str">
            <v>-</v>
          </cell>
          <cell r="E36">
            <v>90</v>
          </cell>
          <cell r="F36" t="str">
            <v>Mary Washington Hospital</v>
          </cell>
          <cell r="G36" t="str">
            <v>Fredericksburg</v>
          </cell>
          <cell r="H36" t="str">
            <v>Purchase Cardiac Catheterization Equip.</v>
          </cell>
          <cell r="J36">
            <v>33099</v>
          </cell>
          <cell r="K36">
            <v>800000</v>
          </cell>
        </row>
        <row r="37">
          <cell r="B37" t="str">
            <v>VA-R</v>
          </cell>
          <cell r="C37">
            <v>33</v>
          </cell>
          <cell r="D37" t="str">
            <v>-</v>
          </cell>
          <cell r="E37">
            <v>90</v>
          </cell>
          <cell r="F37" t="str">
            <v>Health East</v>
          </cell>
          <cell r="G37" t="str">
            <v>Roanoke</v>
          </cell>
          <cell r="H37" t="str">
            <v>est. mobile MRI at Twin,Radford,Wythe,Buch,and Smyth Community Hospital</v>
          </cell>
          <cell r="J37">
            <v>33106</v>
          </cell>
          <cell r="K37">
            <v>1895000</v>
          </cell>
        </row>
        <row r="38">
          <cell r="B38" t="str">
            <v>VA-R</v>
          </cell>
          <cell r="C38">
            <v>34</v>
          </cell>
          <cell r="D38" t="str">
            <v>-</v>
          </cell>
          <cell r="E38">
            <v>90</v>
          </cell>
          <cell r="F38" t="str">
            <v>Health East Roanoke,Winch,Buch,Wythe,and Radforn Community Hospitals</v>
          </cell>
          <cell r="G38" t="str">
            <v>Ro.,Win,Buch,Wythe,Radford</v>
          </cell>
          <cell r="H38" t="str">
            <v>Est. Mobile Lithotripsy Services</v>
          </cell>
          <cell r="J38">
            <v>33106</v>
          </cell>
          <cell r="K38">
            <v>1784522</v>
          </cell>
        </row>
        <row r="39">
          <cell r="B39" t="str">
            <v>VA-R</v>
          </cell>
          <cell r="C39">
            <v>35</v>
          </cell>
          <cell r="D39" t="str">
            <v>-</v>
          </cell>
          <cell r="E39">
            <v>90</v>
          </cell>
          <cell r="F39" t="str">
            <v>Johnston-Willis Hospital</v>
          </cell>
          <cell r="G39" t="str">
            <v>Richmond</v>
          </cell>
          <cell r="H39" t="str">
            <v>est. cardiac catheterization lab</v>
          </cell>
          <cell r="J39">
            <v>33114</v>
          </cell>
          <cell r="K39">
            <v>746355</v>
          </cell>
        </row>
        <row r="40">
          <cell r="B40" t="str">
            <v>VA-R</v>
          </cell>
          <cell r="C40">
            <v>36</v>
          </cell>
          <cell r="D40" t="str">
            <v>-</v>
          </cell>
          <cell r="E40">
            <v>90</v>
          </cell>
          <cell r="F40" t="str">
            <v>Central VA Radiation Therapy Partners</v>
          </cell>
          <cell r="G40" t="str">
            <v>Richmond</v>
          </cell>
          <cell r="H40" t="str">
            <v>purch. Linear accelerator and Gammatron</v>
          </cell>
          <cell r="J40">
            <v>33141</v>
          </cell>
          <cell r="K40">
            <v>1240000</v>
          </cell>
        </row>
        <row r="41">
          <cell r="B41" t="str">
            <v>VA-R</v>
          </cell>
          <cell r="C41">
            <v>37</v>
          </cell>
          <cell r="D41" t="str">
            <v>-</v>
          </cell>
          <cell r="E41">
            <v>90</v>
          </cell>
          <cell r="F41" t="str">
            <v>Mary Immaculate Hospital</v>
          </cell>
          <cell r="G41" t="str">
            <v>Newport News</v>
          </cell>
          <cell r="H41" t="str">
            <v>purchase Philips Gyro Scan MRI</v>
          </cell>
          <cell r="J41">
            <v>33148</v>
          </cell>
          <cell r="K41">
            <v>1473160</v>
          </cell>
        </row>
        <row r="42">
          <cell r="B42" t="str">
            <v>VA-R</v>
          </cell>
          <cell r="C42">
            <v>38</v>
          </cell>
          <cell r="D42" t="str">
            <v>-</v>
          </cell>
          <cell r="E42">
            <v>90</v>
          </cell>
          <cell r="F42" t="str">
            <v>Radford Community Hospital</v>
          </cell>
          <cell r="G42" t="str">
            <v>Radford</v>
          </cell>
          <cell r="H42" t="str">
            <v>est. a heart catheterization laboratory</v>
          </cell>
          <cell r="J42">
            <v>33148</v>
          </cell>
          <cell r="K42">
            <v>760000</v>
          </cell>
        </row>
        <row r="43">
          <cell r="B43" t="str">
            <v>VA-R</v>
          </cell>
          <cell r="C43">
            <v>39</v>
          </cell>
          <cell r="D43" t="str">
            <v>-</v>
          </cell>
          <cell r="E43">
            <v>90</v>
          </cell>
          <cell r="F43" t="str">
            <v>Medical College of VA Hospitals</v>
          </cell>
          <cell r="G43" t="str">
            <v>Richmond</v>
          </cell>
          <cell r="H43" t="str">
            <v>Purchase CT Scanner</v>
          </cell>
          <cell r="J43">
            <v>33158</v>
          </cell>
          <cell r="K43">
            <v>1200000</v>
          </cell>
        </row>
        <row r="44">
          <cell r="B44" t="str">
            <v>VA-R</v>
          </cell>
          <cell r="C44">
            <v>40</v>
          </cell>
          <cell r="D44" t="str">
            <v>-</v>
          </cell>
          <cell r="E44">
            <v>90</v>
          </cell>
          <cell r="F44" t="str">
            <v xml:space="preserve">Rappahannock General Hospital </v>
          </cell>
          <cell r="G44" t="str">
            <v xml:space="preserve">Kilmarnok </v>
          </cell>
          <cell r="H44" t="str">
            <v>Acquisition of Toshiba MRI</v>
          </cell>
          <cell r="J44">
            <v>33157</v>
          </cell>
          <cell r="K44">
            <v>1255000</v>
          </cell>
        </row>
        <row r="45">
          <cell r="B45" t="str">
            <v>VA-R</v>
          </cell>
          <cell r="C45">
            <v>41</v>
          </cell>
          <cell r="D45" t="str">
            <v>-</v>
          </cell>
          <cell r="E45">
            <v>90</v>
          </cell>
          <cell r="F45" t="str">
            <v>Roanoke Memorial Hospital</v>
          </cell>
          <cell r="G45" t="str">
            <v>Roanoke</v>
          </cell>
          <cell r="H45" t="str">
            <v xml:space="preserve">Replacement of Cardiac Cath Equipment </v>
          </cell>
          <cell r="J45">
            <v>33171</v>
          </cell>
          <cell r="K45">
            <v>1560000</v>
          </cell>
        </row>
        <row r="46">
          <cell r="B46" t="str">
            <v>VA-R</v>
          </cell>
          <cell r="C46">
            <v>42</v>
          </cell>
          <cell r="D46" t="str">
            <v>-</v>
          </cell>
          <cell r="E46">
            <v>90</v>
          </cell>
          <cell r="F46" t="str">
            <v>Medical College of VA Hospitals</v>
          </cell>
          <cell r="G46" t="str">
            <v>Richmond</v>
          </cell>
          <cell r="H46" t="str">
            <v>acquisition of additional MRI</v>
          </cell>
          <cell r="J46">
            <v>33196</v>
          </cell>
          <cell r="K46">
            <v>2300000</v>
          </cell>
        </row>
        <row r="47">
          <cell r="B47" t="str">
            <v>VA-R</v>
          </cell>
          <cell r="C47">
            <v>43</v>
          </cell>
          <cell r="D47" t="str">
            <v>-</v>
          </cell>
          <cell r="E47">
            <v>90</v>
          </cell>
          <cell r="F47" t="str">
            <v>Magnetic Resonance Institute of N.VA</v>
          </cell>
          <cell r="G47" t="str">
            <v>Arlington</v>
          </cell>
          <cell r="H47" t="str">
            <v>est. MRI services using Resonex RX-4000</v>
          </cell>
          <cell r="J47">
            <v>33196</v>
          </cell>
          <cell r="K47">
            <v>1250000</v>
          </cell>
        </row>
        <row r="48">
          <cell r="B48" t="str">
            <v>VA-R</v>
          </cell>
          <cell r="C48">
            <v>44</v>
          </cell>
          <cell r="D48" t="str">
            <v>-</v>
          </cell>
          <cell r="E48">
            <v>90</v>
          </cell>
          <cell r="F48" t="str">
            <v>Urostone Center Associates</v>
          </cell>
          <cell r="G48" t="str">
            <v>Richmond</v>
          </cell>
          <cell r="H48" t="str">
            <v>est. Mobile Lithotripsy Urosurgical Cent.</v>
          </cell>
          <cell r="J48">
            <v>33196</v>
          </cell>
          <cell r="K48">
            <v>1725000</v>
          </cell>
        </row>
        <row r="49">
          <cell r="B49" t="str">
            <v>VA-R</v>
          </cell>
          <cell r="C49">
            <v>45</v>
          </cell>
          <cell r="D49" t="str">
            <v>-</v>
          </cell>
          <cell r="E49">
            <v>90</v>
          </cell>
          <cell r="F49" t="str">
            <v>Virginia Beach General Hospital</v>
          </cell>
          <cell r="G49" t="str">
            <v>Virginia Beach</v>
          </cell>
          <cell r="H49" t="str">
            <v>est. MRI services</v>
          </cell>
          <cell r="J49">
            <v>33198</v>
          </cell>
          <cell r="K49">
            <v>1848016</v>
          </cell>
        </row>
        <row r="50">
          <cell r="B50" t="str">
            <v>VA-R</v>
          </cell>
          <cell r="C50">
            <v>1</v>
          </cell>
          <cell r="D50" t="str">
            <v>-</v>
          </cell>
          <cell r="E50">
            <v>91</v>
          </cell>
          <cell r="F50" t="str">
            <v>HCA Chippenham Medical Center</v>
          </cell>
          <cell r="G50" t="str">
            <v>Richmond</v>
          </cell>
          <cell r="H50" t="str">
            <v>Replacement and expan. Of cardiac service</v>
          </cell>
          <cell r="J50">
            <v>33459</v>
          </cell>
          <cell r="K50">
            <v>6469013</v>
          </cell>
        </row>
        <row r="51">
          <cell r="B51" t="str">
            <v>VA-R</v>
          </cell>
          <cell r="C51">
            <v>2</v>
          </cell>
          <cell r="D51" t="str">
            <v>-</v>
          </cell>
          <cell r="E51">
            <v>91</v>
          </cell>
          <cell r="F51" t="str">
            <v>Northern Virginia Doctors Hospital</v>
          </cell>
          <cell r="G51" t="str">
            <v>Arlington</v>
          </cell>
          <cell r="H51" t="str">
            <v xml:space="preserve">renovation &amp; construction </v>
          </cell>
          <cell r="J51">
            <v>33471</v>
          </cell>
          <cell r="K51">
            <v>4483000</v>
          </cell>
        </row>
        <row r="52">
          <cell r="B52" t="str">
            <v>VA-R</v>
          </cell>
          <cell r="C52">
            <v>3</v>
          </cell>
          <cell r="D52" t="str">
            <v>-</v>
          </cell>
          <cell r="E52">
            <v>91</v>
          </cell>
          <cell r="F52" t="str">
            <v>Roanoke Memorial Hospital</v>
          </cell>
          <cell r="G52" t="str">
            <v>Roanoke</v>
          </cell>
          <cell r="H52" t="str">
            <v>replacement of Angiography Suite</v>
          </cell>
          <cell r="J52">
            <v>33589</v>
          </cell>
          <cell r="K52">
            <v>1636920</v>
          </cell>
        </row>
        <row r="53">
          <cell r="B53" t="str">
            <v>VA-R</v>
          </cell>
          <cell r="C53">
            <v>4</v>
          </cell>
          <cell r="D53" t="str">
            <v>-</v>
          </cell>
          <cell r="E53">
            <v>91</v>
          </cell>
          <cell r="F53" t="str">
            <v>The Retreat Hospital</v>
          </cell>
          <cell r="G53" t="str">
            <v>Richmond</v>
          </cell>
          <cell r="H53" t="str">
            <v>renovation of orthopaedic nursing/endoscopy units</v>
          </cell>
          <cell r="J53">
            <v>33609</v>
          </cell>
          <cell r="K53">
            <v>3651225</v>
          </cell>
        </row>
        <row r="54">
          <cell r="B54" t="str">
            <v>VA-R</v>
          </cell>
          <cell r="C54">
            <v>5</v>
          </cell>
          <cell r="D54" t="str">
            <v>-</v>
          </cell>
          <cell r="E54">
            <v>91</v>
          </cell>
          <cell r="F54" t="str">
            <v>Hampton Training School for Nurses</v>
          </cell>
          <cell r="G54" t="str">
            <v>Hampton</v>
          </cell>
          <cell r="H54" t="str">
            <v>replacement and relocation of Sentara Med</v>
          </cell>
          <cell r="J54">
            <v>33647</v>
          </cell>
          <cell r="K54">
            <v>10700176</v>
          </cell>
        </row>
        <row r="55">
          <cell r="B55" t="str">
            <v>VA-R</v>
          </cell>
          <cell r="C55">
            <v>46</v>
          </cell>
          <cell r="D55" t="str">
            <v>-</v>
          </cell>
          <cell r="E55">
            <v>91</v>
          </cell>
          <cell r="F55" t="str">
            <v xml:space="preserve">Twin County Community Hospital </v>
          </cell>
          <cell r="G55" t="str">
            <v>Galax</v>
          </cell>
          <cell r="H55" t="str">
            <v>est. Mobile Lithotripsy serv. W/ Piedmont</v>
          </cell>
          <cell r="J55">
            <v>33242</v>
          </cell>
        </row>
        <row r="56">
          <cell r="B56" t="str">
            <v>VA-R</v>
          </cell>
          <cell r="C56">
            <v>47</v>
          </cell>
          <cell r="D56" t="str">
            <v>-</v>
          </cell>
          <cell r="E56">
            <v>91</v>
          </cell>
          <cell r="F56" t="str">
            <v>St. Mary's MRI Center</v>
          </cell>
          <cell r="G56" t="str">
            <v>Richmond</v>
          </cell>
          <cell r="H56" t="str">
            <v>acquisition of Teslar Siemens MRI</v>
          </cell>
          <cell r="J56">
            <v>33242</v>
          </cell>
          <cell r="K56">
            <v>2100000</v>
          </cell>
        </row>
        <row r="57">
          <cell r="B57" t="str">
            <v>VA-R</v>
          </cell>
          <cell r="C57">
            <v>48</v>
          </cell>
          <cell r="D57" t="str">
            <v>-</v>
          </cell>
          <cell r="E57">
            <v>91</v>
          </cell>
          <cell r="F57" t="str">
            <v>Southside Regional Medical Center</v>
          </cell>
          <cell r="G57" t="str">
            <v>Petersburg</v>
          </cell>
          <cell r="H57" t="str">
            <v>est. cardiac catheterization lab</v>
          </cell>
          <cell r="J57">
            <v>33249</v>
          </cell>
          <cell r="K57">
            <v>817500</v>
          </cell>
        </row>
        <row r="58">
          <cell r="B58" t="str">
            <v>VA-R</v>
          </cell>
          <cell r="C58">
            <v>49</v>
          </cell>
          <cell r="D58" t="str">
            <v>-</v>
          </cell>
          <cell r="E58">
            <v>91</v>
          </cell>
          <cell r="F58" t="str">
            <v>Mary Immaculate Hospital</v>
          </cell>
          <cell r="G58" t="str">
            <v>Petersburg</v>
          </cell>
          <cell r="H58" t="str">
            <v>est. cardiac catheterization lab</v>
          </cell>
          <cell r="J58">
            <v>33249</v>
          </cell>
          <cell r="K58">
            <v>1036494</v>
          </cell>
        </row>
        <row r="59">
          <cell r="B59" t="str">
            <v>VA-R</v>
          </cell>
          <cell r="C59">
            <v>50</v>
          </cell>
          <cell r="D59" t="str">
            <v>-</v>
          </cell>
          <cell r="E59">
            <v>91</v>
          </cell>
          <cell r="F59" t="str">
            <v>Henrico Doctors Hospital</v>
          </cell>
          <cell r="G59" t="str">
            <v>Richmond</v>
          </cell>
          <cell r="H59" t="str">
            <v>est. 3rd Cardiac Catheterization Lab</v>
          </cell>
          <cell r="J59">
            <v>33266</v>
          </cell>
          <cell r="K59">
            <v>1962137</v>
          </cell>
        </row>
        <row r="60">
          <cell r="B60" t="str">
            <v>VA-R</v>
          </cell>
          <cell r="C60">
            <v>51</v>
          </cell>
          <cell r="D60" t="str">
            <v>-</v>
          </cell>
          <cell r="E60">
            <v>91</v>
          </cell>
          <cell r="F60" t="str">
            <v>Halifax-South Boston Community Hosp</v>
          </cell>
          <cell r="G60" t="str">
            <v>South Boston</v>
          </cell>
          <cell r="H60" t="str">
            <v>Establish mobile Cardiac cath with Duke</v>
          </cell>
          <cell r="J60">
            <v>33260</v>
          </cell>
        </row>
        <row r="61">
          <cell r="B61" t="str">
            <v>VA-R</v>
          </cell>
          <cell r="C61">
            <v>52</v>
          </cell>
          <cell r="D61" t="str">
            <v>-</v>
          </cell>
          <cell r="E61">
            <v>91</v>
          </cell>
          <cell r="F61" t="str">
            <v>Virginia Beach General Hospital</v>
          </cell>
          <cell r="G61" t="str">
            <v>Virginia Beach</v>
          </cell>
          <cell r="H61" t="str">
            <v>est. neo.spec.care w/6 bassinets</v>
          </cell>
          <cell r="J61">
            <v>33277</v>
          </cell>
          <cell r="K61">
            <v>197821</v>
          </cell>
        </row>
        <row r="62">
          <cell r="B62" t="str">
            <v>VA-R</v>
          </cell>
          <cell r="C62">
            <v>53</v>
          </cell>
          <cell r="D62" t="str">
            <v>-</v>
          </cell>
          <cell r="E62">
            <v>91</v>
          </cell>
          <cell r="F62" t="str">
            <v>Southside Regional Medical Center</v>
          </cell>
          <cell r="G62" t="str">
            <v>Petersburg</v>
          </cell>
          <cell r="H62" t="str">
            <v>est. Mobile Lithotripsy through Lithotrip.</v>
          </cell>
          <cell r="J62">
            <v>33280</v>
          </cell>
        </row>
        <row r="63">
          <cell r="B63" t="str">
            <v>VA-R</v>
          </cell>
          <cell r="C63">
            <v>54</v>
          </cell>
          <cell r="D63" t="str">
            <v>-</v>
          </cell>
          <cell r="E63">
            <v>91</v>
          </cell>
          <cell r="F63" t="str">
            <v>est. mobile MRI serv. Through Mid-Atla</v>
          </cell>
          <cell r="G63" t="str">
            <v xml:space="preserve">Franklin </v>
          </cell>
          <cell r="H63" t="str">
            <v>est. mobile MRI serv. Through Mid-atlant</v>
          </cell>
          <cell r="J63">
            <v>33281</v>
          </cell>
        </row>
        <row r="64">
          <cell r="B64" t="str">
            <v>VA-R</v>
          </cell>
          <cell r="C64">
            <v>55</v>
          </cell>
          <cell r="D64" t="str">
            <v>-</v>
          </cell>
          <cell r="E64">
            <v>91</v>
          </cell>
          <cell r="F64" t="str">
            <v>Richmond Radiation Oncology Center</v>
          </cell>
          <cell r="G64" t="str">
            <v>Richmond</v>
          </cell>
          <cell r="H64" t="str">
            <v>est. Radiation Therapy through U.S. Con.</v>
          </cell>
          <cell r="J64">
            <v>33301</v>
          </cell>
          <cell r="K64">
            <v>1500000</v>
          </cell>
        </row>
        <row r="65">
          <cell r="B65" t="str">
            <v>VA-R</v>
          </cell>
          <cell r="C65">
            <v>56</v>
          </cell>
          <cell r="D65" t="str">
            <v>-</v>
          </cell>
          <cell r="E65">
            <v>91</v>
          </cell>
          <cell r="F65" t="str">
            <v>George B. Chaney</v>
          </cell>
          <cell r="G65" t="str">
            <v>Grundy</v>
          </cell>
          <cell r="H65" t="str">
            <v>provide mobile MRI serv. At Royal City</v>
          </cell>
          <cell r="J65">
            <v>33315</v>
          </cell>
          <cell r="K65">
            <v>968000</v>
          </cell>
        </row>
        <row r="66">
          <cell r="B66" t="str">
            <v>VA-R</v>
          </cell>
          <cell r="C66">
            <v>57</v>
          </cell>
          <cell r="D66" t="str">
            <v>-</v>
          </cell>
          <cell r="E66">
            <v>91</v>
          </cell>
          <cell r="F66" t="str">
            <v>Bon Secours St Marys Health Corp.</v>
          </cell>
          <cell r="G66" t="str">
            <v>Richmond</v>
          </cell>
          <cell r="H66" t="str">
            <v>est. 2nd Cardiac Catheterization lab at St.</v>
          </cell>
          <cell r="J66">
            <v>33322</v>
          </cell>
          <cell r="K66">
            <v>1581503</v>
          </cell>
        </row>
        <row r="67">
          <cell r="B67" t="str">
            <v>VA-R</v>
          </cell>
          <cell r="C67">
            <v>58</v>
          </cell>
          <cell r="D67" t="str">
            <v>-</v>
          </cell>
          <cell r="E67">
            <v>91</v>
          </cell>
          <cell r="F67" t="str">
            <v>Maryview Hospital</v>
          </cell>
          <cell r="G67" t="str">
            <v>Portsmouth</v>
          </cell>
          <cell r="H67" t="str">
            <v xml:space="preserve">acquisition of MRI equipment </v>
          </cell>
          <cell r="J67">
            <v>33322</v>
          </cell>
          <cell r="K67">
            <v>1690000</v>
          </cell>
        </row>
        <row r="68">
          <cell r="B68" t="str">
            <v>VA-R</v>
          </cell>
          <cell r="C68">
            <v>59</v>
          </cell>
          <cell r="D68" t="str">
            <v>-</v>
          </cell>
          <cell r="E68">
            <v>91</v>
          </cell>
          <cell r="F68" t="str">
            <v>Advanced Medical Imaging Institute</v>
          </cell>
          <cell r="G68" t="str">
            <v>Virginia Beach</v>
          </cell>
          <cell r="H68" t="str">
            <v>acquisition of MRI and CT Imaging equip</v>
          </cell>
          <cell r="J68">
            <v>33337</v>
          </cell>
          <cell r="K68">
            <v>3000000</v>
          </cell>
        </row>
        <row r="69">
          <cell r="B69" t="str">
            <v>VA-R</v>
          </cell>
          <cell r="C69">
            <v>60</v>
          </cell>
          <cell r="D69" t="str">
            <v>-</v>
          </cell>
          <cell r="E69">
            <v>91</v>
          </cell>
          <cell r="F69" t="str">
            <v>Medical College of VA Hospitals</v>
          </cell>
          <cell r="G69" t="str">
            <v>Richmond</v>
          </cell>
          <cell r="H69" t="str">
            <v>acquisition of 4/100 low level linear accel.</v>
          </cell>
          <cell r="J69">
            <v>33339</v>
          </cell>
          <cell r="K69">
            <v>405000</v>
          </cell>
        </row>
        <row r="70">
          <cell r="B70" t="str">
            <v>VA-R</v>
          </cell>
          <cell r="C70">
            <v>61</v>
          </cell>
          <cell r="D70" t="str">
            <v>-</v>
          </cell>
          <cell r="E70">
            <v>91</v>
          </cell>
          <cell r="F70" t="str">
            <v>First Meridian Medical Corp.</v>
          </cell>
          <cell r="G70" t="str">
            <v>Virginia Beach</v>
          </cell>
          <cell r="H70" t="str">
            <v>Acquisition of CT Scanning at MRI Diag.</v>
          </cell>
          <cell r="J70">
            <v>33344</v>
          </cell>
          <cell r="K70">
            <v>540000</v>
          </cell>
        </row>
        <row r="71">
          <cell r="B71" t="str">
            <v>VA-R</v>
          </cell>
          <cell r="C71">
            <v>62</v>
          </cell>
          <cell r="D71" t="str">
            <v>-</v>
          </cell>
          <cell r="E71">
            <v>91</v>
          </cell>
          <cell r="F71" t="str">
            <v>Reston Hospital Lithotripter Joint Vent.</v>
          </cell>
          <cell r="G71" t="str">
            <v>Reston</v>
          </cell>
          <cell r="H71" t="str">
            <v>Acquisition of DornierHM-4 Lithotripter</v>
          </cell>
          <cell r="J71">
            <v>33361</v>
          </cell>
          <cell r="K71">
            <v>1000000</v>
          </cell>
        </row>
        <row r="72">
          <cell r="B72" t="str">
            <v>VA-R</v>
          </cell>
          <cell r="C72">
            <v>63</v>
          </cell>
          <cell r="D72" t="str">
            <v>-</v>
          </cell>
          <cell r="E72">
            <v>91</v>
          </cell>
          <cell r="F72" t="str">
            <v>Bon Secours St  Marys Health Corp.</v>
          </cell>
          <cell r="G72" t="str">
            <v>Richmond</v>
          </cell>
          <cell r="H72" t="str">
            <v>est. neo.spec. care w/10 bassinets</v>
          </cell>
          <cell r="J72">
            <v>33365</v>
          </cell>
          <cell r="K72">
            <v>410546</v>
          </cell>
        </row>
        <row r="73">
          <cell r="B73" t="str">
            <v>VA-R</v>
          </cell>
          <cell r="C73">
            <v>64</v>
          </cell>
          <cell r="D73" t="str">
            <v>-</v>
          </cell>
          <cell r="E73">
            <v>91</v>
          </cell>
          <cell r="F73" t="str">
            <v>Norton Community Hospital</v>
          </cell>
          <cell r="G73" t="str">
            <v xml:space="preserve">Norton </v>
          </cell>
          <cell r="H73" t="str">
            <v>est. Magnetic Resonance Imaging Service</v>
          </cell>
          <cell r="J73">
            <v>33367</v>
          </cell>
          <cell r="K73">
            <v>1650000</v>
          </cell>
        </row>
        <row r="74">
          <cell r="B74" t="str">
            <v>VA-R</v>
          </cell>
          <cell r="C74">
            <v>65</v>
          </cell>
          <cell r="D74" t="str">
            <v>-</v>
          </cell>
          <cell r="E74">
            <v>91</v>
          </cell>
          <cell r="F74" t="str">
            <v>Alleghany Regional Hospital</v>
          </cell>
          <cell r="G74" t="str">
            <v>Low Moor</v>
          </cell>
          <cell r="H74" t="str">
            <v>est. Mobile Lithotripsy through Health E.</v>
          </cell>
          <cell r="J74">
            <v>33371</v>
          </cell>
        </row>
        <row r="75">
          <cell r="B75" t="str">
            <v>VA-R</v>
          </cell>
          <cell r="C75">
            <v>66</v>
          </cell>
          <cell r="D75" t="str">
            <v>-</v>
          </cell>
          <cell r="E75">
            <v>91</v>
          </cell>
          <cell r="F75" t="str">
            <v>Humana Virginia Hospital</v>
          </cell>
          <cell r="G75" t="str">
            <v>Richmond</v>
          </cell>
          <cell r="H75" t="str">
            <v>est. obstetrical services</v>
          </cell>
          <cell r="J75">
            <v>33378</v>
          </cell>
          <cell r="K75">
            <v>1544900</v>
          </cell>
        </row>
        <row r="76">
          <cell r="B76" t="str">
            <v>VA-R</v>
          </cell>
          <cell r="C76">
            <v>67</v>
          </cell>
          <cell r="D76" t="str">
            <v>-</v>
          </cell>
          <cell r="E76">
            <v>91</v>
          </cell>
          <cell r="F76" t="str">
            <v>UVA Health Sciences Center</v>
          </cell>
          <cell r="G76" t="str">
            <v>Charlottesville</v>
          </cell>
          <cell r="H76" t="str">
            <v>Cardiac Catheterization Equipement</v>
          </cell>
          <cell r="J76">
            <v>33387</v>
          </cell>
          <cell r="K76">
            <v>710000</v>
          </cell>
        </row>
        <row r="77">
          <cell r="B77" t="str">
            <v>VA-R</v>
          </cell>
          <cell r="C77">
            <v>68</v>
          </cell>
          <cell r="D77" t="str">
            <v>-</v>
          </cell>
          <cell r="E77">
            <v>91</v>
          </cell>
          <cell r="F77" t="str">
            <v>Sentara Health System</v>
          </cell>
          <cell r="G77" t="str">
            <v>Norfolk</v>
          </cell>
          <cell r="H77" t="str">
            <v>MRI for Sentara Hampton General Hospita</v>
          </cell>
          <cell r="J77">
            <v>33406</v>
          </cell>
          <cell r="K77">
            <v>1308500</v>
          </cell>
        </row>
        <row r="78">
          <cell r="B78" t="str">
            <v>VA-R</v>
          </cell>
          <cell r="C78">
            <v>69</v>
          </cell>
          <cell r="D78" t="str">
            <v>-</v>
          </cell>
          <cell r="E78">
            <v>91</v>
          </cell>
          <cell r="F78" t="str">
            <v>HealthTrust Inc-the Hospital</v>
          </cell>
          <cell r="G78" t="str">
            <v>Blacksburg</v>
          </cell>
          <cell r="H78" t="str">
            <v>Mobile MRI for multiple localities</v>
          </cell>
          <cell r="J78">
            <v>33403</v>
          </cell>
          <cell r="K78">
            <v>1405106</v>
          </cell>
        </row>
        <row r="79">
          <cell r="B79" t="str">
            <v>VA-R</v>
          </cell>
          <cell r="C79">
            <v>70</v>
          </cell>
          <cell r="D79" t="str">
            <v>-</v>
          </cell>
          <cell r="E79">
            <v>91</v>
          </cell>
          <cell r="F79" t="str">
            <v>Poplar Hill Assoc.</v>
          </cell>
          <cell r="G79" t="str">
            <v>Cheasapeake</v>
          </cell>
          <cell r="H79" t="str">
            <v>CT Scanner- Elscint</v>
          </cell>
          <cell r="J79">
            <v>33410</v>
          </cell>
          <cell r="K79">
            <v>475000</v>
          </cell>
        </row>
        <row r="80">
          <cell r="B80" t="str">
            <v>VA-R</v>
          </cell>
          <cell r="C80">
            <v>71</v>
          </cell>
          <cell r="D80" t="str">
            <v>-</v>
          </cell>
          <cell r="E80">
            <v>91</v>
          </cell>
          <cell r="F80" t="str">
            <v>Sentara Health/Hope Medical Center</v>
          </cell>
          <cell r="G80" t="str">
            <v>Hampton</v>
          </cell>
          <cell r="H80" t="str">
            <v>Mobile Kidney Stone Lothitripsy Serv.</v>
          </cell>
          <cell r="J80">
            <v>33420</v>
          </cell>
        </row>
        <row r="81">
          <cell r="B81" t="str">
            <v>VA-R</v>
          </cell>
          <cell r="C81">
            <v>72</v>
          </cell>
          <cell r="D81" t="str">
            <v>-</v>
          </cell>
          <cell r="E81">
            <v>91</v>
          </cell>
          <cell r="F81" t="str">
            <v>HealthTrust Inc.</v>
          </cell>
          <cell r="G81" t="str">
            <v>Blacksburg/Pul.</v>
          </cell>
          <cell r="H81" t="str">
            <v>Mobile MRI serv for Pulaski/Montgomery</v>
          </cell>
          <cell r="J81">
            <v>33427</v>
          </cell>
        </row>
        <row r="82">
          <cell r="B82" t="str">
            <v>VA-R</v>
          </cell>
          <cell r="C82">
            <v>73</v>
          </cell>
          <cell r="D82" t="str">
            <v>-</v>
          </cell>
          <cell r="E82">
            <v>91</v>
          </cell>
          <cell r="F82" t="str">
            <v>Alpha Cardiac/Pulaski Comm. Hosp.</v>
          </cell>
          <cell r="G82" t="str">
            <v>Blacksburg/Pul.</v>
          </cell>
          <cell r="H82" t="str">
            <v>Mobile Cardiac Catheterization Serv</v>
          </cell>
          <cell r="J82">
            <v>33427</v>
          </cell>
        </row>
        <row r="83">
          <cell r="B83" t="str">
            <v>VA-R</v>
          </cell>
          <cell r="C83">
            <v>74</v>
          </cell>
          <cell r="D83" t="str">
            <v>-</v>
          </cell>
          <cell r="E83">
            <v>91</v>
          </cell>
          <cell r="F83" t="str">
            <v>Chippenham Medical Center</v>
          </cell>
          <cell r="G83" t="str">
            <v>Richmond</v>
          </cell>
          <cell r="H83" t="str">
            <v xml:space="preserve">Inten. Neonatal Unit-4 bassinet interim </v>
          </cell>
          <cell r="J83">
            <v>33431</v>
          </cell>
        </row>
        <row r="84">
          <cell r="B84" t="str">
            <v>VA-R</v>
          </cell>
          <cell r="C84">
            <v>75</v>
          </cell>
          <cell r="D84" t="str">
            <v>-</v>
          </cell>
          <cell r="E84">
            <v>91</v>
          </cell>
          <cell r="F84" t="str">
            <v>Roanoke Memorial Hospital</v>
          </cell>
          <cell r="G84" t="str">
            <v>Roanoke</v>
          </cell>
          <cell r="H84" t="str">
            <v>MRI -1.0T Siemens</v>
          </cell>
          <cell r="J84">
            <v>33431</v>
          </cell>
          <cell r="K84">
            <v>2160965</v>
          </cell>
        </row>
        <row r="85">
          <cell r="B85" t="str">
            <v>VA-R</v>
          </cell>
          <cell r="C85">
            <v>76</v>
          </cell>
          <cell r="D85" t="str">
            <v>-</v>
          </cell>
          <cell r="E85">
            <v>91</v>
          </cell>
          <cell r="F85" t="str">
            <v>Southside Regional Medical Center</v>
          </cell>
          <cell r="G85" t="str">
            <v>Petersburg</v>
          </cell>
          <cell r="H85" t="str">
            <v>MRI</v>
          </cell>
          <cell r="J85">
            <v>33443</v>
          </cell>
          <cell r="K85">
            <v>1426345</v>
          </cell>
        </row>
        <row r="86">
          <cell r="B86" t="str">
            <v>VA-R</v>
          </cell>
          <cell r="C86">
            <v>77</v>
          </cell>
          <cell r="D86" t="str">
            <v>-</v>
          </cell>
          <cell r="E86">
            <v>91</v>
          </cell>
          <cell r="F86" t="str">
            <v>Veteran's Administration Medical Cent./Cancer Center</v>
          </cell>
          <cell r="G86" t="str">
            <v>Salem/Roanoke</v>
          </cell>
          <cell r="H86" t="str">
            <v>Linear Accelerator</v>
          </cell>
          <cell r="J86">
            <v>33464</v>
          </cell>
          <cell r="K86">
            <v>1220687.21</v>
          </cell>
        </row>
        <row r="87">
          <cell r="B87" t="str">
            <v>VA-R</v>
          </cell>
          <cell r="C87">
            <v>78</v>
          </cell>
          <cell r="D87" t="str">
            <v>-</v>
          </cell>
          <cell r="E87">
            <v>91</v>
          </cell>
          <cell r="F87" t="str">
            <v>St. Marys Hospital</v>
          </cell>
          <cell r="G87" t="str">
            <v xml:space="preserve">Norton </v>
          </cell>
          <cell r="H87" t="str">
            <v>Computed Tomography CT Scanning</v>
          </cell>
          <cell r="J87">
            <v>33472</v>
          </cell>
          <cell r="K87">
            <v>650000</v>
          </cell>
        </row>
        <row r="88">
          <cell r="B88" t="str">
            <v>VA-R</v>
          </cell>
          <cell r="C88">
            <v>79</v>
          </cell>
          <cell r="D88" t="str">
            <v>-</v>
          </cell>
          <cell r="E88">
            <v>91</v>
          </cell>
          <cell r="F88" t="str">
            <v>Loudoun Hospital Center</v>
          </cell>
          <cell r="G88" t="str">
            <v>Leesburg</v>
          </cell>
          <cell r="H88" t="str">
            <v>Radiation Therapy</v>
          </cell>
          <cell r="J88">
            <v>33480</v>
          </cell>
          <cell r="K88">
            <v>2900000</v>
          </cell>
        </row>
        <row r="89">
          <cell r="B89" t="str">
            <v>VA-R</v>
          </cell>
          <cell r="C89">
            <v>80</v>
          </cell>
          <cell r="D89" t="str">
            <v>-</v>
          </cell>
          <cell r="E89">
            <v>91</v>
          </cell>
          <cell r="F89" t="str">
            <v>Portsmouth General Hospital</v>
          </cell>
          <cell r="G89" t="str">
            <v>Portsmouth</v>
          </cell>
          <cell r="H89" t="str">
            <v>Magnetic Resonance Imaging</v>
          </cell>
          <cell r="J89">
            <v>33480</v>
          </cell>
          <cell r="K89">
            <v>1150000</v>
          </cell>
        </row>
        <row r="90">
          <cell r="B90" t="str">
            <v>VA-R</v>
          </cell>
          <cell r="C90">
            <v>81</v>
          </cell>
          <cell r="D90" t="str">
            <v>-</v>
          </cell>
          <cell r="E90">
            <v>91</v>
          </cell>
          <cell r="F90" t="str">
            <v>Meritus MRI, Inc</v>
          </cell>
          <cell r="G90" t="str">
            <v>Roanoke</v>
          </cell>
          <cell r="H90" t="str">
            <v>est. mobile MRI services at mul. Localities</v>
          </cell>
          <cell r="J90">
            <v>33519</v>
          </cell>
          <cell r="K90">
            <v>1700000</v>
          </cell>
        </row>
        <row r="91">
          <cell r="B91" t="str">
            <v>VA-R</v>
          </cell>
          <cell r="C91">
            <v>82</v>
          </cell>
          <cell r="D91" t="str">
            <v>-</v>
          </cell>
          <cell r="E91">
            <v>91</v>
          </cell>
          <cell r="F91" t="str">
            <v>St. Marys Hospital</v>
          </cell>
          <cell r="G91" t="str">
            <v xml:space="preserve">Norton </v>
          </cell>
          <cell r="H91" t="str">
            <v>est. MRI services through Meritus</v>
          </cell>
          <cell r="J91">
            <v>33519</v>
          </cell>
        </row>
        <row r="92">
          <cell r="B92" t="str">
            <v>VA-R</v>
          </cell>
          <cell r="C92">
            <v>83</v>
          </cell>
          <cell r="D92" t="str">
            <v>-</v>
          </cell>
          <cell r="E92">
            <v>91</v>
          </cell>
          <cell r="F92" t="str">
            <v>Wise ARH Hospital</v>
          </cell>
          <cell r="G92" t="str">
            <v>Wise</v>
          </cell>
          <cell r="H92" t="str">
            <v>est. MRI serv. Through Meritus Health</v>
          </cell>
          <cell r="J92">
            <v>33519</v>
          </cell>
          <cell r="K92">
            <v>1730000</v>
          </cell>
        </row>
        <row r="93">
          <cell r="B93" t="str">
            <v>VA-R</v>
          </cell>
          <cell r="C93">
            <v>84</v>
          </cell>
          <cell r="D93" t="str">
            <v>-</v>
          </cell>
          <cell r="E93">
            <v>91</v>
          </cell>
          <cell r="F93" t="str">
            <v>Lee County Community Hospital</v>
          </cell>
          <cell r="G93" t="str">
            <v>Pennington Gap</v>
          </cell>
          <cell r="H93" t="str">
            <v>est. MRI services through Meritus</v>
          </cell>
          <cell r="J93">
            <v>33519</v>
          </cell>
        </row>
        <row r="94">
          <cell r="B94" t="str">
            <v>VA-R</v>
          </cell>
          <cell r="C94">
            <v>85</v>
          </cell>
          <cell r="D94" t="str">
            <v>-</v>
          </cell>
          <cell r="E94">
            <v>91</v>
          </cell>
          <cell r="F94" t="str">
            <v>Sentara Health System</v>
          </cell>
          <cell r="G94" t="str">
            <v>Norfolk</v>
          </cell>
          <cell r="H94" t="str">
            <v>est. obstetrical serv. At Sentara Leigh</v>
          </cell>
          <cell r="J94">
            <v>33522</v>
          </cell>
          <cell r="K94">
            <v>3700000</v>
          </cell>
        </row>
        <row r="95">
          <cell r="B95" t="str">
            <v>VA-R</v>
          </cell>
          <cell r="C95">
            <v>86</v>
          </cell>
          <cell r="D95" t="str">
            <v>-</v>
          </cell>
          <cell r="E95">
            <v>91</v>
          </cell>
          <cell r="F95" t="str">
            <v>Stonewall Jackson Hospital</v>
          </cell>
          <cell r="G95" t="str">
            <v>Lexington</v>
          </cell>
          <cell r="H95" t="str">
            <v>est. MRI serv. Through Shared Medical</v>
          </cell>
          <cell r="J95">
            <v>33529</v>
          </cell>
          <cell r="K95">
            <v>35000</v>
          </cell>
        </row>
        <row r="96">
          <cell r="B96" t="str">
            <v>VA-R</v>
          </cell>
          <cell r="C96">
            <v>87</v>
          </cell>
          <cell r="D96" t="str">
            <v>-</v>
          </cell>
          <cell r="E96">
            <v>91</v>
          </cell>
          <cell r="F96" t="str">
            <v>Health East/Carilion Health System</v>
          </cell>
          <cell r="G96" t="str">
            <v>Big Stone Gap</v>
          </cell>
          <cell r="H96" t="str">
            <v>est. mobile MRI serv. At Lonesome Pine</v>
          </cell>
          <cell r="J96">
            <v>33529</v>
          </cell>
          <cell r="K96">
            <v>2178968</v>
          </cell>
        </row>
        <row r="97">
          <cell r="B97" t="str">
            <v>VA-R</v>
          </cell>
          <cell r="C97">
            <v>88</v>
          </cell>
          <cell r="D97" t="str">
            <v>-</v>
          </cell>
          <cell r="E97">
            <v>91</v>
          </cell>
          <cell r="F97" t="str">
            <v>Stuart Circle Hospital</v>
          </cell>
          <cell r="G97" t="str">
            <v>Richmond</v>
          </cell>
          <cell r="H97" t="str">
            <v>acquisition of Philips T-5 MRI</v>
          </cell>
          <cell r="J97">
            <v>33532</v>
          </cell>
          <cell r="K97">
            <v>1905000</v>
          </cell>
        </row>
        <row r="98">
          <cell r="B98" t="str">
            <v>VA-R</v>
          </cell>
          <cell r="C98">
            <v>89</v>
          </cell>
          <cell r="D98" t="str">
            <v>-</v>
          </cell>
          <cell r="E98">
            <v>91</v>
          </cell>
          <cell r="F98" t="str">
            <v>Memorial Hospital of Martinsville and Henry County</v>
          </cell>
          <cell r="G98" t="str">
            <v>Martinsville</v>
          </cell>
          <cell r="H98" t="str">
            <v>est. cardiac catheterization</v>
          </cell>
          <cell r="J98">
            <v>33541</v>
          </cell>
          <cell r="K98">
            <v>498255</v>
          </cell>
        </row>
        <row r="99">
          <cell r="B99" t="str">
            <v>VA-R</v>
          </cell>
          <cell r="C99">
            <v>90</v>
          </cell>
          <cell r="D99" t="str">
            <v>-</v>
          </cell>
          <cell r="E99">
            <v>91</v>
          </cell>
          <cell r="F99" t="str">
            <v>The Alexandria Hospital</v>
          </cell>
          <cell r="G99" t="str">
            <v>Alexandria</v>
          </cell>
          <cell r="H99" t="str">
            <v>est.cardiac catheterization lab</v>
          </cell>
          <cell r="J99">
            <v>33541</v>
          </cell>
          <cell r="K99">
            <v>2412417</v>
          </cell>
        </row>
        <row r="100">
          <cell r="B100" t="str">
            <v>VA-R</v>
          </cell>
          <cell r="C100">
            <v>91</v>
          </cell>
          <cell r="D100" t="str">
            <v>-</v>
          </cell>
          <cell r="E100">
            <v>91</v>
          </cell>
          <cell r="F100" t="str">
            <v>Lonesome Pine Hospital</v>
          </cell>
          <cell r="G100" t="str">
            <v>Big Stone Gap</v>
          </cell>
          <cell r="H100" t="str">
            <v>Magnetic Resonance Imaging</v>
          </cell>
          <cell r="J100">
            <v>33560</v>
          </cell>
          <cell r="K100">
            <v>400000</v>
          </cell>
        </row>
        <row r="101">
          <cell r="B101" t="str">
            <v>VA-R</v>
          </cell>
          <cell r="C101">
            <v>92</v>
          </cell>
          <cell r="D101" t="str">
            <v>-</v>
          </cell>
          <cell r="E101">
            <v>91</v>
          </cell>
          <cell r="F101" t="str">
            <v>Winchester Medical Center</v>
          </cell>
          <cell r="G101" t="str">
            <v>Winchester</v>
          </cell>
          <cell r="H101" t="str">
            <v xml:space="preserve">est MRI at Imaging Center </v>
          </cell>
          <cell r="J101">
            <v>33560</v>
          </cell>
          <cell r="K101">
            <v>1771335</v>
          </cell>
        </row>
        <row r="102">
          <cell r="B102" t="str">
            <v>VA-R</v>
          </cell>
          <cell r="C102">
            <v>93</v>
          </cell>
          <cell r="D102" t="str">
            <v>-</v>
          </cell>
          <cell r="E102">
            <v>91</v>
          </cell>
          <cell r="F102" t="str">
            <v>Winchester Medical Center</v>
          </cell>
          <cell r="G102" t="str">
            <v>Winchester</v>
          </cell>
          <cell r="H102" t="str">
            <v>est CT scanning serv. At Imaging Center</v>
          </cell>
          <cell r="J102">
            <v>33560</v>
          </cell>
          <cell r="K102">
            <v>1072842</v>
          </cell>
        </row>
        <row r="103">
          <cell r="B103" t="str">
            <v>VA-R</v>
          </cell>
          <cell r="C103">
            <v>94</v>
          </cell>
          <cell r="D103" t="str">
            <v>-</v>
          </cell>
          <cell r="E103">
            <v>91</v>
          </cell>
          <cell r="F103" t="str">
            <v>Piedmont Stone Center</v>
          </cell>
          <cell r="G103" t="str">
            <v>Martinsville</v>
          </cell>
          <cell r="H103" t="str">
            <v>est. mobile Lithotripsy at Memorial Hosp.</v>
          </cell>
          <cell r="J103">
            <v>33561</v>
          </cell>
          <cell r="K103">
            <v>1280000</v>
          </cell>
        </row>
        <row r="104">
          <cell r="B104" t="str">
            <v>VA-R</v>
          </cell>
          <cell r="C104">
            <v>95</v>
          </cell>
          <cell r="D104" t="str">
            <v>-</v>
          </cell>
          <cell r="E104">
            <v>91</v>
          </cell>
          <cell r="F104" t="str">
            <v>Piedmont Stone Center</v>
          </cell>
          <cell r="G104" t="str">
            <v>Blacksburg</v>
          </cell>
          <cell r="H104" t="str">
            <v>est. Mobile Lithotripsy at Montgomery</v>
          </cell>
          <cell r="J104">
            <v>33561</v>
          </cell>
          <cell r="K104" t="str">
            <v>1,280, 000</v>
          </cell>
        </row>
        <row r="105">
          <cell r="B105" t="str">
            <v>VA-R</v>
          </cell>
          <cell r="C105">
            <v>96</v>
          </cell>
          <cell r="D105" t="str">
            <v>-</v>
          </cell>
          <cell r="E105">
            <v>91</v>
          </cell>
          <cell r="F105" t="str">
            <v>Piedmont Stone Center</v>
          </cell>
          <cell r="G105" t="str">
            <v>Martinsville</v>
          </cell>
          <cell r="H105" t="str">
            <v>est. Mobile Lithotripsy at Pulaski Comm.</v>
          </cell>
          <cell r="J105">
            <v>33561</v>
          </cell>
          <cell r="K105">
            <v>1280000</v>
          </cell>
        </row>
        <row r="106">
          <cell r="B106" t="str">
            <v>VA-R</v>
          </cell>
          <cell r="C106">
            <v>97</v>
          </cell>
          <cell r="D106" t="str">
            <v>-</v>
          </cell>
          <cell r="E106">
            <v>91</v>
          </cell>
          <cell r="F106" t="str">
            <v>Piedmont Stone Center</v>
          </cell>
          <cell r="G106" t="str">
            <v>Martinsville</v>
          </cell>
          <cell r="H106" t="str">
            <v>est. Mobile Lithotripsy at Lynchburg Gen.</v>
          </cell>
          <cell r="J106">
            <v>33561</v>
          </cell>
          <cell r="K106">
            <v>1280000</v>
          </cell>
        </row>
        <row r="107">
          <cell r="B107" t="str">
            <v>VA-R</v>
          </cell>
          <cell r="C107">
            <v>98</v>
          </cell>
          <cell r="D107" t="str">
            <v>-</v>
          </cell>
          <cell r="E107">
            <v>91</v>
          </cell>
          <cell r="F107" t="str">
            <v>Norton Community Hospita;</v>
          </cell>
          <cell r="G107" t="str">
            <v xml:space="preserve">Norton </v>
          </cell>
          <cell r="H107" t="str">
            <v>est. obstetrical services</v>
          </cell>
          <cell r="J107">
            <v>33589</v>
          </cell>
          <cell r="K107">
            <v>1213972</v>
          </cell>
        </row>
        <row r="108">
          <cell r="B108" t="str">
            <v>VA-R</v>
          </cell>
          <cell r="C108">
            <v>99</v>
          </cell>
          <cell r="D108" t="str">
            <v>-</v>
          </cell>
          <cell r="E108">
            <v>91</v>
          </cell>
          <cell r="F108" t="str">
            <v>Lynchburg General Hospital</v>
          </cell>
          <cell r="G108" t="str">
            <v>Lynchburg</v>
          </cell>
          <cell r="H108" t="str">
            <v>acquisition of MRI system</v>
          </cell>
          <cell r="J108">
            <v>33589</v>
          </cell>
          <cell r="K108">
            <v>2100000</v>
          </cell>
        </row>
        <row r="109">
          <cell r="B109" t="str">
            <v>VA-R</v>
          </cell>
          <cell r="C109">
            <v>100</v>
          </cell>
          <cell r="D109" t="str">
            <v>-</v>
          </cell>
          <cell r="E109">
            <v>91</v>
          </cell>
          <cell r="F109" t="str">
            <v>Lynchburg General Hospital</v>
          </cell>
          <cell r="G109" t="str">
            <v>Lynchburg</v>
          </cell>
          <cell r="H109" t="str">
            <v>acquisition of replacement Tomography</v>
          </cell>
          <cell r="J109">
            <v>33589</v>
          </cell>
          <cell r="K109">
            <v>1165493</v>
          </cell>
        </row>
        <row r="110">
          <cell r="B110" t="str">
            <v>VA-R</v>
          </cell>
          <cell r="C110">
            <v>101</v>
          </cell>
          <cell r="D110" t="str">
            <v>-</v>
          </cell>
          <cell r="E110">
            <v>91</v>
          </cell>
          <cell r="F110" t="str">
            <v>Lynchburg General Hospital</v>
          </cell>
          <cell r="G110" t="str">
            <v>Lynchburg</v>
          </cell>
          <cell r="H110" t="str">
            <v>acquisition of new CT system</v>
          </cell>
          <cell r="J110">
            <v>33589</v>
          </cell>
          <cell r="K110">
            <v>888648</v>
          </cell>
        </row>
        <row r="111">
          <cell r="B111" t="str">
            <v>VA-R</v>
          </cell>
          <cell r="C111">
            <v>102</v>
          </cell>
          <cell r="D111" t="str">
            <v>-</v>
          </cell>
          <cell r="E111">
            <v>91</v>
          </cell>
          <cell r="F111" t="str">
            <v>Page Memorial Hospital</v>
          </cell>
          <cell r="G111" t="str">
            <v>Luray</v>
          </cell>
          <cell r="H111" t="str">
            <v>est. CT Scanner Services</v>
          </cell>
          <cell r="J111">
            <v>33603</v>
          </cell>
          <cell r="K111">
            <v>1165493</v>
          </cell>
        </row>
        <row r="112">
          <cell r="B112" t="str">
            <v>VA-R</v>
          </cell>
          <cell r="C112">
            <v>103</v>
          </cell>
          <cell r="D112" t="str">
            <v>-</v>
          </cell>
          <cell r="E112">
            <v>91</v>
          </cell>
          <cell r="F112" t="str">
            <v>Page Memorial Hospital</v>
          </cell>
          <cell r="G112" t="str">
            <v>Luray</v>
          </cell>
          <cell r="H112" t="str">
            <v>est mobile MRI services</v>
          </cell>
          <cell r="J112">
            <v>33603</v>
          </cell>
          <cell r="K112">
            <v>1000</v>
          </cell>
        </row>
        <row r="113">
          <cell r="B113" t="str">
            <v>VA-R</v>
          </cell>
          <cell r="C113">
            <v>2</v>
          </cell>
          <cell r="D113" t="str">
            <v>-</v>
          </cell>
          <cell r="E113">
            <v>92</v>
          </cell>
          <cell r="F113" t="str">
            <v>Richmond Memorial Hospital</v>
          </cell>
          <cell r="G113" t="str">
            <v>Richmond</v>
          </cell>
          <cell r="H113" t="str">
            <v>Construction of a medical office bldg</v>
          </cell>
          <cell r="J113">
            <v>33652</v>
          </cell>
          <cell r="K113">
            <v>1000000</v>
          </cell>
        </row>
        <row r="114">
          <cell r="B114" t="str">
            <v>VA-R</v>
          </cell>
          <cell r="C114">
            <v>3</v>
          </cell>
          <cell r="D114" t="str">
            <v>-</v>
          </cell>
          <cell r="E114">
            <v>92</v>
          </cell>
          <cell r="F114" t="str">
            <v>Richmond Memorial Hospital</v>
          </cell>
          <cell r="G114" t="str">
            <v>Richmond</v>
          </cell>
          <cell r="H114" t="str">
            <v>construction and equip. for cancer center</v>
          </cell>
          <cell r="J114">
            <v>33653</v>
          </cell>
          <cell r="K114">
            <v>1000000</v>
          </cell>
        </row>
        <row r="115">
          <cell r="B115" t="str">
            <v>VA-R</v>
          </cell>
          <cell r="C115">
            <v>4</v>
          </cell>
          <cell r="D115" t="str">
            <v>-</v>
          </cell>
          <cell r="E115">
            <v>92</v>
          </cell>
          <cell r="F115" t="str">
            <v>Richmond Memorial Hospital</v>
          </cell>
          <cell r="G115" t="str">
            <v>Richmond</v>
          </cell>
          <cell r="H115" t="str">
            <v>est. Diagnostic Center at Hanover Medical</v>
          </cell>
          <cell r="J115">
            <v>33653</v>
          </cell>
          <cell r="K115">
            <v>1000000</v>
          </cell>
        </row>
        <row r="116">
          <cell r="B116" t="str">
            <v>VA-R</v>
          </cell>
          <cell r="C116">
            <v>5</v>
          </cell>
          <cell r="D116" t="str">
            <v>-</v>
          </cell>
          <cell r="E116">
            <v>92</v>
          </cell>
          <cell r="F116" t="str">
            <v>Richmond Memorial Hospital</v>
          </cell>
          <cell r="G116" t="str">
            <v>Richmond</v>
          </cell>
          <cell r="H116" t="str">
            <v>West Wing Expansion</v>
          </cell>
          <cell r="J116">
            <v>33653</v>
          </cell>
          <cell r="K116">
            <v>7656418</v>
          </cell>
        </row>
        <row r="117">
          <cell r="B117" t="str">
            <v>VA-R</v>
          </cell>
          <cell r="C117">
            <v>6</v>
          </cell>
          <cell r="D117" t="str">
            <v>-</v>
          </cell>
          <cell r="E117">
            <v>92</v>
          </cell>
          <cell r="F117" t="str">
            <v>Fairfax Hospital</v>
          </cell>
          <cell r="G117" t="str">
            <v>Falls Church</v>
          </cell>
          <cell r="H117" t="str">
            <v>structural renovation for the disabled</v>
          </cell>
          <cell r="J117">
            <v>33655</v>
          </cell>
          <cell r="K117">
            <v>1122000</v>
          </cell>
        </row>
        <row r="118">
          <cell r="B118" t="str">
            <v>VA-R</v>
          </cell>
          <cell r="C118">
            <v>7</v>
          </cell>
          <cell r="D118" t="str">
            <v>-</v>
          </cell>
          <cell r="E118">
            <v>92</v>
          </cell>
          <cell r="F118" t="str">
            <v>Fairfax Hospital</v>
          </cell>
          <cell r="G118" t="str">
            <v>Falls Church</v>
          </cell>
          <cell r="H118" t="str">
            <v>replacement of lab information system</v>
          </cell>
          <cell r="J118">
            <v>33655</v>
          </cell>
          <cell r="K118">
            <v>1000000</v>
          </cell>
        </row>
        <row r="119">
          <cell r="B119" t="str">
            <v>VA-R</v>
          </cell>
          <cell r="C119">
            <v>8</v>
          </cell>
          <cell r="D119" t="str">
            <v>-</v>
          </cell>
          <cell r="E119">
            <v>92</v>
          </cell>
          <cell r="F119" t="str">
            <v>Fairfax Hospital</v>
          </cell>
          <cell r="G119" t="str">
            <v>Falls Church</v>
          </cell>
          <cell r="H119" t="str">
            <v>upgrade of HVAC System</v>
          </cell>
          <cell r="J119">
            <v>33655</v>
          </cell>
          <cell r="K119">
            <v>5845000</v>
          </cell>
        </row>
        <row r="120">
          <cell r="B120" t="str">
            <v>VA-R</v>
          </cell>
          <cell r="C120">
            <v>9</v>
          </cell>
          <cell r="D120" t="str">
            <v>-</v>
          </cell>
          <cell r="E120">
            <v>92</v>
          </cell>
          <cell r="F120" t="str">
            <v>Fairfax Hospital</v>
          </cell>
          <cell r="G120" t="str">
            <v>Falls Church</v>
          </cell>
          <cell r="H120" t="str">
            <v>relocation and renovation of routine radio.</v>
          </cell>
          <cell r="J120">
            <v>33655</v>
          </cell>
          <cell r="K120">
            <v>3855000</v>
          </cell>
        </row>
        <row r="121">
          <cell r="B121" t="str">
            <v>VA-R</v>
          </cell>
          <cell r="C121">
            <v>10</v>
          </cell>
          <cell r="D121" t="str">
            <v>-</v>
          </cell>
          <cell r="E121">
            <v>92</v>
          </cell>
          <cell r="F121" t="str">
            <v>Fairfax Hospital</v>
          </cell>
          <cell r="G121" t="str">
            <v>Falls Church</v>
          </cell>
          <cell r="H121" t="str">
            <v xml:space="preserve">renovation of coronary care unit II </v>
          </cell>
          <cell r="J121">
            <v>33655</v>
          </cell>
          <cell r="K121">
            <v>1797000</v>
          </cell>
        </row>
        <row r="122">
          <cell r="B122" t="str">
            <v>VA-R</v>
          </cell>
          <cell r="C122">
            <v>11</v>
          </cell>
          <cell r="D122" t="str">
            <v>-</v>
          </cell>
          <cell r="E122">
            <v>92</v>
          </cell>
          <cell r="F122" t="str">
            <v>Fairfax Hospital</v>
          </cell>
          <cell r="G122" t="str">
            <v>Falls Church</v>
          </cell>
          <cell r="H122" t="str">
            <v>renovation and relocation of laboratory</v>
          </cell>
          <cell r="J122">
            <v>33655</v>
          </cell>
          <cell r="K122">
            <v>8056000</v>
          </cell>
        </row>
        <row r="123">
          <cell r="B123" t="str">
            <v>VA-R</v>
          </cell>
          <cell r="C123">
            <v>12</v>
          </cell>
          <cell r="D123" t="str">
            <v>-</v>
          </cell>
          <cell r="E123">
            <v>92</v>
          </cell>
          <cell r="F123" t="str">
            <v>Fairfax Hospital</v>
          </cell>
          <cell r="G123" t="str">
            <v>Falls Church</v>
          </cell>
          <cell r="H123" t="str">
            <v>renovation of vascular lab include equip.</v>
          </cell>
          <cell r="J123">
            <v>33655</v>
          </cell>
          <cell r="K123">
            <v>1910000</v>
          </cell>
        </row>
        <row r="124">
          <cell r="B124" t="str">
            <v>VA-R</v>
          </cell>
          <cell r="C124">
            <v>13</v>
          </cell>
          <cell r="D124" t="str">
            <v>-</v>
          </cell>
          <cell r="E124">
            <v>92</v>
          </cell>
          <cell r="F124" t="str">
            <v>Fairfax Hospital</v>
          </cell>
          <cell r="G124" t="str">
            <v>Falls Church</v>
          </cell>
          <cell r="H124" t="str">
            <v>renovation of tower operating room</v>
          </cell>
          <cell r="J124">
            <v>33655</v>
          </cell>
          <cell r="K124">
            <v>1875000</v>
          </cell>
        </row>
        <row r="125">
          <cell r="B125" t="str">
            <v>VA-R</v>
          </cell>
          <cell r="C125">
            <v>14</v>
          </cell>
          <cell r="D125" t="str">
            <v>-</v>
          </cell>
          <cell r="E125">
            <v>92</v>
          </cell>
          <cell r="F125" t="str">
            <v>Fairfax Hospital</v>
          </cell>
          <cell r="G125" t="str">
            <v>Falls Church</v>
          </cell>
          <cell r="H125" t="str">
            <v>addition of cardiovascular operating room</v>
          </cell>
          <cell r="J125">
            <v>33655</v>
          </cell>
          <cell r="K125">
            <v>1655000</v>
          </cell>
        </row>
        <row r="126">
          <cell r="B126" t="str">
            <v>VA-R</v>
          </cell>
          <cell r="C126">
            <v>15</v>
          </cell>
          <cell r="D126" t="str">
            <v>-</v>
          </cell>
          <cell r="E126">
            <v>92</v>
          </cell>
          <cell r="F126" t="str">
            <v>Chippenham Hospital</v>
          </cell>
          <cell r="G126" t="str">
            <v>Richmond</v>
          </cell>
          <cell r="H126" t="str">
            <v>Construction of parking deck</v>
          </cell>
          <cell r="J126">
            <v>33658</v>
          </cell>
          <cell r="K126">
            <v>2181000</v>
          </cell>
        </row>
        <row r="127">
          <cell r="B127" t="str">
            <v>VA-R</v>
          </cell>
          <cell r="C127">
            <v>16</v>
          </cell>
          <cell r="D127" t="str">
            <v>-</v>
          </cell>
          <cell r="E127">
            <v>92</v>
          </cell>
          <cell r="F127" t="str">
            <v>Fairfax Hospital</v>
          </cell>
          <cell r="G127" t="str">
            <v>Falls Church</v>
          </cell>
          <cell r="H127" t="str">
            <v>Renovation of Emergency Department</v>
          </cell>
          <cell r="J127">
            <v>33659</v>
          </cell>
          <cell r="K127">
            <v>1277000</v>
          </cell>
        </row>
        <row r="128">
          <cell r="B128" t="str">
            <v>VA-R</v>
          </cell>
          <cell r="C128">
            <v>17</v>
          </cell>
          <cell r="D128" t="str">
            <v>-</v>
          </cell>
          <cell r="E128">
            <v>92</v>
          </cell>
          <cell r="F128" t="str">
            <v>Sentara Bayside Hospital</v>
          </cell>
          <cell r="G128" t="str">
            <v>VA Beach</v>
          </cell>
          <cell r="H128" t="str">
            <v>expan.&amp;renov.admin. Surg. Inten.care</v>
          </cell>
          <cell r="J128">
            <v>33659</v>
          </cell>
          <cell r="K128">
            <v>17250000</v>
          </cell>
        </row>
        <row r="129">
          <cell r="B129" t="str">
            <v>VA-R</v>
          </cell>
          <cell r="C129">
            <v>18</v>
          </cell>
          <cell r="D129" t="str">
            <v>-</v>
          </cell>
          <cell r="E129">
            <v>92</v>
          </cell>
          <cell r="F129" t="str">
            <v>Fairfax Hospital</v>
          </cell>
          <cell r="G129" t="str">
            <v>Falls Church</v>
          </cell>
          <cell r="H129" t="str">
            <v>renovation of tower building</v>
          </cell>
          <cell r="J129">
            <v>33660</v>
          </cell>
          <cell r="K129">
            <v>1647000</v>
          </cell>
        </row>
        <row r="130">
          <cell r="B130" t="str">
            <v>VA-R</v>
          </cell>
          <cell r="C130">
            <v>19</v>
          </cell>
          <cell r="D130" t="str">
            <v>-</v>
          </cell>
          <cell r="E130">
            <v>92</v>
          </cell>
          <cell r="F130" t="str">
            <v>Fairfax Hospital</v>
          </cell>
          <cell r="G130" t="str">
            <v>Falls Church</v>
          </cell>
          <cell r="H130" t="str">
            <v>conversion of med/surg beds to intermediate medical care unit</v>
          </cell>
          <cell r="J130">
            <v>33660</v>
          </cell>
          <cell r="K130">
            <v>1522000</v>
          </cell>
        </row>
        <row r="131">
          <cell r="B131" t="str">
            <v>VA-R</v>
          </cell>
          <cell r="C131">
            <v>20</v>
          </cell>
          <cell r="D131" t="str">
            <v>-</v>
          </cell>
          <cell r="E131">
            <v>92</v>
          </cell>
          <cell r="F131" t="str">
            <v>The Arlington Hospital</v>
          </cell>
          <cell r="G131" t="str">
            <v>Arlington</v>
          </cell>
          <cell r="H131" t="str">
            <v>const. Of med office/renov.existing space</v>
          </cell>
          <cell r="J131">
            <v>33659</v>
          </cell>
          <cell r="K131">
            <v>30989572</v>
          </cell>
        </row>
        <row r="132">
          <cell r="B132" t="str">
            <v>VA-R</v>
          </cell>
          <cell r="C132">
            <v>21</v>
          </cell>
          <cell r="D132" t="str">
            <v>-</v>
          </cell>
          <cell r="E132">
            <v>92</v>
          </cell>
          <cell r="F132" t="str">
            <v>Chippenham Hospital</v>
          </cell>
          <cell r="G132" t="str">
            <v>Richmond</v>
          </cell>
          <cell r="H132" t="str">
            <v>Construction of Medical office bldg</v>
          </cell>
          <cell r="J132">
            <v>33660</v>
          </cell>
          <cell r="K132">
            <v>6048000</v>
          </cell>
        </row>
        <row r="133">
          <cell r="B133" t="str">
            <v>VA-R</v>
          </cell>
          <cell r="C133">
            <v>22</v>
          </cell>
          <cell r="D133" t="str">
            <v>-</v>
          </cell>
          <cell r="E133">
            <v>92</v>
          </cell>
          <cell r="F133" t="str">
            <v>Chippenham Hospital</v>
          </cell>
          <cell r="G133" t="str">
            <v>Richmond</v>
          </cell>
          <cell r="H133" t="str">
            <v>renovation/expansion of outpatient serv.</v>
          </cell>
          <cell r="J133">
            <v>33660</v>
          </cell>
          <cell r="K133">
            <v>18021961</v>
          </cell>
        </row>
        <row r="134">
          <cell r="B134" t="str">
            <v>VA-R</v>
          </cell>
          <cell r="C134">
            <v>23</v>
          </cell>
          <cell r="D134" t="str">
            <v>-</v>
          </cell>
          <cell r="E134">
            <v>92</v>
          </cell>
          <cell r="F134" t="str">
            <v>MCV associated physicians</v>
          </cell>
          <cell r="G134" t="str">
            <v>Richmond</v>
          </cell>
          <cell r="H134" t="str">
            <v>construction of medical clinic</v>
          </cell>
          <cell r="J134">
            <v>33659</v>
          </cell>
          <cell r="K134">
            <v>11405000</v>
          </cell>
        </row>
        <row r="135">
          <cell r="B135" t="str">
            <v>VA-R</v>
          </cell>
          <cell r="C135">
            <v>24</v>
          </cell>
          <cell r="D135" t="str">
            <v>-</v>
          </cell>
          <cell r="E135">
            <v>92</v>
          </cell>
          <cell r="F135" t="str">
            <v>Inova Hospitals</v>
          </cell>
          <cell r="G135" t="str">
            <v xml:space="preserve">Springfield </v>
          </cell>
          <cell r="H135" t="str">
            <v>Purchase/installation of Patient care computer systems</v>
          </cell>
          <cell r="J135">
            <v>33661</v>
          </cell>
          <cell r="K135">
            <v>21999214</v>
          </cell>
        </row>
        <row r="136">
          <cell r="B136" t="str">
            <v>VA-R</v>
          </cell>
          <cell r="C136">
            <v>25</v>
          </cell>
          <cell r="D136" t="str">
            <v>-</v>
          </cell>
          <cell r="E136">
            <v>92</v>
          </cell>
          <cell r="F136" t="str">
            <v>Williamsburg Community Hospital</v>
          </cell>
          <cell r="G136" t="str">
            <v xml:space="preserve">Williamsburg </v>
          </cell>
          <cell r="H136" t="str">
            <v>hospital expansion and renovation</v>
          </cell>
          <cell r="J136">
            <v>33661</v>
          </cell>
          <cell r="K136">
            <v>18006525</v>
          </cell>
        </row>
        <row r="137">
          <cell r="B137" t="str">
            <v>VA-R</v>
          </cell>
          <cell r="C137">
            <v>26</v>
          </cell>
          <cell r="D137" t="str">
            <v>-</v>
          </cell>
          <cell r="E137">
            <v>92</v>
          </cell>
          <cell r="F137" t="str">
            <v>The Sheltering Arms Hospital</v>
          </cell>
          <cell r="G137" t="str">
            <v>Richmond</v>
          </cell>
          <cell r="H137" t="str">
            <v>Construction of outpatient rehab. Unit</v>
          </cell>
          <cell r="J137">
            <v>33662</v>
          </cell>
          <cell r="K137">
            <v>1000000</v>
          </cell>
        </row>
        <row r="138">
          <cell r="B138" t="str">
            <v>VA-R</v>
          </cell>
          <cell r="C138">
            <v>27</v>
          </cell>
          <cell r="D138" t="str">
            <v>-</v>
          </cell>
          <cell r="E138">
            <v>92</v>
          </cell>
          <cell r="F138" t="str">
            <v>Russell County Medical Center</v>
          </cell>
          <cell r="G138" t="str">
            <v>Lebanon</v>
          </cell>
          <cell r="H138" t="str">
            <v>Renovation and Construction</v>
          </cell>
          <cell r="J138">
            <v>33662</v>
          </cell>
          <cell r="K138">
            <v>3900000</v>
          </cell>
        </row>
        <row r="139">
          <cell r="B139" t="str">
            <v>VA-R</v>
          </cell>
          <cell r="C139">
            <v>28</v>
          </cell>
          <cell r="D139" t="str">
            <v>-</v>
          </cell>
          <cell r="E139">
            <v>92</v>
          </cell>
          <cell r="F139" t="str">
            <v>Mount Vernon Hospital</v>
          </cell>
          <cell r="G139" t="str">
            <v>Alexandria</v>
          </cell>
          <cell r="H139" t="str">
            <v>Expansion and Renovation of existing facility</v>
          </cell>
          <cell r="J139">
            <v>33662</v>
          </cell>
          <cell r="K139">
            <v>13527750</v>
          </cell>
        </row>
        <row r="140">
          <cell r="B140" t="str">
            <v>VA-R</v>
          </cell>
          <cell r="C140">
            <v>29</v>
          </cell>
          <cell r="D140" t="str">
            <v>-</v>
          </cell>
          <cell r="E140">
            <v>92</v>
          </cell>
          <cell r="F140" t="str">
            <v>The Retreat Hospital</v>
          </cell>
          <cell r="G140" t="str">
            <v>Richmond</v>
          </cell>
          <cell r="H140" t="str">
            <v>expansion of parking lot</v>
          </cell>
          <cell r="J140">
            <v>33662</v>
          </cell>
          <cell r="K140">
            <v>1260000</v>
          </cell>
        </row>
        <row r="141">
          <cell r="B141" t="str">
            <v>VA-R</v>
          </cell>
          <cell r="C141">
            <v>30</v>
          </cell>
          <cell r="D141" t="str">
            <v>-</v>
          </cell>
          <cell r="E141">
            <v>92</v>
          </cell>
          <cell r="F141" t="str">
            <v>The Retreat Hospital</v>
          </cell>
          <cell r="G141" t="str">
            <v>Richmond</v>
          </cell>
          <cell r="H141" t="str">
            <v>renovation of ground floor</v>
          </cell>
          <cell r="J141">
            <v>33662</v>
          </cell>
          <cell r="K141">
            <v>2291879</v>
          </cell>
        </row>
        <row r="142">
          <cell r="B142" t="str">
            <v>VA-R</v>
          </cell>
          <cell r="C142">
            <v>31</v>
          </cell>
          <cell r="D142" t="str">
            <v>-</v>
          </cell>
          <cell r="E142">
            <v>92</v>
          </cell>
          <cell r="F142" t="str">
            <v>The Retreat Hospital</v>
          </cell>
          <cell r="G142" t="str">
            <v>Richmond</v>
          </cell>
          <cell r="H142" t="str">
            <v>renovation of the 4 west nursing unit</v>
          </cell>
          <cell r="J142">
            <v>33662</v>
          </cell>
          <cell r="K142">
            <v>1200000</v>
          </cell>
        </row>
        <row r="143">
          <cell r="B143" t="str">
            <v>VA-R</v>
          </cell>
          <cell r="C143">
            <v>32</v>
          </cell>
          <cell r="D143" t="str">
            <v>-</v>
          </cell>
          <cell r="E143">
            <v>92</v>
          </cell>
          <cell r="F143" t="str">
            <v>The Retreat Hospital</v>
          </cell>
          <cell r="G143" t="str">
            <v>Richmond</v>
          </cell>
          <cell r="H143" t="str">
            <v>renovation of radiology area</v>
          </cell>
          <cell r="J143">
            <v>33662</v>
          </cell>
          <cell r="K143">
            <v>2000000</v>
          </cell>
        </row>
        <row r="144">
          <cell r="B144" t="str">
            <v>VA-R</v>
          </cell>
          <cell r="C144">
            <v>33</v>
          </cell>
          <cell r="D144" t="str">
            <v>-</v>
          </cell>
          <cell r="E144">
            <v>92</v>
          </cell>
          <cell r="F144" t="str">
            <v>HealthSouth Medical Center</v>
          </cell>
          <cell r="G144" t="str">
            <v>Richmond</v>
          </cell>
          <cell r="H144" t="str">
            <v>renovation and expansion of facility</v>
          </cell>
          <cell r="J144">
            <v>33662</v>
          </cell>
          <cell r="K144">
            <v>30526434</v>
          </cell>
        </row>
        <row r="145">
          <cell r="B145" t="str">
            <v>VA-R</v>
          </cell>
          <cell r="C145">
            <v>34</v>
          </cell>
          <cell r="D145" t="str">
            <v>-</v>
          </cell>
          <cell r="E145">
            <v>92</v>
          </cell>
          <cell r="F145" t="str">
            <v>Lewis-Gale Hospital</v>
          </cell>
          <cell r="G145" t="str">
            <v>Salem</v>
          </cell>
          <cell r="H145" t="str">
            <v>construct a replacement emergency room</v>
          </cell>
          <cell r="J145">
            <v>33665</v>
          </cell>
          <cell r="K145">
            <v>5565000</v>
          </cell>
        </row>
        <row r="146">
          <cell r="B146" t="str">
            <v>VA-R</v>
          </cell>
          <cell r="C146">
            <v>35</v>
          </cell>
          <cell r="D146" t="str">
            <v>-</v>
          </cell>
          <cell r="E146">
            <v>92</v>
          </cell>
          <cell r="F146" t="str">
            <v>National Hospital for Ortho. And Rehab</v>
          </cell>
          <cell r="G146" t="str">
            <v>Arlington</v>
          </cell>
          <cell r="H146" t="str">
            <v>renovation of facilities</v>
          </cell>
          <cell r="J146">
            <v>33665</v>
          </cell>
          <cell r="K146">
            <v>1976473</v>
          </cell>
        </row>
        <row r="147">
          <cell r="B147" t="str">
            <v>VA-R</v>
          </cell>
          <cell r="C147">
            <v>36</v>
          </cell>
          <cell r="D147" t="str">
            <v>-</v>
          </cell>
          <cell r="E147">
            <v>92</v>
          </cell>
          <cell r="F147" t="str">
            <v>VA Beach General Hospital</v>
          </cell>
          <cell r="G147" t="str">
            <v>VA Beach</v>
          </cell>
          <cell r="H147" t="str">
            <v>relocation of outpat.,occup.,and speech serv.</v>
          </cell>
          <cell r="J147">
            <v>33665</v>
          </cell>
          <cell r="K147">
            <v>3208879</v>
          </cell>
        </row>
        <row r="148">
          <cell r="B148" t="str">
            <v>VA-R</v>
          </cell>
          <cell r="C148">
            <v>37</v>
          </cell>
          <cell r="D148" t="str">
            <v>-</v>
          </cell>
          <cell r="E148">
            <v>92</v>
          </cell>
          <cell r="F148" t="str">
            <v>INOVA Hospital System/FairOaks</v>
          </cell>
          <cell r="G148" t="str">
            <v>Fairfax</v>
          </cell>
          <cell r="H148" t="str">
            <v>construction of 4th flr and expand er room</v>
          </cell>
          <cell r="J148">
            <v>33665</v>
          </cell>
          <cell r="K148">
            <v>10000000</v>
          </cell>
        </row>
        <row r="149">
          <cell r="B149" t="str">
            <v>VA-R</v>
          </cell>
          <cell r="C149">
            <v>38</v>
          </cell>
          <cell r="D149" t="str">
            <v>-</v>
          </cell>
          <cell r="E149">
            <v>92</v>
          </cell>
          <cell r="F149" t="str">
            <v>INOVA Hospital System/FairOaks</v>
          </cell>
          <cell r="G149" t="str">
            <v>Fairfax</v>
          </cell>
          <cell r="H149" t="str">
            <v>construction of childcare facility</v>
          </cell>
          <cell r="J149">
            <v>33665</v>
          </cell>
          <cell r="K149">
            <v>1477869</v>
          </cell>
        </row>
        <row r="150">
          <cell r="B150" t="str">
            <v>VA-R</v>
          </cell>
          <cell r="C150">
            <v>39</v>
          </cell>
          <cell r="D150" t="str">
            <v>-</v>
          </cell>
          <cell r="E150">
            <v>92</v>
          </cell>
          <cell r="F150" t="str">
            <v>INOVA Hospital System/FairOaks</v>
          </cell>
          <cell r="G150" t="str">
            <v>Fairfax</v>
          </cell>
          <cell r="H150" t="str">
            <v xml:space="preserve">land improvements </v>
          </cell>
          <cell r="J150">
            <v>33665</v>
          </cell>
          <cell r="K150">
            <v>1405000</v>
          </cell>
        </row>
        <row r="151">
          <cell r="B151" t="str">
            <v>VA-R</v>
          </cell>
          <cell r="C151">
            <v>40</v>
          </cell>
          <cell r="D151" t="str">
            <v>-</v>
          </cell>
          <cell r="E151">
            <v>92</v>
          </cell>
          <cell r="F151" t="str">
            <v>The Retreat Hospital</v>
          </cell>
          <cell r="G151" t="str">
            <v>Richmond</v>
          </cell>
          <cell r="H151" t="str">
            <v>Construction of Medical office bldg</v>
          </cell>
          <cell r="J151">
            <v>33665</v>
          </cell>
          <cell r="K151">
            <v>5150800</v>
          </cell>
        </row>
        <row r="152">
          <cell r="B152" t="str">
            <v>VA-R</v>
          </cell>
          <cell r="C152">
            <v>41</v>
          </cell>
          <cell r="D152" t="str">
            <v>-</v>
          </cell>
          <cell r="E152">
            <v>92</v>
          </cell>
          <cell r="F152" t="str">
            <v>Lewis-Gale Hospital</v>
          </cell>
          <cell r="G152" t="str">
            <v>Salem</v>
          </cell>
          <cell r="H152" t="str">
            <v>renovation of Patient Floors</v>
          </cell>
          <cell r="J152">
            <v>33665</v>
          </cell>
          <cell r="K152">
            <v>1833229</v>
          </cell>
        </row>
        <row r="153">
          <cell r="B153" t="str">
            <v>VA-R</v>
          </cell>
          <cell r="C153">
            <v>42</v>
          </cell>
          <cell r="D153" t="str">
            <v>-</v>
          </cell>
          <cell r="E153">
            <v>92</v>
          </cell>
          <cell r="F153" t="str">
            <v>HCA Reston Hospital Center</v>
          </cell>
          <cell r="G153" t="str">
            <v>Reston</v>
          </cell>
          <cell r="H153" t="str">
            <v>Construction of Medical office bldg</v>
          </cell>
          <cell r="J153">
            <v>33669</v>
          </cell>
          <cell r="K153">
            <v>20875406</v>
          </cell>
        </row>
        <row r="154">
          <cell r="B154" t="str">
            <v>VA-R</v>
          </cell>
          <cell r="C154">
            <v>43</v>
          </cell>
          <cell r="D154" t="str">
            <v>-</v>
          </cell>
          <cell r="E154">
            <v>92</v>
          </cell>
          <cell r="F154" t="str">
            <v>Lewis-Gale Hospital</v>
          </cell>
          <cell r="G154" t="str">
            <v>Salem</v>
          </cell>
          <cell r="H154" t="str">
            <v>replacement of special procedures room</v>
          </cell>
          <cell r="J154">
            <v>33667</v>
          </cell>
          <cell r="K154">
            <v>1361086</v>
          </cell>
        </row>
        <row r="155">
          <cell r="B155" t="str">
            <v>VA-R</v>
          </cell>
          <cell r="C155">
            <v>44</v>
          </cell>
          <cell r="D155" t="str">
            <v>-</v>
          </cell>
          <cell r="E155">
            <v>92</v>
          </cell>
          <cell r="F155" t="str">
            <v>HCA Reston Hospital Center</v>
          </cell>
          <cell r="G155" t="str">
            <v>Reston</v>
          </cell>
          <cell r="H155" t="str">
            <v>acquisition of sports medicine center</v>
          </cell>
          <cell r="J155">
            <v>33672</v>
          </cell>
          <cell r="K155">
            <v>2036035</v>
          </cell>
        </row>
        <row r="156">
          <cell r="B156" t="str">
            <v>VA-R</v>
          </cell>
          <cell r="C156">
            <v>45</v>
          </cell>
          <cell r="D156" t="str">
            <v>-</v>
          </cell>
          <cell r="E156">
            <v>92</v>
          </cell>
          <cell r="F156" t="str">
            <v>Montgomery Regional Hospital</v>
          </cell>
          <cell r="G156" t="str">
            <v>Blacksburg</v>
          </cell>
          <cell r="H156" t="str">
            <v>Facility Expansion/renovation</v>
          </cell>
          <cell r="J156">
            <v>33672</v>
          </cell>
          <cell r="K156">
            <v>9299728</v>
          </cell>
        </row>
        <row r="157">
          <cell r="B157" t="str">
            <v>VA-R</v>
          </cell>
          <cell r="C157">
            <v>46</v>
          </cell>
          <cell r="D157" t="str">
            <v>-</v>
          </cell>
          <cell r="E157">
            <v>92</v>
          </cell>
          <cell r="F157" t="str">
            <v>Tuckahoe Surgery Center</v>
          </cell>
          <cell r="G157" t="str">
            <v>Richmond</v>
          </cell>
          <cell r="H157" t="str">
            <v>addition of 6 operating room</v>
          </cell>
          <cell r="J157">
            <v>33669</v>
          </cell>
          <cell r="K157">
            <v>3168062</v>
          </cell>
        </row>
        <row r="158">
          <cell r="B158" t="str">
            <v>VA-R</v>
          </cell>
          <cell r="C158">
            <v>47</v>
          </cell>
          <cell r="D158" t="str">
            <v>-</v>
          </cell>
          <cell r="E158">
            <v>92</v>
          </cell>
          <cell r="F158" t="str">
            <v xml:space="preserve">Woodbine Nursing&amp; Convalescent </v>
          </cell>
          <cell r="G158" t="str">
            <v>Alexandria</v>
          </cell>
          <cell r="H158" t="str">
            <v>modernization</v>
          </cell>
          <cell r="J158">
            <v>33674</v>
          </cell>
          <cell r="K158">
            <v>2080000</v>
          </cell>
        </row>
        <row r="159">
          <cell r="B159" t="str">
            <v>VA-R</v>
          </cell>
          <cell r="C159">
            <v>48</v>
          </cell>
          <cell r="D159" t="str">
            <v>-</v>
          </cell>
          <cell r="E159">
            <v>92</v>
          </cell>
          <cell r="F159" t="str">
            <v>The Retreat Hospital</v>
          </cell>
          <cell r="G159" t="str">
            <v>Richmond</v>
          </cell>
          <cell r="H159" t="str">
            <v>construction of free-standing diag. Center</v>
          </cell>
          <cell r="J159">
            <v>33676</v>
          </cell>
          <cell r="K159">
            <v>4254598</v>
          </cell>
        </row>
        <row r="160">
          <cell r="B160" t="str">
            <v>VA-R</v>
          </cell>
          <cell r="C160">
            <v>49</v>
          </cell>
          <cell r="D160" t="str">
            <v>-</v>
          </cell>
          <cell r="E160">
            <v>92</v>
          </cell>
          <cell r="F160" t="str">
            <v>Sheltering Arms Hospital</v>
          </cell>
          <cell r="G160" t="str">
            <v>Chesterfield County</v>
          </cell>
          <cell r="H160" t="str">
            <v>Construct facility to relocate outpatient rehab programs</v>
          </cell>
          <cell r="J160">
            <v>33676</v>
          </cell>
          <cell r="K160">
            <v>2255708</v>
          </cell>
        </row>
        <row r="161">
          <cell r="B161" t="str">
            <v>VA-R</v>
          </cell>
          <cell r="C161">
            <v>50</v>
          </cell>
          <cell r="D161" t="str">
            <v>-</v>
          </cell>
          <cell r="E161">
            <v>92</v>
          </cell>
          <cell r="F161" t="str">
            <v>Sheltering Arms Hospital</v>
          </cell>
          <cell r="G161" t="str">
            <v>Chesterfield County</v>
          </cell>
          <cell r="H161" t="str">
            <v xml:space="preserve">const. Of home for adults </v>
          </cell>
          <cell r="J161">
            <v>33676</v>
          </cell>
          <cell r="K161">
            <v>1077087</v>
          </cell>
        </row>
        <row r="162">
          <cell r="B162" t="str">
            <v>VA-R</v>
          </cell>
          <cell r="C162">
            <v>51</v>
          </cell>
          <cell r="D162" t="str">
            <v>-</v>
          </cell>
          <cell r="E162">
            <v>92</v>
          </cell>
          <cell r="F162" t="str">
            <v>Sentara Norfolk General</v>
          </cell>
          <cell r="G162" t="str">
            <v>Norfolk</v>
          </cell>
          <cell r="H162" t="str">
            <v>construction of 250 seat auditorium</v>
          </cell>
          <cell r="J162">
            <v>33683</v>
          </cell>
          <cell r="K162">
            <v>1115000</v>
          </cell>
        </row>
        <row r="163">
          <cell r="B163" t="str">
            <v>VA-R</v>
          </cell>
          <cell r="C163">
            <v>52</v>
          </cell>
          <cell r="D163" t="str">
            <v>-</v>
          </cell>
          <cell r="E163">
            <v>92</v>
          </cell>
          <cell r="F163" t="str">
            <v>Sentara Norfolk General</v>
          </cell>
          <cell r="G163" t="str">
            <v>Norfolk</v>
          </cell>
          <cell r="H163" t="str">
            <v>Central Utility Plant Expansion</v>
          </cell>
          <cell r="J163">
            <v>33686</v>
          </cell>
          <cell r="K163">
            <v>6500000</v>
          </cell>
        </row>
        <row r="164">
          <cell r="B164" t="str">
            <v>VA-R</v>
          </cell>
          <cell r="C164">
            <v>53</v>
          </cell>
          <cell r="D164" t="str">
            <v>-</v>
          </cell>
          <cell r="E164">
            <v>92</v>
          </cell>
          <cell r="F164" t="str">
            <v>HCA Reston Hospital Center</v>
          </cell>
          <cell r="G164" t="str">
            <v>Reston</v>
          </cell>
          <cell r="H164" t="str">
            <v>Acquisition of Medical Imaging Center</v>
          </cell>
          <cell r="J164">
            <v>33703</v>
          </cell>
          <cell r="K164">
            <v>1000000</v>
          </cell>
        </row>
        <row r="165">
          <cell r="B165" t="str">
            <v>VA-R</v>
          </cell>
          <cell r="C165">
            <v>54</v>
          </cell>
          <cell r="D165" t="str">
            <v>-</v>
          </cell>
          <cell r="E165">
            <v>92</v>
          </cell>
          <cell r="F165" t="str">
            <v>Riverside Regional Medical Center</v>
          </cell>
          <cell r="G165" t="str">
            <v>Newport News</v>
          </cell>
          <cell r="H165" t="str">
            <v>upgrade IBM computer to IBM 3090-500</v>
          </cell>
          <cell r="J165">
            <v>33715</v>
          </cell>
          <cell r="K165">
            <v>2450000</v>
          </cell>
        </row>
        <row r="166">
          <cell r="B166" t="str">
            <v>VA-R</v>
          </cell>
          <cell r="C166">
            <v>55</v>
          </cell>
          <cell r="D166" t="str">
            <v>-</v>
          </cell>
          <cell r="E166">
            <v>92</v>
          </cell>
          <cell r="F166" t="str">
            <v>Roanoke Memorial Hospital</v>
          </cell>
          <cell r="G166" t="str">
            <v>Roanoke</v>
          </cell>
          <cell r="H166" t="str">
            <v>acquisition of outpatient Diagnostic fac.</v>
          </cell>
          <cell r="J166">
            <v>33715</v>
          </cell>
          <cell r="K166">
            <v>1912212</v>
          </cell>
        </row>
        <row r="167">
          <cell r="B167" t="str">
            <v>VA-R</v>
          </cell>
          <cell r="C167">
            <v>56</v>
          </cell>
          <cell r="D167" t="str">
            <v>-</v>
          </cell>
          <cell r="E167">
            <v>92</v>
          </cell>
          <cell r="F167" t="str">
            <v>Hospital Authority of Norfolk</v>
          </cell>
          <cell r="G167" t="str">
            <v>Norfolk</v>
          </cell>
          <cell r="H167" t="str">
            <v>renovation of 3 nursing units</v>
          </cell>
          <cell r="J167">
            <v>33695</v>
          </cell>
          <cell r="K167">
            <v>1975576</v>
          </cell>
        </row>
        <row r="168">
          <cell r="B168" t="str">
            <v>VA-R</v>
          </cell>
          <cell r="C168">
            <v>57</v>
          </cell>
          <cell r="D168" t="str">
            <v>-</v>
          </cell>
          <cell r="E168">
            <v>92</v>
          </cell>
          <cell r="F168" t="str">
            <v>Johnston Memorial Hospital</v>
          </cell>
          <cell r="G168" t="str">
            <v>Abingdon</v>
          </cell>
          <cell r="H168" t="str">
            <v>const. Parking struct. Install inform system</v>
          </cell>
          <cell r="J168">
            <v>33673</v>
          </cell>
          <cell r="K168">
            <v>1000000</v>
          </cell>
        </row>
        <row r="169">
          <cell r="B169" t="str">
            <v>VA-R</v>
          </cell>
          <cell r="C169">
            <v>58</v>
          </cell>
          <cell r="D169" t="str">
            <v>-</v>
          </cell>
          <cell r="E169">
            <v>92</v>
          </cell>
          <cell r="F169" t="str">
            <v>Bath Community Hospital</v>
          </cell>
          <cell r="G169" t="str">
            <v>HotSpring</v>
          </cell>
          <cell r="H169" t="str">
            <v>Construction/renovation of a bdlg</v>
          </cell>
          <cell r="J169">
            <v>33680</v>
          </cell>
        </row>
        <row r="170">
          <cell r="B170" t="str">
            <v>VA-R</v>
          </cell>
          <cell r="C170">
            <v>59</v>
          </cell>
          <cell r="D170" t="str">
            <v>-</v>
          </cell>
          <cell r="E170">
            <v>92</v>
          </cell>
          <cell r="F170" t="str">
            <v>Johnston Memorial Hospital</v>
          </cell>
          <cell r="G170" t="str">
            <v>Abingdon</v>
          </cell>
          <cell r="H170" t="str">
            <v>Install a Computer Information System</v>
          </cell>
          <cell r="K170">
            <v>2691011</v>
          </cell>
        </row>
        <row r="171">
          <cell r="B171" t="str">
            <v>VA-R</v>
          </cell>
          <cell r="C171">
            <v>60</v>
          </cell>
          <cell r="D171" t="str">
            <v>-</v>
          </cell>
          <cell r="E171">
            <v>92</v>
          </cell>
          <cell r="F171" t="str">
            <v>Fairfax City Imaging Center</v>
          </cell>
          <cell r="G171" t="str">
            <v>Fairfax</v>
          </cell>
          <cell r="H171" t="str">
            <v>Acquisition of Medical Imaging Center</v>
          </cell>
          <cell r="J171">
            <v>33872</v>
          </cell>
        </row>
        <row r="172">
          <cell r="B172" t="str">
            <v>VA-R</v>
          </cell>
          <cell r="C172">
            <v>104</v>
          </cell>
          <cell r="D172" t="str">
            <v>-</v>
          </cell>
          <cell r="E172">
            <v>92</v>
          </cell>
          <cell r="F172" t="str">
            <v>Riverside Regional Medical Center</v>
          </cell>
          <cell r="G172" t="str">
            <v>Newport News</v>
          </cell>
          <cell r="H172" t="str">
            <v>est mobile cardiac catheterization services</v>
          </cell>
          <cell r="J172">
            <v>33606</v>
          </cell>
          <cell r="K172">
            <v>1172380</v>
          </cell>
        </row>
        <row r="173">
          <cell r="B173" t="str">
            <v>VA-R</v>
          </cell>
          <cell r="C173">
            <v>105</v>
          </cell>
          <cell r="D173" t="str">
            <v>-</v>
          </cell>
          <cell r="E173">
            <v>92</v>
          </cell>
          <cell r="F173" t="str">
            <v>Culpeper Memorial Hospital</v>
          </cell>
          <cell r="G173" t="str">
            <v>Culpeper</v>
          </cell>
          <cell r="H173" t="str">
            <v xml:space="preserve">est lithotripsy services </v>
          </cell>
          <cell r="J173">
            <v>33606</v>
          </cell>
        </row>
        <row r="174">
          <cell r="B174" t="str">
            <v>VA-R</v>
          </cell>
          <cell r="C174">
            <v>106</v>
          </cell>
          <cell r="D174" t="str">
            <v>-</v>
          </cell>
          <cell r="E174">
            <v>92</v>
          </cell>
          <cell r="F174" t="str">
            <v>Fairfax Hospital</v>
          </cell>
          <cell r="G174" t="str">
            <v>Falls Church</v>
          </cell>
          <cell r="H174" t="str">
            <v xml:space="preserve">est lithotripsy services </v>
          </cell>
          <cell r="J174">
            <v>33606</v>
          </cell>
          <cell r="K174">
            <v>500000</v>
          </cell>
        </row>
        <row r="175">
          <cell r="B175" t="str">
            <v>VA-R</v>
          </cell>
          <cell r="C175">
            <v>107</v>
          </cell>
          <cell r="D175" t="str">
            <v>-</v>
          </cell>
          <cell r="E175">
            <v>92</v>
          </cell>
          <cell r="F175" t="str">
            <v>Lonesome Pine Hospital</v>
          </cell>
          <cell r="G175" t="str">
            <v>Big Stone Gap</v>
          </cell>
          <cell r="H175" t="str">
            <v>acquisition of CT scanner</v>
          </cell>
          <cell r="J175">
            <v>33618</v>
          </cell>
          <cell r="K175">
            <v>687321</v>
          </cell>
        </row>
        <row r="176">
          <cell r="B176" t="str">
            <v>VA-R</v>
          </cell>
          <cell r="C176">
            <v>108</v>
          </cell>
          <cell r="D176" t="str">
            <v>-</v>
          </cell>
          <cell r="E176">
            <v>92</v>
          </cell>
          <cell r="F176" t="str">
            <v>Henrico Doctors Hospital</v>
          </cell>
          <cell r="G176" t="str">
            <v>Richmond</v>
          </cell>
          <cell r="H176" t="str">
            <v>est. liver transplant services</v>
          </cell>
          <cell r="J176">
            <v>33633</v>
          </cell>
        </row>
        <row r="177">
          <cell r="B177" t="str">
            <v>VA-R</v>
          </cell>
          <cell r="C177">
            <v>109</v>
          </cell>
          <cell r="D177" t="str">
            <v>-</v>
          </cell>
          <cell r="E177">
            <v>92</v>
          </cell>
          <cell r="F177" t="str">
            <v>Hampton Training School for Nurses</v>
          </cell>
          <cell r="G177" t="str">
            <v>Hampton</v>
          </cell>
          <cell r="H177" t="str">
            <v>acquisition CT Scanner for Sentara Hope</v>
          </cell>
          <cell r="J177">
            <v>33647</v>
          </cell>
          <cell r="K177">
            <v>1300000</v>
          </cell>
        </row>
        <row r="178">
          <cell r="B178" t="str">
            <v>VA-R</v>
          </cell>
          <cell r="C178">
            <v>110</v>
          </cell>
          <cell r="D178" t="str">
            <v>-</v>
          </cell>
          <cell r="E178">
            <v>92</v>
          </cell>
          <cell r="F178" t="str">
            <v>Shenandoah Shared Hospital Services</v>
          </cell>
          <cell r="G178" t="str">
            <v>Harrisonburg</v>
          </cell>
          <cell r="H178" t="str">
            <v>expansion of mobile CT services</v>
          </cell>
          <cell r="J178">
            <v>33647</v>
          </cell>
          <cell r="K178">
            <v>23435</v>
          </cell>
        </row>
        <row r="179">
          <cell r="B179" t="str">
            <v>VA-R</v>
          </cell>
          <cell r="C179">
            <v>111</v>
          </cell>
          <cell r="D179" t="str">
            <v>-</v>
          </cell>
          <cell r="E179">
            <v>92</v>
          </cell>
          <cell r="F179" t="str">
            <v>Shenandoah Shared Hospital Services</v>
          </cell>
          <cell r="G179" t="str">
            <v>Harrisonburg</v>
          </cell>
          <cell r="H179" t="str">
            <v>acquisition of mobile MRI K.D/Rock.</v>
          </cell>
          <cell r="J179">
            <v>33652</v>
          </cell>
          <cell r="K179">
            <v>2410253.77</v>
          </cell>
        </row>
        <row r="180">
          <cell r="B180" t="str">
            <v>VA-R</v>
          </cell>
          <cell r="C180">
            <v>112</v>
          </cell>
          <cell r="D180" t="str">
            <v>-</v>
          </cell>
          <cell r="E180">
            <v>92</v>
          </cell>
          <cell r="F180" t="str">
            <v>Shenandoah Shared Hospital Services</v>
          </cell>
          <cell r="G180" t="str">
            <v>Harrisonburg</v>
          </cell>
          <cell r="H180" t="str">
            <v>acquisition CT scanner for Waynesboro</v>
          </cell>
          <cell r="J180">
            <v>33652</v>
          </cell>
          <cell r="K180">
            <v>498260.84</v>
          </cell>
        </row>
        <row r="181">
          <cell r="B181" t="str">
            <v>VA-R</v>
          </cell>
          <cell r="C181">
            <v>113</v>
          </cell>
          <cell r="D181" t="str">
            <v>-</v>
          </cell>
          <cell r="E181">
            <v>92</v>
          </cell>
          <cell r="F181" t="str">
            <v>West End Imaging Center</v>
          </cell>
          <cell r="G181" t="str">
            <v>Richmond</v>
          </cell>
          <cell r="H181" t="str">
            <v xml:space="preserve">est MRI services </v>
          </cell>
          <cell r="J181">
            <v>33652</v>
          </cell>
          <cell r="K181">
            <v>800000</v>
          </cell>
        </row>
        <row r="182">
          <cell r="B182" t="str">
            <v>VA-R</v>
          </cell>
          <cell r="C182">
            <v>114</v>
          </cell>
          <cell r="D182" t="str">
            <v>-</v>
          </cell>
          <cell r="E182">
            <v>92</v>
          </cell>
          <cell r="F182" t="str">
            <v>Bedford County Memorial Hospital</v>
          </cell>
          <cell r="G182" t="str">
            <v>Bedford</v>
          </cell>
          <cell r="H182" t="str">
            <v>est. lithotripsy services</v>
          </cell>
          <cell r="J182">
            <v>33652</v>
          </cell>
          <cell r="K182">
            <v>13558</v>
          </cell>
        </row>
        <row r="183">
          <cell r="B183" t="str">
            <v>VA-R</v>
          </cell>
          <cell r="C183">
            <v>115</v>
          </cell>
          <cell r="D183" t="str">
            <v>-</v>
          </cell>
          <cell r="E183">
            <v>92</v>
          </cell>
          <cell r="F183" t="str">
            <v>UVA Health Sciences Center</v>
          </cell>
          <cell r="G183" t="str">
            <v>Charlottesville</v>
          </cell>
          <cell r="H183" t="str">
            <v>acquisition of CT scanner</v>
          </cell>
          <cell r="J183">
            <v>33653</v>
          </cell>
          <cell r="K183">
            <v>400000</v>
          </cell>
        </row>
        <row r="184">
          <cell r="B184" t="str">
            <v>VA-R</v>
          </cell>
          <cell r="C184">
            <v>116</v>
          </cell>
          <cell r="D184" t="str">
            <v>-</v>
          </cell>
          <cell r="E184">
            <v>92</v>
          </cell>
          <cell r="F184" t="str">
            <v>UVA Health Sciences Center</v>
          </cell>
          <cell r="G184" t="str">
            <v>Charlottesville</v>
          </cell>
          <cell r="H184" t="str">
            <v>acquisition of replacement linear accelerat.</v>
          </cell>
          <cell r="J184">
            <v>33653</v>
          </cell>
          <cell r="K184">
            <v>1600000</v>
          </cell>
        </row>
        <row r="185">
          <cell r="B185" t="str">
            <v>VA-R</v>
          </cell>
          <cell r="C185">
            <v>117</v>
          </cell>
          <cell r="D185" t="str">
            <v>-</v>
          </cell>
          <cell r="E185">
            <v>92</v>
          </cell>
          <cell r="F185" t="str">
            <v>UVA Health Sciences Center</v>
          </cell>
          <cell r="G185" t="str">
            <v>Charlottesville</v>
          </cell>
          <cell r="H185" t="str">
            <v>acquisition of linear accelerator</v>
          </cell>
          <cell r="J185">
            <v>33653</v>
          </cell>
          <cell r="K185">
            <v>3500000</v>
          </cell>
        </row>
        <row r="186">
          <cell r="B186" t="str">
            <v>VA-R</v>
          </cell>
          <cell r="C186">
            <v>118</v>
          </cell>
          <cell r="D186" t="str">
            <v>-</v>
          </cell>
          <cell r="E186">
            <v>92</v>
          </cell>
          <cell r="F186" t="str">
            <v>Northern VA MRI</v>
          </cell>
          <cell r="G186" t="str">
            <v>Arlington</v>
          </cell>
          <cell r="H186" t="str">
            <v>acquisition of MRI system</v>
          </cell>
          <cell r="J186">
            <v>33653</v>
          </cell>
          <cell r="K186">
            <v>1700000</v>
          </cell>
        </row>
        <row r="187">
          <cell r="B187" t="str">
            <v>VA-R</v>
          </cell>
          <cell r="C187">
            <v>119</v>
          </cell>
          <cell r="D187" t="str">
            <v>-</v>
          </cell>
          <cell r="E187">
            <v>92</v>
          </cell>
          <cell r="F187" t="str">
            <v>Medical College of VA Hospitals</v>
          </cell>
          <cell r="G187" t="str">
            <v>Richmond</v>
          </cell>
          <cell r="H187" t="str">
            <v>acquisition of linear accelerator&amp;simulator</v>
          </cell>
          <cell r="J187">
            <v>33653</v>
          </cell>
          <cell r="K187">
            <v>974756</v>
          </cell>
        </row>
        <row r="188">
          <cell r="B188" t="str">
            <v>VA-R</v>
          </cell>
          <cell r="C188">
            <v>120</v>
          </cell>
          <cell r="D188" t="str">
            <v>-</v>
          </cell>
          <cell r="E188">
            <v>92</v>
          </cell>
          <cell r="F188" t="str">
            <v>Richmond Memorial Hospital</v>
          </cell>
          <cell r="G188" t="str">
            <v>Richmond</v>
          </cell>
          <cell r="H188" t="str">
            <v>est. lithotripsy services</v>
          </cell>
          <cell r="J188">
            <v>33654</v>
          </cell>
          <cell r="K188">
            <v>50000</v>
          </cell>
        </row>
        <row r="189">
          <cell r="B189" t="str">
            <v>VA-R</v>
          </cell>
          <cell r="C189">
            <v>121</v>
          </cell>
          <cell r="D189" t="str">
            <v>-</v>
          </cell>
          <cell r="E189">
            <v>92</v>
          </cell>
          <cell r="F189" t="str">
            <v>Lee Davis Medical Center</v>
          </cell>
          <cell r="G189" t="str">
            <v>Mechanicsville</v>
          </cell>
          <cell r="H189" t="str">
            <v>est. lithotripsy services</v>
          </cell>
          <cell r="J189">
            <v>33654</v>
          </cell>
          <cell r="K189">
            <v>50000</v>
          </cell>
        </row>
        <row r="190">
          <cell r="B190" t="str">
            <v>VA-R</v>
          </cell>
          <cell r="C190">
            <v>122</v>
          </cell>
          <cell r="D190" t="str">
            <v>-</v>
          </cell>
          <cell r="E190">
            <v>92</v>
          </cell>
          <cell r="F190" t="str">
            <v>Hanover Medical Park</v>
          </cell>
          <cell r="G190" t="str">
            <v>Mechanicsville</v>
          </cell>
          <cell r="H190" t="str">
            <v>est. lithotripsy services</v>
          </cell>
          <cell r="J190">
            <v>33654</v>
          </cell>
          <cell r="K190">
            <v>50000</v>
          </cell>
        </row>
        <row r="191">
          <cell r="B191" t="str">
            <v>VA-R</v>
          </cell>
          <cell r="C191">
            <v>123</v>
          </cell>
          <cell r="D191" t="str">
            <v>-</v>
          </cell>
          <cell r="E191">
            <v>92</v>
          </cell>
          <cell r="F191" t="str">
            <v>Health Corporation of VA</v>
          </cell>
          <cell r="G191" t="str">
            <v>Richmond</v>
          </cell>
          <cell r="H191" t="str">
            <v>acquisition of CT scanner</v>
          </cell>
          <cell r="J191">
            <v>33658</v>
          </cell>
          <cell r="K191">
            <v>724375</v>
          </cell>
        </row>
        <row r="192">
          <cell r="B192" t="str">
            <v>VA-R</v>
          </cell>
          <cell r="C192">
            <v>124</v>
          </cell>
          <cell r="D192" t="str">
            <v>-</v>
          </cell>
          <cell r="E192">
            <v>92</v>
          </cell>
          <cell r="F192" t="str">
            <v>Richmond Memorial Hospital</v>
          </cell>
          <cell r="G192" t="str">
            <v>Richmond</v>
          </cell>
          <cell r="H192" t="str">
            <v xml:space="preserve">est MRI services </v>
          </cell>
          <cell r="J192">
            <v>33658</v>
          </cell>
          <cell r="K192">
            <v>50000</v>
          </cell>
        </row>
        <row r="193">
          <cell r="B193" t="str">
            <v>VA-R</v>
          </cell>
          <cell r="C193">
            <v>125</v>
          </cell>
          <cell r="D193" t="str">
            <v>-</v>
          </cell>
          <cell r="E193">
            <v>92</v>
          </cell>
          <cell r="F193" t="str">
            <v>Lee Davis Medical Center</v>
          </cell>
          <cell r="G193" t="str">
            <v>Mechanicsville</v>
          </cell>
          <cell r="H193" t="str">
            <v xml:space="preserve">est MRI services </v>
          </cell>
          <cell r="J193">
            <v>33658</v>
          </cell>
          <cell r="K193">
            <v>50000</v>
          </cell>
        </row>
        <row r="194">
          <cell r="B194" t="str">
            <v>VA-R</v>
          </cell>
          <cell r="C194">
            <v>126</v>
          </cell>
          <cell r="D194" t="str">
            <v>-</v>
          </cell>
          <cell r="E194">
            <v>92</v>
          </cell>
          <cell r="F194" t="str">
            <v>Hanover Medical Park</v>
          </cell>
          <cell r="G194" t="str">
            <v>Mechanicsville</v>
          </cell>
          <cell r="H194" t="str">
            <v xml:space="preserve">est MRI services </v>
          </cell>
          <cell r="J194">
            <v>33658</v>
          </cell>
          <cell r="K194">
            <v>50000</v>
          </cell>
        </row>
        <row r="195">
          <cell r="B195" t="str">
            <v>VA-R</v>
          </cell>
          <cell r="C195">
            <v>127</v>
          </cell>
          <cell r="D195" t="str">
            <v>-</v>
          </cell>
          <cell r="E195">
            <v>92</v>
          </cell>
          <cell r="F195" t="str">
            <v xml:space="preserve">Alexandria Hospital </v>
          </cell>
          <cell r="G195" t="str">
            <v>Alexandria</v>
          </cell>
          <cell r="H195" t="str">
            <v>replacement of CT scanner</v>
          </cell>
          <cell r="J195">
            <v>33659</v>
          </cell>
          <cell r="K195">
            <v>1317000</v>
          </cell>
        </row>
        <row r="196">
          <cell r="B196" t="str">
            <v>VA-R</v>
          </cell>
          <cell r="C196">
            <v>128</v>
          </cell>
          <cell r="D196" t="str">
            <v>-</v>
          </cell>
          <cell r="E196">
            <v>92</v>
          </cell>
          <cell r="F196" t="str">
            <v xml:space="preserve">Alexandria Hospital </v>
          </cell>
          <cell r="G196" t="str">
            <v>Alexandria</v>
          </cell>
          <cell r="H196" t="str">
            <v>expansion of radiation therapy services</v>
          </cell>
          <cell r="J196">
            <v>33659</v>
          </cell>
          <cell r="K196">
            <v>350000</v>
          </cell>
        </row>
        <row r="197">
          <cell r="B197" t="str">
            <v>VA-R</v>
          </cell>
          <cell r="C197">
            <v>129</v>
          </cell>
          <cell r="D197" t="str">
            <v>-</v>
          </cell>
          <cell r="E197">
            <v>92</v>
          </cell>
          <cell r="F197" t="str">
            <v>The Arlington Hospital</v>
          </cell>
          <cell r="G197" t="str">
            <v>Arlington</v>
          </cell>
          <cell r="H197" t="str">
            <v>expansion of obstetrical serv ices</v>
          </cell>
          <cell r="J197">
            <v>33659</v>
          </cell>
        </row>
        <row r="198">
          <cell r="B198" t="str">
            <v>VA-R</v>
          </cell>
          <cell r="C198">
            <v>130</v>
          </cell>
          <cell r="D198" t="str">
            <v>-</v>
          </cell>
          <cell r="E198">
            <v>92</v>
          </cell>
          <cell r="F198" t="str">
            <v>Hopewell /John Randolph Hospital</v>
          </cell>
          <cell r="G198" t="str">
            <v>Hopewell</v>
          </cell>
          <cell r="H198" t="str">
            <v>est. mobile cardiac Catheter. Services</v>
          </cell>
          <cell r="J198">
            <v>33660</v>
          </cell>
        </row>
        <row r="199">
          <cell r="B199" t="str">
            <v>VA-R</v>
          </cell>
          <cell r="C199">
            <v>131</v>
          </cell>
          <cell r="D199" t="str">
            <v>-</v>
          </cell>
          <cell r="E199">
            <v>92</v>
          </cell>
          <cell r="F199" t="str">
            <v>Johnston-Willis Hospital</v>
          </cell>
          <cell r="G199" t="str">
            <v>Richmond</v>
          </cell>
          <cell r="H199" t="str">
            <v>acquisition of MRI scanner</v>
          </cell>
          <cell r="J199">
            <v>33660</v>
          </cell>
          <cell r="K199">
            <v>2103403</v>
          </cell>
        </row>
        <row r="200">
          <cell r="B200" t="str">
            <v>VA-R</v>
          </cell>
          <cell r="C200">
            <v>132</v>
          </cell>
          <cell r="D200" t="str">
            <v>-</v>
          </cell>
          <cell r="E200">
            <v>92</v>
          </cell>
          <cell r="F200" t="str">
            <v>Johnston-Willis Hospital</v>
          </cell>
          <cell r="G200" t="str">
            <v>Richmond</v>
          </cell>
          <cell r="H200" t="str">
            <v>acquisition of CT Scanner</v>
          </cell>
          <cell r="J200">
            <v>33660</v>
          </cell>
          <cell r="K200">
            <v>1136050</v>
          </cell>
        </row>
        <row r="201">
          <cell r="B201" t="str">
            <v>VA-R</v>
          </cell>
          <cell r="C201">
            <v>133</v>
          </cell>
          <cell r="D201" t="str">
            <v>-</v>
          </cell>
          <cell r="E201">
            <v>92</v>
          </cell>
          <cell r="F201" t="str">
            <v>Fairfax Hospital</v>
          </cell>
          <cell r="G201" t="str">
            <v>Falls Church</v>
          </cell>
          <cell r="H201" t="str">
            <v>est. cardiac catheterization in basement</v>
          </cell>
          <cell r="J201">
            <v>33660</v>
          </cell>
          <cell r="K201">
            <v>1100000</v>
          </cell>
        </row>
        <row r="202">
          <cell r="B202" t="str">
            <v>VA-R</v>
          </cell>
          <cell r="C202">
            <v>134</v>
          </cell>
          <cell r="D202" t="str">
            <v>-</v>
          </cell>
          <cell r="E202">
            <v>92</v>
          </cell>
          <cell r="F202" t="str">
            <v>Fairfax Hospital</v>
          </cell>
          <cell r="G202" t="str">
            <v>Falls Church</v>
          </cell>
          <cell r="H202" t="str">
            <v>est cardiac catheterization ground floor</v>
          </cell>
          <cell r="J202">
            <v>33660</v>
          </cell>
          <cell r="K202">
            <v>1100000</v>
          </cell>
        </row>
        <row r="203">
          <cell r="B203" t="str">
            <v>VA-R</v>
          </cell>
          <cell r="C203">
            <v>135</v>
          </cell>
          <cell r="D203" t="str">
            <v>-</v>
          </cell>
          <cell r="E203">
            <v>92</v>
          </cell>
          <cell r="F203" t="str">
            <v>Tazewell Community Hospital</v>
          </cell>
          <cell r="G203" t="str">
            <v>Tazewell</v>
          </cell>
          <cell r="H203" t="str">
            <v>acquisition of CT scanner</v>
          </cell>
          <cell r="J203">
            <v>33661</v>
          </cell>
          <cell r="K203">
            <v>585524</v>
          </cell>
        </row>
        <row r="204">
          <cell r="B204" t="str">
            <v>VA-R</v>
          </cell>
          <cell r="C204">
            <v>136</v>
          </cell>
          <cell r="D204" t="str">
            <v>-</v>
          </cell>
          <cell r="E204">
            <v>92</v>
          </cell>
          <cell r="F204" t="str">
            <v>Mary Immaculate Hospital</v>
          </cell>
          <cell r="G204" t="str">
            <v>Newport News</v>
          </cell>
          <cell r="H204" t="str">
            <v>renovation&amp;expansion obstetrical service</v>
          </cell>
          <cell r="J204">
            <v>33661</v>
          </cell>
          <cell r="K204">
            <v>1610812</v>
          </cell>
        </row>
        <row r="205">
          <cell r="B205" t="str">
            <v>VA-R</v>
          </cell>
          <cell r="C205">
            <v>137</v>
          </cell>
          <cell r="D205" t="str">
            <v>-</v>
          </cell>
          <cell r="E205">
            <v>92</v>
          </cell>
          <cell r="F205" t="str">
            <v xml:space="preserve">Southside Community Hospital </v>
          </cell>
          <cell r="G205" t="str">
            <v>Farmville</v>
          </cell>
          <cell r="H205" t="str">
            <v>est extracorporeal lithotripsy services</v>
          </cell>
          <cell r="J205">
            <v>33661</v>
          </cell>
          <cell r="K205">
            <v>8000</v>
          </cell>
        </row>
        <row r="206">
          <cell r="B206" t="str">
            <v>VA-R</v>
          </cell>
          <cell r="C206">
            <v>138</v>
          </cell>
          <cell r="D206" t="str">
            <v>-</v>
          </cell>
          <cell r="E206">
            <v>92</v>
          </cell>
          <cell r="F206" t="str">
            <v xml:space="preserve">Southside Community Hospital </v>
          </cell>
          <cell r="G206" t="str">
            <v>Farmville</v>
          </cell>
          <cell r="H206" t="str">
            <v>est. CT Scanner Services</v>
          </cell>
          <cell r="J206">
            <v>33661</v>
          </cell>
          <cell r="K206">
            <v>556000</v>
          </cell>
        </row>
        <row r="207">
          <cell r="B207" t="str">
            <v>VA-R</v>
          </cell>
          <cell r="C207">
            <v>139</v>
          </cell>
          <cell r="D207" t="str">
            <v>-</v>
          </cell>
          <cell r="E207">
            <v>92</v>
          </cell>
          <cell r="F207" t="str">
            <v>Cheasapeake General Hospital</v>
          </cell>
          <cell r="G207" t="str">
            <v>Cheasapeake</v>
          </cell>
          <cell r="H207" t="str">
            <v>acquisition cardiac catheterization equip.</v>
          </cell>
          <cell r="J207">
            <v>33661</v>
          </cell>
          <cell r="K207">
            <v>1318046</v>
          </cell>
        </row>
        <row r="208">
          <cell r="B208" t="str">
            <v>VA-R</v>
          </cell>
          <cell r="C208">
            <v>140</v>
          </cell>
          <cell r="D208" t="str">
            <v>-</v>
          </cell>
          <cell r="E208">
            <v>92</v>
          </cell>
          <cell r="F208" t="str">
            <v>Cheasapeake General Hospital</v>
          </cell>
          <cell r="G208" t="str">
            <v>Cheasapeake</v>
          </cell>
          <cell r="H208" t="str">
            <v>acquisition CT Scanner</v>
          </cell>
          <cell r="J208">
            <v>33661</v>
          </cell>
          <cell r="K208">
            <v>951155</v>
          </cell>
        </row>
        <row r="209">
          <cell r="B209" t="str">
            <v>VA-R</v>
          </cell>
          <cell r="C209">
            <v>141</v>
          </cell>
          <cell r="D209" t="str">
            <v>-</v>
          </cell>
          <cell r="E209">
            <v>92</v>
          </cell>
          <cell r="F209" t="str">
            <v>Cheasapeake General Hospital</v>
          </cell>
          <cell r="G209" t="str">
            <v>Cheasapeake</v>
          </cell>
          <cell r="H209" t="str">
            <v>acquisition MRI system</v>
          </cell>
          <cell r="J209">
            <v>33661</v>
          </cell>
          <cell r="K209">
            <v>2007839</v>
          </cell>
        </row>
        <row r="210">
          <cell r="B210" t="str">
            <v>VA-R</v>
          </cell>
          <cell r="C210">
            <v>142</v>
          </cell>
          <cell r="D210" t="str">
            <v>-</v>
          </cell>
          <cell r="E210">
            <v>92</v>
          </cell>
          <cell r="F210" t="str">
            <v>The Arlington Hospital</v>
          </cell>
          <cell r="G210" t="str">
            <v>Arlington</v>
          </cell>
          <cell r="H210" t="str">
            <v>acquisition of MRI equip</v>
          </cell>
          <cell r="J210">
            <v>33661</v>
          </cell>
          <cell r="K210">
            <v>4532800</v>
          </cell>
        </row>
        <row r="211">
          <cell r="B211" t="str">
            <v>VA-R</v>
          </cell>
          <cell r="C211">
            <v>143</v>
          </cell>
          <cell r="D211" t="str">
            <v>-</v>
          </cell>
          <cell r="E211">
            <v>92</v>
          </cell>
          <cell r="F211" t="str">
            <v>Hopewell /John Randolph Hospital</v>
          </cell>
          <cell r="G211" t="str">
            <v>Hopewell</v>
          </cell>
          <cell r="H211" t="str">
            <v>est. lithotripsy services</v>
          </cell>
          <cell r="J211">
            <v>33661</v>
          </cell>
          <cell r="K211">
            <v>43000</v>
          </cell>
        </row>
        <row r="212">
          <cell r="B212" t="str">
            <v>VA-R</v>
          </cell>
          <cell r="C212">
            <v>144</v>
          </cell>
          <cell r="D212" t="str">
            <v>-</v>
          </cell>
          <cell r="E212">
            <v>92</v>
          </cell>
          <cell r="F212" t="str">
            <v xml:space="preserve">Louise Obici Memorial Hospital </v>
          </cell>
          <cell r="G212" t="str">
            <v>Suffolk</v>
          </cell>
          <cell r="H212" t="str">
            <v>est. radiation therapy/linear accelerator</v>
          </cell>
          <cell r="J212">
            <v>33661</v>
          </cell>
          <cell r="K212">
            <v>1017154</v>
          </cell>
        </row>
        <row r="213">
          <cell r="B213" t="str">
            <v>VA-R</v>
          </cell>
          <cell r="C213">
            <v>145</v>
          </cell>
          <cell r="D213" t="str">
            <v>-</v>
          </cell>
          <cell r="E213">
            <v>92</v>
          </cell>
          <cell r="F213" t="str">
            <v xml:space="preserve">Louise Obici Memorial Hospital </v>
          </cell>
          <cell r="G213" t="str">
            <v>Suffolk</v>
          </cell>
          <cell r="H213" t="str">
            <v xml:space="preserve">est MRI services </v>
          </cell>
          <cell r="J213">
            <v>33661</v>
          </cell>
          <cell r="K213">
            <v>3165828</v>
          </cell>
        </row>
        <row r="214">
          <cell r="B214" t="str">
            <v>VA-R</v>
          </cell>
          <cell r="C214">
            <v>146</v>
          </cell>
          <cell r="D214" t="str">
            <v>-</v>
          </cell>
          <cell r="E214">
            <v>92</v>
          </cell>
          <cell r="F214" t="str">
            <v>Prince William Hospital</v>
          </cell>
          <cell r="G214" t="str">
            <v>Manassas</v>
          </cell>
          <cell r="H214" t="str">
            <v>acquisition of MRI system</v>
          </cell>
          <cell r="J214">
            <v>33662</v>
          </cell>
          <cell r="K214">
            <v>2754787</v>
          </cell>
        </row>
        <row r="215">
          <cell r="B215" t="str">
            <v>VA-R</v>
          </cell>
          <cell r="C215">
            <v>147</v>
          </cell>
          <cell r="D215" t="str">
            <v>-</v>
          </cell>
          <cell r="E215">
            <v>92</v>
          </cell>
          <cell r="F215" t="str">
            <v>Prince William Hospital</v>
          </cell>
          <cell r="G215" t="str">
            <v>Manassas</v>
          </cell>
          <cell r="H215" t="str">
            <v xml:space="preserve">acquisition of linear accelerator </v>
          </cell>
          <cell r="J215">
            <v>33662</v>
          </cell>
          <cell r="K215">
            <v>3844000</v>
          </cell>
        </row>
        <row r="216">
          <cell r="B216" t="str">
            <v>VA-R</v>
          </cell>
          <cell r="C216">
            <v>148</v>
          </cell>
          <cell r="D216" t="str">
            <v>-</v>
          </cell>
          <cell r="E216">
            <v>92</v>
          </cell>
          <cell r="F216" t="str">
            <v>James River Clinic</v>
          </cell>
          <cell r="G216" t="str">
            <v>Hampton</v>
          </cell>
          <cell r="H216" t="str">
            <v>acquisition of CT scanner</v>
          </cell>
          <cell r="J216">
            <v>33662</v>
          </cell>
          <cell r="K216">
            <v>895000</v>
          </cell>
        </row>
        <row r="217">
          <cell r="B217" t="str">
            <v>VA-R</v>
          </cell>
          <cell r="C217">
            <v>149</v>
          </cell>
          <cell r="D217" t="str">
            <v>-</v>
          </cell>
          <cell r="E217">
            <v>92</v>
          </cell>
          <cell r="F217" t="str">
            <v>James River Clinic</v>
          </cell>
          <cell r="G217" t="str">
            <v>Hampton</v>
          </cell>
          <cell r="H217" t="str">
            <v>acquisition of radiotherapy linear accel.</v>
          </cell>
          <cell r="J217">
            <v>33661</v>
          </cell>
          <cell r="K217">
            <v>3062371</v>
          </cell>
        </row>
        <row r="218">
          <cell r="B218" t="str">
            <v>VA-R</v>
          </cell>
          <cell r="C218">
            <v>150</v>
          </cell>
          <cell r="D218" t="str">
            <v>-</v>
          </cell>
          <cell r="E218">
            <v>92</v>
          </cell>
          <cell r="F218" t="str">
            <v>Williamsburg Community Hospital</v>
          </cell>
          <cell r="G218" t="str">
            <v xml:space="preserve">Williamsburg </v>
          </cell>
          <cell r="H218" t="str">
            <v>est. mobile lithotripsy services</v>
          </cell>
          <cell r="J218">
            <v>33661</v>
          </cell>
        </row>
        <row r="219">
          <cell r="B219" t="str">
            <v>VA-R</v>
          </cell>
          <cell r="C219">
            <v>151</v>
          </cell>
          <cell r="D219" t="str">
            <v>-</v>
          </cell>
          <cell r="E219">
            <v>92</v>
          </cell>
          <cell r="F219" t="str">
            <v>Williamsburg Community Hospital</v>
          </cell>
          <cell r="G219" t="str">
            <v xml:space="preserve">Williamsburg </v>
          </cell>
          <cell r="H219" t="str">
            <v>est mobile cardiac catheterization services</v>
          </cell>
          <cell r="J219">
            <v>33661</v>
          </cell>
          <cell r="K219">
            <v>400000</v>
          </cell>
        </row>
        <row r="220">
          <cell r="B220" t="str">
            <v>VA-R</v>
          </cell>
          <cell r="C220">
            <v>152</v>
          </cell>
          <cell r="D220" t="str">
            <v>-</v>
          </cell>
          <cell r="E220">
            <v>92</v>
          </cell>
          <cell r="F220" t="str">
            <v>Williamsburg Community Hospital</v>
          </cell>
          <cell r="G220" t="str">
            <v xml:space="preserve">Williamsburg </v>
          </cell>
          <cell r="H220" t="str">
            <v>est. Mobile MRI services</v>
          </cell>
          <cell r="J220">
            <v>33661</v>
          </cell>
        </row>
        <row r="221">
          <cell r="B221" t="str">
            <v>VA-R</v>
          </cell>
          <cell r="C221">
            <v>153</v>
          </cell>
          <cell r="D221" t="str">
            <v>-</v>
          </cell>
          <cell r="E221">
            <v>92</v>
          </cell>
          <cell r="F221" t="str">
            <v>Williamsburg Community Hospital</v>
          </cell>
          <cell r="G221" t="str">
            <v xml:space="preserve">Williamsburg </v>
          </cell>
          <cell r="H221" t="str">
            <v>acquisition of fixed MRI</v>
          </cell>
          <cell r="J221">
            <v>33661</v>
          </cell>
          <cell r="K221">
            <v>1274000</v>
          </cell>
        </row>
        <row r="222">
          <cell r="B222" t="str">
            <v>VA-R</v>
          </cell>
          <cell r="C222">
            <v>154</v>
          </cell>
          <cell r="D222" t="str">
            <v>-</v>
          </cell>
          <cell r="E222">
            <v>92</v>
          </cell>
          <cell r="F222" t="str">
            <v>Maryview Medical Center</v>
          </cell>
          <cell r="G222" t="str">
            <v>Portsmouth</v>
          </cell>
          <cell r="H222" t="str">
            <v>est. lithotripsy services</v>
          </cell>
          <cell r="J222">
            <v>33661</v>
          </cell>
          <cell r="K222">
            <v>16742.419999999998</v>
          </cell>
        </row>
        <row r="223">
          <cell r="B223" t="str">
            <v>VA-R</v>
          </cell>
          <cell r="C223">
            <v>155</v>
          </cell>
          <cell r="D223" t="str">
            <v>-</v>
          </cell>
          <cell r="E223">
            <v>92</v>
          </cell>
          <cell r="F223" t="str">
            <v>Fauquier Hospital</v>
          </cell>
          <cell r="G223" t="str">
            <v>Warrenton</v>
          </cell>
          <cell r="H223" t="str">
            <v>acquisition of CT Scanner</v>
          </cell>
          <cell r="J223">
            <v>33662</v>
          </cell>
          <cell r="K223">
            <v>1107666</v>
          </cell>
        </row>
        <row r="224">
          <cell r="B224" t="str">
            <v>VA-R</v>
          </cell>
          <cell r="C224">
            <v>156</v>
          </cell>
          <cell r="D224" t="str">
            <v>-</v>
          </cell>
          <cell r="E224">
            <v>92</v>
          </cell>
          <cell r="F224" t="str">
            <v>Radford Community Hospital</v>
          </cell>
          <cell r="G224" t="str">
            <v>Radford</v>
          </cell>
          <cell r="H224" t="str">
            <v>est. radiation therapy at Cancer Facility</v>
          </cell>
          <cell r="J224">
            <v>33662</v>
          </cell>
          <cell r="K224">
            <v>3855000</v>
          </cell>
        </row>
        <row r="225">
          <cell r="B225" t="str">
            <v>VA-R</v>
          </cell>
          <cell r="C225">
            <v>157</v>
          </cell>
          <cell r="D225" t="str">
            <v>-</v>
          </cell>
          <cell r="E225">
            <v>92</v>
          </cell>
          <cell r="F225" t="str">
            <v>Lonesome Pine Hospital</v>
          </cell>
          <cell r="G225" t="str">
            <v>Big Stone Gap</v>
          </cell>
          <cell r="H225" t="str">
            <v>est mobile lithotripsy service</v>
          </cell>
          <cell r="J225">
            <v>33662</v>
          </cell>
        </row>
        <row r="226">
          <cell r="B226" t="str">
            <v>VA-R</v>
          </cell>
          <cell r="C226">
            <v>158</v>
          </cell>
          <cell r="D226" t="str">
            <v>-</v>
          </cell>
          <cell r="E226">
            <v>92</v>
          </cell>
          <cell r="F226" t="str">
            <v>Russell County Medical Center</v>
          </cell>
          <cell r="G226" t="str">
            <v>Lebanon</v>
          </cell>
          <cell r="H226" t="str">
            <v xml:space="preserve">est MRI services </v>
          </cell>
          <cell r="J226">
            <v>33662</v>
          </cell>
        </row>
        <row r="227">
          <cell r="B227" t="str">
            <v>VA-R</v>
          </cell>
          <cell r="C227">
            <v>159</v>
          </cell>
          <cell r="D227" t="str">
            <v>-</v>
          </cell>
          <cell r="E227">
            <v>92</v>
          </cell>
          <cell r="F227" t="str">
            <v>West End Imaging Center</v>
          </cell>
          <cell r="G227" t="str">
            <v>Newport News</v>
          </cell>
          <cell r="H227" t="str">
            <v>est. MRI serv. At Peninsula II</v>
          </cell>
          <cell r="J227">
            <v>33662</v>
          </cell>
          <cell r="K227">
            <v>800000</v>
          </cell>
        </row>
        <row r="228">
          <cell r="B228" t="str">
            <v>VA-R</v>
          </cell>
          <cell r="C228">
            <v>160</v>
          </cell>
          <cell r="D228" t="str">
            <v>-</v>
          </cell>
          <cell r="E228">
            <v>92</v>
          </cell>
          <cell r="F228" t="str">
            <v>West End Imaging Center</v>
          </cell>
          <cell r="G228" t="str">
            <v>Arlington</v>
          </cell>
          <cell r="H228" t="str">
            <v xml:space="preserve">est MRI services </v>
          </cell>
          <cell r="J228">
            <v>33662</v>
          </cell>
          <cell r="K228">
            <v>800000</v>
          </cell>
        </row>
        <row r="229">
          <cell r="B229" t="str">
            <v>VA-R</v>
          </cell>
          <cell r="C229">
            <v>161</v>
          </cell>
          <cell r="D229" t="str">
            <v>-</v>
          </cell>
          <cell r="E229">
            <v>92</v>
          </cell>
          <cell r="F229" t="str">
            <v>West End Imaging Center</v>
          </cell>
          <cell r="G229" t="str">
            <v>Virginia Beach</v>
          </cell>
          <cell r="H229" t="str">
            <v>et MRI serv at Greenwich Commons</v>
          </cell>
          <cell r="J229">
            <v>33662</v>
          </cell>
          <cell r="K229">
            <v>800000</v>
          </cell>
        </row>
        <row r="230">
          <cell r="B230" t="str">
            <v>VA-R</v>
          </cell>
          <cell r="C230">
            <v>162</v>
          </cell>
          <cell r="D230" t="str">
            <v>-</v>
          </cell>
          <cell r="E230">
            <v>92</v>
          </cell>
          <cell r="F230" t="str">
            <v>West End Imaging Center</v>
          </cell>
          <cell r="G230" t="str">
            <v>Richmond</v>
          </cell>
          <cell r="H230" t="str">
            <v>Est MRI Services in Richmond</v>
          </cell>
          <cell r="J230">
            <v>33648</v>
          </cell>
        </row>
        <row r="231">
          <cell r="B231" t="str">
            <v>VA-R</v>
          </cell>
          <cell r="C231">
            <v>163</v>
          </cell>
          <cell r="D231" t="str">
            <v>-</v>
          </cell>
          <cell r="E231">
            <v>92</v>
          </cell>
          <cell r="F231" t="str">
            <v>Mount Vernon Hospital</v>
          </cell>
          <cell r="G231" t="str">
            <v>Alexandria</v>
          </cell>
          <cell r="H231" t="str">
            <v>est. Radiation Therapy /linear accelerator</v>
          </cell>
          <cell r="J231">
            <v>33662</v>
          </cell>
          <cell r="K231">
            <v>2571800</v>
          </cell>
        </row>
        <row r="232">
          <cell r="B232" t="str">
            <v>VA-R</v>
          </cell>
          <cell r="C232">
            <v>164</v>
          </cell>
          <cell r="D232" t="str">
            <v>-</v>
          </cell>
          <cell r="E232">
            <v>92</v>
          </cell>
          <cell r="F232" t="str">
            <v>Accesible MRI of Fairfax County</v>
          </cell>
          <cell r="G232" t="str">
            <v>Chantilly</v>
          </cell>
          <cell r="H232" t="str">
            <v>acquisition of MRI</v>
          </cell>
          <cell r="J232">
            <v>33662</v>
          </cell>
          <cell r="K232">
            <v>1065000</v>
          </cell>
        </row>
        <row r="233">
          <cell r="B233" t="str">
            <v>VA-R</v>
          </cell>
          <cell r="C233">
            <v>165</v>
          </cell>
          <cell r="D233" t="str">
            <v>-</v>
          </cell>
          <cell r="E233">
            <v>92</v>
          </cell>
          <cell r="F233" t="str">
            <v>INOVA Hospital System/FairOaks</v>
          </cell>
          <cell r="G233" t="str">
            <v>Fairfax</v>
          </cell>
          <cell r="H233" t="str">
            <v>expansion of obstetrical serv ices</v>
          </cell>
          <cell r="J233">
            <v>33662</v>
          </cell>
          <cell r="K233">
            <v>832800</v>
          </cell>
        </row>
        <row r="234">
          <cell r="B234" t="str">
            <v>VA-R</v>
          </cell>
          <cell r="C234">
            <v>166</v>
          </cell>
          <cell r="D234" t="str">
            <v>-</v>
          </cell>
          <cell r="E234">
            <v>92</v>
          </cell>
          <cell r="F234" t="str">
            <v xml:space="preserve">Alexandria Hospital </v>
          </cell>
          <cell r="G234" t="str">
            <v>Alexandria</v>
          </cell>
          <cell r="H234" t="str">
            <v>est. mobile lithotripsy services</v>
          </cell>
          <cell r="J234">
            <v>33662</v>
          </cell>
          <cell r="K234">
            <v>75000</v>
          </cell>
        </row>
        <row r="235">
          <cell r="B235" t="str">
            <v>VA-R</v>
          </cell>
          <cell r="C235">
            <v>167</v>
          </cell>
          <cell r="D235" t="str">
            <v>-</v>
          </cell>
          <cell r="E235">
            <v>92</v>
          </cell>
          <cell r="F235" t="str">
            <v>Northern Virginia Doctors Hospital</v>
          </cell>
          <cell r="G235" t="str">
            <v>Arlington</v>
          </cell>
          <cell r="H235" t="str">
            <v>est. mobile lithotripsy services</v>
          </cell>
          <cell r="J235">
            <v>33662</v>
          </cell>
          <cell r="K235">
            <v>75000</v>
          </cell>
        </row>
        <row r="236">
          <cell r="B236" t="str">
            <v>VA-R</v>
          </cell>
          <cell r="C236">
            <v>168</v>
          </cell>
          <cell r="D236" t="str">
            <v>-</v>
          </cell>
          <cell r="E236">
            <v>92</v>
          </cell>
          <cell r="F236" t="str">
            <v>Chesapeake Lithotripsy Associates</v>
          </cell>
          <cell r="G236" t="str">
            <v>Nashville</v>
          </cell>
          <cell r="H236" t="str">
            <v>est. mobile lithotripsy services</v>
          </cell>
          <cell r="J236">
            <v>33662</v>
          </cell>
          <cell r="K236">
            <v>1600000</v>
          </cell>
        </row>
        <row r="237">
          <cell r="B237" t="str">
            <v>VA-R</v>
          </cell>
          <cell r="C237">
            <v>169</v>
          </cell>
          <cell r="D237" t="str">
            <v>-</v>
          </cell>
          <cell r="E237">
            <v>92</v>
          </cell>
          <cell r="F237" t="str">
            <v>Danville Diagnostic Imaging Center</v>
          </cell>
          <cell r="G237" t="str">
            <v>Danville</v>
          </cell>
          <cell r="H237" t="str">
            <v>est CT services</v>
          </cell>
          <cell r="J237">
            <v>33662</v>
          </cell>
          <cell r="K237">
            <v>595650</v>
          </cell>
        </row>
        <row r="238">
          <cell r="B238" t="str">
            <v>VA-R</v>
          </cell>
          <cell r="C238">
            <v>170</v>
          </cell>
          <cell r="D238" t="str">
            <v>-</v>
          </cell>
          <cell r="E238">
            <v>92</v>
          </cell>
          <cell r="F238" t="str">
            <v>Danville Diagnostic Imaging Center</v>
          </cell>
          <cell r="G238" t="str">
            <v>Danville</v>
          </cell>
          <cell r="H238" t="str">
            <v xml:space="preserve">est MRI services </v>
          </cell>
          <cell r="J238">
            <v>33662</v>
          </cell>
          <cell r="K238">
            <v>1254000</v>
          </cell>
        </row>
        <row r="239">
          <cell r="B239" t="str">
            <v>VA-R</v>
          </cell>
          <cell r="C239">
            <v>171</v>
          </cell>
          <cell r="D239" t="str">
            <v>-</v>
          </cell>
          <cell r="E239">
            <v>92</v>
          </cell>
          <cell r="F239" t="str">
            <v>Magnetic Imaging/Washington Imaging</v>
          </cell>
          <cell r="G239" t="str">
            <v>Alexandria</v>
          </cell>
          <cell r="H239" t="str">
            <v>est. MRI center using MRI scanner</v>
          </cell>
          <cell r="J239">
            <v>33662</v>
          </cell>
          <cell r="K239">
            <v>3152900</v>
          </cell>
        </row>
        <row r="240">
          <cell r="B240" t="str">
            <v>VA-R</v>
          </cell>
          <cell r="C240">
            <v>172</v>
          </cell>
          <cell r="D240" t="str">
            <v>-</v>
          </cell>
          <cell r="E240">
            <v>92</v>
          </cell>
          <cell r="F240" t="str">
            <v>Healthsouth Medical Center</v>
          </cell>
          <cell r="G240" t="str">
            <v>Richmond</v>
          </cell>
          <cell r="H240" t="str">
            <v>Est Mobile Lithotripsy Services</v>
          </cell>
          <cell r="J240">
            <v>33648</v>
          </cell>
        </row>
        <row r="241">
          <cell r="B241" t="str">
            <v>VA-R</v>
          </cell>
          <cell r="C241">
            <v>173</v>
          </cell>
          <cell r="D241" t="str">
            <v>-</v>
          </cell>
          <cell r="E241">
            <v>92</v>
          </cell>
          <cell r="F241" t="str">
            <v>HealthSouth Medical Center</v>
          </cell>
          <cell r="G241" t="str">
            <v>Richmond</v>
          </cell>
          <cell r="H241" t="str">
            <v>acquisition of CT scanner</v>
          </cell>
          <cell r="J241">
            <v>33662</v>
          </cell>
          <cell r="K241">
            <v>942600</v>
          </cell>
        </row>
        <row r="242">
          <cell r="B242" t="str">
            <v>VA-R</v>
          </cell>
          <cell r="C242">
            <v>174</v>
          </cell>
          <cell r="D242" t="str">
            <v>-</v>
          </cell>
          <cell r="E242">
            <v>92</v>
          </cell>
          <cell r="F242" t="str">
            <v>Lewis-Gale Hospital</v>
          </cell>
          <cell r="G242" t="str">
            <v>Richmond</v>
          </cell>
          <cell r="H242" t="str">
            <v>acquisition of CT scanner</v>
          </cell>
          <cell r="J242">
            <v>33665</v>
          </cell>
          <cell r="K242">
            <v>1321000</v>
          </cell>
        </row>
        <row r="243">
          <cell r="B243" t="str">
            <v>VA-R</v>
          </cell>
          <cell r="C243">
            <v>175</v>
          </cell>
          <cell r="D243" t="str">
            <v>-</v>
          </cell>
          <cell r="E243">
            <v>92</v>
          </cell>
          <cell r="F243" t="str">
            <v>Lewis-Gale Hospital</v>
          </cell>
          <cell r="G243" t="str">
            <v>Richmond</v>
          </cell>
          <cell r="H243" t="str">
            <v>acquisition of advantage MRI</v>
          </cell>
          <cell r="J243">
            <v>33665</v>
          </cell>
          <cell r="K243">
            <v>3416000</v>
          </cell>
        </row>
        <row r="244">
          <cell r="B244" t="str">
            <v>VA-R</v>
          </cell>
          <cell r="C244">
            <v>176</v>
          </cell>
          <cell r="D244" t="str">
            <v>-</v>
          </cell>
          <cell r="E244">
            <v>92</v>
          </cell>
          <cell r="F244" t="str">
            <v>Richmond Memorial Hospital</v>
          </cell>
          <cell r="G244" t="str">
            <v>Richmond</v>
          </cell>
          <cell r="H244" t="str">
            <v>est. cardiac catheterization lab</v>
          </cell>
          <cell r="J244">
            <v>33662</v>
          </cell>
          <cell r="K244">
            <v>1256750</v>
          </cell>
        </row>
        <row r="245">
          <cell r="B245" t="str">
            <v>VA-R</v>
          </cell>
          <cell r="C245">
            <v>177</v>
          </cell>
          <cell r="D245" t="str">
            <v>-</v>
          </cell>
          <cell r="E245">
            <v>92</v>
          </cell>
          <cell r="F245" t="str">
            <v>Richmond Memorial Hospital</v>
          </cell>
          <cell r="G245" t="str">
            <v>Richmond</v>
          </cell>
          <cell r="H245" t="str">
            <v>est 2nd Cardiac Catheterization lab</v>
          </cell>
          <cell r="J245">
            <v>33662</v>
          </cell>
          <cell r="K245">
            <v>1356750</v>
          </cell>
        </row>
        <row r="246">
          <cell r="A246">
            <v>5463</v>
          </cell>
          <cell r="B246" t="str">
            <v>VA-R</v>
          </cell>
          <cell r="C246">
            <v>178</v>
          </cell>
          <cell r="D246" t="str">
            <v>-</v>
          </cell>
          <cell r="E246">
            <v>92</v>
          </cell>
          <cell r="F246" t="str">
            <v>Southside Regional Medical Center</v>
          </cell>
          <cell r="G246" t="str">
            <v>Colonial Heights</v>
          </cell>
          <cell r="H246" t="str">
            <v>acquisition of CT Scanner</v>
          </cell>
          <cell r="J246">
            <v>33665</v>
          </cell>
          <cell r="K246">
            <v>997385</v>
          </cell>
        </row>
        <row r="247">
          <cell r="B247" t="str">
            <v>VA-R</v>
          </cell>
          <cell r="C247">
            <v>179</v>
          </cell>
          <cell r="D247" t="str">
            <v>-</v>
          </cell>
          <cell r="E247">
            <v>92</v>
          </cell>
          <cell r="F247" t="str">
            <v>Falls Church Radiation Care</v>
          </cell>
          <cell r="G247" t="str">
            <v>Falls Church</v>
          </cell>
          <cell r="H247" t="str">
            <v>est. radiation therapy center sim&amp;accel.</v>
          </cell>
          <cell r="J247">
            <v>33665</v>
          </cell>
          <cell r="K247">
            <v>2644475</v>
          </cell>
        </row>
        <row r="248">
          <cell r="B248" t="str">
            <v>VA-R</v>
          </cell>
          <cell r="C248">
            <v>180</v>
          </cell>
          <cell r="D248" t="str">
            <v>-</v>
          </cell>
          <cell r="E248">
            <v>92</v>
          </cell>
          <cell r="F248" t="str">
            <v xml:space="preserve">Northern VA Radiation Care </v>
          </cell>
          <cell r="G248" t="str">
            <v>Fairfax</v>
          </cell>
          <cell r="H248" t="str">
            <v>est. radiation therapy center sim&amp;accel.</v>
          </cell>
          <cell r="J248">
            <v>33665</v>
          </cell>
          <cell r="K248">
            <v>3376976</v>
          </cell>
        </row>
        <row r="249">
          <cell r="B249" t="str">
            <v>VA-R</v>
          </cell>
          <cell r="C249">
            <v>181</v>
          </cell>
          <cell r="D249" t="str">
            <v>-</v>
          </cell>
          <cell r="E249">
            <v>92</v>
          </cell>
          <cell r="F249" t="str">
            <v>Roanoke Memorial Hospital</v>
          </cell>
          <cell r="G249" t="str">
            <v>Roanoke</v>
          </cell>
          <cell r="H249" t="str">
            <v>est. Kidney Transplant services</v>
          </cell>
          <cell r="J249">
            <v>33665</v>
          </cell>
          <cell r="K249">
            <v>575000</v>
          </cell>
        </row>
        <row r="250">
          <cell r="B250" t="str">
            <v>VA-R</v>
          </cell>
          <cell r="C250">
            <v>182</v>
          </cell>
          <cell r="D250" t="str">
            <v>-</v>
          </cell>
          <cell r="E250">
            <v>92</v>
          </cell>
          <cell r="F250" t="str">
            <v>Northern VA Doctors Hospital</v>
          </cell>
          <cell r="G250" t="str">
            <v>Arlington</v>
          </cell>
          <cell r="H250" t="str">
            <v>acquisition of Cardiac Catheterization equ.</v>
          </cell>
          <cell r="J250">
            <v>33665</v>
          </cell>
          <cell r="K250">
            <v>517505</v>
          </cell>
        </row>
        <row r="251">
          <cell r="B251" t="str">
            <v>VA-R</v>
          </cell>
          <cell r="C251">
            <v>183</v>
          </cell>
          <cell r="D251" t="str">
            <v>-</v>
          </cell>
          <cell r="E251">
            <v>92</v>
          </cell>
          <cell r="F251" t="str">
            <v>Richmond Radiation Oncology Center</v>
          </cell>
          <cell r="G251" t="str">
            <v>Richmond</v>
          </cell>
          <cell r="H251" t="str">
            <v>acquisition of 2nd vault&amp;linear accel.</v>
          </cell>
          <cell r="J251">
            <v>33665</v>
          </cell>
          <cell r="K251">
            <v>575000</v>
          </cell>
        </row>
        <row r="252">
          <cell r="B252" t="str">
            <v>VA-R</v>
          </cell>
          <cell r="C252">
            <v>184</v>
          </cell>
          <cell r="D252" t="str">
            <v>-</v>
          </cell>
          <cell r="E252">
            <v>92</v>
          </cell>
          <cell r="F252" t="str">
            <v>Richmond Community Hospital</v>
          </cell>
          <cell r="G252" t="str">
            <v>Richmond</v>
          </cell>
          <cell r="H252" t="str">
            <v>acquisition of Cardiac Catheterization equ.</v>
          </cell>
          <cell r="J252">
            <v>33665</v>
          </cell>
          <cell r="K252">
            <v>910000</v>
          </cell>
        </row>
        <row r="253">
          <cell r="B253" t="str">
            <v>VA-R</v>
          </cell>
          <cell r="C253">
            <v>185</v>
          </cell>
          <cell r="D253" t="str">
            <v>-</v>
          </cell>
          <cell r="E253">
            <v>92</v>
          </cell>
          <cell r="F253" t="str">
            <v>The Retreat Hospital</v>
          </cell>
          <cell r="G253" t="str">
            <v>Richmond</v>
          </cell>
          <cell r="H253" t="str">
            <v>Acquisition of MRI equipment</v>
          </cell>
          <cell r="J253">
            <v>33665</v>
          </cell>
          <cell r="K253">
            <v>3172282</v>
          </cell>
        </row>
        <row r="254">
          <cell r="B254" t="str">
            <v>VA-R</v>
          </cell>
          <cell r="C254">
            <v>186</v>
          </cell>
          <cell r="D254" t="str">
            <v>-</v>
          </cell>
          <cell r="E254">
            <v>92</v>
          </cell>
          <cell r="F254" t="str">
            <v>The Retreat Hospital</v>
          </cell>
          <cell r="G254" t="str">
            <v>Richmond</v>
          </cell>
          <cell r="H254" t="str">
            <v>est 2nd Cardiac Catheterization lab</v>
          </cell>
          <cell r="J254">
            <v>33665</v>
          </cell>
          <cell r="K254">
            <v>3196562</v>
          </cell>
        </row>
        <row r="255">
          <cell r="B255" t="str">
            <v>VA-R</v>
          </cell>
          <cell r="C255">
            <v>187</v>
          </cell>
          <cell r="D255" t="str">
            <v>-</v>
          </cell>
          <cell r="E255">
            <v>92</v>
          </cell>
          <cell r="F255" t="str">
            <v>Nat. Hospital for Ortho and Rehab</v>
          </cell>
          <cell r="G255" t="str">
            <v>Arlington</v>
          </cell>
          <cell r="H255" t="str">
            <v>est mobile MRI services</v>
          </cell>
          <cell r="J255">
            <v>33665</v>
          </cell>
        </row>
        <row r="256">
          <cell r="B256" t="str">
            <v>VA-R</v>
          </cell>
          <cell r="C256">
            <v>188</v>
          </cell>
          <cell r="D256" t="str">
            <v>-</v>
          </cell>
          <cell r="E256">
            <v>92</v>
          </cell>
          <cell r="F256" t="str">
            <v xml:space="preserve">Potomac Hospital </v>
          </cell>
          <cell r="G256" t="str">
            <v>Woodbridge</v>
          </cell>
          <cell r="H256" t="str">
            <v>Replace an existing CT scanner</v>
          </cell>
          <cell r="J256">
            <v>33647</v>
          </cell>
        </row>
        <row r="257">
          <cell r="B257" t="str">
            <v>VA-R</v>
          </cell>
          <cell r="C257">
            <v>189</v>
          </cell>
          <cell r="D257" t="str">
            <v>-</v>
          </cell>
          <cell r="E257">
            <v>92</v>
          </cell>
          <cell r="F257" t="str">
            <v xml:space="preserve">Potomac Hospital </v>
          </cell>
          <cell r="G257" t="str">
            <v>Woodbridge</v>
          </cell>
          <cell r="H257" t="str">
            <v>acquisition of MRI unit</v>
          </cell>
          <cell r="J257">
            <v>33836</v>
          </cell>
        </row>
        <row r="258">
          <cell r="B258" t="str">
            <v>VA-R</v>
          </cell>
          <cell r="C258">
            <v>190</v>
          </cell>
          <cell r="D258" t="str">
            <v>-</v>
          </cell>
          <cell r="E258">
            <v>92</v>
          </cell>
          <cell r="F258" t="str">
            <v>Paul J. Rubis M.D.</v>
          </cell>
          <cell r="G258" t="str">
            <v>Farmville</v>
          </cell>
          <cell r="H258" t="str">
            <v>acquisition of MRI for use in Farmville</v>
          </cell>
          <cell r="J258">
            <v>33666</v>
          </cell>
          <cell r="K258">
            <v>965000</v>
          </cell>
        </row>
        <row r="259">
          <cell r="B259" t="str">
            <v>VA-R</v>
          </cell>
          <cell r="C259">
            <v>191</v>
          </cell>
          <cell r="D259" t="str">
            <v>-</v>
          </cell>
          <cell r="E259">
            <v>92</v>
          </cell>
          <cell r="F259" t="str">
            <v>Paul J. Rubis M.D.</v>
          </cell>
          <cell r="G259" t="str">
            <v>Richmond</v>
          </cell>
          <cell r="H259" t="str">
            <v>acquisition of MRI in Midlothian Square</v>
          </cell>
          <cell r="J259">
            <v>33666</v>
          </cell>
          <cell r="K259">
            <v>965000</v>
          </cell>
        </row>
        <row r="260">
          <cell r="B260" t="str">
            <v>VA-R</v>
          </cell>
          <cell r="C260">
            <v>192</v>
          </cell>
          <cell r="D260" t="str">
            <v>-</v>
          </cell>
          <cell r="E260">
            <v>92</v>
          </cell>
          <cell r="F260" t="str">
            <v>Paul J. Rubis M.D.</v>
          </cell>
          <cell r="G260" t="str">
            <v>Richmond</v>
          </cell>
          <cell r="H260" t="str">
            <v>acquisition of MRI Parham Rd Office</v>
          </cell>
          <cell r="J260">
            <v>33666</v>
          </cell>
          <cell r="K260">
            <v>965000</v>
          </cell>
        </row>
        <row r="261">
          <cell r="B261" t="str">
            <v>VA-R</v>
          </cell>
          <cell r="C261">
            <v>193</v>
          </cell>
          <cell r="D261" t="str">
            <v>-</v>
          </cell>
          <cell r="E261">
            <v>92</v>
          </cell>
          <cell r="F261" t="str">
            <v>Fairfax Hospital</v>
          </cell>
          <cell r="G261" t="str">
            <v>Falls Church</v>
          </cell>
          <cell r="H261" t="str">
            <v>est. FairOaks Radiology Facility/linaccel.</v>
          </cell>
          <cell r="J261">
            <v>33660</v>
          </cell>
          <cell r="K261">
            <v>2100000</v>
          </cell>
        </row>
        <row r="262">
          <cell r="B262" t="str">
            <v>VA-R</v>
          </cell>
          <cell r="C262">
            <v>194</v>
          </cell>
          <cell r="D262" t="str">
            <v>-</v>
          </cell>
          <cell r="E262">
            <v>92</v>
          </cell>
          <cell r="F262" t="str">
            <v>HealthSouth Medical Center</v>
          </cell>
          <cell r="G262" t="str">
            <v>Richmond</v>
          </cell>
          <cell r="H262" t="str">
            <v>est. MRI service</v>
          </cell>
          <cell r="J262">
            <v>33666</v>
          </cell>
          <cell r="K262">
            <v>66000</v>
          </cell>
        </row>
        <row r="263">
          <cell r="B263" t="str">
            <v>VA-R</v>
          </cell>
          <cell r="C263">
            <v>195</v>
          </cell>
          <cell r="D263" t="str">
            <v>-</v>
          </cell>
          <cell r="E263">
            <v>92</v>
          </cell>
          <cell r="F263" t="str">
            <v>HealthSouth Medical Center</v>
          </cell>
          <cell r="G263" t="str">
            <v>Richmond</v>
          </cell>
          <cell r="H263" t="str">
            <v>acquisition of GE MRI unit</v>
          </cell>
          <cell r="J263">
            <v>33666</v>
          </cell>
          <cell r="K263">
            <v>4816000</v>
          </cell>
        </row>
        <row r="264">
          <cell r="B264" t="str">
            <v>VA-R</v>
          </cell>
          <cell r="C264">
            <v>196</v>
          </cell>
          <cell r="D264" t="str">
            <v>-</v>
          </cell>
          <cell r="E264">
            <v>92</v>
          </cell>
          <cell r="F264" t="str">
            <v xml:space="preserve">Potomac Hospital </v>
          </cell>
          <cell r="G264" t="str">
            <v>Woodbridge</v>
          </cell>
          <cell r="H264" t="str">
            <v>est. angiography/cardiac catheterization</v>
          </cell>
          <cell r="J264">
            <v>33666</v>
          </cell>
          <cell r="K264">
            <v>2041431</v>
          </cell>
        </row>
        <row r="265">
          <cell r="B265" t="str">
            <v>VA-R</v>
          </cell>
          <cell r="C265">
            <v>197</v>
          </cell>
          <cell r="D265" t="str">
            <v>-</v>
          </cell>
          <cell r="E265">
            <v>92</v>
          </cell>
          <cell r="F265" t="str">
            <v>Lewis-Gale Hospital</v>
          </cell>
          <cell r="G265" t="str">
            <v>Salem</v>
          </cell>
          <cell r="H265" t="str">
            <v>acquisition of linaccel/med.onc. Bldg</v>
          </cell>
          <cell r="J265">
            <v>33665</v>
          </cell>
          <cell r="K265">
            <v>3595684</v>
          </cell>
        </row>
        <row r="266">
          <cell r="B266" t="str">
            <v>VA-R</v>
          </cell>
          <cell r="C266">
            <v>198</v>
          </cell>
          <cell r="D266" t="str">
            <v>-</v>
          </cell>
          <cell r="E266">
            <v>92</v>
          </cell>
          <cell r="F266" t="str">
            <v>Rockingham Memorial Hospital</v>
          </cell>
          <cell r="G266" t="str">
            <v>Harrisonburg</v>
          </cell>
          <cell r="H266" t="str">
            <v>acquisition of CT Scanner</v>
          </cell>
          <cell r="J266">
            <v>33667</v>
          </cell>
          <cell r="K266">
            <v>1402263</v>
          </cell>
        </row>
        <row r="267">
          <cell r="B267" t="str">
            <v>VA-R</v>
          </cell>
          <cell r="C267">
            <v>199</v>
          </cell>
          <cell r="D267" t="str">
            <v>-</v>
          </cell>
          <cell r="E267">
            <v>92</v>
          </cell>
          <cell r="F267" t="str">
            <v>Rockingham Memorial Hospital</v>
          </cell>
          <cell r="G267" t="str">
            <v>Harrisonburg</v>
          </cell>
          <cell r="H267" t="str">
            <v>acquisition of Cardiac Catheterization equ.</v>
          </cell>
          <cell r="J267">
            <v>33667</v>
          </cell>
          <cell r="K267">
            <v>1439984</v>
          </cell>
        </row>
        <row r="268">
          <cell r="B268" t="str">
            <v>VA-R</v>
          </cell>
          <cell r="C268">
            <v>200</v>
          </cell>
          <cell r="D268" t="str">
            <v>-</v>
          </cell>
          <cell r="E268">
            <v>92</v>
          </cell>
          <cell r="F268" t="str">
            <v>Nat. Hospital for Ortho and Rehab</v>
          </cell>
          <cell r="G268" t="str">
            <v>Arlington</v>
          </cell>
          <cell r="H268" t="str">
            <v>est CT Scanning Services</v>
          </cell>
          <cell r="J268">
            <v>33667</v>
          </cell>
          <cell r="K268">
            <v>160000</v>
          </cell>
        </row>
        <row r="269">
          <cell r="B269" t="str">
            <v>VA-R</v>
          </cell>
          <cell r="C269">
            <v>201</v>
          </cell>
          <cell r="D269" t="str">
            <v>-</v>
          </cell>
          <cell r="E269">
            <v>92</v>
          </cell>
          <cell r="F269" t="str">
            <v>The Memorial Hospital of Danville</v>
          </cell>
          <cell r="G269" t="str">
            <v>Danville</v>
          </cell>
          <cell r="H269" t="str">
            <v>acquisition of fixed MRI</v>
          </cell>
          <cell r="J269">
            <v>33667</v>
          </cell>
          <cell r="K269">
            <v>1685000</v>
          </cell>
        </row>
        <row r="270">
          <cell r="B270" t="str">
            <v>VA-R</v>
          </cell>
          <cell r="C270">
            <v>202</v>
          </cell>
          <cell r="D270" t="str">
            <v>-</v>
          </cell>
          <cell r="E270">
            <v>92</v>
          </cell>
          <cell r="F270" t="str">
            <v>The Memorial Hospital of Danville</v>
          </cell>
          <cell r="G270" t="str">
            <v>Danville</v>
          </cell>
          <cell r="H270" t="str">
            <v xml:space="preserve">est. radiation therapy center  </v>
          </cell>
          <cell r="J270">
            <v>33668</v>
          </cell>
          <cell r="K270">
            <v>2943754</v>
          </cell>
        </row>
        <row r="271">
          <cell r="B271" t="str">
            <v>VA-R</v>
          </cell>
          <cell r="C271">
            <v>203</v>
          </cell>
          <cell r="D271" t="str">
            <v>-</v>
          </cell>
          <cell r="E271">
            <v>92</v>
          </cell>
          <cell r="F271" t="str">
            <v>The Memorial Hospital of Danville</v>
          </cell>
          <cell r="G271" t="str">
            <v>Danville</v>
          </cell>
          <cell r="H271" t="str">
            <v>renovation of Radiologic Proced. Room</v>
          </cell>
          <cell r="J271">
            <v>33669</v>
          </cell>
          <cell r="K271">
            <v>1427440</v>
          </cell>
        </row>
        <row r="272">
          <cell r="B272" t="str">
            <v>VA-R</v>
          </cell>
          <cell r="C272">
            <v>204</v>
          </cell>
          <cell r="D272" t="str">
            <v>-</v>
          </cell>
          <cell r="E272">
            <v>92</v>
          </cell>
          <cell r="F272" t="str">
            <v>Riverside Regional Medical Center</v>
          </cell>
          <cell r="G272" t="str">
            <v xml:space="preserve">Williamsburg </v>
          </cell>
          <cell r="H272" t="str">
            <v>est. Radiation Therapy Center</v>
          </cell>
          <cell r="J272">
            <v>33665</v>
          </cell>
          <cell r="K272">
            <v>2230000</v>
          </cell>
        </row>
        <row r="273">
          <cell r="B273" t="str">
            <v>VA-R</v>
          </cell>
          <cell r="C273">
            <v>205</v>
          </cell>
          <cell r="D273" t="str">
            <v>-</v>
          </cell>
          <cell r="E273">
            <v>92</v>
          </cell>
          <cell r="F273" t="str">
            <v>Riverside Walter Reed Hospital</v>
          </cell>
          <cell r="G273" t="str">
            <v xml:space="preserve">Gloucester </v>
          </cell>
          <cell r="H273" t="str">
            <v>acquisition of CT Scanner to replace equ.</v>
          </cell>
          <cell r="J273">
            <v>33669</v>
          </cell>
          <cell r="K273">
            <v>585000</v>
          </cell>
        </row>
        <row r="274">
          <cell r="B274" t="str">
            <v>VA-R</v>
          </cell>
          <cell r="C274">
            <v>206</v>
          </cell>
          <cell r="D274" t="str">
            <v>-</v>
          </cell>
          <cell r="E274">
            <v>92</v>
          </cell>
          <cell r="F274" t="str">
            <v>Riverside Walter Reed Hospital</v>
          </cell>
          <cell r="G274" t="str">
            <v>Newport News</v>
          </cell>
          <cell r="H274" t="str">
            <v>est. mobile lithotripsy services</v>
          </cell>
          <cell r="J274">
            <v>33665</v>
          </cell>
        </row>
        <row r="275">
          <cell r="B275" t="str">
            <v>VA-R</v>
          </cell>
          <cell r="C275">
            <v>207</v>
          </cell>
          <cell r="D275" t="str">
            <v>-</v>
          </cell>
          <cell r="E275">
            <v>92</v>
          </cell>
          <cell r="F275" t="str">
            <v>Riverside Regional Medical Center</v>
          </cell>
          <cell r="G275" t="str">
            <v xml:space="preserve">Gloucester </v>
          </cell>
          <cell r="H275" t="str">
            <v>est mobile lithotripsy service</v>
          </cell>
          <cell r="J275">
            <v>33665</v>
          </cell>
        </row>
        <row r="276">
          <cell r="B276" t="str">
            <v>VA-R</v>
          </cell>
          <cell r="C276">
            <v>208</v>
          </cell>
          <cell r="D276" t="str">
            <v>-</v>
          </cell>
          <cell r="E276">
            <v>92</v>
          </cell>
          <cell r="F276" t="str">
            <v>Riverside Regional Medical Center</v>
          </cell>
          <cell r="G276" t="str">
            <v>Newport News</v>
          </cell>
          <cell r="H276" t="str">
            <v>renovation of 2nd Flr/maternity services</v>
          </cell>
          <cell r="J276">
            <v>33669</v>
          </cell>
          <cell r="K276">
            <v>3482113</v>
          </cell>
        </row>
        <row r="277">
          <cell r="B277" t="str">
            <v>VA-R</v>
          </cell>
          <cell r="C277">
            <v>209</v>
          </cell>
          <cell r="D277" t="str">
            <v>-</v>
          </cell>
          <cell r="E277">
            <v>92</v>
          </cell>
          <cell r="F277" t="str">
            <v>HCA Reston Hospital Center</v>
          </cell>
          <cell r="G277" t="str">
            <v>Reston</v>
          </cell>
          <cell r="H277" t="str">
            <v>Expansion of Neonatal Special Care Unit</v>
          </cell>
          <cell r="J277">
            <v>33648</v>
          </cell>
        </row>
        <row r="278">
          <cell r="B278" t="str">
            <v>VA-R</v>
          </cell>
          <cell r="C278">
            <v>210</v>
          </cell>
          <cell r="D278" t="str">
            <v>-</v>
          </cell>
          <cell r="E278">
            <v>92</v>
          </cell>
          <cell r="F278" t="str">
            <v>HCA Reston Hospital Center</v>
          </cell>
          <cell r="G278" t="str">
            <v>Reston</v>
          </cell>
          <cell r="H278" t="str">
            <v xml:space="preserve">est. radiation therapy center </v>
          </cell>
          <cell r="J278">
            <v>33669</v>
          </cell>
          <cell r="K278">
            <v>3960250</v>
          </cell>
        </row>
        <row r="279">
          <cell r="A279" t="str">
            <v>007-608</v>
          </cell>
          <cell r="B279" t="str">
            <v>VA-R</v>
          </cell>
          <cell r="C279">
            <v>211</v>
          </cell>
          <cell r="D279" t="str">
            <v>-</v>
          </cell>
          <cell r="E279">
            <v>92</v>
          </cell>
          <cell r="F279" t="str">
            <v>Montgomery Regional Hospital</v>
          </cell>
          <cell r="G279" t="str">
            <v>Blacksburg</v>
          </cell>
          <cell r="H279" t="str">
            <v>est. GE Cardiac Catheterization Lab</v>
          </cell>
          <cell r="J279">
            <v>33672</v>
          </cell>
          <cell r="K279">
            <v>825000</v>
          </cell>
        </row>
        <row r="280">
          <cell r="B280" t="str">
            <v>VA-R</v>
          </cell>
          <cell r="C280">
            <v>212</v>
          </cell>
          <cell r="D280" t="str">
            <v>-</v>
          </cell>
          <cell r="E280">
            <v>92</v>
          </cell>
          <cell r="F280" t="str">
            <v>Fayeteville Lithotripters Partnership</v>
          </cell>
          <cell r="G280" t="str">
            <v>Fayetteville</v>
          </cell>
          <cell r="H280" t="str">
            <v>est. mobile lithotripsy serv. At VA hosp.</v>
          </cell>
          <cell r="J280">
            <v>33672</v>
          </cell>
          <cell r="K280">
            <v>1735331.19</v>
          </cell>
        </row>
        <row r="281">
          <cell r="B281" t="str">
            <v>VA-R</v>
          </cell>
          <cell r="C281">
            <v>213</v>
          </cell>
          <cell r="D281" t="str">
            <v>-</v>
          </cell>
          <cell r="E281">
            <v>92</v>
          </cell>
          <cell r="F281" t="str">
            <v>Fayeteville Lithotripters Partnership</v>
          </cell>
          <cell r="G281" t="str">
            <v>Fayetteville</v>
          </cell>
          <cell r="H281" t="str">
            <v>est. mobile lithotripsy serv. At VA hosp.</v>
          </cell>
          <cell r="J281">
            <v>33672</v>
          </cell>
          <cell r="K281">
            <v>1696608.37</v>
          </cell>
        </row>
        <row r="282">
          <cell r="B282" t="str">
            <v>VA-R</v>
          </cell>
          <cell r="C282">
            <v>214</v>
          </cell>
          <cell r="D282" t="str">
            <v>-</v>
          </cell>
          <cell r="E282">
            <v>92</v>
          </cell>
          <cell r="F282" t="str">
            <v>Riverside Regional Medical Center</v>
          </cell>
          <cell r="G282" t="str">
            <v>Newport News</v>
          </cell>
          <cell r="H282" t="str">
            <v>Oncology ICU including tissue transplant</v>
          </cell>
          <cell r="J282">
            <v>33648</v>
          </cell>
        </row>
        <row r="283">
          <cell r="B283" t="str">
            <v>VA-R</v>
          </cell>
          <cell r="C283">
            <v>215</v>
          </cell>
          <cell r="D283" t="str">
            <v>-</v>
          </cell>
          <cell r="E283">
            <v>92</v>
          </cell>
          <cell r="F283" t="str">
            <v>Depaul Medical Center</v>
          </cell>
          <cell r="G283" t="str">
            <v>Norfolk</v>
          </cell>
          <cell r="H283" t="str">
            <v>est. mobile lithotripsy services</v>
          </cell>
          <cell r="J283">
            <v>33673</v>
          </cell>
          <cell r="K283">
            <v>11300</v>
          </cell>
        </row>
        <row r="284">
          <cell r="B284" t="str">
            <v>VA-R</v>
          </cell>
          <cell r="C284">
            <v>216</v>
          </cell>
          <cell r="D284" t="str">
            <v>-</v>
          </cell>
          <cell r="E284">
            <v>92</v>
          </cell>
          <cell r="F284" t="str">
            <v xml:space="preserve">Rappahannock General Hospital </v>
          </cell>
          <cell r="G284" t="str">
            <v xml:space="preserve">Kilmarnok </v>
          </cell>
          <cell r="H284" t="str">
            <v>est mobile lithotripsy service</v>
          </cell>
          <cell r="J284">
            <v>33673</v>
          </cell>
          <cell r="K284">
            <v>5598</v>
          </cell>
        </row>
        <row r="285">
          <cell r="B285" t="str">
            <v>VA-R</v>
          </cell>
          <cell r="C285">
            <v>217</v>
          </cell>
          <cell r="D285" t="str">
            <v>-</v>
          </cell>
          <cell r="E285">
            <v>92</v>
          </cell>
          <cell r="F285" t="str">
            <v xml:space="preserve">Alexandria Hospital </v>
          </cell>
          <cell r="G285" t="str">
            <v>Alexandria</v>
          </cell>
          <cell r="H285" t="str">
            <v>est. MRI Services through transferal</v>
          </cell>
          <cell r="J285">
            <v>33674</v>
          </cell>
          <cell r="K285">
            <v>750000</v>
          </cell>
        </row>
        <row r="286">
          <cell r="B286" t="str">
            <v>VA-R</v>
          </cell>
          <cell r="C286">
            <v>218</v>
          </cell>
          <cell r="D286" t="str">
            <v>-</v>
          </cell>
          <cell r="E286">
            <v>92</v>
          </cell>
          <cell r="F286" t="str">
            <v>Diagnostic Health Imaging System</v>
          </cell>
          <cell r="G286" t="str">
            <v>Lanham</v>
          </cell>
          <cell r="H286" t="str">
            <v>acquisition of MRI for use at Center for Diagnostic Imaging Fairfax</v>
          </cell>
          <cell r="J286">
            <v>33675</v>
          </cell>
          <cell r="K286">
            <v>1300000</v>
          </cell>
        </row>
        <row r="287">
          <cell r="B287" t="str">
            <v>VA-R</v>
          </cell>
          <cell r="C287">
            <v>219</v>
          </cell>
          <cell r="D287" t="str">
            <v>-</v>
          </cell>
          <cell r="E287">
            <v>92</v>
          </cell>
          <cell r="F287" t="str">
            <v>Diagnostic Health Imaging System</v>
          </cell>
          <cell r="G287" t="str">
            <v>Lanham</v>
          </cell>
          <cell r="H287" t="str">
            <v>acquisition of MRI for use at Center for Diagnostic Imaging Fairfax</v>
          </cell>
          <cell r="J287">
            <v>33675</v>
          </cell>
          <cell r="K287">
            <v>1300000</v>
          </cell>
        </row>
        <row r="288">
          <cell r="B288" t="str">
            <v>VA-R</v>
          </cell>
          <cell r="C288">
            <v>220</v>
          </cell>
          <cell r="D288" t="str">
            <v>-</v>
          </cell>
          <cell r="E288">
            <v>92</v>
          </cell>
          <cell r="F288" t="str">
            <v>Diagnostic Health Imaging System</v>
          </cell>
          <cell r="G288" t="str">
            <v>Lanham</v>
          </cell>
          <cell r="H288" t="str">
            <v>acquisition of MRI for use at Richmond Community Hospital</v>
          </cell>
          <cell r="J288">
            <v>33675</v>
          </cell>
          <cell r="K288">
            <v>1300000</v>
          </cell>
        </row>
        <row r="289">
          <cell r="B289" t="str">
            <v>VA-R</v>
          </cell>
          <cell r="C289">
            <v>221</v>
          </cell>
          <cell r="D289" t="str">
            <v>-</v>
          </cell>
          <cell r="E289">
            <v>92</v>
          </cell>
          <cell r="F289" t="str">
            <v>The Retreat Hospital</v>
          </cell>
          <cell r="G289" t="str">
            <v>Richmond</v>
          </cell>
          <cell r="H289" t="str">
            <v>est CT Scanning in Lee Davis Commercial</v>
          </cell>
          <cell r="J289">
            <v>33676</v>
          </cell>
          <cell r="K289">
            <v>600000</v>
          </cell>
        </row>
        <row r="290">
          <cell r="B290" t="str">
            <v>VA-R</v>
          </cell>
          <cell r="C290">
            <v>222</v>
          </cell>
          <cell r="D290" t="str">
            <v>-</v>
          </cell>
          <cell r="E290">
            <v>92</v>
          </cell>
          <cell r="F290" t="str">
            <v>The Retreat Hospital</v>
          </cell>
          <cell r="G290" t="str">
            <v>Richmond</v>
          </cell>
          <cell r="H290" t="str">
            <v>est mobile MRI services</v>
          </cell>
          <cell r="J290">
            <v>33676</v>
          </cell>
          <cell r="K290">
            <v>600000</v>
          </cell>
        </row>
        <row r="291">
          <cell r="B291" t="str">
            <v>VA-R</v>
          </cell>
          <cell r="C291">
            <v>223</v>
          </cell>
          <cell r="D291" t="str">
            <v>-</v>
          </cell>
          <cell r="E291">
            <v>92</v>
          </cell>
          <cell r="F291" t="str">
            <v>Centra Health</v>
          </cell>
          <cell r="G291" t="str">
            <v>Lynchburg</v>
          </cell>
          <cell r="H291" t="str">
            <v>expansion of cardiac catheterization</v>
          </cell>
          <cell r="J291">
            <v>33676</v>
          </cell>
          <cell r="K291">
            <v>1327225</v>
          </cell>
        </row>
        <row r="292">
          <cell r="B292" t="str">
            <v>VA-R</v>
          </cell>
          <cell r="C292">
            <v>224</v>
          </cell>
          <cell r="D292" t="str">
            <v>-</v>
          </cell>
          <cell r="E292">
            <v>92</v>
          </cell>
          <cell r="F292" t="str">
            <v>Medical Imaging &amp; Tech Assoc.</v>
          </cell>
          <cell r="G292" t="str">
            <v>Richmond</v>
          </cell>
          <cell r="H292" t="str">
            <v>acquisition of replacement lithotripsy</v>
          </cell>
          <cell r="J292">
            <v>33680</v>
          </cell>
          <cell r="K292">
            <v>1500000</v>
          </cell>
        </row>
        <row r="293">
          <cell r="B293" t="str">
            <v>VA-R</v>
          </cell>
          <cell r="C293">
            <v>225</v>
          </cell>
          <cell r="D293" t="str">
            <v>-</v>
          </cell>
          <cell r="E293">
            <v>92</v>
          </cell>
          <cell r="F293" t="str">
            <v>Diagnostic Health Imaging System</v>
          </cell>
          <cell r="G293" t="str">
            <v>Lanham</v>
          </cell>
          <cell r="H293" t="str">
            <v>acquisition of CT Scanner</v>
          </cell>
          <cell r="J293">
            <v>33687</v>
          </cell>
          <cell r="K293">
            <v>700000</v>
          </cell>
        </row>
        <row r="294">
          <cell r="B294" t="str">
            <v>VA-R</v>
          </cell>
          <cell r="C294">
            <v>226</v>
          </cell>
          <cell r="D294" t="str">
            <v>-</v>
          </cell>
          <cell r="E294">
            <v>92</v>
          </cell>
          <cell r="F294" t="str">
            <v>Diagnostic Health Imaging System</v>
          </cell>
          <cell r="G294" t="str">
            <v>Lanham</v>
          </cell>
          <cell r="H294" t="str">
            <v>acquisition of CT Scanner</v>
          </cell>
          <cell r="J294">
            <v>33687</v>
          </cell>
          <cell r="K294">
            <v>700000</v>
          </cell>
        </row>
        <row r="295">
          <cell r="B295" t="str">
            <v>VA-R</v>
          </cell>
          <cell r="C295">
            <v>227</v>
          </cell>
          <cell r="D295" t="str">
            <v>-</v>
          </cell>
          <cell r="E295">
            <v>92</v>
          </cell>
          <cell r="F295" t="str">
            <v>Chippenham Medical Center</v>
          </cell>
          <cell r="G295" t="str">
            <v>Richmond</v>
          </cell>
          <cell r="H295" t="str">
            <v>construction of 20bed neo.inten.care unit</v>
          </cell>
          <cell r="J295">
            <v>33688</v>
          </cell>
          <cell r="K295">
            <v>1550000</v>
          </cell>
        </row>
        <row r="296">
          <cell r="B296" t="str">
            <v>VA-R</v>
          </cell>
          <cell r="C296">
            <v>228</v>
          </cell>
          <cell r="D296" t="str">
            <v>-</v>
          </cell>
          <cell r="E296">
            <v>92</v>
          </cell>
          <cell r="F296" t="str">
            <v>Chippenham Medical Center</v>
          </cell>
          <cell r="G296" t="str">
            <v>Richmond</v>
          </cell>
          <cell r="H296" t="str">
            <v>construction of radiation therapy center</v>
          </cell>
          <cell r="J296">
            <v>33688</v>
          </cell>
          <cell r="K296">
            <v>2445000</v>
          </cell>
        </row>
        <row r="297">
          <cell r="B297" t="str">
            <v>VA-R</v>
          </cell>
          <cell r="C297">
            <v>229</v>
          </cell>
          <cell r="D297" t="str">
            <v>-</v>
          </cell>
          <cell r="E297">
            <v>92</v>
          </cell>
          <cell r="F297" t="str">
            <v>Medical College of VA Hospitals</v>
          </cell>
          <cell r="G297" t="str">
            <v>Richmond</v>
          </cell>
          <cell r="H297" t="str">
            <v>acquisition cardiac catheterizat.lab 1</v>
          </cell>
          <cell r="J297">
            <v>33686</v>
          </cell>
          <cell r="K297">
            <v>2215700</v>
          </cell>
        </row>
        <row r="298">
          <cell r="B298" t="str">
            <v>VA-R</v>
          </cell>
          <cell r="C298">
            <v>230</v>
          </cell>
          <cell r="D298" t="str">
            <v>-</v>
          </cell>
          <cell r="E298">
            <v>92</v>
          </cell>
          <cell r="F298" t="str">
            <v>Medical College of VA Hospitals</v>
          </cell>
          <cell r="G298" t="str">
            <v>Richmond</v>
          </cell>
          <cell r="H298" t="str">
            <v>acquisition cardiac catheterization lab 2</v>
          </cell>
          <cell r="J298">
            <v>33686</v>
          </cell>
          <cell r="K298">
            <v>2215700</v>
          </cell>
        </row>
        <row r="299">
          <cell r="B299" t="str">
            <v>VA-R</v>
          </cell>
          <cell r="C299">
            <v>231</v>
          </cell>
          <cell r="D299" t="str">
            <v>-</v>
          </cell>
          <cell r="E299">
            <v>92</v>
          </cell>
          <cell r="F299" t="str">
            <v>Medical College of VA Hospitals</v>
          </cell>
          <cell r="G299" t="str">
            <v>Richmond</v>
          </cell>
          <cell r="H299" t="str">
            <v>acquisition of replacement MRI</v>
          </cell>
          <cell r="J299">
            <v>33687</v>
          </cell>
          <cell r="K299">
            <v>1130000</v>
          </cell>
        </row>
        <row r="300">
          <cell r="B300" t="str">
            <v>VA-R</v>
          </cell>
          <cell r="C300">
            <v>232</v>
          </cell>
          <cell r="D300" t="str">
            <v>-</v>
          </cell>
          <cell r="E300">
            <v>92</v>
          </cell>
          <cell r="F300" t="str">
            <v>Lynchburg General Hospital</v>
          </cell>
          <cell r="G300" t="str">
            <v>Lynchburg</v>
          </cell>
          <cell r="H300" t="str">
            <v>est of replacement cardiac cath. Lab</v>
          </cell>
          <cell r="J300">
            <v>33688</v>
          </cell>
          <cell r="K300">
            <v>3433000</v>
          </cell>
        </row>
        <row r="301">
          <cell r="B301" t="str">
            <v>VA-R</v>
          </cell>
          <cell r="C301">
            <v>233</v>
          </cell>
          <cell r="D301" t="str">
            <v>-</v>
          </cell>
          <cell r="E301">
            <v>92</v>
          </cell>
          <cell r="F301" t="str">
            <v>Lynchburg General Hospital</v>
          </cell>
          <cell r="G301" t="str">
            <v>Lynchburg</v>
          </cell>
          <cell r="H301" t="str">
            <v>est. of 2nd cardiac cath. Lab</v>
          </cell>
          <cell r="J301">
            <v>33688</v>
          </cell>
          <cell r="K301">
            <v>3433000</v>
          </cell>
        </row>
        <row r="302">
          <cell r="B302" t="str">
            <v>VA-R</v>
          </cell>
          <cell r="C302">
            <v>234</v>
          </cell>
          <cell r="D302" t="str">
            <v>-</v>
          </cell>
          <cell r="E302">
            <v>92</v>
          </cell>
          <cell r="F302" t="str">
            <v>Augusta Hospital Corporation</v>
          </cell>
          <cell r="G302" t="str">
            <v>Fishersville</v>
          </cell>
          <cell r="H302" t="str">
            <v>acquisition of CT Scanner</v>
          </cell>
          <cell r="J302">
            <v>33688</v>
          </cell>
          <cell r="K302">
            <v>1245000</v>
          </cell>
        </row>
        <row r="303">
          <cell r="B303" t="str">
            <v>VA-R</v>
          </cell>
          <cell r="C303">
            <v>235</v>
          </cell>
          <cell r="D303" t="str">
            <v>-</v>
          </cell>
          <cell r="E303">
            <v>92</v>
          </cell>
          <cell r="F303" t="str">
            <v>Cheasapeake General Hospital</v>
          </cell>
          <cell r="G303" t="str">
            <v>Cheasapeake</v>
          </cell>
          <cell r="H303" t="str">
            <v>est. mobile lithotripsy services</v>
          </cell>
          <cell r="J303">
            <v>33688</v>
          </cell>
        </row>
        <row r="304">
          <cell r="B304" t="str">
            <v>VA-R</v>
          </cell>
          <cell r="C304">
            <v>236</v>
          </cell>
          <cell r="D304" t="str">
            <v>-</v>
          </cell>
          <cell r="E304">
            <v>92</v>
          </cell>
          <cell r="F304" t="str">
            <v>Medical College of VA Hospitals</v>
          </cell>
          <cell r="G304" t="str">
            <v>Richmond</v>
          </cell>
          <cell r="H304" t="str">
            <v>acquisition of MRI unit/ambulatory care</v>
          </cell>
          <cell r="J304">
            <v>33686</v>
          </cell>
          <cell r="K304">
            <v>1700000</v>
          </cell>
        </row>
        <row r="305">
          <cell r="B305" t="str">
            <v>VA-R</v>
          </cell>
          <cell r="C305">
            <v>237</v>
          </cell>
          <cell r="D305" t="str">
            <v>-</v>
          </cell>
          <cell r="E305">
            <v>92</v>
          </cell>
          <cell r="F305" t="str">
            <v>Medical College of VA Hospitals</v>
          </cell>
          <cell r="G305" t="str">
            <v>Richmond</v>
          </cell>
          <cell r="H305" t="str">
            <v>acquisition of CT Unit/ ambulatory care</v>
          </cell>
          <cell r="J305">
            <v>33686</v>
          </cell>
          <cell r="K305">
            <v>1000000</v>
          </cell>
        </row>
        <row r="306">
          <cell r="B306" t="str">
            <v>VA-R</v>
          </cell>
          <cell r="C306">
            <v>238</v>
          </cell>
          <cell r="D306" t="str">
            <v>-</v>
          </cell>
          <cell r="E306">
            <v>92</v>
          </cell>
          <cell r="F306" t="str">
            <v>St Marys Hospital</v>
          </cell>
          <cell r="G306" t="str">
            <v>Richmond</v>
          </cell>
          <cell r="H306" t="str">
            <v>acquisition of replacement CT scanner</v>
          </cell>
          <cell r="J306">
            <v>33688</v>
          </cell>
          <cell r="K306">
            <v>1428000</v>
          </cell>
        </row>
        <row r="307">
          <cell r="B307" t="str">
            <v>VA-R</v>
          </cell>
          <cell r="C307">
            <v>239</v>
          </cell>
          <cell r="D307" t="str">
            <v>-</v>
          </cell>
          <cell r="E307">
            <v>92</v>
          </cell>
          <cell r="F307" t="str">
            <v>St Marys Hospital</v>
          </cell>
          <cell r="G307" t="str">
            <v>Richmond</v>
          </cell>
          <cell r="H307" t="str">
            <v xml:space="preserve">acquisition of 2nd MRI </v>
          </cell>
          <cell r="J307">
            <v>33688</v>
          </cell>
          <cell r="K307">
            <v>1933000</v>
          </cell>
        </row>
        <row r="308">
          <cell r="B308" t="str">
            <v>VA-R</v>
          </cell>
          <cell r="C308">
            <v>240</v>
          </cell>
          <cell r="D308" t="str">
            <v>-</v>
          </cell>
          <cell r="E308">
            <v>92</v>
          </cell>
          <cell r="F308" t="str">
            <v xml:space="preserve">St  Marys Hospital </v>
          </cell>
          <cell r="G308" t="str">
            <v>Richmond</v>
          </cell>
          <cell r="H308" t="str">
            <v>est. of cardiac catheterization lab</v>
          </cell>
          <cell r="J308">
            <v>33688</v>
          </cell>
          <cell r="K308">
            <v>1307000</v>
          </cell>
        </row>
        <row r="309">
          <cell r="B309" t="str">
            <v>VA-R</v>
          </cell>
          <cell r="C309">
            <v>241</v>
          </cell>
          <cell r="D309" t="str">
            <v>-</v>
          </cell>
          <cell r="E309">
            <v>92</v>
          </cell>
          <cell r="F309" t="str">
            <v xml:space="preserve">St  Marys Hospital </v>
          </cell>
          <cell r="G309" t="str">
            <v>Richmond</v>
          </cell>
          <cell r="H309" t="str">
            <v>est mobile PET scanning services</v>
          </cell>
          <cell r="J309">
            <v>33688</v>
          </cell>
        </row>
        <row r="310">
          <cell r="B310" t="str">
            <v>VA-R</v>
          </cell>
          <cell r="C310">
            <v>242</v>
          </cell>
          <cell r="D310" t="str">
            <v>-</v>
          </cell>
          <cell r="E310">
            <v>92</v>
          </cell>
          <cell r="F310" t="str">
            <v>Fairfax Hospital</v>
          </cell>
          <cell r="G310" t="str">
            <v>Falls Church</v>
          </cell>
          <cell r="H310" t="str">
            <v>acquisition of MRI Unit</v>
          </cell>
          <cell r="J310">
            <v>33694</v>
          </cell>
          <cell r="K310">
            <v>3000000</v>
          </cell>
        </row>
        <row r="311">
          <cell r="B311" t="str">
            <v>VA-R</v>
          </cell>
          <cell r="C311">
            <v>243</v>
          </cell>
          <cell r="D311" t="str">
            <v>-</v>
          </cell>
          <cell r="E311">
            <v>92</v>
          </cell>
          <cell r="F311" t="str">
            <v>Community Radiology of VA</v>
          </cell>
          <cell r="G311" t="str">
            <v>Bluefield</v>
          </cell>
          <cell r="H311" t="str">
            <v>acquisition of MRI system</v>
          </cell>
          <cell r="J311">
            <v>33695</v>
          </cell>
          <cell r="K311">
            <v>1392500</v>
          </cell>
        </row>
        <row r="312">
          <cell r="B312" t="str">
            <v>VA-R</v>
          </cell>
          <cell r="C312">
            <v>244</v>
          </cell>
          <cell r="D312" t="str">
            <v>-</v>
          </cell>
          <cell r="E312">
            <v>92</v>
          </cell>
          <cell r="F312" t="str">
            <v>Cheasapeake General Hospital</v>
          </cell>
          <cell r="G312" t="str">
            <v>Cheasapeake</v>
          </cell>
          <cell r="H312" t="str">
            <v>est mobileMRI services</v>
          </cell>
          <cell r="J312">
            <v>33695</v>
          </cell>
          <cell r="K312">
            <v>1755088</v>
          </cell>
        </row>
        <row r="313">
          <cell r="B313" t="str">
            <v>VA-R</v>
          </cell>
          <cell r="C313">
            <v>245</v>
          </cell>
          <cell r="D313" t="str">
            <v>-</v>
          </cell>
          <cell r="E313">
            <v>92</v>
          </cell>
          <cell r="F313" t="str">
            <v>Fairfax Radiological Consultants</v>
          </cell>
          <cell r="G313" t="str">
            <v>Fairfax</v>
          </cell>
          <cell r="H313" t="str">
            <v>acquisition of MRI system</v>
          </cell>
          <cell r="J313">
            <v>33697</v>
          </cell>
          <cell r="K313">
            <v>3218000</v>
          </cell>
        </row>
        <row r="314">
          <cell r="B314" t="str">
            <v>VA-R</v>
          </cell>
          <cell r="C314">
            <v>246</v>
          </cell>
          <cell r="D314" t="str">
            <v>-</v>
          </cell>
          <cell r="E314">
            <v>92</v>
          </cell>
          <cell r="F314" t="str">
            <v>Henrico Doctors Hospital</v>
          </cell>
          <cell r="G314" t="str">
            <v>Richmond</v>
          </cell>
          <cell r="H314" t="str">
            <v>est. cardiac catheterization lab 4</v>
          </cell>
          <cell r="J314">
            <v>33696</v>
          </cell>
          <cell r="K314">
            <v>2212137</v>
          </cell>
        </row>
        <row r="315">
          <cell r="B315" t="str">
            <v>VA-R</v>
          </cell>
          <cell r="C315">
            <v>247</v>
          </cell>
          <cell r="D315" t="str">
            <v>-</v>
          </cell>
          <cell r="E315">
            <v>92</v>
          </cell>
          <cell r="F315" t="str">
            <v>Henrico Doctors Hospital</v>
          </cell>
          <cell r="G315" t="str">
            <v>Richmond</v>
          </cell>
          <cell r="H315" t="str">
            <v>acquisition of MRI system</v>
          </cell>
          <cell r="J315">
            <v>33696</v>
          </cell>
          <cell r="K315">
            <v>1950000</v>
          </cell>
        </row>
        <row r="316">
          <cell r="B316" t="str">
            <v>VA-R</v>
          </cell>
          <cell r="C316">
            <v>248</v>
          </cell>
          <cell r="D316" t="str">
            <v>-</v>
          </cell>
          <cell r="E316">
            <v>92</v>
          </cell>
          <cell r="F316" t="str">
            <v>Henrico Doctors Hospital</v>
          </cell>
          <cell r="G316" t="str">
            <v>Richmond</v>
          </cell>
          <cell r="H316" t="str">
            <v xml:space="preserve">est. Mobile PET services </v>
          </cell>
          <cell r="J316">
            <v>33696</v>
          </cell>
          <cell r="K316">
            <v>6652500</v>
          </cell>
        </row>
        <row r="317">
          <cell r="B317" t="str">
            <v>VA-R</v>
          </cell>
          <cell r="C317">
            <v>249</v>
          </cell>
          <cell r="D317" t="str">
            <v>-</v>
          </cell>
          <cell r="E317">
            <v>92</v>
          </cell>
          <cell r="F317" t="str">
            <v>Henrico Doctors Hospital</v>
          </cell>
          <cell r="G317" t="str">
            <v>Richmond</v>
          </cell>
          <cell r="H317" t="str">
            <v>acquisition of MRI Unit</v>
          </cell>
          <cell r="J317">
            <v>33696</v>
          </cell>
          <cell r="K317">
            <v>1300000</v>
          </cell>
        </row>
        <row r="318">
          <cell r="B318" t="str">
            <v>VA-R</v>
          </cell>
          <cell r="C318">
            <v>250</v>
          </cell>
          <cell r="D318" t="str">
            <v>-</v>
          </cell>
          <cell r="E318">
            <v>92</v>
          </cell>
          <cell r="F318" t="str">
            <v>Fairfax Hospital</v>
          </cell>
          <cell r="G318" t="str">
            <v>Falls Church</v>
          </cell>
          <cell r="H318" t="str">
            <v>acquisition of MRI system</v>
          </cell>
          <cell r="J318">
            <v>33701</v>
          </cell>
          <cell r="K318">
            <v>5100000</v>
          </cell>
        </row>
        <row r="319">
          <cell r="B319" t="str">
            <v>VA-R</v>
          </cell>
          <cell r="C319">
            <v>251</v>
          </cell>
          <cell r="D319" t="str">
            <v>-</v>
          </cell>
          <cell r="E319">
            <v>92</v>
          </cell>
          <cell r="F319" t="str">
            <v>Fairfax Hospital</v>
          </cell>
          <cell r="G319" t="str">
            <v>Falls Church</v>
          </cell>
          <cell r="H319" t="str">
            <v>acquisition of MRI system</v>
          </cell>
          <cell r="J319">
            <v>33701</v>
          </cell>
          <cell r="K319">
            <v>5100000</v>
          </cell>
        </row>
        <row r="320">
          <cell r="B320" t="str">
            <v>VA-R</v>
          </cell>
          <cell r="C320">
            <v>252</v>
          </cell>
          <cell r="D320" t="str">
            <v>-</v>
          </cell>
          <cell r="E320">
            <v>92</v>
          </cell>
          <cell r="F320" t="str">
            <v>Fairfax Hospital</v>
          </cell>
          <cell r="G320" t="str">
            <v>Falls Church</v>
          </cell>
          <cell r="H320" t="str">
            <v>acquisition of CT scanner</v>
          </cell>
          <cell r="J320">
            <v>33701</v>
          </cell>
          <cell r="K320">
            <v>1000000</v>
          </cell>
        </row>
        <row r="321">
          <cell r="B321" t="str">
            <v>VA-R</v>
          </cell>
          <cell r="C321">
            <v>253</v>
          </cell>
          <cell r="D321" t="str">
            <v>-</v>
          </cell>
          <cell r="E321">
            <v>92</v>
          </cell>
          <cell r="F321" t="str">
            <v>HCA Reston Hospital Center</v>
          </cell>
          <cell r="G321" t="str">
            <v>Reston</v>
          </cell>
          <cell r="H321" t="str">
            <v>acquisition of MRI System</v>
          </cell>
          <cell r="J321">
            <v>33702</v>
          </cell>
          <cell r="K321">
            <v>3900000</v>
          </cell>
        </row>
        <row r="322">
          <cell r="B322" t="str">
            <v>VA-R</v>
          </cell>
          <cell r="C322">
            <v>254</v>
          </cell>
          <cell r="D322" t="str">
            <v>-</v>
          </cell>
          <cell r="E322">
            <v>92</v>
          </cell>
          <cell r="F322" t="str">
            <v>Page Memorial Hospital</v>
          </cell>
          <cell r="G322" t="str">
            <v>Luray</v>
          </cell>
          <cell r="H322" t="str">
            <v>est CT scanning services</v>
          </cell>
          <cell r="J322">
            <v>33735</v>
          </cell>
          <cell r="K322">
            <v>2087</v>
          </cell>
        </row>
        <row r="323">
          <cell r="B323" t="str">
            <v>VA-R</v>
          </cell>
          <cell r="C323">
            <v>255</v>
          </cell>
          <cell r="D323" t="str">
            <v>-</v>
          </cell>
          <cell r="E323">
            <v>92</v>
          </cell>
          <cell r="F323" t="str">
            <v>VA Kidney Stone Foundation</v>
          </cell>
          <cell r="G323" t="str">
            <v>Charlottesville</v>
          </cell>
          <cell r="H323" t="str">
            <v>acquisition of multifunction lithotripter</v>
          </cell>
          <cell r="J323">
            <v>33736</v>
          </cell>
          <cell r="K323">
            <v>635200</v>
          </cell>
        </row>
        <row r="324">
          <cell r="B324" t="str">
            <v>VA-R</v>
          </cell>
          <cell r="C324">
            <v>256</v>
          </cell>
          <cell r="D324" t="str">
            <v>-</v>
          </cell>
          <cell r="E324">
            <v>92</v>
          </cell>
          <cell r="F324" t="str">
            <v>Community Radiology of VA</v>
          </cell>
          <cell r="G324" t="str">
            <v>Bluefield</v>
          </cell>
          <cell r="H324" t="str">
            <v>Acquisition of CT scanner</v>
          </cell>
          <cell r="J324">
            <v>33714</v>
          </cell>
        </row>
        <row r="325">
          <cell r="B325" t="str">
            <v>VA-R</v>
          </cell>
          <cell r="C325">
            <v>257</v>
          </cell>
          <cell r="D325" t="str">
            <v>-</v>
          </cell>
          <cell r="E325">
            <v>92</v>
          </cell>
          <cell r="F325" t="str">
            <v>Chippenham Medical Center</v>
          </cell>
          <cell r="G325" t="str">
            <v>Richmond</v>
          </cell>
          <cell r="H325" t="str">
            <v>renovation&amp;expansion obstetrical service</v>
          </cell>
          <cell r="J325">
            <v>33739</v>
          </cell>
          <cell r="K325">
            <v>6665000</v>
          </cell>
        </row>
        <row r="326">
          <cell r="B326" t="str">
            <v>VA-R</v>
          </cell>
          <cell r="C326">
            <v>258</v>
          </cell>
          <cell r="D326" t="str">
            <v>-</v>
          </cell>
          <cell r="E326">
            <v>92</v>
          </cell>
          <cell r="F326" t="str">
            <v>Chippenham Medical Center</v>
          </cell>
          <cell r="G326" t="str">
            <v>Richmond</v>
          </cell>
          <cell r="H326" t="str">
            <v>acquisition of replacement MRI</v>
          </cell>
          <cell r="J326">
            <v>33739</v>
          </cell>
          <cell r="K326">
            <v>2650000</v>
          </cell>
        </row>
        <row r="327">
          <cell r="B327" t="str">
            <v>VA-R</v>
          </cell>
          <cell r="C327">
            <v>259</v>
          </cell>
          <cell r="D327" t="str">
            <v>-</v>
          </cell>
          <cell r="E327">
            <v>92</v>
          </cell>
          <cell r="F327" t="str">
            <v>Mobile MRI of Hampton Roads</v>
          </cell>
          <cell r="G327" t="str">
            <v>Norfolk</v>
          </cell>
          <cell r="H327" t="str">
            <v>est. mobile MRI services at Cheas. Gen</v>
          </cell>
          <cell r="J327">
            <v>33739</v>
          </cell>
          <cell r="K327">
            <v>1756250</v>
          </cell>
        </row>
        <row r="328">
          <cell r="B328" t="str">
            <v>VA-R</v>
          </cell>
          <cell r="C328">
            <v>260</v>
          </cell>
          <cell r="D328" t="str">
            <v>-</v>
          </cell>
          <cell r="E328">
            <v>92</v>
          </cell>
          <cell r="F328" t="str">
            <v>Shenandoah Shared Hospital Services</v>
          </cell>
          <cell r="G328" t="str">
            <v>Harrisonburg</v>
          </cell>
          <cell r="H328" t="str">
            <v xml:space="preserve">acquisition of 2nd MRI </v>
          </cell>
          <cell r="J328">
            <v>33739</v>
          </cell>
          <cell r="K328">
            <v>2106220</v>
          </cell>
        </row>
        <row r="329">
          <cell r="B329" t="str">
            <v>VA-R</v>
          </cell>
          <cell r="C329">
            <v>261</v>
          </cell>
          <cell r="D329" t="str">
            <v>-</v>
          </cell>
          <cell r="E329">
            <v>92</v>
          </cell>
          <cell r="F329" t="str">
            <v>Community Hospital of Roanoke Valley</v>
          </cell>
          <cell r="G329" t="str">
            <v>Roanoke</v>
          </cell>
          <cell r="H329" t="str">
            <v>expansion of neonatal care unit 35 bass.</v>
          </cell>
          <cell r="J329">
            <v>33742</v>
          </cell>
          <cell r="K329">
            <v>1362056</v>
          </cell>
        </row>
        <row r="330">
          <cell r="B330" t="str">
            <v>VA-R</v>
          </cell>
          <cell r="C330">
            <v>262</v>
          </cell>
          <cell r="D330" t="str">
            <v>-</v>
          </cell>
          <cell r="E330">
            <v>92</v>
          </cell>
          <cell r="F330" t="str">
            <v>Orthopaedic Surgery &amp;sports medicine</v>
          </cell>
          <cell r="G330" t="str">
            <v>Hampton</v>
          </cell>
          <cell r="H330" t="str">
            <v>est. MRI from DVI financial services</v>
          </cell>
          <cell r="J330">
            <v>33742</v>
          </cell>
          <cell r="K330">
            <v>1295000</v>
          </cell>
        </row>
        <row r="331">
          <cell r="B331" t="str">
            <v>VA-R</v>
          </cell>
          <cell r="C331">
            <v>263</v>
          </cell>
          <cell r="D331" t="str">
            <v>-</v>
          </cell>
          <cell r="E331">
            <v>92</v>
          </cell>
          <cell r="F331" t="str">
            <v>Fairfax Radiological Consultants</v>
          </cell>
          <cell r="G331" t="str">
            <v>Fairfax</v>
          </cell>
          <cell r="H331" t="str">
            <v>acquisition of whole body CT scanner</v>
          </cell>
          <cell r="J331">
            <v>33742</v>
          </cell>
          <cell r="K331">
            <v>650000</v>
          </cell>
        </row>
        <row r="332">
          <cell r="B332" t="str">
            <v>VA-R</v>
          </cell>
          <cell r="C332">
            <v>264</v>
          </cell>
          <cell r="D332" t="str">
            <v>-</v>
          </cell>
          <cell r="E332">
            <v>92</v>
          </cell>
          <cell r="F332" t="str">
            <v>Mary Washington Hospital</v>
          </cell>
          <cell r="G332" t="str">
            <v>Fredericksburg</v>
          </cell>
          <cell r="H332" t="str">
            <v>est neonatal special care unit</v>
          </cell>
          <cell r="J332">
            <v>33742</v>
          </cell>
          <cell r="K332">
            <v>268400</v>
          </cell>
        </row>
        <row r="333">
          <cell r="B333" t="str">
            <v>VA-R</v>
          </cell>
          <cell r="C333">
            <v>265</v>
          </cell>
          <cell r="D333" t="str">
            <v>-</v>
          </cell>
          <cell r="E333">
            <v>92</v>
          </cell>
          <cell r="F333" t="str">
            <v>Diagnostic Health Imaging System</v>
          </cell>
          <cell r="G333" t="str">
            <v>Lanham</v>
          </cell>
          <cell r="H333" t="str">
            <v>acquisition of MRI at Battlefield Park</v>
          </cell>
          <cell r="J333">
            <v>33742</v>
          </cell>
          <cell r="K333">
            <v>1600000</v>
          </cell>
        </row>
        <row r="334">
          <cell r="B334" t="str">
            <v>VA-R</v>
          </cell>
          <cell r="C334">
            <v>266</v>
          </cell>
          <cell r="D334" t="str">
            <v>-</v>
          </cell>
          <cell r="E334">
            <v>92</v>
          </cell>
          <cell r="F334" t="str">
            <v>Diagnostic Health Imaging System</v>
          </cell>
          <cell r="G334" t="str">
            <v>Lanham</v>
          </cell>
          <cell r="H334" t="str">
            <v xml:space="preserve">acquisition of MRI at Featherstone </v>
          </cell>
          <cell r="J334">
            <v>33742</v>
          </cell>
          <cell r="K334">
            <v>1400000</v>
          </cell>
        </row>
        <row r="335">
          <cell r="B335" t="str">
            <v>VA-R</v>
          </cell>
          <cell r="C335">
            <v>267</v>
          </cell>
          <cell r="D335" t="str">
            <v>-</v>
          </cell>
          <cell r="E335">
            <v>92</v>
          </cell>
          <cell r="F335" t="str">
            <v>Loudoun Hospital Center</v>
          </cell>
          <cell r="G335" t="str">
            <v>Leesburg</v>
          </cell>
          <cell r="H335" t="str">
            <v>est. 4 bed neonatal spec. care unit</v>
          </cell>
          <cell r="J335">
            <v>33745</v>
          </cell>
        </row>
        <row r="336">
          <cell r="B336" t="str">
            <v>VA-R</v>
          </cell>
          <cell r="C336">
            <v>268</v>
          </cell>
          <cell r="D336" t="str">
            <v>-</v>
          </cell>
          <cell r="E336">
            <v>92</v>
          </cell>
          <cell r="F336" t="str">
            <v>MRI of Chesapeake</v>
          </cell>
          <cell r="G336" t="str">
            <v>Cheasapeake</v>
          </cell>
          <cell r="H336" t="str">
            <v>Acquisition of an MRI scanner</v>
          </cell>
          <cell r="J336">
            <v>33743</v>
          </cell>
        </row>
        <row r="337">
          <cell r="B337" t="str">
            <v>VA-R</v>
          </cell>
          <cell r="C337">
            <v>269</v>
          </cell>
          <cell r="D337" t="str">
            <v>-</v>
          </cell>
          <cell r="E337">
            <v>92</v>
          </cell>
          <cell r="F337" t="str">
            <v>Martha Jefferson Hospital</v>
          </cell>
          <cell r="G337" t="str">
            <v>Charlottesville</v>
          </cell>
          <cell r="H337" t="str">
            <v>purchase&amp;install of MRI scanner</v>
          </cell>
          <cell r="J337">
            <v>33761</v>
          </cell>
          <cell r="K337">
            <v>3933006</v>
          </cell>
        </row>
        <row r="338">
          <cell r="B338" t="str">
            <v>VA-R</v>
          </cell>
          <cell r="C338">
            <v>270</v>
          </cell>
          <cell r="D338" t="str">
            <v>-</v>
          </cell>
          <cell r="E338">
            <v>92</v>
          </cell>
          <cell r="F338" t="str">
            <v>Martha Jefferson Hospital</v>
          </cell>
          <cell r="G338" t="str">
            <v>Charlottesville</v>
          </cell>
          <cell r="H338" t="str">
            <v>purchase&amp;install of CT scanner</v>
          </cell>
          <cell r="J338">
            <v>33761</v>
          </cell>
          <cell r="K338">
            <v>3933006</v>
          </cell>
        </row>
        <row r="339">
          <cell r="B339" t="str">
            <v>VA-R</v>
          </cell>
          <cell r="C339">
            <v>271</v>
          </cell>
          <cell r="D339" t="str">
            <v>-</v>
          </cell>
          <cell r="E339">
            <v>92</v>
          </cell>
          <cell r="F339" t="str">
            <v>Sentara Health System</v>
          </cell>
          <cell r="G339" t="str">
            <v>Norfolk</v>
          </cell>
          <cell r="H339" t="str">
            <v xml:space="preserve">est lung transplant services at sentara </v>
          </cell>
          <cell r="J339">
            <v>33763</v>
          </cell>
        </row>
        <row r="340">
          <cell r="B340" t="str">
            <v>VA-R</v>
          </cell>
          <cell r="C340">
            <v>272</v>
          </cell>
          <cell r="D340" t="str">
            <v>-</v>
          </cell>
          <cell r="E340">
            <v>92</v>
          </cell>
          <cell r="F340" t="str">
            <v>Hampton Training School for Nurses</v>
          </cell>
          <cell r="G340" t="str">
            <v>Hampton</v>
          </cell>
          <cell r="H340" t="str">
            <v>acquisition of CT Scanner at Sentara</v>
          </cell>
          <cell r="J340">
            <v>33764</v>
          </cell>
          <cell r="K340">
            <v>649000</v>
          </cell>
        </row>
        <row r="341">
          <cell r="B341" t="str">
            <v>VA-R</v>
          </cell>
          <cell r="C341">
            <v>273</v>
          </cell>
          <cell r="D341" t="str">
            <v>-</v>
          </cell>
          <cell r="E341">
            <v>92</v>
          </cell>
          <cell r="F341" t="str">
            <v>Sentara Health System</v>
          </cell>
          <cell r="G341" t="str">
            <v>Norfolk</v>
          </cell>
          <cell r="H341" t="str">
            <v>est mobile lithotripsy service</v>
          </cell>
          <cell r="J341">
            <v>33764</v>
          </cell>
        </row>
        <row r="342">
          <cell r="B342" t="str">
            <v>VA-R</v>
          </cell>
          <cell r="C342">
            <v>274</v>
          </cell>
          <cell r="D342" t="str">
            <v>-</v>
          </cell>
          <cell r="E342">
            <v>92</v>
          </cell>
          <cell r="F342" t="str">
            <v>Wise ARH Hospital</v>
          </cell>
          <cell r="G342" t="str">
            <v>Wise</v>
          </cell>
          <cell r="H342" t="str">
            <v>acquisition of CT Scanner to replace mob.</v>
          </cell>
          <cell r="J342">
            <v>33770</v>
          </cell>
          <cell r="K342">
            <v>430000</v>
          </cell>
        </row>
        <row r="343">
          <cell r="B343" t="str">
            <v>VA-R</v>
          </cell>
          <cell r="C343">
            <v>275</v>
          </cell>
          <cell r="D343" t="str">
            <v>-</v>
          </cell>
          <cell r="E343">
            <v>92</v>
          </cell>
          <cell r="F343" t="str">
            <v>Virginia Beach General Hospital</v>
          </cell>
          <cell r="G343" t="str">
            <v>Virginia Beach</v>
          </cell>
          <cell r="H343" t="str">
            <v>est mobile lithotripsy service</v>
          </cell>
          <cell r="J343">
            <v>33770</v>
          </cell>
          <cell r="K343">
            <v>10000</v>
          </cell>
        </row>
        <row r="344">
          <cell r="B344" t="str">
            <v>VA-R</v>
          </cell>
          <cell r="C344">
            <v>276</v>
          </cell>
          <cell r="D344" t="str">
            <v>-</v>
          </cell>
          <cell r="E344">
            <v>92</v>
          </cell>
          <cell r="F344" t="str">
            <v>UVA Health Sciences Center</v>
          </cell>
          <cell r="G344" t="str">
            <v>Charlottesville</v>
          </cell>
          <cell r="H344" t="str">
            <v>acquisition of replacement CT Scanner</v>
          </cell>
          <cell r="J344">
            <v>33770</v>
          </cell>
          <cell r="K344">
            <v>900000</v>
          </cell>
        </row>
        <row r="345">
          <cell r="B345" t="str">
            <v>VA-R</v>
          </cell>
          <cell r="C345">
            <v>277</v>
          </cell>
          <cell r="D345" t="str">
            <v>-</v>
          </cell>
          <cell r="E345">
            <v>92</v>
          </cell>
          <cell r="F345" t="str">
            <v>Riverside Tappahannock Hospital</v>
          </cell>
          <cell r="G345" t="str">
            <v>Tappahannock</v>
          </cell>
          <cell r="H345" t="str">
            <v>est mobile lithotripsy service</v>
          </cell>
          <cell r="J345">
            <v>33770</v>
          </cell>
        </row>
        <row r="346">
          <cell r="B346" t="str">
            <v>VA-R</v>
          </cell>
          <cell r="C346">
            <v>278</v>
          </cell>
          <cell r="D346" t="str">
            <v>-</v>
          </cell>
          <cell r="E346">
            <v>92</v>
          </cell>
          <cell r="F346" t="str">
            <v>Washington Square Clinic</v>
          </cell>
          <cell r="G346" t="str">
            <v>Richlands</v>
          </cell>
          <cell r="H346" t="str">
            <v>est. mobile MRI services</v>
          </cell>
          <cell r="J346">
            <v>33770</v>
          </cell>
          <cell r="K346">
            <v>3500</v>
          </cell>
        </row>
        <row r="347">
          <cell r="B347" t="str">
            <v>VA-R</v>
          </cell>
          <cell r="C347">
            <v>279</v>
          </cell>
          <cell r="D347" t="str">
            <v>-</v>
          </cell>
          <cell r="E347">
            <v>92</v>
          </cell>
          <cell r="F347" t="str">
            <v>MRI of Woodbridge Joint Venture</v>
          </cell>
          <cell r="G347" t="str">
            <v>Woodbridge</v>
          </cell>
          <cell r="H347" t="str">
            <v>acquisition of MRI system</v>
          </cell>
          <cell r="J347">
            <v>33772</v>
          </cell>
          <cell r="K347">
            <v>2481200</v>
          </cell>
        </row>
        <row r="348">
          <cell r="B348" t="str">
            <v>VA-R</v>
          </cell>
          <cell r="C348">
            <v>280</v>
          </cell>
          <cell r="D348" t="str">
            <v>-</v>
          </cell>
          <cell r="E348">
            <v>92</v>
          </cell>
          <cell r="F348" t="str">
            <v>Clinch Valley Physicians, Inc.</v>
          </cell>
          <cell r="G348" t="str">
            <v>Richlands</v>
          </cell>
          <cell r="H348" t="str">
            <v>est. CT scanning services</v>
          </cell>
          <cell r="J348">
            <v>33772</v>
          </cell>
          <cell r="K348">
            <v>290000</v>
          </cell>
        </row>
        <row r="349">
          <cell r="B349" t="str">
            <v>VA-R</v>
          </cell>
          <cell r="C349">
            <v>281</v>
          </cell>
          <cell r="D349" t="str">
            <v>-</v>
          </cell>
          <cell r="E349">
            <v>92</v>
          </cell>
          <cell r="F349" t="str">
            <v>Clinch Valley Medical Center</v>
          </cell>
          <cell r="G349" t="str">
            <v>Richlands</v>
          </cell>
          <cell r="H349" t="str">
            <v>est. mobile MRI services</v>
          </cell>
          <cell r="J349">
            <v>33773</v>
          </cell>
        </row>
        <row r="350">
          <cell r="B350" t="str">
            <v>VA-R</v>
          </cell>
          <cell r="C350">
            <v>282</v>
          </cell>
          <cell r="D350" t="str">
            <v>-</v>
          </cell>
          <cell r="E350">
            <v>92</v>
          </cell>
          <cell r="F350" t="str">
            <v>Sentara Health System</v>
          </cell>
          <cell r="G350" t="str">
            <v>Virginia Beach</v>
          </cell>
          <cell r="H350" t="str">
            <v xml:space="preserve">est. mobile MRI services at Sentara </v>
          </cell>
          <cell r="J350">
            <v>33781</v>
          </cell>
          <cell r="K350">
            <v>165000</v>
          </cell>
        </row>
        <row r="351">
          <cell r="B351" t="str">
            <v>VA-R</v>
          </cell>
          <cell r="C351">
            <v>283</v>
          </cell>
          <cell r="D351" t="str">
            <v>-</v>
          </cell>
          <cell r="E351">
            <v>92</v>
          </cell>
          <cell r="F351" t="str">
            <v>Richmond Diagnostic and Imaging</v>
          </cell>
          <cell r="G351" t="str">
            <v>Richmond</v>
          </cell>
          <cell r="H351" t="str">
            <v>acquisition of MRI system</v>
          </cell>
          <cell r="J351">
            <v>33784</v>
          </cell>
          <cell r="K351">
            <v>1185000</v>
          </cell>
        </row>
        <row r="352">
          <cell r="B352" t="str">
            <v>VA-R</v>
          </cell>
          <cell r="C352">
            <v>284</v>
          </cell>
          <cell r="D352" t="str">
            <v>-</v>
          </cell>
          <cell r="E352">
            <v>92</v>
          </cell>
          <cell r="F352" t="str">
            <v>Tazewell Community Hospital</v>
          </cell>
          <cell r="G352" t="str">
            <v>Tazewell</v>
          </cell>
          <cell r="H352" t="str">
            <v xml:space="preserve">est. Mobile MRI services </v>
          </cell>
          <cell r="J352">
            <v>33784</v>
          </cell>
          <cell r="K352">
            <v>15666</v>
          </cell>
        </row>
        <row r="353">
          <cell r="B353" t="str">
            <v>VA-R</v>
          </cell>
          <cell r="C353">
            <v>285</v>
          </cell>
          <cell r="D353" t="str">
            <v>-</v>
          </cell>
          <cell r="E353">
            <v>92</v>
          </cell>
          <cell r="F353" t="str">
            <v>Southside Community Hospital</v>
          </cell>
          <cell r="G353" t="str">
            <v>Farmville</v>
          </cell>
          <cell r="H353" t="str">
            <v>est. mobile MRI serv. With Health East</v>
          </cell>
          <cell r="J353">
            <v>33784</v>
          </cell>
        </row>
        <row r="354">
          <cell r="B354" t="str">
            <v>VA-R</v>
          </cell>
          <cell r="C354">
            <v>286</v>
          </cell>
          <cell r="D354" t="str">
            <v>-</v>
          </cell>
          <cell r="E354">
            <v>92</v>
          </cell>
          <cell r="F354" t="str">
            <v>Second Meridian Medical Corp.</v>
          </cell>
          <cell r="G354" t="str">
            <v>Portsmouth</v>
          </cell>
          <cell r="H354" t="str">
            <v>est. mobile MRI services</v>
          </cell>
          <cell r="J354">
            <v>33784</v>
          </cell>
          <cell r="K354">
            <v>1510000</v>
          </cell>
        </row>
        <row r="355">
          <cell r="B355" t="str">
            <v>VA-R</v>
          </cell>
          <cell r="C355">
            <v>287</v>
          </cell>
          <cell r="D355" t="str">
            <v>-</v>
          </cell>
          <cell r="E355">
            <v>92</v>
          </cell>
          <cell r="F355" t="str">
            <v>Magnetic High Tech Services</v>
          </cell>
          <cell r="G355" t="str">
            <v>Richmond</v>
          </cell>
          <cell r="H355" t="str">
            <v>acquisition of MRI Scanner</v>
          </cell>
          <cell r="J355">
            <v>33792</v>
          </cell>
          <cell r="K355">
            <v>1262000</v>
          </cell>
        </row>
        <row r="356">
          <cell r="B356" t="str">
            <v>VA-R</v>
          </cell>
          <cell r="C356">
            <v>288</v>
          </cell>
          <cell r="D356" t="str">
            <v>-</v>
          </cell>
          <cell r="E356">
            <v>92</v>
          </cell>
          <cell r="F356" t="str">
            <v>Washington Square Clinic</v>
          </cell>
          <cell r="G356" t="str">
            <v>Richlands</v>
          </cell>
          <cell r="H356" t="str">
            <v>est. mobile CT services through HealthE.</v>
          </cell>
          <cell r="J356">
            <v>33795</v>
          </cell>
        </row>
        <row r="357">
          <cell r="B357" t="str">
            <v>VA-R</v>
          </cell>
          <cell r="C357">
            <v>289</v>
          </cell>
          <cell r="D357" t="str">
            <v>-</v>
          </cell>
          <cell r="E357">
            <v>92</v>
          </cell>
          <cell r="F357" t="str">
            <v>Shenandoah County Memorial Hospital</v>
          </cell>
          <cell r="G357" t="str">
            <v>Woodstock</v>
          </cell>
          <cell r="H357" t="str">
            <v>est. of Mobile MRI services</v>
          </cell>
          <cell r="J357">
            <v>33795</v>
          </cell>
          <cell r="K357">
            <v>21583</v>
          </cell>
        </row>
        <row r="358">
          <cell r="B358" t="str">
            <v>VA-R</v>
          </cell>
          <cell r="C358">
            <v>290</v>
          </cell>
          <cell r="D358" t="str">
            <v>-</v>
          </cell>
          <cell r="E358">
            <v>92</v>
          </cell>
          <cell r="F358" t="str">
            <v>Fayeteville Lithotripters Partnership</v>
          </cell>
          <cell r="G358" t="str">
            <v>Fayeteville</v>
          </cell>
          <cell r="H358" t="str">
            <v>est of Mobile Lithotripsy at VA Beach Gen</v>
          </cell>
          <cell r="J358">
            <v>33795</v>
          </cell>
          <cell r="K358">
            <v>1735331.19</v>
          </cell>
        </row>
        <row r="359">
          <cell r="B359" t="str">
            <v>VA-R</v>
          </cell>
          <cell r="C359">
            <v>291</v>
          </cell>
          <cell r="D359" t="str">
            <v>-</v>
          </cell>
          <cell r="E359">
            <v>92</v>
          </cell>
          <cell r="F359" t="str">
            <v>Tidewater Medical Imaging</v>
          </cell>
          <cell r="G359" t="str">
            <v>Virginia Beach</v>
          </cell>
          <cell r="H359" t="str">
            <v>acquisition of MRI unit</v>
          </cell>
          <cell r="J359">
            <v>33802</v>
          </cell>
          <cell r="K359">
            <v>1850000</v>
          </cell>
        </row>
        <row r="360">
          <cell r="B360" t="str">
            <v>VA-R</v>
          </cell>
          <cell r="C360">
            <v>292</v>
          </cell>
          <cell r="D360" t="str">
            <v>-</v>
          </cell>
          <cell r="E360">
            <v>92</v>
          </cell>
          <cell r="F360" t="str">
            <v>Tidewater Medical Imaging</v>
          </cell>
          <cell r="G360" t="str">
            <v>Virginia Beach</v>
          </cell>
          <cell r="H360" t="str">
            <v>acquisition of CT imaging unit</v>
          </cell>
          <cell r="J360">
            <v>33802</v>
          </cell>
          <cell r="K360">
            <v>600000</v>
          </cell>
        </row>
        <row r="361">
          <cell r="B361" t="str">
            <v>VA-R</v>
          </cell>
          <cell r="C361">
            <v>293</v>
          </cell>
          <cell r="D361" t="str">
            <v>-</v>
          </cell>
          <cell r="E361">
            <v>92</v>
          </cell>
          <cell r="F361" t="str">
            <v>Sentara Leigh Hospital</v>
          </cell>
          <cell r="G361" t="str">
            <v>Norfolk</v>
          </cell>
          <cell r="H361" t="str">
            <v>est. mobile MRI services</v>
          </cell>
          <cell r="J361" t="str">
            <v>06-00-1992</v>
          </cell>
          <cell r="K361">
            <v>1406525</v>
          </cell>
        </row>
        <row r="362">
          <cell r="B362" t="str">
            <v>VA-R</v>
          </cell>
          <cell r="C362">
            <v>294</v>
          </cell>
          <cell r="D362" t="str">
            <v>-</v>
          </cell>
          <cell r="E362">
            <v>92</v>
          </cell>
          <cell r="F362" t="str">
            <v>Fairfax Radiological Consultants</v>
          </cell>
          <cell r="G362" t="str">
            <v>Fairfax</v>
          </cell>
          <cell r="H362" t="str">
            <v>acquisition of CT Scanner</v>
          </cell>
          <cell r="J362">
            <v>33840</v>
          </cell>
          <cell r="K362">
            <v>639958</v>
          </cell>
        </row>
        <row r="363">
          <cell r="B363" t="str">
            <v>VA-R</v>
          </cell>
          <cell r="C363">
            <v>295</v>
          </cell>
          <cell r="D363" t="str">
            <v>-</v>
          </cell>
          <cell r="E363">
            <v>92</v>
          </cell>
          <cell r="F363" t="str">
            <v>Fairfax City Imaging Center</v>
          </cell>
          <cell r="G363" t="str">
            <v>Fairfax</v>
          </cell>
          <cell r="H363" t="str">
            <v>acquisition of MRI system</v>
          </cell>
          <cell r="J363">
            <v>33872</v>
          </cell>
          <cell r="K363">
            <v>2759096</v>
          </cell>
        </row>
        <row r="364">
          <cell r="B364" t="str">
            <v>VA-R</v>
          </cell>
          <cell r="C364">
            <v>296</v>
          </cell>
          <cell r="D364" t="str">
            <v>-</v>
          </cell>
          <cell r="E364">
            <v>92</v>
          </cell>
          <cell r="F364" t="str">
            <v>Fairfax City Imaging Center</v>
          </cell>
          <cell r="G364" t="str">
            <v>Fairfax</v>
          </cell>
          <cell r="H364" t="str">
            <v>acquisition of CT scanner</v>
          </cell>
          <cell r="J364">
            <v>33872</v>
          </cell>
          <cell r="K364">
            <v>2149523</v>
          </cell>
        </row>
        <row r="365">
          <cell r="B365" t="str">
            <v>VA-R</v>
          </cell>
          <cell r="C365">
            <v>297</v>
          </cell>
          <cell r="D365" t="str">
            <v>-</v>
          </cell>
          <cell r="E365">
            <v>92</v>
          </cell>
          <cell r="F365" t="str">
            <v>Augusta Hospital Corporation</v>
          </cell>
          <cell r="G365" t="str">
            <v>Waynesboro</v>
          </cell>
          <cell r="H365" t="str">
            <v>est. mobile lithotripsy services</v>
          </cell>
          <cell r="K365">
            <v>47405.03</v>
          </cell>
        </row>
        <row r="366">
          <cell r="B366" t="str">
            <v>VA-R</v>
          </cell>
          <cell r="C366">
            <v>298</v>
          </cell>
          <cell r="D366" t="str">
            <v>-</v>
          </cell>
          <cell r="E366">
            <v>92</v>
          </cell>
          <cell r="F366" t="str">
            <v>Shenandoah Shared Hospital Services</v>
          </cell>
          <cell r="G366" t="str">
            <v>Harrisonburg</v>
          </cell>
          <cell r="H366" t="str">
            <v>expansion of mobile serv. To Bath County Community Hospital</v>
          </cell>
          <cell r="J366">
            <v>33781</v>
          </cell>
        </row>
        <row r="367">
          <cell r="B367" t="str">
            <v>VA-R8E</v>
          </cell>
          <cell r="C367">
            <v>1</v>
          </cell>
          <cell r="D367" t="str">
            <v>-</v>
          </cell>
          <cell r="E367">
            <v>930928</v>
          </cell>
          <cell r="F367" t="str">
            <v>Hopewell /John Randolph Hospital</v>
          </cell>
          <cell r="G367" t="str">
            <v>Hopewell</v>
          </cell>
          <cell r="H367" t="str">
            <v>acquisition of clinical/financial Info syst.</v>
          </cell>
          <cell r="J367">
            <v>34275</v>
          </cell>
          <cell r="K367">
            <v>1633091</v>
          </cell>
        </row>
        <row r="368">
          <cell r="B368" t="str">
            <v>VA-R8E</v>
          </cell>
          <cell r="C368">
            <v>2</v>
          </cell>
          <cell r="D368" t="str">
            <v>-</v>
          </cell>
          <cell r="E368">
            <v>931012</v>
          </cell>
          <cell r="F368" t="str">
            <v>Bridgewater Healthcare Inc</v>
          </cell>
          <cell r="G368" t="str">
            <v>Bridgewater</v>
          </cell>
          <cell r="H368" t="str">
            <v>construct energy distribution center</v>
          </cell>
          <cell r="J368">
            <v>34276</v>
          </cell>
          <cell r="K368">
            <v>1834031.05</v>
          </cell>
        </row>
        <row r="369">
          <cell r="B369" t="str">
            <v>VA-R8E</v>
          </cell>
          <cell r="C369">
            <v>3</v>
          </cell>
          <cell r="D369" t="str">
            <v>-</v>
          </cell>
          <cell r="E369">
            <v>931103</v>
          </cell>
          <cell r="F369" t="str">
            <v>Sentara Norfolk General</v>
          </cell>
          <cell r="G369" t="str">
            <v>Norfolk</v>
          </cell>
          <cell r="H369" t="str">
            <v xml:space="preserve">Computer Network Infrastructure </v>
          </cell>
          <cell r="J369">
            <v>34276</v>
          </cell>
          <cell r="K369">
            <v>1176622</v>
          </cell>
        </row>
        <row r="370">
          <cell r="B370" t="str">
            <v>VA-R8E</v>
          </cell>
          <cell r="C370">
            <v>4</v>
          </cell>
          <cell r="D370" t="str">
            <v>-</v>
          </cell>
          <cell r="E370">
            <v>931201</v>
          </cell>
          <cell r="F370" t="str">
            <v>Danville Regional Medical Center</v>
          </cell>
          <cell r="G370" t="str">
            <v>Danville</v>
          </cell>
          <cell r="H370" t="str">
            <v>replace the core applications of Hosp. Information system</v>
          </cell>
          <cell r="J370">
            <v>34316</v>
          </cell>
          <cell r="K370">
            <v>1944004</v>
          </cell>
        </row>
        <row r="371">
          <cell r="B371" t="str">
            <v>VA-R8E</v>
          </cell>
          <cell r="C371">
            <v>5</v>
          </cell>
          <cell r="D371" t="str">
            <v>-</v>
          </cell>
          <cell r="E371">
            <v>931124</v>
          </cell>
          <cell r="F371" t="str">
            <v>Integrated Health Services Alexandria</v>
          </cell>
          <cell r="G371" t="str">
            <v>Alexandria</v>
          </cell>
          <cell r="H371" t="str">
            <v>Renovations at Integrated Health Services</v>
          </cell>
          <cell r="J371">
            <v>35412</v>
          </cell>
          <cell r="K371">
            <v>1901600</v>
          </cell>
        </row>
        <row r="372">
          <cell r="B372" t="str">
            <v>VA-R8E</v>
          </cell>
          <cell r="C372">
            <v>6</v>
          </cell>
          <cell r="D372" t="str">
            <v>-</v>
          </cell>
          <cell r="E372">
            <v>931208</v>
          </cell>
          <cell r="F372" t="str">
            <v xml:space="preserve">Alexandria Hospital </v>
          </cell>
          <cell r="G372" t="str">
            <v>Alexandria</v>
          </cell>
          <cell r="H372" t="str">
            <v>replace the telephone system</v>
          </cell>
          <cell r="J372">
            <v>34325</v>
          </cell>
          <cell r="K372">
            <v>1400000</v>
          </cell>
        </row>
        <row r="373">
          <cell r="B373" t="str">
            <v>VA-R8E</v>
          </cell>
          <cell r="C373">
            <v>7</v>
          </cell>
          <cell r="D373" t="str">
            <v>-</v>
          </cell>
          <cell r="E373">
            <v>940111</v>
          </cell>
          <cell r="F373" t="str">
            <v>Sentara Hampton General Hospital</v>
          </cell>
          <cell r="G373" t="str">
            <v>Hampton</v>
          </cell>
          <cell r="H373" t="str">
            <v>Installation of TDS Clinical Info system</v>
          </cell>
          <cell r="J373">
            <v>34355</v>
          </cell>
          <cell r="K373">
            <v>1288000</v>
          </cell>
        </row>
        <row r="374">
          <cell r="B374" t="str">
            <v>VA-R8E</v>
          </cell>
          <cell r="C374">
            <v>8</v>
          </cell>
          <cell r="D374" t="str">
            <v>-</v>
          </cell>
          <cell r="E374">
            <v>940210</v>
          </cell>
          <cell r="F374" t="str">
            <v>The Retreat Hospital</v>
          </cell>
          <cell r="G374" t="str">
            <v>Richmond</v>
          </cell>
          <cell r="H374" t="str">
            <v>replace angiography equip/renovate space</v>
          </cell>
          <cell r="J374">
            <v>34379</v>
          </cell>
          <cell r="K374">
            <v>1433000</v>
          </cell>
        </row>
        <row r="375">
          <cell r="B375" t="str">
            <v>VA-R8E</v>
          </cell>
          <cell r="C375">
            <v>9</v>
          </cell>
          <cell r="D375" t="str">
            <v>-</v>
          </cell>
          <cell r="E375">
            <v>940331</v>
          </cell>
          <cell r="F375" t="str">
            <v xml:space="preserve">Alexandria Hospital </v>
          </cell>
          <cell r="G375" t="str">
            <v>Alexandria</v>
          </cell>
          <cell r="H375" t="str">
            <v>replace interventional radiography equipment renovate space</v>
          </cell>
          <cell r="J375">
            <v>34452</v>
          </cell>
          <cell r="K375">
            <v>1171478</v>
          </cell>
        </row>
        <row r="376">
          <cell r="B376" t="str">
            <v>VA-R8E</v>
          </cell>
          <cell r="C376">
            <v>10</v>
          </cell>
          <cell r="D376" t="str">
            <v>-</v>
          </cell>
          <cell r="E376">
            <v>940531</v>
          </cell>
          <cell r="F376" t="str">
            <v>Alleghany Regional Hospital</v>
          </cell>
          <cell r="G376" t="str">
            <v>Low Moor</v>
          </cell>
          <cell r="H376" t="str">
            <v>replace Shared Applications system with Meditech Health Info system</v>
          </cell>
          <cell r="J376">
            <v>34508</v>
          </cell>
          <cell r="K376">
            <v>1627000</v>
          </cell>
        </row>
        <row r="377">
          <cell r="B377" t="str">
            <v>VA-R8E</v>
          </cell>
          <cell r="C377">
            <v>11</v>
          </cell>
          <cell r="D377" t="str">
            <v>-</v>
          </cell>
          <cell r="E377">
            <v>940715</v>
          </cell>
          <cell r="F377" t="str">
            <v>UVA Health Sciences Center</v>
          </cell>
          <cell r="G377" t="str">
            <v>Charlottesville</v>
          </cell>
          <cell r="H377" t="str">
            <v>upgrade mainframe computer</v>
          </cell>
          <cell r="J377">
            <v>34537</v>
          </cell>
          <cell r="K377">
            <v>1899500</v>
          </cell>
        </row>
        <row r="378">
          <cell r="B378" t="str">
            <v>VA-R8E</v>
          </cell>
          <cell r="C378">
            <v>12</v>
          </cell>
          <cell r="D378" t="str">
            <v>-</v>
          </cell>
          <cell r="E378">
            <v>940816</v>
          </cell>
          <cell r="F378" t="str">
            <v>Johnston Memorial Hospital</v>
          </cell>
          <cell r="G378" t="str">
            <v>Abingdon</v>
          </cell>
          <cell r="H378" t="str">
            <v>aquire medical office building</v>
          </cell>
          <cell r="J378">
            <v>34576</v>
          </cell>
          <cell r="K378">
            <v>1415000</v>
          </cell>
        </row>
        <row r="379">
          <cell r="B379" t="str">
            <v>VA-R8E</v>
          </cell>
          <cell r="C379">
            <v>13</v>
          </cell>
          <cell r="D379" t="str">
            <v>-</v>
          </cell>
          <cell r="E379">
            <v>941201</v>
          </cell>
          <cell r="F379" t="str">
            <v>Montgomery Regional Hospital</v>
          </cell>
          <cell r="G379" t="str">
            <v>Blacksburg</v>
          </cell>
          <cell r="H379" t="str">
            <v>renovate and relocate obstetrics unit</v>
          </cell>
          <cell r="J379">
            <v>34696</v>
          </cell>
          <cell r="K379">
            <v>1809000</v>
          </cell>
        </row>
        <row r="380">
          <cell r="B380" t="str">
            <v>VA-R8E</v>
          </cell>
          <cell r="C380">
            <v>14</v>
          </cell>
          <cell r="D380" t="str">
            <v>-</v>
          </cell>
          <cell r="E380">
            <v>950701</v>
          </cell>
          <cell r="F380" t="str">
            <v>Virginia Beach General Hospital</v>
          </cell>
          <cell r="G380" t="str">
            <v>Virginia Beach</v>
          </cell>
          <cell r="H380" t="str">
            <v>second Floor renovations</v>
          </cell>
          <cell r="J380">
            <v>34788</v>
          </cell>
          <cell r="K380">
            <v>1366238</v>
          </cell>
        </row>
        <row r="381">
          <cell r="B381" t="str">
            <v>VA-R8E</v>
          </cell>
          <cell r="C381">
            <v>15</v>
          </cell>
          <cell r="D381" t="str">
            <v>-</v>
          </cell>
          <cell r="E381">
            <v>950701</v>
          </cell>
          <cell r="F381" t="str">
            <v>Virginia Beach General Hospital</v>
          </cell>
          <cell r="G381" t="str">
            <v>Virginia Beach</v>
          </cell>
          <cell r="H381" t="str">
            <v>Third Floor Renovations</v>
          </cell>
          <cell r="J381">
            <v>34788</v>
          </cell>
          <cell r="K381">
            <v>1435490</v>
          </cell>
        </row>
        <row r="382">
          <cell r="B382" t="str">
            <v>VA-R8E</v>
          </cell>
          <cell r="C382">
            <v>16</v>
          </cell>
          <cell r="D382" t="str">
            <v>-</v>
          </cell>
          <cell r="E382">
            <v>951116</v>
          </cell>
          <cell r="F382" t="str">
            <v>Memorial Hospital of Martinsville and Henry County</v>
          </cell>
          <cell r="G382" t="str">
            <v>Martinsville</v>
          </cell>
          <cell r="H382" t="str">
            <v xml:space="preserve">replace heating,ventilation,and cooling </v>
          </cell>
          <cell r="J382">
            <v>35041</v>
          </cell>
          <cell r="K382">
            <v>1961933</v>
          </cell>
        </row>
        <row r="383">
          <cell r="B383" t="str">
            <v>VA-R8E</v>
          </cell>
          <cell r="C383">
            <v>17</v>
          </cell>
          <cell r="D383" t="str">
            <v>-</v>
          </cell>
          <cell r="E383">
            <v>951116</v>
          </cell>
          <cell r="F383" t="str">
            <v>Memorial Hospital of Martinsville and Henry County</v>
          </cell>
          <cell r="G383" t="str">
            <v>Martinsville</v>
          </cell>
          <cell r="H383" t="str">
            <v>upgrade the hospital electrical system</v>
          </cell>
          <cell r="J383">
            <v>35041</v>
          </cell>
          <cell r="K383">
            <v>1910694</v>
          </cell>
        </row>
        <row r="384">
          <cell r="B384" t="str">
            <v>VA-R8E</v>
          </cell>
          <cell r="C384">
            <v>18</v>
          </cell>
          <cell r="D384" t="str">
            <v>-</v>
          </cell>
          <cell r="E384">
            <v>960111</v>
          </cell>
          <cell r="F384" t="str">
            <v>American Family Services Inc</v>
          </cell>
          <cell r="G384" t="str">
            <v>Baton Rouge</v>
          </cell>
          <cell r="H384" t="str">
            <v>adult care facility in Nelsonia Virginia</v>
          </cell>
          <cell r="J384">
            <v>35090</v>
          </cell>
          <cell r="K384">
            <v>1514233</v>
          </cell>
        </row>
        <row r="385">
          <cell r="B385" t="str">
            <v>VA-R</v>
          </cell>
          <cell r="C385">
            <v>1</v>
          </cell>
          <cell r="D385" t="str">
            <v>-</v>
          </cell>
          <cell r="E385">
            <v>96</v>
          </cell>
          <cell r="F385" t="str">
            <v xml:space="preserve">Northhampton-Accomack Memorial </v>
          </cell>
          <cell r="G385" t="str">
            <v>Northhampton</v>
          </cell>
          <cell r="H385" t="str">
            <v xml:space="preserve">acquisition of Eastern VA Rehabilitation </v>
          </cell>
          <cell r="J385">
            <v>35289</v>
          </cell>
          <cell r="K385">
            <v>2849466</v>
          </cell>
        </row>
        <row r="386">
          <cell r="B386" t="str">
            <v>VA-R</v>
          </cell>
          <cell r="C386">
            <v>2</v>
          </cell>
          <cell r="D386" t="str">
            <v>-</v>
          </cell>
          <cell r="E386">
            <v>96</v>
          </cell>
          <cell r="F386" t="str">
            <v>Stonewall Jackson Hospital</v>
          </cell>
          <cell r="G386" t="str">
            <v>Lexington</v>
          </cell>
          <cell r="H386" t="str">
            <v>replacement of Central Air conditioning</v>
          </cell>
          <cell r="K386">
            <v>2376800</v>
          </cell>
        </row>
        <row r="387">
          <cell r="B387" t="str">
            <v>VA-R</v>
          </cell>
          <cell r="C387">
            <v>3</v>
          </cell>
          <cell r="D387" t="str">
            <v>-</v>
          </cell>
          <cell r="E387">
            <v>96</v>
          </cell>
          <cell r="F387" t="str">
            <v xml:space="preserve">Alexandria Hospital </v>
          </cell>
          <cell r="G387" t="str">
            <v>Alexandria</v>
          </cell>
          <cell r="H387" t="str">
            <v>expand and renovate the emergency dept</v>
          </cell>
          <cell r="J387">
            <v>35410</v>
          </cell>
          <cell r="K387">
            <v>2432131</v>
          </cell>
        </row>
        <row r="388">
          <cell r="B388" t="str">
            <v>VA-R</v>
          </cell>
          <cell r="C388">
            <v>4</v>
          </cell>
          <cell r="D388" t="str">
            <v>-</v>
          </cell>
          <cell r="E388">
            <v>96</v>
          </cell>
          <cell r="F388" t="str">
            <v xml:space="preserve">Twin Oaks Health Investors, Inc. </v>
          </cell>
          <cell r="G388" t="str">
            <v>South Boston</v>
          </cell>
          <cell r="H388" t="str">
            <v>Expansion and renovation of conv. Home</v>
          </cell>
          <cell r="J388">
            <v>35415</v>
          </cell>
          <cell r="K388">
            <v>2256000</v>
          </cell>
        </row>
        <row r="389">
          <cell r="B389" t="str">
            <v>VA-R</v>
          </cell>
          <cell r="C389">
            <v>5</v>
          </cell>
          <cell r="D389" t="str">
            <v>-</v>
          </cell>
          <cell r="E389">
            <v>97</v>
          </cell>
          <cell r="F389" t="str">
            <v>Madison Health Care Center L.C.</v>
          </cell>
          <cell r="G389" t="str">
            <v>Roanoke</v>
          </cell>
          <cell r="H389" t="str">
            <v>replacement and relocation of Nursing home</v>
          </cell>
          <cell r="J389">
            <v>35482</v>
          </cell>
          <cell r="K389">
            <v>3771757</v>
          </cell>
        </row>
        <row r="390">
          <cell r="B390" t="str">
            <v>VA-R</v>
          </cell>
          <cell r="C390">
            <v>6</v>
          </cell>
          <cell r="D390" t="str">
            <v>-</v>
          </cell>
          <cell r="E390">
            <v>97</v>
          </cell>
          <cell r="F390" t="str">
            <v xml:space="preserve">Alexandria Hospital </v>
          </cell>
          <cell r="G390" t="str">
            <v>Alexandria</v>
          </cell>
          <cell r="H390" t="str">
            <v>renovation of labor/delivery womens unit</v>
          </cell>
          <cell r="J390">
            <v>35523</v>
          </cell>
          <cell r="K390">
            <v>1539183</v>
          </cell>
        </row>
        <row r="391">
          <cell r="B391" t="str">
            <v>VA-R</v>
          </cell>
          <cell r="C391">
            <v>7</v>
          </cell>
          <cell r="D391" t="str">
            <v>-</v>
          </cell>
          <cell r="E391">
            <v>97</v>
          </cell>
          <cell r="F391" t="str">
            <v xml:space="preserve">Alexandria Hospital </v>
          </cell>
          <cell r="G391" t="str">
            <v>Alexandria</v>
          </cell>
          <cell r="H391" t="str">
            <v>upgrade electrical system</v>
          </cell>
          <cell r="J391">
            <v>35523</v>
          </cell>
          <cell r="K391">
            <v>1147465</v>
          </cell>
        </row>
        <row r="392">
          <cell r="B392" t="str">
            <v>VA-R</v>
          </cell>
          <cell r="C392">
            <v>8</v>
          </cell>
          <cell r="D392" t="str">
            <v>-</v>
          </cell>
          <cell r="E392">
            <v>97</v>
          </cell>
          <cell r="F392" t="str">
            <v>Maryview Medical Center</v>
          </cell>
          <cell r="G392" t="str">
            <v>Portsmouth</v>
          </cell>
          <cell r="H392" t="str">
            <v>addition to house obstetric/newborn serv.</v>
          </cell>
          <cell r="J392">
            <v>35523</v>
          </cell>
          <cell r="K392">
            <v>4300000</v>
          </cell>
        </row>
        <row r="393">
          <cell r="B393" t="str">
            <v>VA-R</v>
          </cell>
          <cell r="C393">
            <v>10</v>
          </cell>
          <cell r="D393" t="str">
            <v>-</v>
          </cell>
          <cell r="E393">
            <v>97</v>
          </cell>
          <cell r="F393" t="str">
            <v>Staunton Health Investors</v>
          </cell>
          <cell r="G393" t="str">
            <v xml:space="preserve">Staunton </v>
          </cell>
          <cell r="H393" t="str">
            <v>replacement of Staunton Manor Home</v>
          </cell>
          <cell r="J393">
            <v>36783</v>
          </cell>
          <cell r="K393">
            <v>4108180</v>
          </cell>
        </row>
        <row r="394">
          <cell r="B394" t="str">
            <v>VA-R</v>
          </cell>
          <cell r="C394">
            <v>11</v>
          </cell>
          <cell r="D394" t="str">
            <v>-</v>
          </cell>
          <cell r="E394">
            <v>97</v>
          </cell>
          <cell r="F394" t="str">
            <v>Vencor Hospital East, Inc</v>
          </cell>
          <cell r="G394" t="str">
            <v>Arlington</v>
          </cell>
          <cell r="H394" t="str">
            <v xml:space="preserve">renovation operating/patient/outpatient </v>
          </cell>
          <cell r="J394">
            <v>35565</v>
          </cell>
          <cell r="K394">
            <v>4929583</v>
          </cell>
        </row>
        <row r="395">
          <cell r="B395" t="str">
            <v>VA-R</v>
          </cell>
          <cell r="C395">
            <v>12</v>
          </cell>
          <cell r="D395" t="str">
            <v>-</v>
          </cell>
          <cell r="E395">
            <v>97</v>
          </cell>
          <cell r="F395" t="str">
            <v>Augusta Medical Center</v>
          </cell>
          <cell r="G395" t="str">
            <v>Augusta County</v>
          </cell>
          <cell r="H395" t="str">
            <v>Contruct primary care clinic</v>
          </cell>
          <cell r="J395">
            <v>35643</v>
          </cell>
          <cell r="K395">
            <v>1032376</v>
          </cell>
        </row>
        <row r="396">
          <cell r="B396" t="str">
            <v>VA-R</v>
          </cell>
          <cell r="C396">
            <v>13</v>
          </cell>
          <cell r="D396" t="str">
            <v>-</v>
          </cell>
          <cell r="E396">
            <v>97</v>
          </cell>
          <cell r="F396" t="str">
            <v xml:space="preserve">Inova Alexandria Hospital </v>
          </cell>
          <cell r="G396" t="str">
            <v xml:space="preserve">Alexandria </v>
          </cell>
          <cell r="H396" t="str">
            <v>replace cardiac/gen. intensive care  units</v>
          </cell>
          <cell r="J396">
            <v>35733</v>
          </cell>
          <cell r="K396">
            <v>3225000</v>
          </cell>
        </row>
        <row r="397">
          <cell r="B397" t="str">
            <v>VA-R</v>
          </cell>
          <cell r="C397">
            <v>14</v>
          </cell>
          <cell r="D397" t="str">
            <v>-</v>
          </cell>
          <cell r="E397">
            <v>97</v>
          </cell>
          <cell r="F397" t="str">
            <v>Columbia Henrico Doctors' Hospital</v>
          </cell>
          <cell r="G397" t="str">
            <v>Henrico County</v>
          </cell>
          <cell r="H397" t="str">
            <v>Emergency Department Renovation</v>
          </cell>
          <cell r="J397">
            <v>35846</v>
          </cell>
          <cell r="K397">
            <v>2850619</v>
          </cell>
        </row>
        <row r="398">
          <cell r="B398" t="str">
            <v>VA-R</v>
          </cell>
          <cell r="C398">
            <v>15</v>
          </cell>
          <cell r="D398" t="str">
            <v>-</v>
          </cell>
          <cell r="E398">
            <v>97</v>
          </cell>
          <cell r="F398" t="str">
            <v>Johnston-Willis Hospital</v>
          </cell>
          <cell r="G398" t="str">
            <v>Chesterfield County</v>
          </cell>
          <cell r="H398" t="str">
            <v>renovate and enlarge emergency dept.</v>
          </cell>
          <cell r="J398">
            <v>35846</v>
          </cell>
          <cell r="K398">
            <v>1790962</v>
          </cell>
        </row>
        <row r="399">
          <cell r="B399" t="str">
            <v>VA-R</v>
          </cell>
          <cell r="C399">
            <v>16</v>
          </cell>
          <cell r="D399" t="str">
            <v>-</v>
          </cell>
          <cell r="E399">
            <v>97</v>
          </cell>
          <cell r="F399" t="str">
            <v>Columbia John Randolph Medical Center</v>
          </cell>
          <cell r="G399" t="str">
            <v>Hopewell</v>
          </cell>
          <cell r="H399" t="str">
            <v>renovate emergency dept. and enlarge icu</v>
          </cell>
          <cell r="J399">
            <v>35846</v>
          </cell>
          <cell r="K399">
            <v>4013203</v>
          </cell>
        </row>
        <row r="400">
          <cell r="B400" t="str">
            <v>VA-R</v>
          </cell>
          <cell r="C400">
            <v>17</v>
          </cell>
          <cell r="D400" t="str">
            <v>-</v>
          </cell>
          <cell r="E400">
            <v>98</v>
          </cell>
          <cell r="F400" t="str">
            <v xml:space="preserve">Our Lady of Perpetual Help HealthCare </v>
          </cell>
          <cell r="G400" t="str">
            <v>Virginia Beach</v>
          </cell>
          <cell r="H400" t="str">
            <v xml:space="preserve">replace and relocate Marian Manor </v>
          </cell>
          <cell r="J400">
            <v>35849</v>
          </cell>
          <cell r="K400">
            <v>35849</v>
          </cell>
        </row>
        <row r="401">
          <cell r="B401" t="str">
            <v>VA-R</v>
          </cell>
          <cell r="C401">
            <v>18</v>
          </cell>
          <cell r="D401" t="str">
            <v>-</v>
          </cell>
          <cell r="E401">
            <v>98</v>
          </cell>
          <cell r="F401" t="str">
            <v xml:space="preserve">Rappahannock General Hospital </v>
          </cell>
          <cell r="G401" t="str">
            <v>Lancaster</v>
          </cell>
          <cell r="H401" t="str">
            <v>Install a Computer Information System</v>
          </cell>
          <cell r="J401">
            <v>35849</v>
          </cell>
          <cell r="K401">
            <v>1300000</v>
          </cell>
        </row>
        <row r="402">
          <cell r="B402" t="str">
            <v>VA-R</v>
          </cell>
          <cell r="C402">
            <v>20</v>
          </cell>
          <cell r="D402" t="str">
            <v>-</v>
          </cell>
          <cell r="E402">
            <v>98</v>
          </cell>
          <cell r="F402" t="str">
            <v>Johnston Memorial Hospital</v>
          </cell>
          <cell r="G402" t="str">
            <v>Abingdon</v>
          </cell>
          <cell r="H402" t="str">
            <v>Emergency/radiology Dept Renovation</v>
          </cell>
          <cell r="J402">
            <v>35968</v>
          </cell>
          <cell r="K402">
            <v>2748225.5</v>
          </cell>
        </row>
        <row r="403">
          <cell r="B403" t="str">
            <v>VA-R</v>
          </cell>
          <cell r="C403">
            <v>21</v>
          </cell>
          <cell r="D403" t="str">
            <v>-</v>
          </cell>
          <cell r="E403">
            <v>98</v>
          </cell>
          <cell r="F403" t="str">
            <v>Warren Memorial Hospital</v>
          </cell>
          <cell r="G403" t="str">
            <v>Warren County</v>
          </cell>
          <cell r="H403" t="str">
            <v>construct a medical Office Building, elevator tower and parking</v>
          </cell>
          <cell r="J403">
            <v>35963</v>
          </cell>
          <cell r="K403">
            <v>3507749</v>
          </cell>
        </row>
        <row r="404">
          <cell r="B404" t="str">
            <v>VA-R</v>
          </cell>
          <cell r="C404">
            <v>22</v>
          </cell>
          <cell r="D404" t="str">
            <v>-</v>
          </cell>
          <cell r="E404">
            <v>98</v>
          </cell>
          <cell r="F404" t="str">
            <v>Mary Washington Hospital</v>
          </cell>
          <cell r="G404" t="str">
            <v>Fredericksburg</v>
          </cell>
          <cell r="H404" t="str">
            <v>renovate and expand the obstetric service</v>
          </cell>
          <cell r="J404">
            <v>35998</v>
          </cell>
          <cell r="K404">
            <v>3989000</v>
          </cell>
        </row>
        <row r="405">
          <cell r="B405" t="str">
            <v>VA-R</v>
          </cell>
          <cell r="C405">
            <v>23</v>
          </cell>
          <cell r="D405" t="str">
            <v>-</v>
          </cell>
          <cell r="E405">
            <v>98</v>
          </cell>
          <cell r="F405" t="str">
            <v>Columbia Montgomery Regional Hospital</v>
          </cell>
          <cell r="G405" t="str">
            <v>Blacksburg</v>
          </cell>
          <cell r="H405" t="str">
            <v>renovate/expand obstetric service,outpatient surgery, and occupational health areas of hospital</v>
          </cell>
          <cell r="J405">
            <v>35993</v>
          </cell>
          <cell r="K405">
            <v>4308000</v>
          </cell>
        </row>
        <row r="406">
          <cell r="B406" t="str">
            <v>VA-R</v>
          </cell>
          <cell r="C406">
            <v>24</v>
          </cell>
          <cell r="D406" t="str">
            <v>-</v>
          </cell>
          <cell r="E406">
            <v>98</v>
          </cell>
          <cell r="F406" t="str">
            <v>Halifax Regional Hospital</v>
          </cell>
          <cell r="G406" t="str">
            <v>South Boston</v>
          </cell>
          <cell r="H406" t="str">
            <v>Renovate ICU and Patient Registration and admissions department</v>
          </cell>
          <cell r="J406">
            <v>36024</v>
          </cell>
          <cell r="K406">
            <v>3850301</v>
          </cell>
        </row>
        <row r="407">
          <cell r="B407" t="str">
            <v>VA-R</v>
          </cell>
          <cell r="C407">
            <v>25</v>
          </cell>
          <cell r="D407" t="str">
            <v>-</v>
          </cell>
          <cell r="E407">
            <v>98</v>
          </cell>
          <cell r="F407" t="str">
            <v>Page Memorial Hospital</v>
          </cell>
          <cell r="G407" t="str">
            <v>Page County</v>
          </cell>
          <cell r="H407" t="str">
            <v>Construct new Emergency Department and clinic building</v>
          </cell>
          <cell r="J407">
            <v>36039</v>
          </cell>
          <cell r="K407">
            <v>2609254</v>
          </cell>
        </row>
        <row r="408">
          <cell r="B408" t="str">
            <v>VA-R</v>
          </cell>
          <cell r="C408">
            <v>26</v>
          </cell>
          <cell r="D408" t="str">
            <v>-</v>
          </cell>
          <cell r="E408">
            <v>98</v>
          </cell>
          <cell r="F408" t="str">
            <v>Carilion/Roanoke Memorial Hospital</v>
          </cell>
          <cell r="G408" t="str">
            <v>Roanoke</v>
          </cell>
          <cell r="H408" t="str">
            <v>replace equip. for MRI imaging Center of Southwest Virginia</v>
          </cell>
          <cell r="J408">
            <v>36038</v>
          </cell>
          <cell r="K408">
            <v>2174305</v>
          </cell>
        </row>
        <row r="409">
          <cell r="B409" t="str">
            <v>VA-R</v>
          </cell>
          <cell r="C409">
            <v>27</v>
          </cell>
          <cell r="D409" t="str">
            <v>-</v>
          </cell>
          <cell r="E409">
            <v>98</v>
          </cell>
          <cell r="F409" t="str">
            <v>Carilion Radford Community Hospital</v>
          </cell>
          <cell r="G409" t="str">
            <v>Radford</v>
          </cell>
          <cell r="H409" t="str">
            <v>Replace equipment for MRI</v>
          </cell>
          <cell r="J409">
            <v>36115</v>
          </cell>
          <cell r="K409">
            <v>2115106</v>
          </cell>
        </row>
        <row r="410">
          <cell r="B410" t="str">
            <v>VA-R</v>
          </cell>
          <cell r="C410">
            <v>28</v>
          </cell>
          <cell r="D410" t="str">
            <v>-</v>
          </cell>
          <cell r="E410">
            <v>98</v>
          </cell>
          <cell r="F410" t="str">
            <v xml:space="preserve">Shore Memorial Hospital </v>
          </cell>
          <cell r="G410" t="str">
            <v>Northhampton</v>
          </cell>
          <cell r="H410" t="str">
            <v>Replace Hospital Information System</v>
          </cell>
          <cell r="J410">
            <v>36104</v>
          </cell>
          <cell r="K410">
            <v>1563000</v>
          </cell>
        </row>
        <row r="411">
          <cell r="B411" t="str">
            <v>VA-R</v>
          </cell>
          <cell r="C411">
            <v>29</v>
          </cell>
          <cell r="D411" t="str">
            <v>-</v>
          </cell>
          <cell r="E411">
            <v>98</v>
          </cell>
          <cell r="F411" t="str">
            <v>Lynchburg General Hospital</v>
          </cell>
          <cell r="G411" t="str">
            <v>Lynchburg</v>
          </cell>
          <cell r="H411" t="str">
            <v>upgrade MRI Equipment</v>
          </cell>
          <cell r="J411">
            <v>36122</v>
          </cell>
          <cell r="K411">
            <v>1070422</v>
          </cell>
        </row>
        <row r="412">
          <cell r="B412" t="str">
            <v>VA-R</v>
          </cell>
          <cell r="C412">
            <v>30</v>
          </cell>
          <cell r="D412" t="str">
            <v>-</v>
          </cell>
          <cell r="E412">
            <v>98</v>
          </cell>
          <cell r="F412" t="str">
            <v>Healthcare Development Corporation</v>
          </cell>
          <cell r="G412" t="str">
            <v>Fauquier</v>
          </cell>
          <cell r="H412" t="str">
            <v>Construct a building for Fauquier Hospital</v>
          </cell>
          <cell r="J412">
            <v>36150</v>
          </cell>
          <cell r="K412">
            <v>4462111</v>
          </cell>
        </row>
        <row r="413">
          <cell r="B413" t="str">
            <v>VA-R</v>
          </cell>
          <cell r="C413">
            <v>31</v>
          </cell>
          <cell r="D413" t="str">
            <v>-</v>
          </cell>
          <cell r="E413">
            <v>99</v>
          </cell>
          <cell r="F413" t="str">
            <v>Hospital Authority of City Petersburg</v>
          </cell>
          <cell r="G413" t="str">
            <v>Petersburg</v>
          </cell>
          <cell r="H413" t="str">
            <v>Construct a New Chiller Plant Facility</v>
          </cell>
          <cell r="J413">
            <v>36201</v>
          </cell>
          <cell r="K413">
            <v>4761770</v>
          </cell>
        </row>
        <row r="414">
          <cell r="B414" t="str">
            <v>VA-R</v>
          </cell>
          <cell r="C414">
            <v>32</v>
          </cell>
          <cell r="D414" t="str">
            <v>-</v>
          </cell>
          <cell r="E414">
            <v>99</v>
          </cell>
          <cell r="F414" t="str">
            <v>Hospital Authority Petersburg/S. Regional</v>
          </cell>
          <cell r="G414" t="str">
            <v>Petersburg</v>
          </cell>
          <cell r="H414" t="str">
            <v>Renovation of 3 south medical/surgical units</v>
          </cell>
          <cell r="J414">
            <v>36213</v>
          </cell>
          <cell r="K414">
            <v>1032482</v>
          </cell>
        </row>
        <row r="415">
          <cell r="B415" t="str">
            <v>VA-R</v>
          </cell>
          <cell r="C415">
            <v>33</v>
          </cell>
          <cell r="D415" t="str">
            <v>-</v>
          </cell>
          <cell r="E415">
            <v>99</v>
          </cell>
          <cell r="F415" t="str">
            <v>Virginia Health Serv. Lancashire Div.</v>
          </cell>
          <cell r="G415" t="str">
            <v>Lancaster</v>
          </cell>
          <cell r="H415" t="str">
            <v>Renovation of Lancashire Nursing Home</v>
          </cell>
          <cell r="J415">
            <v>36256</v>
          </cell>
          <cell r="K415">
            <v>1500000</v>
          </cell>
        </row>
        <row r="416">
          <cell r="B416" t="str">
            <v>VA-R</v>
          </cell>
          <cell r="C416">
            <v>34</v>
          </cell>
          <cell r="D416" t="str">
            <v>-</v>
          </cell>
          <cell r="E416">
            <v>99</v>
          </cell>
          <cell r="F416" t="str">
            <v xml:space="preserve">Rector and Visitors of UVA </v>
          </cell>
          <cell r="G416" t="str">
            <v>Charlottesville</v>
          </cell>
          <cell r="H416" t="str">
            <v>Renovation of the Emergency Department</v>
          </cell>
          <cell r="J416">
            <v>36256</v>
          </cell>
          <cell r="K416">
            <v>3600000</v>
          </cell>
        </row>
        <row r="417">
          <cell r="B417" t="str">
            <v>VA-R</v>
          </cell>
          <cell r="C417">
            <v>35</v>
          </cell>
          <cell r="D417" t="str">
            <v>-</v>
          </cell>
          <cell r="E417">
            <v>99</v>
          </cell>
          <cell r="F417" t="str">
            <v xml:space="preserve">Rector and Visitors of UVA </v>
          </cell>
          <cell r="G417" t="str">
            <v>Charlottesville</v>
          </cell>
          <cell r="H417" t="str">
            <v>Installation of Pneumatic Tube System</v>
          </cell>
          <cell r="J417">
            <v>36256</v>
          </cell>
          <cell r="K417">
            <v>1067000</v>
          </cell>
        </row>
        <row r="418">
          <cell r="B418" t="str">
            <v>VA-R</v>
          </cell>
          <cell r="C418">
            <v>36</v>
          </cell>
          <cell r="D418" t="str">
            <v>-</v>
          </cell>
          <cell r="E418">
            <v>99</v>
          </cell>
          <cell r="F418" t="str">
            <v xml:space="preserve">Rector and Visitors of UVA </v>
          </cell>
          <cell r="G418" t="str">
            <v>Charlottesville</v>
          </cell>
          <cell r="H418" t="str">
            <v>Renovation of Digestive Health Center</v>
          </cell>
          <cell r="J418">
            <v>36259</v>
          </cell>
          <cell r="K418">
            <v>3900000</v>
          </cell>
        </row>
        <row r="419">
          <cell r="B419" t="str">
            <v>VA-R</v>
          </cell>
          <cell r="C419">
            <v>37</v>
          </cell>
          <cell r="D419" t="str">
            <v>-</v>
          </cell>
          <cell r="E419">
            <v>99</v>
          </cell>
          <cell r="F419" t="str">
            <v>Maryview Medical Center</v>
          </cell>
          <cell r="G419" t="str">
            <v>Portsmouth</v>
          </cell>
          <cell r="H419" t="str">
            <v>Renovate and Expand Emergency Room</v>
          </cell>
          <cell r="J419">
            <v>36383</v>
          </cell>
          <cell r="K419">
            <v>2439431</v>
          </cell>
        </row>
        <row r="420">
          <cell r="B420" t="str">
            <v>VA-R</v>
          </cell>
          <cell r="C420">
            <v>38</v>
          </cell>
          <cell r="D420" t="str">
            <v>-</v>
          </cell>
          <cell r="E420">
            <v>99</v>
          </cell>
          <cell r="F420" t="str">
            <v>Lewis-Gale Medical Center</v>
          </cell>
          <cell r="G420" t="str">
            <v>Salem</v>
          </cell>
          <cell r="H420" t="str">
            <v>Construct a New Emergency Department</v>
          </cell>
          <cell r="J420">
            <v>36455</v>
          </cell>
          <cell r="K420">
            <v>4890675</v>
          </cell>
        </row>
        <row r="421">
          <cell r="B421" t="str">
            <v>VA-R</v>
          </cell>
          <cell r="C421">
            <v>39</v>
          </cell>
          <cell r="D421" t="str">
            <v>-</v>
          </cell>
          <cell r="E421">
            <v>99</v>
          </cell>
          <cell r="F421" t="str">
            <v>Clinch Valley Medical Center</v>
          </cell>
          <cell r="G421" t="str">
            <v>Richlands</v>
          </cell>
          <cell r="H421" t="str">
            <v>Hospital Construction/Renovation</v>
          </cell>
          <cell r="J421">
            <v>36455</v>
          </cell>
          <cell r="K421">
            <v>2710056</v>
          </cell>
        </row>
        <row r="422">
          <cell r="B422" t="str">
            <v>VA-R</v>
          </cell>
          <cell r="C422">
            <v>40</v>
          </cell>
          <cell r="D422" t="str">
            <v>-</v>
          </cell>
          <cell r="E422">
            <v>99</v>
          </cell>
          <cell r="F422" t="str">
            <v>Augusta Medical Center</v>
          </cell>
          <cell r="G422" t="str">
            <v>Augusta County</v>
          </cell>
          <cell r="H422" t="str">
            <v>Construct a bdlg for administ. Functions</v>
          </cell>
          <cell r="J422">
            <v>36455</v>
          </cell>
          <cell r="K422">
            <v>2577769</v>
          </cell>
        </row>
        <row r="423">
          <cell r="B423" t="str">
            <v>VA-R</v>
          </cell>
          <cell r="C423">
            <v>41</v>
          </cell>
          <cell r="D423" t="str">
            <v>-</v>
          </cell>
          <cell r="E423">
            <v>99</v>
          </cell>
          <cell r="F423" t="str">
            <v>Halifax Regional Long Term  Care Inc.</v>
          </cell>
          <cell r="G423" t="str">
            <v>Halifax County</v>
          </cell>
          <cell r="H423" t="str">
            <v>Construct addition for adult care resid.</v>
          </cell>
          <cell r="J423">
            <v>36454</v>
          </cell>
          <cell r="K423">
            <v>1383780</v>
          </cell>
        </row>
        <row r="424">
          <cell r="B424" t="str">
            <v>VA-R</v>
          </cell>
          <cell r="C424">
            <v>42</v>
          </cell>
          <cell r="D424" t="str">
            <v>-</v>
          </cell>
          <cell r="E424">
            <v>99</v>
          </cell>
          <cell r="F424" t="str">
            <v xml:space="preserve">Arlington Hospital </v>
          </cell>
          <cell r="G424" t="str">
            <v>Arlington</v>
          </cell>
          <cell r="H424" t="str">
            <v>replace systems that are being leased</v>
          </cell>
          <cell r="K424">
            <v>4190868</v>
          </cell>
        </row>
        <row r="426">
          <cell r="B426" t="str">
            <v>VA-R</v>
          </cell>
          <cell r="C426">
            <v>31</v>
          </cell>
          <cell r="D426" t="str">
            <v>-</v>
          </cell>
          <cell r="E426">
            <v>0</v>
          </cell>
          <cell r="F426" t="str">
            <v>Cheasapeake Lithotripsy Associates</v>
          </cell>
          <cell r="G426" t="str">
            <v>Baltimore</v>
          </cell>
          <cell r="H426" t="str">
            <v>Replacement of Lithotripsy Equipment</v>
          </cell>
          <cell r="J426">
            <v>36770</v>
          </cell>
          <cell r="K426">
            <v>695000</v>
          </cell>
        </row>
        <row r="427">
          <cell r="B427" t="str">
            <v>VA-R</v>
          </cell>
          <cell r="C427">
            <v>43</v>
          </cell>
          <cell r="D427" t="str">
            <v>-</v>
          </cell>
          <cell r="E427">
            <v>0</v>
          </cell>
          <cell r="F427" t="str">
            <v>Augusta Medical Center</v>
          </cell>
          <cell r="G427" t="str">
            <v>Fishersville</v>
          </cell>
          <cell r="H427" t="str">
            <v>Construct a Medical Office Building</v>
          </cell>
          <cell r="J427">
            <v>36649</v>
          </cell>
          <cell r="K427">
            <v>1500000</v>
          </cell>
        </row>
        <row r="428">
          <cell r="B428" t="str">
            <v>VA-R</v>
          </cell>
          <cell r="C428">
            <v>44</v>
          </cell>
          <cell r="D428" t="str">
            <v>-</v>
          </cell>
          <cell r="E428">
            <v>0</v>
          </cell>
          <cell r="F428" t="str">
            <v>Johnston Memorial Hospital</v>
          </cell>
          <cell r="G428" t="str">
            <v>Abingdon</v>
          </cell>
          <cell r="H428" t="str">
            <v>Renovate existing facility and relocate rooms</v>
          </cell>
          <cell r="J428">
            <v>36825</v>
          </cell>
          <cell r="K428">
            <v>1093028</v>
          </cell>
        </row>
        <row r="429">
          <cell r="B429" t="str">
            <v>VA-R</v>
          </cell>
          <cell r="C429">
            <v>45</v>
          </cell>
          <cell r="D429" t="str">
            <v>-</v>
          </cell>
          <cell r="E429">
            <v>0</v>
          </cell>
          <cell r="F429" t="str">
            <v>VCU Health Systems Authority</v>
          </cell>
          <cell r="G429" t="str">
            <v>Richmond</v>
          </cell>
          <cell r="H429" t="str">
            <v>renovate clinical support center for relocation of Molecular Lab</v>
          </cell>
          <cell r="J429">
            <v>36825</v>
          </cell>
          <cell r="K429">
            <v>1604000</v>
          </cell>
        </row>
        <row r="430">
          <cell r="B430" t="str">
            <v>VA-R</v>
          </cell>
          <cell r="C430">
            <v>46</v>
          </cell>
          <cell r="D430" t="str">
            <v>-</v>
          </cell>
          <cell r="E430">
            <v>0</v>
          </cell>
          <cell r="F430" t="str">
            <v>Winchester Medical Center</v>
          </cell>
          <cell r="G430" t="str">
            <v>Winchester</v>
          </cell>
          <cell r="H430" t="str">
            <v xml:space="preserve">upgrade/expand telephone system service </v>
          </cell>
          <cell r="J430">
            <v>36825</v>
          </cell>
          <cell r="K430">
            <v>1638966</v>
          </cell>
        </row>
        <row r="431">
          <cell r="B431" t="str">
            <v>VA-R</v>
          </cell>
          <cell r="C431">
            <v>47</v>
          </cell>
          <cell r="D431" t="str">
            <v>-</v>
          </cell>
          <cell r="E431">
            <v>0</v>
          </cell>
          <cell r="F431" t="str">
            <v>Sentara Leigh Ambulatory Surgery Center</v>
          </cell>
          <cell r="G431" t="str">
            <v>Norfolk</v>
          </cell>
          <cell r="H431" t="str">
            <v xml:space="preserve">renovate and expand existing facility </v>
          </cell>
          <cell r="J431">
            <v>36825</v>
          </cell>
          <cell r="K431">
            <v>2506983</v>
          </cell>
        </row>
        <row r="432">
          <cell r="B432" t="str">
            <v>VA-R</v>
          </cell>
          <cell r="C432">
            <v>48</v>
          </cell>
          <cell r="D432" t="str">
            <v>-</v>
          </cell>
          <cell r="E432">
            <v>0</v>
          </cell>
          <cell r="F432" t="str">
            <v>University of Virginia Health System</v>
          </cell>
          <cell r="G432" t="str">
            <v>Charlottesville</v>
          </cell>
          <cell r="H432" t="str">
            <v>16 station outpatient faclity</v>
          </cell>
          <cell r="J432">
            <v>36594</v>
          </cell>
          <cell r="K432">
            <v>2000000</v>
          </cell>
        </row>
        <row r="435">
          <cell r="B435" t="str">
            <v>VA-R-</v>
          </cell>
          <cell r="C435">
            <v>1</v>
          </cell>
          <cell r="D435" t="str">
            <v>-</v>
          </cell>
          <cell r="E435">
            <v>2</v>
          </cell>
          <cell r="F435" t="str">
            <v>University of Virginia Health System</v>
          </cell>
          <cell r="G435" t="str">
            <v>Charlottesville</v>
          </cell>
          <cell r="H435" t="str">
            <v>Radiation Therapy</v>
          </cell>
          <cell r="J435">
            <v>37315</v>
          </cell>
          <cell r="K435">
            <v>3950000</v>
          </cell>
        </row>
        <row r="436">
          <cell r="B436" t="str">
            <v>VA-R-</v>
          </cell>
          <cell r="C436">
            <v>2</v>
          </cell>
          <cell r="D436" t="str">
            <v>-</v>
          </cell>
          <cell r="E436">
            <v>2</v>
          </cell>
          <cell r="F436" t="str">
            <v>Alleghany Regional Hospital</v>
          </cell>
          <cell r="G436" t="str">
            <v>Alleghany County</v>
          </cell>
          <cell r="H436" t="str">
            <v>expand and relocate ICU</v>
          </cell>
          <cell r="J436">
            <v>37315</v>
          </cell>
          <cell r="K436">
            <v>3891444</v>
          </cell>
        </row>
        <row r="437">
          <cell r="A437">
            <v>3327</v>
          </cell>
          <cell r="B437" t="str">
            <v>VA-E-</v>
          </cell>
          <cell r="C437">
            <v>3</v>
          </cell>
          <cell r="D437" t="str">
            <v>-</v>
          </cell>
          <cell r="E437">
            <v>2</v>
          </cell>
          <cell r="F437" t="str">
            <v>Carilion Roanoke Memorial Hospital</v>
          </cell>
          <cell r="G437" t="str">
            <v>HPR I and III</v>
          </cell>
          <cell r="H437" t="str">
            <v>Replace Mobile MRI Equipment</v>
          </cell>
          <cell r="J437">
            <v>37393</v>
          </cell>
          <cell r="K437">
            <v>1827051</v>
          </cell>
        </row>
        <row r="438">
          <cell r="A438">
            <v>3227</v>
          </cell>
          <cell r="B438" t="str">
            <v>VA-E-</v>
          </cell>
          <cell r="C438">
            <v>4</v>
          </cell>
          <cell r="D438" t="str">
            <v>-</v>
          </cell>
          <cell r="E438">
            <v>2</v>
          </cell>
          <cell r="F438" t="str">
            <v>Alliance Imaging., Inc.</v>
          </cell>
          <cell r="G438" t="str">
            <v>HPR III and IV</v>
          </cell>
          <cell r="H438" t="str">
            <v>Replace Mobile MRI Equipment</v>
          </cell>
          <cell r="J438">
            <v>37393</v>
          </cell>
          <cell r="K438">
            <v>1739455</v>
          </cell>
        </row>
        <row r="439">
          <cell r="A439">
            <v>3344</v>
          </cell>
          <cell r="B439" t="str">
            <v>VA-E-</v>
          </cell>
          <cell r="C439">
            <v>5</v>
          </cell>
          <cell r="D439" t="str">
            <v>-</v>
          </cell>
          <cell r="E439">
            <v>2</v>
          </cell>
          <cell r="F439" t="str">
            <v>Bon Secours Health Center at Harbour View Campus of Bon Secours Maryview Medical Center</v>
          </cell>
          <cell r="G439" t="str">
            <v>Suffolk</v>
          </cell>
          <cell r="H439" t="str">
            <v>Replace MRI Equipment</v>
          </cell>
          <cell r="J439">
            <v>37424</v>
          </cell>
          <cell r="K439">
            <v>2400000</v>
          </cell>
        </row>
        <row r="440">
          <cell r="B440" t="str">
            <v>VA-R-</v>
          </cell>
          <cell r="C440">
            <v>6</v>
          </cell>
          <cell r="D440" t="str">
            <v>-</v>
          </cell>
          <cell r="E440">
            <v>2</v>
          </cell>
          <cell r="F440" t="str">
            <v>Chesapeake General Hospital</v>
          </cell>
          <cell r="G440" t="str">
            <v>Chesapeake</v>
          </cell>
          <cell r="H440" t="str">
            <v>Renovation of Nursing Units</v>
          </cell>
          <cell r="J440">
            <v>37426</v>
          </cell>
          <cell r="K440">
            <v>3235000</v>
          </cell>
        </row>
        <row r="441">
          <cell r="B441" t="str">
            <v>VA-R-</v>
          </cell>
          <cell r="C441">
            <v>7</v>
          </cell>
          <cell r="D441" t="str">
            <v>-</v>
          </cell>
          <cell r="E441">
            <v>2</v>
          </cell>
          <cell r="F441" t="str">
            <v>Beth Sholom Home of Eastern Virginia</v>
          </cell>
          <cell r="G441" t="str">
            <v>Virginia Beach</v>
          </cell>
          <cell r="H441" t="str">
            <v>Renovation of Nursing Home</v>
          </cell>
          <cell r="J441">
            <v>37445</v>
          </cell>
          <cell r="K441">
            <v>3736227</v>
          </cell>
        </row>
        <row r="442">
          <cell r="B442" t="str">
            <v>VA-R-</v>
          </cell>
          <cell r="C442">
            <v>8</v>
          </cell>
          <cell r="D442" t="str">
            <v>-</v>
          </cell>
          <cell r="E442">
            <v>2</v>
          </cell>
          <cell r="F442" t="str">
            <v>Henrico Doctors’ Hospital-Parham</v>
          </cell>
          <cell r="G442" t="str">
            <v>Richmond</v>
          </cell>
          <cell r="H442" t="str">
            <v>replace and upgrade radiology equipment in two R&amp;F rooms and for the purchase and installation of a hospital-wide Picture Archives Communication System (“PACS”), a filmless digital image system</v>
          </cell>
          <cell r="J442">
            <v>37481</v>
          </cell>
          <cell r="K442">
            <v>3374092</v>
          </cell>
        </row>
        <row r="443">
          <cell r="A443" t="str">
            <v>R00055</v>
          </cell>
          <cell r="B443" t="str">
            <v>VA-E-</v>
          </cell>
          <cell r="C443">
            <v>9</v>
          </cell>
          <cell r="D443" t="str">
            <v>-</v>
          </cell>
          <cell r="E443">
            <v>2</v>
          </cell>
          <cell r="F443" t="str">
            <v>Richmond Radiation Oncology Center</v>
          </cell>
          <cell r="G443" t="str">
            <v>Richmond</v>
          </cell>
          <cell r="H443" t="str">
            <v>Replace linear acccelerator</v>
          </cell>
          <cell r="J443">
            <v>37481</v>
          </cell>
          <cell r="K443">
            <v>1772361</v>
          </cell>
        </row>
        <row r="444">
          <cell r="B444" t="str">
            <v>VA-R-</v>
          </cell>
          <cell r="C444">
            <v>10</v>
          </cell>
          <cell r="D444" t="str">
            <v>-</v>
          </cell>
          <cell r="E444">
            <v>2</v>
          </cell>
          <cell r="F444" t="str">
            <v>Carilion New River Valley Medical Center</v>
          </cell>
          <cell r="G444" t="str">
            <v>Montgomery County</v>
          </cell>
          <cell r="H444" t="str">
            <v>Expand Mother/Baby</v>
          </cell>
          <cell r="J444">
            <v>37481</v>
          </cell>
          <cell r="K444">
            <v>3374092</v>
          </cell>
        </row>
        <row r="445">
          <cell r="B445" t="str">
            <v>VA-R-</v>
          </cell>
          <cell r="C445">
            <v>11</v>
          </cell>
          <cell r="D445" t="str">
            <v>-</v>
          </cell>
          <cell r="E445">
            <v>2</v>
          </cell>
          <cell r="F445" t="str">
            <v>Martha Jefferson Hospital</v>
          </cell>
          <cell r="G445" t="str">
            <v>Charlottesville</v>
          </cell>
          <cell r="H445" t="str">
            <v>purchase a replacement for the current Human Resources, Payroll, General Ledger, Accounts Payable and Materials Management software system</v>
          </cell>
          <cell r="J445">
            <v>37481</v>
          </cell>
          <cell r="K445">
            <v>1563800</v>
          </cell>
        </row>
        <row r="446">
          <cell r="B446" t="str">
            <v>VA-R-</v>
          </cell>
          <cell r="C446">
            <v>12</v>
          </cell>
          <cell r="D446" t="str">
            <v>-</v>
          </cell>
          <cell r="E446">
            <v>2</v>
          </cell>
          <cell r="F446" t="str">
            <v>Martha Jefferson Hospital</v>
          </cell>
          <cell r="G446" t="str">
            <v>Charlottesville</v>
          </cell>
          <cell r="H446" t="str">
            <v>purchase replacement patient registration and accounting software solution</v>
          </cell>
          <cell r="J446">
            <v>37481</v>
          </cell>
          <cell r="K446">
            <v>2395566</v>
          </cell>
        </row>
        <row r="447">
          <cell r="A447" t="str">
            <v>R00049</v>
          </cell>
          <cell r="B447" t="str">
            <v>VA-E-</v>
          </cell>
          <cell r="C447">
            <v>13</v>
          </cell>
          <cell r="D447" t="str">
            <v>-</v>
          </cell>
          <cell r="E447">
            <v>2</v>
          </cell>
          <cell r="F447" t="str">
            <v>Mary Immaculate Hospital</v>
          </cell>
          <cell r="G447" t="str">
            <v>Newport News</v>
          </cell>
          <cell r="H447" t="str">
            <v>Replace cardiac catheterization equipment</v>
          </cell>
          <cell r="J447">
            <v>37481</v>
          </cell>
          <cell r="K447">
            <v>1700000</v>
          </cell>
        </row>
        <row r="448">
          <cell r="A448" t="str">
            <v>R00176</v>
          </cell>
          <cell r="B448" t="str">
            <v>VA-E-</v>
          </cell>
          <cell r="C448">
            <v>14</v>
          </cell>
          <cell r="D448" t="str">
            <v>-</v>
          </cell>
          <cell r="E448">
            <v>2</v>
          </cell>
          <cell r="F448" t="str">
            <v>Bon Secours Memorial Regional Medical Center</v>
          </cell>
          <cell r="G448" t="str">
            <v>Richmond</v>
          </cell>
          <cell r="H448" t="str">
            <v>Replace cardiac catheterization equipment</v>
          </cell>
          <cell r="J448">
            <v>37487</v>
          </cell>
          <cell r="K448">
            <v>1372782</v>
          </cell>
        </row>
        <row r="449">
          <cell r="A449" t="str">
            <v>018-626-427-A</v>
          </cell>
          <cell r="B449" t="str">
            <v>VA-E-</v>
          </cell>
          <cell r="C449">
            <v>15</v>
          </cell>
          <cell r="D449" t="str">
            <v>-</v>
          </cell>
          <cell r="E449">
            <v>2</v>
          </cell>
          <cell r="F449" t="str">
            <v>Carilion Roanoke Memorial Hospital</v>
          </cell>
          <cell r="G449" t="str">
            <v>Roanoke</v>
          </cell>
          <cell r="H449" t="str">
            <v>Replace Exempted CT Equipment</v>
          </cell>
          <cell r="J449">
            <v>37488</v>
          </cell>
          <cell r="K449">
            <v>1278133</v>
          </cell>
        </row>
        <row r="450">
          <cell r="A450" t="str">
            <v>R00173</v>
          </cell>
          <cell r="B450" t="str">
            <v>VA-E-</v>
          </cell>
          <cell r="C450">
            <v>16</v>
          </cell>
          <cell r="D450" t="str">
            <v>-</v>
          </cell>
          <cell r="E450">
            <v>2</v>
          </cell>
          <cell r="F450" t="str">
            <v>Henrico Doctors’ Hospital-Forest</v>
          </cell>
          <cell r="G450" t="str">
            <v>Richmond</v>
          </cell>
          <cell r="H450" t="str">
            <v>Replace Exempted CT Equipment</v>
          </cell>
          <cell r="J450">
            <v>37515</v>
          </cell>
          <cell r="K450">
            <v>1834532</v>
          </cell>
        </row>
        <row r="451">
          <cell r="A451">
            <v>3000</v>
          </cell>
          <cell r="B451" t="str">
            <v>VA-E-</v>
          </cell>
          <cell r="C451">
            <v>17</v>
          </cell>
          <cell r="D451" t="str">
            <v>-</v>
          </cell>
          <cell r="E451">
            <v>2</v>
          </cell>
          <cell r="F451" t="str">
            <v>Henrico Doctors’ Hospital-Forest</v>
          </cell>
          <cell r="G451" t="str">
            <v>Richmond</v>
          </cell>
          <cell r="H451" t="str">
            <v>Replace cardiac catheterization equipment</v>
          </cell>
          <cell r="J451">
            <v>37515</v>
          </cell>
          <cell r="K451">
            <v>1102708</v>
          </cell>
        </row>
        <row r="452">
          <cell r="A452">
            <v>3194</v>
          </cell>
          <cell r="B452" t="str">
            <v>VA-E-</v>
          </cell>
          <cell r="C452">
            <v>18</v>
          </cell>
          <cell r="D452" t="str">
            <v>-</v>
          </cell>
          <cell r="E452">
            <v>2</v>
          </cell>
          <cell r="F452" t="str">
            <v>Sentara CarePlex</v>
          </cell>
          <cell r="G452" t="str">
            <v>Hampton</v>
          </cell>
          <cell r="H452" t="str">
            <v>Replace linear acccelerator</v>
          </cell>
          <cell r="J452">
            <v>37517</v>
          </cell>
          <cell r="K452">
            <v>1696796</v>
          </cell>
        </row>
        <row r="453">
          <cell r="A453" t="str">
            <v>VA-022-701</v>
          </cell>
          <cell r="B453" t="str">
            <v>VA-E-</v>
          </cell>
          <cell r="C453">
            <v>19</v>
          </cell>
          <cell r="D453" t="str">
            <v>-</v>
          </cell>
          <cell r="E453">
            <v>2</v>
          </cell>
          <cell r="F453" t="str">
            <v>Martha Jefferson Hospital</v>
          </cell>
          <cell r="G453" t="str">
            <v>Charlottesville</v>
          </cell>
          <cell r="H453" t="str">
            <v>Replace Exempted lin ac Equipment</v>
          </cell>
          <cell r="J453">
            <v>37522</v>
          </cell>
          <cell r="K453">
            <v>3716071</v>
          </cell>
        </row>
        <row r="454">
          <cell r="A454">
            <v>3335</v>
          </cell>
          <cell r="B454" t="str">
            <v>VA-E-</v>
          </cell>
          <cell r="C454">
            <v>20</v>
          </cell>
          <cell r="D454" t="str">
            <v>-</v>
          </cell>
          <cell r="E454">
            <v>2</v>
          </cell>
          <cell r="F454" t="str">
            <v>Henrico Doctors’ Hospital-Parham</v>
          </cell>
          <cell r="G454" t="str">
            <v>Richmond</v>
          </cell>
          <cell r="H454" t="str">
            <v>Replace CT Equipment</v>
          </cell>
          <cell r="J454">
            <v>37525</v>
          </cell>
          <cell r="K454">
            <v>2275909</v>
          </cell>
        </row>
        <row r="455">
          <cell r="A455" t="str">
            <v>R00195</v>
          </cell>
          <cell r="B455" t="str">
            <v>VA-E-</v>
          </cell>
          <cell r="C455">
            <v>21</v>
          </cell>
          <cell r="D455" t="str">
            <v>-</v>
          </cell>
          <cell r="E455">
            <v>2</v>
          </cell>
          <cell r="F455" t="str">
            <v>Henrico Doctors’ Hospital-Parham</v>
          </cell>
          <cell r="G455" t="str">
            <v>Richmond</v>
          </cell>
          <cell r="H455" t="str">
            <v>Replace MRI Equipment</v>
          </cell>
          <cell r="J455">
            <v>37525</v>
          </cell>
          <cell r="K455">
            <v>3634089</v>
          </cell>
        </row>
        <row r="456">
          <cell r="A456" t="str">
            <v>R00238</v>
          </cell>
          <cell r="B456" t="str">
            <v>VA-E-</v>
          </cell>
          <cell r="C456">
            <v>22</v>
          </cell>
          <cell r="D456" t="str">
            <v>-</v>
          </cell>
          <cell r="E456">
            <v>2</v>
          </cell>
          <cell r="F456" t="str">
            <v>Bon Secours St. Mary's Hospital</v>
          </cell>
          <cell r="G456" t="str">
            <v>Richmond</v>
          </cell>
          <cell r="H456" t="str">
            <v>Replace CT Equipment</v>
          </cell>
          <cell r="J456">
            <v>37525</v>
          </cell>
          <cell r="K456">
            <v>1298304</v>
          </cell>
        </row>
        <row r="457">
          <cell r="B457" t="str">
            <v>VA-R-</v>
          </cell>
          <cell r="C457">
            <v>23</v>
          </cell>
          <cell r="D457" t="str">
            <v>-</v>
          </cell>
          <cell r="E457">
            <v>2</v>
          </cell>
          <cell r="F457" t="str">
            <v>Augusta Medical Center</v>
          </cell>
          <cell r="G457" t="str">
            <v>Augusta County</v>
          </cell>
          <cell r="H457" t="str">
            <v>Expansion of fitness and educational facilities</v>
          </cell>
          <cell r="J457">
            <v>37526</v>
          </cell>
          <cell r="K457">
            <v>4577400</v>
          </cell>
        </row>
        <row r="458">
          <cell r="A458" t="str">
            <v>R00115</v>
          </cell>
          <cell r="B458" t="str">
            <v>VA-E-</v>
          </cell>
          <cell r="C458">
            <v>24</v>
          </cell>
          <cell r="D458" t="str">
            <v>-</v>
          </cell>
          <cell r="E458">
            <v>2</v>
          </cell>
          <cell r="F458" t="str">
            <v>University of Virginia Health System</v>
          </cell>
          <cell r="G458" t="str">
            <v>Charlottesville</v>
          </cell>
          <cell r="H458" t="str">
            <v>Replace CT Equipment</v>
          </cell>
          <cell r="J458">
            <v>37557</v>
          </cell>
          <cell r="K458">
            <v>1323000</v>
          </cell>
        </row>
        <row r="459">
          <cell r="A459" t="str">
            <v>R00115</v>
          </cell>
          <cell r="B459" t="str">
            <v>VA-E-</v>
          </cell>
          <cell r="C459">
            <v>25</v>
          </cell>
          <cell r="D459" t="str">
            <v>-</v>
          </cell>
          <cell r="E459">
            <v>2</v>
          </cell>
          <cell r="F459" t="str">
            <v>University of Virginia Health System</v>
          </cell>
          <cell r="G459" t="str">
            <v>Charlottesville</v>
          </cell>
          <cell r="H459" t="str">
            <v>Replace MRI Equipment</v>
          </cell>
          <cell r="J459">
            <v>37557</v>
          </cell>
          <cell r="K459">
            <v>1720000</v>
          </cell>
        </row>
        <row r="460">
          <cell r="B460" t="str">
            <v>VA-R-</v>
          </cell>
          <cell r="C460">
            <v>26</v>
          </cell>
          <cell r="D460" t="str">
            <v>-</v>
          </cell>
          <cell r="E460">
            <v>2</v>
          </cell>
          <cell r="F460" t="str">
            <v>Mary Washington Hospital</v>
          </cell>
          <cell r="G460" t="str">
            <v>Fredericksburg</v>
          </cell>
          <cell r="H460" t="str">
            <v>Relocate within Facility and Expand Interventional Radiology</v>
          </cell>
          <cell r="J460">
            <v>37567</v>
          </cell>
          <cell r="K460">
            <v>4429000</v>
          </cell>
        </row>
        <row r="461">
          <cell r="B461" t="str">
            <v>VA-R-</v>
          </cell>
          <cell r="C461">
            <v>27</v>
          </cell>
          <cell r="D461" t="str">
            <v>-</v>
          </cell>
          <cell r="E461">
            <v>2</v>
          </cell>
          <cell r="F461" t="str">
            <v>Loudoun Hospital Center</v>
          </cell>
          <cell r="G461" t="str">
            <v>Loudoun County</v>
          </cell>
          <cell r="H461" t="str">
            <v>Renovate existing space at former hospital campus for emergency department</v>
          </cell>
          <cell r="J461">
            <v>37582</v>
          </cell>
          <cell r="K461">
            <v>2115000</v>
          </cell>
        </row>
        <row r="462">
          <cell r="B462" t="str">
            <v>VA-R-</v>
          </cell>
          <cell r="C462">
            <v>28</v>
          </cell>
          <cell r="D462" t="str">
            <v>-</v>
          </cell>
          <cell r="E462">
            <v>2</v>
          </cell>
          <cell r="F462" t="str">
            <v>Winchester Medical Center</v>
          </cell>
          <cell r="G462" t="str">
            <v>Winchester</v>
          </cell>
          <cell r="H462" t="str">
            <v>Construct a one-story building, attached to the existing hospital facility to relocate support departments for physician functions</v>
          </cell>
          <cell r="J462">
            <v>37582</v>
          </cell>
          <cell r="K462">
            <v>3433282</v>
          </cell>
        </row>
        <row r="463">
          <cell r="A463" t="str">
            <v>VA-01622</v>
          </cell>
          <cell r="B463" t="str">
            <v>VA-E-</v>
          </cell>
          <cell r="C463">
            <v>29</v>
          </cell>
          <cell r="D463" t="str">
            <v>-</v>
          </cell>
          <cell r="E463">
            <v>2</v>
          </cell>
          <cell r="F463" t="str">
            <v>Winchester Medical Center</v>
          </cell>
          <cell r="G463" t="str">
            <v>Winchester</v>
          </cell>
          <cell r="H463" t="str">
            <v>Replace linear acccelerator</v>
          </cell>
          <cell r="J463">
            <v>37617</v>
          </cell>
          <cell r="K463">
            <v>1897201</v>
          </cell>
        </row>
        <row r="464">
          <cell r="A464" t="str">
            <v>R00190</v>
          </cell>
          <cell r="B464" t="str">
            <v>VA-E-</v>
          </cell>
          <cell r="C464">
            <v>1</v>
          </cell>
          <cell r="D464" t="str">
            <v>-</v>
          </cell>
          <cell r="E464">
            <v>3</v>
          </cell>
          <cell r="F464" t="str">
            <v>Open MRI of Southern Virginia</v>
          </cell>
          <cell r="G464" t="str">
            <v>Prince Edward</v>
          </cell>
          <cell r="H464" t="str">
            <v>Replace MRI Equipment</v>
          </cell>
          <cell r="J464">
            <v>37643</v>
          </cell>
          <cell r="K464">
            <v>1402539</v>
          </cell>
        </row>
        <row r="465">
          <cell r="A465" t="str">
            <v>R00212</v>
          </cell>
          <cell r="B465" t="str">
            <v>VA-E-</v>
          </cell>
          <cell r="C465">
            <v>2</v>
          </cell>
          <cell r="D465" t="str">
            <v>-</v>
          </cell>
          <cell r="E465">
            <v>3</v>
          </cell>
          <cell r="F465" t="str">
            <v>Lithotripters, Inc</v>
          </cell>
          <cell r="G465" t="str">
            <v>HPR I, IV and  V</v>
          </cell>
          <cell r="H465" t="str">
            <v>Replace Mobile Lithotripter</v>
          </cell>
          <cell r="J465">
            <v>37644</v>
          </cell>
          <cell r="K465">
            <v>333850</v>
          </cell>
        </row>
        <row r="466">
          <cell r="A466" t="str">
            <v>R00213</v>
          </cell>
          <cell r="B466" t="str">
            <v>VA-E-</v>
          </cell>
          <cell r="C466">
            <v>3</v>
          </cell>
          <cell r="D466" t="str">
            <v>-</v>
          </cell>
          <cell r="E466">
            <v>3</v>
          </cell>
          <cell r="F466" t="str">
            <v>Lithotripters, Inc</v>
          </cell>
          <cell r="G466" t="str">
            <v>HPR I, IV and  V</v>
          </cell>
          <cell r="H466" t="str">
            <v>Replace Mobile Lithotripter</v>
          </cell>
          <cell r="J466">
            <v>37644</v>
          </cell>
          <cell r="K466">
            <v>333850</v>
          </cell>
        </row>
        <row r="467">
          <cell r="A467" t="str">
            <v>R00135</v>
          </cell>
          <cell r="B467" t="str">
            <v>VA-E-</v>
          </cell>
          <cell r="C467">
            <v>4</v>
          </cell>
          <cell r="D467" t="str">
            <v>-</v>
          </cell>
          <cell r="E467">
            <v>3</v>
          </cell>
          <cell r="F467" t="str">
            <v>Tazwell Community Hospital</v>
          </cell>
          <cell r="G467" t="str">
            <v>Tazwell County</v>
          </cell>
          <cell r="H467" t="str">
            <v>Replace CT Equipment</v>
          </cell>
          <cell r="J467">
            <v>37644</v>
          </cell>
          <cell r="K467">
            <v>349682</v>
          </cell>
        </row>
        <row r="468">
          <cell r="A468" t="str">
            <v>R00051</v>
          </cell>
          <cell r="B468" t="str">
            <v>VA-E-</v>
          </cell>
          <cell r="C468">
            <v>5</v>
          </cell>
          <cell r="D468" t="str">
            <v>-</v>
          </cell>
          <cell r="E468">
            <v>3</v>
          </cell>
          <cell r="F468" t="str">
            <v>Halifax Regional Hospital</v>
          </cell>
          <cell r="G468" t="str">
            <v>Halifax County</v>
          </cell>
          <cell r="H468" t="str">
            <v>Replace mobile cardiac catheterization service with fixed equipment</v>
          </cell>
          <cell r="J468">
            <v>37664</v>
          </cell>
          <cell r="K468">
            <v>2225000</v>
          </cell>
        </row>
        <row r="469">
          <cell r="A469">
            <v>1077</v>
          </cell>
          <cell r="B469" t="str">
            <v>VA-E-</v>
          </cell>
          <cell r="C469">
            <v>6</v>
          </cell>
          <cell r="D469" t="str">
            <v>-</v>
          </cell>
          <cell r="E469">
            <v>3</v>
          </cell>
          <cell r="F469" t="str">
            <v>Memorial Hospital of Martinsville and Henry County</v>
          </cell>
          <cell r="G469" t="str">
            <v>Martinsville</v>
          </cell>
          <cell r="H469" t="str">
            <v>Replace CT Equipment</v>
          </cell>
          <cell r="J469">
            <v>37664</v>
          </cell>
          <cell r="K469">
            <v>945401</v>
          </cell>
        </row>
        <row r="470">
          <cell r="B470" t="str">
            <v>VA-E-</v>
          </cell>
          <cell r="C470">
            <v>7</v>
          </cell>
          <cell r="D470" t="str">
            <v>-</v>
          </cell>
          <cell r="E470">
            <v>3</v>
          </cell>
          <cell r="F470" t="str">
            <v>Chesapeake Diagnostic Imaging Centers (HealthSouth)</v>
          </cell>
          <cell r="G470" t="str">
            <v>Chesapeake</v>
          </cell>
          <cell r="H470" t="str">
            <v>Replace MRI Equipment</v>
          </cell>
          <cell r="J470">
            <v>37673</v>
          </cell>
          <cell r="K470">
            <v>1833491</v>
          </cell>
        </row>
        <row r="471">
          <cell r="B471" t="str">
            <v>VA-R-</v>
          </cell>
          <cell r="C471">
            <v>8</v>
          </cell>
          <cell r="D471" t="str">
            <v>-</v>
          </cell>
          <cell r="E471">
            <v>3</v>
          </cell>
          <cell r="F471" t="str">
            <v>Carilion Roanoke Memorial Hospital</v>
          </cell>
          <cell r="G471" t="str">
            <v>Roanoke</v>
          </cell>
          <cell r="H471" t="str">
            <v>Capital expenditure to refurbish existing MRI equipment</v>
          </cell>
          <cell r="J471">
            <v>37673</v>
          </cell>
          <cell r="K471">
            <v>1464762</v>
          </cell>
        </row>
        <row r="472">
          <cell r="A472">
            <v>3435</v>
          </cell>
          <cell r="B472" t="str">
            <v>VA-E-</v>
          </cell>
          <cell r="C472">
            <v>9</v>
          </cell>
          <cell r="D472" t="str">
            <v>-</v>
          </cell>
          <cell r="E472">
            <v>3</v>
          </cell>
          <cell r="F472" t="str">
            <v>Sentara Leigh Hospital</v>
          </cell>
          <cell r="G472" t="str">
            <v>Norfolk</v>
          </cell>
          <cell r="H472" t="str">
            <v>Replace CT Equipment</v>
          </cell>
          <cell r="J472">
            <v>37699</v>
          </cell>
          <cell r="K472">
            <v>1094757</v>
          </cell>
        </row>
        <row r="473">
          <cell r="A473">
            <v>1167</v>
          </cell>
          <cell r="B473" t="str">
            <v>VA-E-</v>
          </cell>
          <cell r="C473">
            <v>10</v>
          </cell>
          <cell r="D473" t="str">
            <v>-</v>
          </cell>
          <cell r="E473">
            <v>3</v>
          </cell>
          <cell r="F473" t="str">
            <v>Bon Secours DePaul Medical Center</v>
          </cell>
          <cell r="G473" t="str">
            <v>Norfolk</v>
          </cell>
          <cell r="H473" t="str">
            <v>Replace cardiac catheterization equipment</v>
          </cell>
          <cell r="J473">
            <v>37704</v>
          </cell>
          <cell r="K473">
            <v>1948459</v>
          </cell>
        </row>
        <row r="474">
          <cell r="A474">
            <v>1559</v>
          </cell>
          <cell r="B474" t="str">
            <v>VA-E-</v>
          </cell>
          <cell r="C474">
            <v>11</v>
          </cell>
          <cell r="D474" t="str">
            <v>-</v>
          </cell>
          <cell r="E474">
            <v>3</v>
          </cell>
          <cell r="F474" t="str">
            <v>CJW - Johnston-Willis</v>
          </cell>
          <cell r="G474" t="str">
            <v>Chesterfield County</v>
          </cell>
          <cell r="H474" t="str">
            <v>Replace linear acccelerator</v>
          </cell>
          <cell r="J474">
            <v>37704</v>
          </cell>
          <cell r="K474">
            <v>1948459</v>
          </cell>
        </row>
        <row r="475">
          <cell r="B475" t="str">
            <v>VA-R-</v>
          </cell>
          <cell r="C475">
            <v>12</v>
          </cell>
          <cell r="D475" t="str">
            <v>-</v>
          </cell>
          <cell r="E475">
            <v>3</v>
          </cell>
          <cell r="F475" t="str">
            <v>Masonic Home of Virginia</v>
          </cell>
          <cell r="G475" t="str">
            <v>Richmond</v>
          </cell>
          <cell r="H475" t="str">
            <v>Renovation and reconfiguration of beds to better serve dementia patients</v>
          </cell>
          <cell r="J475">
            <v>37715</v>
          </cell>
          <cell r="K475">
            <v>2811908</v>
          </cell>
        </row>
        <row r="476">
          <cell r="A476">
            <v>3223</v>
          </cell>
          <cell r="B476" t="str">
            <v>VA-E-</v>
          </cell>
          <cell r="C476">
            <v>13</v>
          </cell>
          <cell r="D476" t="str">
            <v>-</v>
          </cell>
          <cell r="E476">
            <v>3</v>
          </cell>
          <cell r="F476" t="str">
            <v>Mary Immaculate Hospital</v>
          </cell>
          <cell r="G476" t="str">
            <v>Newport News</v>
          </cell>
          <cell r="H476" t="str">
            <v>Replace CT Equipment</v>
          </cell>
          <cell r="J476">
            <v>37715</v>
          </cell>
          <cell r="K476">
            <v>2811908</v>
          </cell>
        </row>
        <row r="477">
          <cell r="A477" t="str">
            <v>VA-E-28-00 lab #3</v>
          </cell>
          <cell r="B477" t="str">
            <v>VA-E-</v>
          </cell>
          <cell r="C477">
            <v>14</v>
          </cell>
          <cell r="D477" t="str">
            <v>-</v>
          </cell>
          <cell r="E477">
            <v>3</v>
          </cell>
          <cell r="F477" t="str">
            <v>CJW - Chippenham</v>
          </cell>
          <cell r="G477" t="str">
            <v>Richmond</v>
          </cell>
          <cell r="H477" t="str">
            <v>Replace cardiac catheterization equipment lab #3</v>
          </cell>
          <cell r="J477">
            <v>37732</v>
          </cell>
          <cell r="K477">
            <v>1402797</v>
          </cell>
        </row>
        <row r="478">
          <cell r="B478" t="str">
            <v>VA-R-</v>
          </cell>
          <cell r="C478">
            <v>15</v>
          </cell>
          <cell r="D478" t="str">
            <v>-</v>
          </cell>
          <cell r="E478">
            <v>3</v>
          </cell>
          <cell r="F478" t="str">
            <v>University of Virginia Health System</v>
          </cell>
          <cell r="G478" t="str">
            <v>Charlottesville</v>
          </cell>
          <cell r="H478" t="str">
            <v>Purchase a da Vinci Surgical Robot</v>
          </cell>
          <cell r="J478">
            <v>37557</v>
          </cell>
          <cell r="K478">
            <v>1340000</v>
          </cell>
        </row>
        <row r="479">
          <cell r="A479">
            <v>3373</v>
          </cell>
          <cell r="B479" t="str">
            <v>VA-E-</v>
          </cell>
          <cell r="C479">
            <v>16</v>
          </cell>
          <cell r="D479" t="str">
            <v>-</v>
          </cell>
          <cell r="E479">
            <v>3</v>
          </cell>
          <cell r="F479" t="str">
            <v>Carilion New River Valley Medical Center</v>
          </cell>
          <cell r="G479" t="str">
            <v>Montgomery County</v>
          </cell>
          <cell r="H479" t="str">
            <v>Replace CT Equipment</v>
          </cell>
          <cell r="J479">
            <v>37664</v>
          </cell>
          <cell r="K479">
            <v>945401</v>
          </cell>
        </row>
        <row r="480">
          <cell r="B480" t="str">
            <v>VA-R-</v>
          </cell>
          <cell r="C480">
            <v>17</v>
          </cell>
          <cell r="D480" t="str">
            <v>-</v>
          </cell>
          <cell r="E480">
            <v>3</v>
          </cell>
          <cell r="F480" t="str">
            <v>Sentara Leigh Hospital</v>
          </cell>
          <cell r="G480" t="str">
            <v>Norfolk</v>
          </cell>
          <cell r="H480" t="str">
            <v>Renovation of angiography suite and replce angio unit</v>
          </cell>
          <cell r="J480">
            <v>37769</v>
          </cell>
          <cell r="K480">
            <v>1556049</v>
          </cell>
        </row>
        <row r="481">
          <cell r="A481">
            <v>1766</v>
          </cell>
          <cell r="B481" t="str">
            <v>VA-E-</v>
          </cell>
          <cell r="C481">
            <v>18</v>
          </cell>
          <cell r="D481" t="str">
            <v>-</v>
          </cell>
          <cell r="E481">
            <v>3</v>
          </cell>
          <cell r="F481" t="str">
            <v>Southside Regional Medical Center</v>
          </cell>
          <cell r="G481" t="str">
            <v>Petersburg</v>
          </cell>
          <cell r="H481" t="str">
            <v>Replace linear acccelerator</v>
          </cell>
          <cell r="J481">
            <v>37769</v>
          </cell>
          <cell r="K481">
            <v>3071637</v>
          </cell>
        </row>
        <row r="482">
          <cell r="A482">
            <v>3606</v>
          </cell>
          <cell r="B482" t="str">
            <v>VA-E-</v>
          </cell>
          <cell r="C482">
            <v>19</v>
          </cell>
          <cell r="D482" t="str">
            <v>-</v>
          </cell>
          <cell r="E482">
            <v>3</v>
          </cell>
          <cell r="F482" t="str">
            <v>Sentara Virginia Beach General Hospital</v>
          </cell>
          <cell r="G482" t="str">
            <v>Virginia Beach</v>
          </cell>
          <cell r="H482" t="str">
            <v>Replace CT Equipment</v>
          </cell>
          <cell r="J482">
            <v>37769</v>
          </cell>
          <cell r="K482">
            <v>1345676</v>
          </cell>
        </row>
        <row r="483">
          <cell r="B483" t="str">
            <v>VA-R-</v>
          </cell>
          <cell r="C483">
            <v>20</v>
          </cell>
          <cell r="D483" t="str">
            <v>-</v>
          </cell>
          <cell r="E483">
            <v>3</v>
          </cell>
          <cell r="F483" t="str">
            <v>Winchester Medical Center</v>
          </cell>
          <cell r="G483" t="str">
            <v>Winchester</v>
          </cell>
          <cell r="H483" t="str">
            <v>capital expenditure is to purchase a Philips Medical Systems bi-plane angiography system</v>
          </cell>
          <cell r="J483">
            <v>37792</v>
          </cell>
          <cell r="K483">
            <v>1864020</v>
          </cell>
        </row>
        <row r="484">
          <cell r="A484">
            <v>3665</v>
          </cell>
          <cell r="B484" t="str">
            <v>VA-E-</v>
          </cell>
          <cell r="C484">
            <v>21</v>
          </cell>
          <cell r="D484" t="str">
            <v>-</v>
          </cell>
          <cell r="E484">
            <v>3</v>
          </cell>
          <cell r="F484" t="str">
            <v>Alliance Imaging., Inc.</v>
          </cell>
          <cell r="G484" t="str">
            <v>HPR III &amp; IV</v>
          </cell>
          <cell r="H484" t="str">
            <v>Replace Mobile PET Equipment</v>
          </cell>
          <cell r="J484">
            <v>37795</v>
          </cell>
          <cell r="K484">
            <v>1567732</v>
          </cell>
        </row>
        <row r="485">
          <cell r="B485" t="str">
            <v>VA-R-</v>
          </cell>
          <cell r="C485">
            <v>21</v>
          </cell>
          <cell r="D485" t="str">
            <v>-</v>
          </cell>
          <cell r="E485">
            <v>3</v>
          </cell>
          <cell r="F485" t="str">
            <v>Winchester Medical Center</v>
          </cell>
          <cell r="G485" t="str">
            <v>Winchester</v>
          </cell>
          <cell r="H485" t="str">
            <v>Capital expenditure for renovations</v>
          </cell>
          <cell r="J485">
            <v>37792</v>
          </cell>
          <cell r="K485">
            <v>1007702</v>
          </cell>
        </row>
        <row r="486">
          <cell r="B486" t="str">
            <v>VA-R-</v>
          </cell>
          <cell r="C486">
            <v>22</v>
          </cell>
          <cell r="D486" t="str">
            <v>-</v>
          </cell>
          <cell r="E486">
            <v>3</v>
          </cell>
          <cell r="F486" t="str">
            <v>University of Virginia Health System</v>
          </cell>
          <cell r="G486" t="str">
            <v>Charlottesville</v>
          </cell>
          <cell r="H486" t="str">
            <v>Purchase new Hospital Beds</v>
          </cell>
          <cell r="J486">
            <v>37795</v>
          </cell>
          <cell r="K486">
            <v>2004544</v>
          </cell>
        </row>
        <row r="487">
          <cell r="A487" t="str">
            <v>VA-03476</v>
          </cell>
          <cell r="B487" t="str">
            <v>VA-E-</v>
          </cell>
          <cell r="C487">
            <v>23</v>
          </cell>
          <cell r="D487" t="str">
            <v>-</v>
          </cell>
          <cell r="E487">
            <v>3</v>
          </cell>
          <cell r="F487" t="str">
            <v>Winchester Medical Center</v>
          </cell>
          <cell r="G487" t="str">
            <v>Winchester</v>
          </cell>
          <cell r="H487" t="str">
            <v>Replace Cath Lab #4 cardiac catheterization equipment</v>
          </cell>
          <cell r="J487">
            <v>37799</v>
          </cell>
          <cell r="K487">
            <v>1007702</v>
          </cell>
        </row>
        <row r="488">
          <cell r="A488">
            <v>1722</v>
          </cell>
          <cell r="B488" t="str">
            <v>VA-E-</v>
          </cell>
          <cell r="C488">
            <v>23.5</v>
          </cell>
          <cell r="D488" t="str">
            <v>-</v>
          </cell>
          <cell r="E488">
            <v>3</v>
          </cell>
          <cell r="F488" t="str">
            <v>CJW - Chippenham</v>
          </cell>
          <cell r="G488" t="str">
            <v>Richmond</v>
          </cell>
          <cell r="H488" t="str">
            <v>Replace CT</v>
          </cell>
          <cell r="J488">
            <v>37795</v>
          </cell>
          <cell r="K488">
            <v>1007702</v>
          </cell>
        </row>
        <row r="489">
          <cell r="A489" t="str">
            <v>R00169</v>
          </cell>
          <cell r="B489" t="str">
            <v>VA-E-</v>
          </cell>
          <cell r="C489">
            <v>24</v>
          </cell>
          <cell r="D489" t="str">
            <v>-</v>
          </cell>
          <cell r="E489">
            <v>3</v>
          </cell>
          <cell r="F489" t="str">
            <v xml:space="preserve">Danville Regional Health System/Danville Diagnostic Imaging Center </v>
          </cell>
          <cell r="G489" t="str">
            <v>Danville</v>
          </cell>
          <cell r="H489" t="str">
            <v>Replace CT Equipment</v>
          </cell>
          <cell r="J489">
            <v>37817</v>
          </cell>
          <cell r="K489">
            <v>679650</v>
          </cell>
        </row>
        <row r="490">
          <cell r="B490" t="str">
            <v>VA-R-</v>
          </cell>
          <cell r="C490">
            <v>25</v>
          </cell>
          <cell r="D490" t="str">
            <v>-</v>
          </cell>
          <cell r="E490">
            <v>3</v>
          </cell>
          <cell r="F490" t="str">
            <v>Augusta Health Care, Inc.</v>
          </cell>
          <cell r="G490" t="str">
            <v>Augusta County</v>
          </cell>
          <cell r="H490" t="str">
            <v>Capital Expenditure to Construct a New Medical Office Building</v>
          </cell>
          <cell r="J490">
            <v>37817</v>
          </cell>
          <cell r="K490">
            <v>1790000</v>
          </cell>
        </row>
        <row r="491">
          <cell r="A491">
            <v>3325</v>
          </cell>
          <cell r="B491" t="str">
            <v>VA-E-</v>
          </cell>
          <cell r="C491">
            <v>26</v>
          </cell>
          <cell r="D491" t="str">
            <v>-</v>
          </cell>
          <cell r="E491">
            <v>3</v>
          </cell>
          <cell r="F491" t="str">
            <v>Carilion Franklin Memorial Hospital</v>
          </cell>
          <cell r="G491" t="str">
            <v>Franklin County</v>
          </cell>
          <cell r="H491" t="str">
            <v>Replace CT Equipment</v>
          </cell>
          <cell r="J491">
            <v>37817</v>
          </cell>
          <cell r="K491">
            <v>687140</v>
          </cell>
        </row>
        <row r="492">
          <cell r="A492" t="str">
            <v>na</v>
          </cell>
          <cell r="B492" t="str">
            <v>VA-E-</v>
          </cell>
          <cell r="C492">
            <v>27</v>
          </cell>
          <cell r="D492" t="str">
            <v>-</v>
          </cell>
          <cell r="E492">
            <v>3</v>
          </cell>
          <cell r="F492" t="str">
            <v>Northern Virginia Imaging Limited Partnership</v>
          </cell>
          <cell r="G492" t="str">
            <v>Loudoun County</v>
          </cell>
          <cell r="H492" t="str">
            <v>Replace CT Equipment</v>
          </cell>
          <cell r="J492">
            <v>37817</v>
          </cell>
          <cell r="K492">
            <v>783285</v>
          </cell>
        </row>
        <row r="493">
          <cell r="B493" t="str">
            <v>VA-R-</v>
          </cell>
          <cell r="C493">
            <v>28</v>
          </cell>
          <cell r="D493" t="str">
            <v>-</v>
          </cell>
          <cell r="E493">
            <v>3</v>
          </cell>
          <cell r="F493" t="str">
            <v>Bon Secours Memorial Regional Medical Center</v>
          </cell>
          <cell r="G493" t="str">
            <v>Richmond</v>
          </cell>
          <cell r="H493" t="str">
            <v>Capital expenditure to expand ED</v>
          </cell>
          <cell r="J493">
            <v>37824</v>
          </cell>
          <cell r="K493">
            <v>4959930</v>
          </cell>
        </row>
        <row r="494">
          <cell r="B494" t="str">
            <v>VA-R-</v>
          </cell>
          <cell r="C494">
            <v>29</v>
          </cell>
          <cell r="D494" t="str">
            <v>-</v>
          </cell>
          <cell r="E494">
            <v>3</v>
          </cell>
          <cell r="F494" t="str">
            <v>University of Virginia Health System</v>
          </cell>
          <cell r="G494" t="str">
            <v>Charlottesville</v>
          </cell>
          <cell r="H494" t="str">
            <v>Capital expenditure is to purchase replacement physiological monitoring equipment</v>
          </cell>
          <cell r="J494">
            <v>37824</v>
          </cell>
          <cell r="K494">
            <v>1250000</v>
          </cell>
        </row>
        <row r="495">
          <cell r="A495">
            <v>3252</v>
          </cell>
          <cell r="B495" t="str">
            <v>VA-E-</v>
          </cell>
          <cell r="C495">
            <v>30</v>
          </cell>
          <cell r="D495" t="str">
            <v>-</v>
          </cell>
          <cell r="E495">
            <v>3</v>
          </cell>
          <cell r="F495" t="str">
            <v>Alliance Imaging., Inc.</v>
          </cell>
          <cell r="G495" t="str">
            <v>HPR I</v>
          </cell>
          <cell r="H495" t="str">
            <v>Replace Mobile MRI Equipment</v>
          </cell>
          <cell r="J495">
            <v>37846</v>
          </cell>
          <cell r="K495">
            <v>2084658</v>
          </cell>
        </row>
        <row r="496">
          <cell r="A496">
            <v>3130</v>
          </cell>
          <cell r="B496" t="str">
            <v>VA-E-</v>
          </cell>
          <cell r="C496">
            <v>31</v>
          </cell>
          <cell r="D496" t="str">
            <v>-</v>
          </cell>
          <cell r="E496">
            <v>3</v>
          </cell>
          <cell r="F496" t="str">
            <v>Augusta Health Care, Inc.</v>
          </cell>
          <cell r="G496" t="str">
            <v>Augusta County</v>
          </cell>
          <cell r="H496" t="str">
            <v>Replace cardiac catheterization equipment</v>
          </cell>
          <cell r="J496">
            <v>37846</v>
          </cell>
          <cell r="K496">
            <v>950426</v>
          </cell>
        </row>
        <row r="497">
          <cell r="B497" t="str">
            <v>VA-R-</v>
          </cell>
          <cell r="C497">
            <v>32</v>
          </cell>
          <cell r="D497" t="str">
            <v>-</v>
          </cell>
          <cell r="E497">
            <v>3</v>
          </cell>
          <cell r="F497" t="str">
            <v>Sentara Norfolk General</v>
          </cell>
          <cell r="G497" t="str">
            <v>Norfolk</v>
          </cell>
          <cell r="H497" t="str">
            <v>Capital Expenditure for MRI Upgrade</v>
          </cell>
          <cell r="J497">
            <v>37917</v>
          </cell>
          <cell r="K497">
            <v>1400000</v>
          </cell>
        </row>
        <row r="498">
          <cell r="B498" t="str">
            <v>VA-R-</v>
          </cell>
          <cell r="C498">
            <v>33</v>
          </cell>
          <cell r="D498" t="str">
            <v>-</v>
          </cell>
          <cell r="E498">
            <v>3</v>
          </cell>
          <cell r="F498" t="str">
            <v>Sentara Norfolk General</v>
          </cell>
          <cell r="G498" t="str">
            <v>Norfolk</v>
          </cell>
          <cell r="H498" t="str">
            <v>Capital Expenditure for Peripheral Vascular Lab Upgrade</v>
          </cell>
          <cell r="J498">
            <v>37917</v>
          </cell>
          <cell r="K498">
            <v>1488852</v>
          </cell>
        </row>
        <row r="499">
          <cell r="A499">
            <v>3349</v>
          </cell>
          <cell r="B499" t="str">
            <v>VA-E-</v>
          </cell>
          <cell r="C499">
            <v>34</v>
          </cell>
          <cell r="D499" t="str">
            <v>-</v>
          </cell>
          <cell r="E499">
            <v>3</v>
          </cell>
          <cell r="F499" t="str">
            <v>Community Memorial Healthcenter</v>
          </cell>
          <cell r="G499" t="str">
            <v>Mecklenburg County</v>
          </cell>
          <cell r="H499" t="str">
            <v>Replace CT</v>
          </cell>
          <cell r="J499">
            <v>37918</v>
          </cell>
          <cell r="K499">
            <v>925237</v>
          </cell>
        </row>
        <row r="500">
          <cell r="B500" t="str">
            <v>VA-R-</v>
          </cell>
          <cell r="C500">
            <v>35</v>
          </cell>
          <cell r="D500" t="str">
            <v>-</v>
          </cell>
          <cell r="E500">
            <v>3</v>
          </cell>
          <cell r="F500" t="str">
            <v>Bon Secours Memorial Regional Medical Center</v>
          </cell>
          <cell r="G500" t="str">
            <v>Richmond</v>
          </cell>
          <cell r="H500" t="str">
            <v>Capital expenditure to relocate CCU</v>
          </cell>
          <cell r="J500">
            <v>37921</v>
          </cell>
          <cell r="K500">
            <v>4825032</v>
          </cell>
        </row>
        <row r="501">
          <cell r="B501" t="str">
            <v>VA-R-</v>
          </cell>
          <cell r="C501">
            <v>36</v>
          </cell>
          <cell r="D501" t="str">
            <v>-</v>
          </cell>
          <cell r="E501">
            <v>3</v>
          </cell>
          <cell r="F501" t="str">
            <v>Bon Secours St. Mary's Hospital</v>
          </cell>
          <cell r="G501" t="str">
            <v>Richmond</v>
          </cell>
          <cell r="H501" t="str">
            <v>Capital Expenditure for Parking Deck</v>
          </cell>
          <cell r="J501">
            <v>37921</v>
          </cell>
          <cell r="K501">
            <v>4483686</v>
          </cell>
        </row>
        <row r="502">
          <cell r="A502">
            <v>3357</v>
          </cell>
          <cell r="B502" t="str">
            <v>VA-E-</v>
          </cell>
          <cell r="C502">
            <v>37</v>
          </cell>
          <cell r="D502" t="str">
            <v>-</v>
          </cell>
          <cell r="E502">
            <v>3</v>
          </cell>
          <cell r="F502" t="str">
            <v>Culpeper Regional Hospital</v>
          </cell>
          <cell r="G502" t="str">
            <v>Culpeper</v>
          </cell>
          <cell r="H502" t="str">
            <v>Replace CT Equipment</v>
          </cell>
          <cell r="J502">
            <v>37921</v>
          </cell>
          <cell r="K502">
            <v>1428410</v>
          </cell>
        </row>
        <row r="503">
          <cell r="B503" t="str">
            <v>VA-R-</v>
          </cell>
          <cell r="C503">
            <v>38</v>
          </cell>
          <cell r="D503" t="str">
            <v>-</v>
          </cell>
          <cell r="E503">
            <v>3</v>
          </cell>
          <cell r="F503" t="str">
            <v>Shenandoah Nursing Home</v>
          </cell>
          <cell r="G503" t="str">
            <v>Fishersville (Augusta County)</v>
          </cell>
          <cell r="H503" t="str">
            <v>Capital Expenditure to Add 24 Beds to an Assisted Living Facility</v>
          </cell>
          <cell r="J503">
            <v>37922</v>
          </cell>
          <cell r="K503">
            <v>1993042</v>
          </cell>
        </row>
        <row r="504">
          <cell r="B504" t="str">
            <v>VA-R-</v>
          </cell>
          <cell r="C504">
            <v>1</v>
          </cell>
          <cell r="D504" t="str">
            <v>-</v>
          </cell>
          <cell r="E504">
            <v>4</v>
          </cell>
          <cell r="F504" t="str">
            <v>Martha Jefferson Hospital</v>
          </cell>
          <cell r="G504" t="str">
            <v>Charlottesville</v>
          </cell>
          <cell r="H504" t="str">
            <v>Capex for PACS</v>
          </cell>
          <cell r="J504">
            <v>38034</v>
          </cell>
          <cell r="K504">
            <v>3441118</v>
          </cell>
        </row>
        <row r="505">
          <cell r="A505" t="str">
            <v>R00036</v>
          </cell>
          <cell r="B505" t="str">
            <v>VA-E-</v>
          </cell>
          <cell r="C505">
            <v>2</v>
          </cell>
          <cell r="D505" t="str">
            <v>-</v>
          </cell>
          <cell r="E505">
            <v>4</v>
          </cell>
          <cell r="F505" t="str">
            <v>Henrico Doctors’ Hospital-Forest</v>
          </cell>
          <cell r="G505" t="str">
            <v>Richmond</v>
          </cell>
          <cell r="H505" t="str">
            <v>Replace lin ac</v>
          </cell>
          <cell r="J505">
            <v>38035</v>
          </cell>
          <cell r="K505">
            <v>2945840</v>
          </cell>
        </row>
        <row r="506">
          <cell r="A506" t="str">
            <v>VA-E-28-00 and Exemption No. 032-720-218-A lab #1</v>
          </cell>
          <cell r="B506" t="str">
            <v>VA-E-</v>
          </cell>
          <cell r="C506">
            <v>3</v>
          </cell>
          <cell r="D506" t="str">
            <v>-</v>
          </cell>
          <cell r="E506">
            <v>4</v>
          </cell>
          <cell r="F506" t="str">
            <v>CJW - Chippenham</v>
          </cell>
          <cell r="G506" t="str">
            <v>Chesterfield County</v>
          </cell>
          <cell r="H506" t="str">
            <v>Replace cardiac catheterization equipment lab #1</v>
          </cell>
          <cell r="J506">
            <v>38035</v>
          </cell>
          <cell r="K506">
            <v>1384083</v>
          </cell>
        </row>
        <row r="507">
          <cell r="B507" t="str">
            <v>VA-E-</v>
          </cell>
          <cell r="C507">
            <v>4</v>
          </cell>
          <cell r="D507" t="str">
            <v>-</v>
          </cell>
          <cell r="E507">
            <v>4</v>
          </cell>
          <cell r="F507" t="str">
            <v>Metropolital Radiology Associates d/b/a Diagnostic Radiology of Northern Virginia</v>
          </cell>
          <cell r="G507" t="str">
            <v>Springfield (Fairfax County)</v>
          </cell>
          <cell r="H507" t="str">
            <v>Replace CT Equipment</v>
          </cell>
          <cell r="J507">
            <v>38037</v>
          </cell>
          <cell r="K507">
            <v>491500</v>
          </cell>
        </row>
        <row r="508">
          <cell r="A508">
            <v>1845</v>
          </cell>
          <cell r="B508" t="str">
            <v>VA-E-</v>
          </cell>
          <cell r="C508">
            <v>5</v>
          </cell>
          <cell r="D508" t="str">
            <v>-</v>
          </cell>
          <cell r="E508">
            <v>4</v>
          </cell>
          <cell r="F508" t="str">
            <v>Northern Virginia Radiology and Nuclear Medicine, Inc.</v>
          </cell>
          <cell r="G508" t="str">
            <v>Fairfax County</v>
          </cell>
          <cell r="H508" t="str">
            <v>Replace CT Equipment</v>
          </cell>
          <cell r="J508">
            <v>38037</v>
          </cell>
          <cell r="K508">
            <v>395000</v>
          </cell>
        </row>
        <row r="509">
          <cell r="A509" t="str">
            <v>VA-E-28-00 lab #4</v>
          </cell>
          <cell r="B509" t="str">
            <v>VA-E-</v>
          </cell>
          <cell r="C509">
            <v>6</v>
          </cell>
          <cell r="D509" t="str">
            <v>-</v>
          </cell>
          <cell r="E509">
            <v>4</v>
          </cell>
          <cell r="F509" t="str">
            <v>CJW - Chippenham</v>
          </cell>
          <cell r="G509" t="str">
            <v>Chesterfield County</v>
          </cell>
          <cell r="H509" t="str">
            <v>Replace cardiac catheterization equipment lab #4</v>
          </cell>
          <cell r="J509">
            <v>38043</v>
          </cell>
          <cell r="K509">
            <v>1376927</v>
          </cell>
        </row>
        <row r="510">
          <cell r="A510" t="str">
            <v>Verified through Bureau of Rad Health</v>
          </cell>
          <cell r="B510" t="str">
            <v>VA-E-</v>
          </cell>
          <cell r="C510">
            <v>7</v>
          </cell>
          <cell r="D510" t="str">
            <v>-</v>
          </cell>
          <cell r="E510">
            <v>4</v>
          </cell>
          <cell r="F510" t="str">
            <v>Tidewater Physicians Multispecialty Group</v>
          </cell>
          <cell r="G510" t="str">
            <v>Newport News</v>
          </cell>
          <cell r="H510" t="str">
            <v>Replace CT Equipment</v>
          </cell>
          <cell r="J510">
            <v>38065</v>
          </cell>
          <cell r="K510">
            <v>517062</v>
          </cell>
        </row>
        <row r="511">
          <cell r="A511" t="str">
            <v>VA-R00185</v>
          </cell>
          <cell r="B511" t="str">
            <v>VA-E-</v>
          </cell>
          <cell r="C511">
            <v>8</v>
          </cell>
          <cell r="D511" t="str">
            <v>-</v>
          </cell>
          <cell r="E511">
            <v>4</v>
          </cell>
          <cell r="F511" t="str">
            <v>Retreat Hospital</v>
          </cell>
          <cell r="G511" t="str">
            <v>Richmond</v>
          </cell>
          <cell r="H511" t="str">
            <v>Replace MRI Equipment</v>
          </cell>
          <cell r="J511">
            <v>38068</v>
          </cell>
          <cell r="K511">
            <v>1659718</v>
          </cell>
        </row>
        <row r="512">
          <cell r="B512" t="str">
            <v>VA-R-</v>
          </cell>
          <cell r="C512">
            <v>9</v>
          </cell>
          <cell r="D512" t="str">
            <v>-</v>
          </cell>
          <cell r="E512">
            <v>4</v>
          </cell>
          <cell r="F512" t="str">
            <v>University of Virginia Health System</v>
          </cell>
          <cell r="G512" t="str">
            <v>Charlottesville</v>
          </cell>
          <cell r="H512" t="str">
            <v>Capital Expenditure to Replace Neuroangiography Unit</v>
          </cell>
          <cell r="J512">
            <v>38068</v>
          </cell>
          <cell r="K512">
            <v>1605000</v>
          </cell>
        </row>
        <row r="513">
          <cell r="B513" t="str">
            <v>VA-R-</v>
          </cell>
          <cell r="C513">
            <v>10</v>
          </cell>
          <cell r="D513" t="str">
            <v>-</v>
          </cell>
          <cell r="E513">
            <v>4</v>
          </cell>
          <cell r="F513" t="str">
            <v>HCR Manor Care - Stratford Hall</v>
          </cell>
          <cell r="G513" t="str">
            <v>Richmond</v>
          </cell>
          <cell r="H513" t="str">
            <v>Capital Expenditure for addition to house 12 skilled nursing beds</v>
          </cell>
          <cell r="J513">
            <v>38068</v>
          </cell>
          <cell r="K513">
            <v>1653625</v>
          </cell>
        </row>
        <row r="514">
          <cell r="A514">
            <v>1579</v>
          </cell>
          <cell r="B514" t="str">
            <v>VA-E-</v>
          </cell>
          <cell r="C514">
            <v>11</v>
          </cell>
          <cell r="D514" t="str">
            <v>-</v>
          </cell>
          <cell r="E514">
            <v>4</v>
          </cell>
          <cell r="F514" t="str">
            <v>Henrico Doctors’ Hospital-Parham</v>
          </cell>
          <cell r="G514" t="str">
            <v>Richmond</v>
          </cell>
          <cell r="H514" t="str">
            <v>Replace cardiac catheterization equipment lab #4</v>
          </cell>
          <cell r="J514">
            <v>38069</v>
          </cell>
          <cell r="K514">
            <v>851282</v>
          </cell>
        </row>
        <row r="515">
          <cell r="A515" t="str">
            <v>Verified through Bureau of Rad Health</v>
          </cell>
          <cell r="B515" t="str">
            <v>VA-E-</v>
          </cell>
          <cell r="C515">
            <v>12</v>
          </cell>
          <cell r="D515" t="str">
            <v>-</v>
          </cell>
          <cell r="E515">
            <v>4</v>
          </cell>
          <cell r="F515" t="str">
            <v>Clinch Valley Medical Center</v>
          </cell>
          <cell r="G515" t="str">
            <v>Tazewell County</v>
          </cell>
          <cell r="H515" t="str">
            <v>Replace lin ac</v>
          </cell>
          <cell r="J515">
            <v>38069</v>
          </cell>
          <cell r="K515">
            <v>2432843</v>
          </cell>
        </row>
        <row r="516">
          <cell r="B516" t="str">
            <v>VA-E-</v>
          </cell>
          <cell r="C516">
            <v>13</v>
          </cell>
          <cell r="D516" t="str">
            <v>-</v>
          </cell>
          <cell r="E516">
            <v>4</v>
          </cell>
          <cell r="F516" t="str">
            <v>Chesapeake General Hospital</v>
          </cell>
          <cell r="G516" t="str">
            <v>Chesapeake</v>
          </cell>
          <cell r="H516" t="str">
            <v>Renovation of Jennings Outpatient Center</v>
          </cell>
          <cell r="J516">
            <v>38069</v>
          </cell>
          <cell r="K516">
            <v>1995000</v>
          </cell>
        </row>
        <row r="517">
          <cell r="B517" t="str">
            <v>VA-E-</v>
          </cell>
          <cell r="C517">
            <v>14</v>
          </cell>
          <cell r="D517" t="str">
            <v>-</v>
          </cell>
          <cell r="E517">
            <v>4</v>
          </cell>
          <cell r="F517" t="str">
            <v>Bon Secours St. Mary's Hospital</v>
          </cell>
          <cell r="G517" t="str">
            <v>Richmond</v>
          </cell>
          <cell r="H517" t="str">
            <v xml:space="preserve">Replacement of Cardiac Cath Equipment </v>
          </cell>
          <cell r="J517">
            <v>38154</v>
          </cell>
          <cell r="K517">
            <v>1502230</v>
          </cell>
        </row>
        <row r="518">
          <cell r="B518" t="str">
            <v>VA-R-</v>
          </cell>
          <cell r="C518">
            <v>15</v>
          </cell>
          <cell r="D518" t="str">
            <v>-</v>
          </cell>
          <cell r="E518">
            <v>4</v>
          </cell>
          <cell r="F518" t="str">
            <v>Martha Jefferson Hospital</v>
          </cell>
          <cell r="G518" t="str">
            <v>Charlottesville</v>
          </cell>
          <cell r="H518" t="str">
            <v>Capex for interventional radiology lab, EP lab, support svcs space</v>
          </cell>
          <cell r="J518">
            <v>38160</v>
          </cell>
          <cell r="K518">
            <v>3200000</v>
          </cell>
        </row>
        <row r="519">
          <cell r="B519" t="str">
            <v>VA-R-</v>
          </cell>
          <cell r="C519">
            <v>16</v>
          </cell>
          <cell r="D519" t="str">
            <v>-</v>
          </cell>
          <cell r="E519">
            <v>4</v>
          </cell>
          <cell r="F519" t="str">
            <v>Southside Community Nursing Home, Inc. t/a Holly Manor Nursing Home</v>
          </cell>
          <cell r="G519" t="str">
            <v>Farmville</v>
          </cell>
          <cell r="H519" t="str">
            <v>Renovate and update 34 year old facility</v>
          </cell>
          <cell r="J519">
            <v>38279</v>
          </cell>
          <cell r="K519">
            <v>4213245</v>
          </cell>
        </row>
        <row r="520">
          <cell r="B520" t="str">
            <v>VA-R-</v>
          </cell>
          <cell r="C520">
            <v>17</v>
          </cell>
          <cell r="D520" t="str">
            <v>-</v>
          </cell>
          <cell r="E520">
            <v>4</v>
          </cell>
          <cell r="F520" t="str">
            <v>Memorial Hospital of Martinsville and Henry County</v>
          </cell>
          <cell r="G520" t="str">
            <v>Martinsville</v>
          </cell>
          <cell r="H520" t="str">
            <v>Capital expenditure for radiological imaging equipment</v>
          </cell>
          <cell r="J520">
            <v>38285</v>
          </cell>
          <cell r="K520">
            <v>2657000</v>
          </cell>
        </row>
        <row r="521">
          <cell r="B521" t="str">
            <v>VA-R-</v>
          </cell>
          <cell r="C521">
            <v>18</v>
          </cell>
          <cell r="D521" t="str">
            <v>-</v>
          </cell>
          <cell r="E521">
            <v>4</v>
          </cell>
          <cell r="F521" t="str">
            <v>Memorial Hospital of Martinsville and Henry County</v>
          </cell>
          <cell r="G521" t="str">
            <v>Martinsville</v>
          </cell>
          <cell r="H521" t="str">
            <v>Capital expenditure for renovation of 4th floor</v>
          </cell>
          <cell r="J521">
            <v>38286</v>
          </cell>
          <cell r="K521">
            <v>3057223</v>
          </cell>
        </row>
        <row r="522">
          <cell r="B522" t="str">
            <v>VA-E-</v>
          </cell>
          <cell r="C522">
            <v>19</v>
          </cell>
          <cell r="D522" t="str">
            <v>-</v>
          </cell>
          <cell r="E522">
            <v>4</v>
          </cell>
          <cell r="F522" t="str">
            <v>Winchester Medical Center</v>
          </cell>
          <cell r="G522" t="str">
            <v>Winchester</v>
          </cell>
          <cell r="H522" t="str">
            <v>Capital expenditure for medical manager (pharmacy) software</v>
          </cell>
          <cell r="J522">
            <v>38286</v>
          </cell>
          <cell r="K522">
            <v>1592433</v>
          </cell>
        </row>
        <row r="523">
          <cell r="B523" t="str">
            <v>VA-R-</v>
          </cell>
          <cell r="C523">
            <v>20</v>
          </cell>
          <cell r="D523" t="str">
            <v>-</v>
          </cell>
          <cell r="E523">
            <v>4</v>
          </cell>
          <cell r="F523" t="str">
            <v>Winchester Medical Center</v>
          </cell>
          <cell r="G523" t="str">
            <v>Winchester</v>
          </cell>
          <cell r="H523" t="str">
            <v>Capital Expenditure to Replace Software for Material Mgmt, Finance, HR</v>
          </cell>
          <cell r="J523">
            <v>38335</v>
          </cell>
          <cell r="K523">
            <v>4279000</v>
          </cell>
        </row>
        <row r="524">
          <cell r="B524" t="str">
            <v>VA-R-</v>
          </cell>
          <cell r="C524">
            <v>21</v>
          </cell>
          <cell r="D524" t="str">
            <v>-</v>
          </cell>
          <cell r="E524">
            <v>4</v>
          </cell>
          <cell r="F524" t="str">
            <v>Fauquier Hospital</v>
          </cell>
          <cell r="G524" t="str">
            <v>Fauquier</v>
          </cell>
          <cell r="H524" t="str">
            <v>Capital Expenditure to Replace Boilers</v>
          </cell>
          <cell r="J524">
            <v>38335</v>
          </cell>
          <cell r="K524">
            <v>1382273</v>
          </cell>
        </row>
        <row r="525">
          <cell r="B525" t="str">
            <v>VA-R-</v>
          </cell>
          <cell r="C525">
            <v>22</v>
          </cell>
          <cell r="D525" t="str">
            <v>-</v>
          </cell>
          <cell r="E525">
            <v>4</v>
          </cell>
          <cell r="F525" t="str">
            <v>Bon Secours St. Mary's Hospital</v>
          </cell>
          <cell r="G525" t="str">
            <v>Richmond</v>
          </cell>
          <cell r="H525" t="str">
            <v>Capital Ex for major infrastructure improvements</v>
          </cell>
          <cell r="J525">
            <v>38335</v>
          </cell>
          <cell r="K525">
            <v>4218048</v>
          </cell>
        </row>
        <row r="526">
          <cell r="B526" t="str">
            <v>VA-R-</v>
          </cell>
          <cell r="C526">
            <v>23</v>
          </cell>
          <cell r="D526" t="str">
            <v>-</v>
          </cell>
          <cell r="E526">
            <v>4</v>
          </cell>
          <cell r="F526" t="str">
            <v>University of Virginia</v>
          </cell>
          <cell r="G526" t="str">
            <v>Lynchburg and Amherst County</v>
          </cell>
          <cell r="H526" t="str">
            <v>Amherst Dialysis Center and Dialysis Service at Lynchburg General</v>
          </cell>
          <cell r="J526">
            <v>38336</v>
          </cell>
          <cell r="K526">
            <v>3825000</v>
          </cell>
        </row>
        <row r="527">
          <cell r="B527" t="str">
            <v>VA-R-</v>
          </cell>
          <cell r="C527">
            <v>24</v>
          </cell>
          <cell r="D527" t="str">
            <v>-</v>
          </cell>
          <cell r="E527">
            <v>4</v>
          </cell>
          <cell r="F527" t="str">
            <v>University of Virginia</v>
          </cell>
          <cell r="G527" t="str">
            <v>Lynchburg</v>
          </cell>
          <cell r="H527" t="str">
            <v>Dialysis Center in Lynchburg</v>
          </cell>
          <cell r="J527">
            <v>38336</v>
          </cell>
          <cell r="K527">
            <v>4675000</v>
          </cell>
        </row>
        <row r="528">
          <cell r="A528">
            <v>3192</v>
          </cell>
          <cell r="B528" t="str">
            <v>VA-E-</v>
          </cell>
          <cell r="C528">
            <v>25</v>
          </cell>
          <cell r="D528" t="str">
            <v>-</v>
          </cell>
          <cell r="E528">
            <v>4</v>
          </cell>
          <cell r="F528" t="str">
            <v>Russell County Medical Center</v>
          </cell>
          <cell r="G528" t="str">
            <v>Russell County</v>
          </cell>
          <cell r="H528" t="str">
            <v>Replace CT</v>
          </cell>
          <cell r="J528">
            <v>38336</v>
          </cell>
          <cell r="K528">
            <v>626670</v>
          </cell>
        </row>
        <row r="529">
          <cell r="A529">
            <v>3147</v>
          </cell>
          <cell r="B529" t="str">
            <v>VA-E-</v>
          </cell>
          <cell r="C529">
            <v>26</v>
          </cell>
          <cell r="D529" t="str">
            <v>-</v>
          </cell>
          <cell r="E529">
            <v>4</v>
          </cell>
          <cell r="F529" t="str">
            <v>Carilion Medical Building - Crystal Spring</v>
          </cell>
          <cell r="G529" t="str">
            <v>Roanoke</v>
          </cell>
          <cell r="H529" t="str">
            <v>Replace CT</v>
          </cell>
          <cell r="J529">
            <v>38337</v>
          </cell>
          <cell r="K529">
            <v>1176673</v>
          </cell>
        </row>
        <row r="530">
          <cell r="A530" t="str">
            <v>Verified through Bureau of Rad Health</v>
          </cell>
          <cell r="B530" t="str">
            <v>VA-E-</v>
          </cell>
          <cell r="C530">
            <v>27</v>
          </cell>
          <cell r="D530" t="str">
            <v>-</v>
          </cell>
          <cell r="E530">
            <v>4</v>
          </cell>
          <cell r="F530" t="str">
            <v>Carilion Roanoke Community Hospital</v>
          </cell>
          <cell r="G530" t="str">
            <v>Roanoke</v>
          </cell>
          <cell r="H530" t="str">
            <v>Replace CT</v>
          </cell>
          <cell r="J530">
            <v>38337</v>
          </cell>
          <cell r="K530">
            <v>0</v>
          </cell>
        </row>
        <row r="531">
          <cell r="A531">
            <v>3203</v>
          </cell>
          <cell r="B531" t="str">
            <v>VA-E-</v>
          </cell>
          <cell r="C531">
            <v>1</v>
          </cell>
          <cell r="D531" t="str">
            <v>-</v>
          </cell>
          <cell r="E531">
            <v>5</v>
          </cell>
          <cell r="F531" t="str">
            <v xml:space="preserve">Louise Obici Memorial Hospital </v>
          </cell>
          <cell r="G531" t="str">
            <v>Suffolk</v>
          </cell>
          <cell r="H531" t="str">
            <v>Replace CT</v>
          </cell>
          <cell r="J531">
            <v>38385</v>
          </cell>
          <cell r="K531">
            <v>1028927</v>
          </cell>
        </row>
        <row r="532">
          <cell r="A532" t="str">
            <v>VA-R-027-98</v>
          </cell>
          <cell r="B532" t="str">
            <v>VA-E-</v>
          </cell>
          <cell r="C532">
            <v>2</v>
          </cell>
          <cell r="D532" t="str">
            <v>-</v>
          </cell>
          <cell r="E532">
            <v>5</v>
          </cell>
          <cell r="F532" t="str">
            <v>Carilion New River Valley Medical Center</v>
          </cell>
          <cell r="G532" t="str">
            <v>Montgomery County</v>
          </cell>
          <cell r="H532" t="str">
            <v>Replace MRI Equipment</v>
          </cell>
          <cell r="J532">
            <v>38386</v>
          </cell>
          <cell r="K532">
            <v>1306935</v>
          </cell>
        </row>
        <row r="533">
          <cell r="B533" t="str">
            <v>VA-R-</v>
          </cell>
          <cell r="C533">
            <v>3</v>
          </cell>
          <cell r="D533" t="str">
            <v>-</v>
          </cell>
          <cell r="E533">
            <v>5</v>
          </cell>
          <cell r="F533" t="str">
            <v>University of Virginia</v>
          </cell>
          <cell r="G533" t="str">
            <v>Charlottesville</v>
          </cell>
          <cell r="H533" t="str">
            <v>Capex to replace angio equipment</v>
          </cell>
          <cell r="J533">
            <v>38393</v>
          </cell>
          <cell r="K533">
            <v>1378650</v>
          </cell>
        </row>
        <row r="534">
          <cell r="B534" t="str">
            <v>VA-R-</v>
          </cell>
          <cell r="C534">
            <v>4</v>
          </cell>
          <cell r="D534" t="str">
            <v>-</v>
          </cell>
          <cell r="E534">
            <v>5</v>
          </cell>
          <cell r="F534" t="str">
            <v>CJW-Chippenham</v>
          </cell>
          <cell r="G534" t="str">
            <v>Chesterfield County</v>
          </cell>
          <cell r="H534" t="str">
            <v>Capex Facade renovation of original hospital building</v>
          </cell>
          <cell r="J534">
            <v>38393</v>
          </cell>
          <cell r="K534">
            <v>3390571</v>
          </cell>
        </row>
        <row r="535">
          <cell r="B535" t="str">
            <v>VA-R-</v>
          </cell>
          <cell r="C535">
            <v>5</v>
          </cell>
          <cell r="D535" t="str">
            <v>-</v>
          </cell>
          <cell r="E535">
            <v>5</v>
          </cell>
          <cell r="F535" t="str">
            <v>Lewis-Gale Medical Center, LLC</v>
          </cell>
          <cell r="G535" t="str">
            <v>Salem</v>
          </cell>
          <cell r="H535" t="str">
            <v>Capex Construct two story addition for physician offices</v>
          </cell>
          <cell r="J535">
            <v>38400</v>
          </cell>
          <cell r="K535">
            <v>3686407</v>
          </cell>
        </row>
        <row r="536">
          <cell r="B536" t="str">
            <v>VA-E-</v>
          </cell>
          <cell r="C536">
            <v>6</v>
          </cell>
          <cell r="D536" t="str">
            <v>-</v>
          </cell>
          <cell r="E536">
            <v>5</v>
          </cell>
          <cell r="F536" t="str">
            <v>First Meridian Medical Corp.</v>
          </cell>
          <cell r="G536" t="str">
            <v>VA Beach</v>
          </cell>
          <cell r="H536" t="str">
            <v>Replace MRI Equipment</v>
          </cell>
          <cell r="J536">
            <v>38400</v>
          </cell>
          <cell r="K536">
            <v>1948500</v>
          </cell>
        </row>
        <row r="537">
          <cell r="B537" t="str">
            <v>VA-R-</v>
          </cell>
          <cell r="C537">
            <v>7</v>
          </cell>
          <cell r="D537" t="str">
            <v>-</v>
          </cell>
          <cell r="E537">
            <v>5</v>
          </cell>
          <cell r="F537" t="str">
            <v>Virginia Hospital Center</v>
          </cell>
          <cell r="G537" t="str">
            <v>Arlington County</v>
          </cell>
          <cell r="H537" t="str">
            <v>Capex to install angio equipment</v>
          </cell>
          <cell r="J537">
            <v>38394</v>
          </cell>
          <cell r="K537">
            <v>1648711</v>
          </cell>
        </row>
        <row r="538">
          <cell r="A538">
            <v>3726</v>
          </cell>
          <cell r="B538" t="str">
            <v>VA-E-</v>
          </cell>
          <cell r="C538">
            <v>8</v>
          </cell>
          <cell r="D538" t="str">
            <v>-</v>
          </cell>
          <cell r="E538">
            <v>5</v>
          </cell>
          <cell r="F538" t="str">
            <v>Sentara Norfolk General</v>
          </cell>
          <cell r="G538" t="str">
            <v>Norfolk</v>
          </cell>
          <cell r="H538" t="str">
            <v>Replace fixed lithotripsy equipment with leased mobile equipment (see COPN VA-03726)</v>
          </cell>
          <cell r="J538">
            <v>38400</v>
          </cell>
          <cell r="K538">
            <v>118200</v>
          </cell>
        </row>
        <row r="539">
          <cell r="B539" t="str">
            <v>VA-R-</v>
          </cell>
          <cell r="C539">
            <v>9</v>
          </cell>
          <cell r="D539" t="str">
            <v>-</v>
          </cell>
          <cell r="E539">
            <v>5</v>
          </cell>
          <cell r="F539" t="str">
            <v>Sentara Norfolk General</v>
          </cell>
          <cell r="G539" t="str">
            <v>Norfolk</v>
          </cell>
          <cell r="H539" t="str">
            <v xml:space="preserve">Purchase mobile lithotripsy equipment to replace leased equipment </v>
          </cell>
          <cell r="J539">
            <v>38462</v>
          </cell>
          <cell r="K539">
            <v>416326</v>
          </cell>
        </row>
        <row r="540">
          <cell r="B540" t="str">
            <v>VA-E-</v>
          </cell>
          <cell r="C540">
            <v>9.5</v>
          </cell>
          <cell r="D540" t="str">
            <v>-</v>
          </cell>
          <cell r="E540">
            <v>5</v>
          </cell>
          <cell r="F540" t="str">
            <v>Sentara Norfolk General</v>
          </cell>
          <cell r="G540" t="str">
            <v>Norfolk</v>
          </cell>
          <cell r="H540" t="str">
            <v>Capex to replace roof</v>
          </cell>
          <cell r="J540">
            <v>38462</v>
          </cell>
          <cell r="K540">
            <v>416326</v>
          </cell>
        </row>
        <row r="541">
          <cell r="B541" t="str">
            <v>VA-R-</v>
          </cell>
          <cell r="C541">
            <v>10</v>
          </cell>
          <cell r="D541" t="str">
            <v>-</v>
          </cell>
          <cell r="E541">
            <v>5</v>
          </cell>
          <cell r="F541" t="str">
            <v>Virginia Hospital Center</v>
          </cell>
          <cell r="G541" t="str">
            <v>Arlington County</v>
          </cell>
          <cell r="H541" t="str">
            <v>Capex to renovate NICU</v>
          </cell>
          <cell r="J541">
            <v>38462</v>
          </cell>
          <cell r="K541">
            <v>1177993</v>
          </cell>
        </row>
        <row r="542">
          <cell r="A542" t="str">
            <v>VA-03489</v>
          </cell>
          <cell r="B542" t="str">
            <v>VA-E-</v>
          </cell>
          <cell r="C542">
            <v>11</v>
          </cell>
          <cell r="D542" t="str">
            <v>-</v>
          </cell>
          <cell r="E542">
            <v>5</v>
          </cell>
          <cell r="F542" t="str">
            <v>Carilion Medical Center d/b/a Carilion Roanoke Memorial  Hospital and Carilion Roanoke Community Hospital</v>
          </cell>
          <cell r="G542" t="str">
            <v>Roanoke</v>
          </cell>
          <cell r="H542" t="str">
            <v>Replace MRI Equipment</v>
          </cell>
          <cell r="J542">
            <v>38462</v>
          </cell>
          <cell r="K542">
            <v>1874723</v>
          </cell>
        </row>
        <row r="543">
          <cell r="A543">
            <v>3567</v>
          </cell>
          <cell r="B543" t="str">
            <v>VA-E-</v>
          </cell>
          <cell r="C543">
            <v>12</v>
          </cell>
          <cell r="D543" t="str">
            <v>-</v>
          </cell>
          <cell r="E543">
            <v>5</v>
          </cell>
          <cell r="F543" t="str">
            <v>Riverside Hospital, Inc.</v>
          </cell>
          <cell r="G543" t="str">
            <v>Newport News</v>
          </cell>
          <cell r="H543" t="str">
            <v>Replace Mobile PET with Mobile PET/CT</v>
          </cell>
          <cell r="J543">
            <v>38468</v>
          </cell>
          <cell r="K543">
            <v>1199000</v>
          </cell>
        </row>
        <row r="544">
          <cell r="B544" t="str">
            <v>VA-R-</v>
          </cell>
          <cell r="C544">
            <v>13</v>
          </cell>
          <cell r="D544" t="str">
            <v>-</v>
          </cell>
          <cell r="E544">
            <v>5</v>
          </cell>
          <cell r="F544" t="str">
            <v>Inova Surgery Center at Franconia Springfield</v>
          </cell>
          <cell r="G544" t="str">
            <v>Alexandria</v>
          </cell>
          <cell r="H544" t="str">
            <v>Capex Renovation and expansion of support areas</v>
          </cell>
          <cell r="J544">
            <v>38469</v>
          </cell>
          <cell r="K544">
            <v>3611648</v>
          </cell>
        </row>
        <row r="545">
          <cell r="B545" t="str">
            <v>VA-R-</v>
          </cell>
          <cell r="C545">
            <v>14</v>
          </cell>
          <cell r="D545" t="str">
            <v>-</v>
          </cell>
          <cell r="E545">
            <v>5</v>
          </cell>
          <cell r="F545" t="str">
            <v>Loudoun Hospital Center</v>
          </cell>
          <cell r="G545" t="str">
            <v>Loudoun County</v>
          </cell>
          <cell r="H545" t="str">
            <v>Expansion of ED to separate peds from adult</v>
          </cell>
          <cell r="J545">
            <v>38474</v>
          </cell>
          <cell r="K545">
            <v>3275000</v>
          </cell>
        </row>
        <row r="546">
          <cell r="B546" t="str">
            <v>VA-R-</v>
          </cell>
          <cell r="C546">
            <v>15</v>
          </cell>
          <cell r="D546" t="str">
            <v>-</v>
          </cell>
          <cell r="E546">
            <v>5</v>
          </cell>
          <cell r="F546" t="str">
            <v>Loudoun Hospital Center</v>
          </cell>
          <cell r="G546" t="str">
            <v>Loudoun County</v>
          </cell>
          <cell r="H546" t="str">
            <v>Addition of 6,000 square feet of space for new peripheral arterial disease clinic</v>
          </cell>
          <cell r="J546">
            <v>38474</v>
          </cell>
          <cell r="K546">
            <v>3727350</v>
          </cell>
        </row>
        <row r="547">
          <cell r="A547">
            <v>3232</v>
          </cell>
          <cell r="B547" t="str">
            <v>VA-E-</v>
          </cell>
          <cell r="C547">
            <v>16</v>
          </cell>
          <cell r="D547" t="str">
            <v>-</v>
          </cell>
          <cell r="E547">
            <v>5</v>
          </cell>
          <cell r="F547" t="str">
            <v>Bon Secours DePaul Medical Center</v>
          </cell>
          <cell r="G547" t="str">
            <v>Norfolk</v>
          </cell>
          <cell r="H547" t="str">
            <v>Replace MRI Equipment</v>
          </cell>
          <cell r="J547">
            <v>38474</v>
          </cell>
          <cell r="K547">
            <v>2139455</v>
          </cell>
        </row>
        <row r="548">
          <cell r="A548">
            <v>1924</v>
          </cell>
          <cell r="B548" t="str">
            <v>VA-E-</v>
          </cell>
          <cell r="C548">
            <v>17</v>
          </cell>
          <cell r="D548" t="str">
            <v>-</v>
          </cell>
          <cell r="E548">
            <v>5</v>
          </cell>
          <cell r="F548" t="str">
            <v xml:space="preserve">Centra Health, Inc. </v>
          </cell>
          <cell r="G548" t="str">
            <v>Lynchburg</v>
          </cell>
          <cell r="H548" t="str">
            <v>Replace Linear Accelerator to be relocated to the cancer center at LGH</v>
          </cell>
          <cell r="J548">
            <v>38475</v>
          </cell>
          <cell r="K548">
            <v>1821005.8</v>
          </cell>
        </row>
        <row r="549">
          <cell r="A549">
            <v>1076</v>
          </cell>
          <cell r="B549" t="str">
            <v>VA-E-</v>
          </cell>
          <cell r="C549">
            <v>18</v>
          </cell>
          <cell r="D549" t="str">
            <v>-</v>
          </cell>
          <cell r="E549">
            <v>5</v>
          </cell>
          <cell r="F549" t="str">
            <v>Shore Memorial Hospital</v>
          </cell>
          <cell r="G549" t="str">
            <v>Northampton County</v>
          </cell>
          <cell r="H549" t="str">
            <v>Replace CT</v>
          </cell>
          <cell r="J549">
            <v>38476</v>
          </cell>
          <cell r="K549">
            <v>989552</v>
          </cell>
        </row>
        <row r="550">
          <cell r="A550" t="str">
            <v>Exemption VA-018-626-427-A</v>
          </cell>
          <cell r="B550" t="str">
            <v>VA-E-</v>
          </cell>
          <cell r="C550">
            <v>19</v>
          </cell>
          <cell r="D550" t="str">
            <v>-</v>
          </cell>
          <cell r="E550">
            <v>5</v>
          </cell>
          <cell r="F550" t="str">
            <v>Carilion Medical Center d/b/a Carilion Roanoke Memorial  Hospital</v>
          </cell>
          <cell r="G550" t="str">
            <v>Roanoke</v>
          </cell>
          <cell r="H550" t="str">
            <v xml:space="preserve">Replace Cardiac Cath Equipment </v>
          </cell>
          <cell r="J550">
            <v>38476</v>
          </cell>
          <cell r="K550">
            <v>921661</v>
          </cell>
        </row>
        <row r="551">
          <cell r="B551" t="str">
            <v>VA-E-</v>
          </cell>
          <cell r="C551">
            <v>20</v>
          </cell>
          <cell r="D551" t="str">
            <v>-</v>
          </cell>
          <cell r="E551">
            <v>5</v>
          </cell>
          <cell r="F551" t="str">
            <v>Carilion Medical Center d/b/a Carilion Roanoke Memorial  Hospital</v>
          </cell>
          <cell r="G551" t="str">
            <v>Roanoke</v>
          </cell>
          <cell r="H551" t="str">
            <v>Replace Cardiac Cath Equipment</v>
          </cell>
          <cell r="J551">
            <v>38489</v>
          </cell>
          <cell r="K551">
            <v>1030402</v>
          </cell>
        </row>
        <row r="552">
          <cell r="A552" t="str">
            <v>VA-03290</v>
          </cell>
          <cell r="B552" t="str">
            <v>VA-E-</v>
          </cell>
          <cell r="C552">
            <v>21</v>
          </cell>
          <cell r="D552" t="str">
            <v>-</v>
          </cell>
          <cell r="E552">
            <v>5</v>
          </cell>
          <cell r="F552" t="str">
            <v>Winchester Medical Center</v>
          </cell>
          <cell r="G552" t="str">
            <v>Winchester</v>
          </cell>
          <cell r="H552" t="str">
            <v>Replace CT VA-03290 Imaging Center</v>
          </cell>
          <cell r="J552">
            <v>38470</v>
          </cell>
          <cell r="K552">
            <v>1180463</v>
          </cell>
        </row>
        <row r="553">
          <cell r="A553" t="str">
            <v>VA-R-000-93</v>
          </cell>
          <cell r="B553" t="str">
            <v>VA-E-</v>
          </cell>
          <cell r="C553">
            <v>22</v>
          </cell>
          <cell r="D553" t="str">
            <v>-</v>
          </cell>
          <cell r="E553">
            <v>5</v>
          </cell>
          <cell r="F553" t="str">
            <v>Winchester Medical Center</v>
          </cell>
          <cell r="G553" t="str">
            <v>Winchester</v>
          </cell>
          <cell r="H553" t="str">
            <v>Replace CT VA-R-000-93 Emergency Department</v>
          </cell>
          <cell r="J553">
            <v>38470</v>
          </cell>
          <cell r="K553">
            <v>1339183</v>
          </cell>
        </row>
        <row r="554">
          <cell r="A554" t="str">
            <v>VA-E-021-03</v>
          </cell>
          <cell r="B554" t="str">
            <v>VA-E-</v>
          </cell>
          <cell r="C554">
            <v>23</v>
          </cell>
          <cell r="D554" t="str">
            <v>-</v>
          </cell>
          <cell r="E554">
            <v>5</v>
          </cell>
          <cell r="F554" t="str">
            <v>Alliance Imaging., Inc.</v>
          </cell>
          <cell r="G554" t="str">
            <v>HPR III &amp; IV</v>
          </cell>
          <cell r="H554" t="str">
            <v>Replace Mobile PET with PET/CT Equipment</v>
          </cell>
          <cell r="J554">
            <v>38491</v>
          </cell>
          <cell r="K554">
            <v>1573561</v>
          </cell>
        </row>
        <row r="555">
          <cell r="B555" t="str">
            <v>VA-R-</v>
          </cell>
          <cell r="C555">
            <v>24</v>
          </cell>
          <cell r="D555" t="str">
            <v>-</v>
          </cell>
          <cell r="E555">
            <v>5</v>
          </cell>
          <cell r="F555" t="str">
            <v>Memorial Hospital of Martinsville and Henry County</v>
          </cell>
          <cell r="G555" t="str">
            <v>Martinsville</v>
          </cell>
          <cell r="H555" t="str">
            <v>Capital expenditure for renovation of 3th floor inpatient area</v>
          </cell>
          <cell r="J555">
            <v>38492</v>
          </cell>
          <cell r="K555">
            <v>1459987</v>
          </cell>
        </row>
        <row r="556">
          <cell r="B556" t="str">
            <v>VA-E-</v>
          </cell>
          <cell r="C556">
            <v>25</v>
          </cell>
          <cell r="D556" t="str">
            <v>-</v>
          </cell>
          <cell r="E556">
            <v>5</v>
          </cell>
          <cell r="F556" t="str">
            <v>Bon Secours DePaul Medical Center</v>
          </cell>
          <cell r="G556" t="str">
            <v>Norfolk</v>
          </cell>
          <cell r="H556" t="str">
            <v>Replace CT</v>
          </cell>
          <cell r="J556">
            <v>38492</v>
          </cell>
          <cell r="K556">
            <v>1008067</v>
          </cell>
        </row>
        <row r="557">
          <cell r="A557" t="str">
            <v>VA-R-00077 and 03542</v>
          </cell>
          <cell r="B557" t="str">
            <v>VA-E-</v>
          </cell>
          <cell r="C557">
            <v>26</v>
          </cell>
          <cell r="D557" t="str">
            <v>-</v>
          </cell>
          <cell r="E557">
            <v>5</v>
          </cell>
          <cell r="F557" t="str">
            <v>Carilion Medical Center d/b/a Carilion Roanoke Memorial  Hospital/Cancer Center of Western Virginia</v>
          </cell>
          <cell r="G557" t="str">
            <v>Roanoke</v>
          </cell>
          <cell r="H557" t="str">
            <v>Replace Stereotactic Radiosurgery (replace Linear Accelerator and Radonics Xknife with CyberKnife)</v>
          </cell>
          <cell r="J557">
            <v>38617</v>
          </cell>
          <cell r="K557">
            <v>3872934</v>
          </cell>
        </row>
        <row r="558">
          <cell r="A558">
            <v>474</v>
          </cell>
          <cell r="B558" t="str">
            <v>VA-E-</v>
          </cell>
          <cell r="C558">
            <v>27</v>
          </cell>
          <cell r="D558" t="str">
            <v>-</v>
          </cell>
          <cell r="E558">
            <v>5</v>
          </cell>
          <cell r="F558" t="str">
            <v>Carilion Medical Center d/b/a Carilion Roanoke Memorial  Hospital/Cancer Center of Western Virginia</v>
          </cell>
          <cell r="G558" t="str">
            <v>Roanoke</v>
          </cell>
          <cell r="H558" t="str">
            <v>Replace linear acccelerator</v>
          </cell>
          <cell r="J558">
            <v>38617</v>
          </cell>
          <cell r="K558">
            <v>2146370</v>
          </cell>
        </row>
        <row r="559">
          <cell r="A559" t="str">
            <v>VA-E-15-00</v>
          </cell>
          <cell r="B559" t="str">
            <v>VA-E-</v>
          </cell>
          <cell r="C559">
            <v>28</v>
          </cell>
          <cell r="D559" t="str">
            <v>-</v>
          </cell>
          <cell r="E559">
            <v>5</v>
          </cell>
          <cell r="F559" t="str">
            <v>Cheasapeake General Hospital</v>
          </cell>
          <cell r="G559" t="str">
            <v>Cheasapeake</v>
          </cell>
          <cell r="H559" t="str">
            <v>Replace CT Scanner</v>
          </cell>
          <cell r="J559">
            <v>38623</v>
          </cell>
          <cell r="K559">
            <v>697309</v>
          </cell>
        </row>
        <row r="560">
          <cell r="A560">
            <v>3124</v>
          </cell>
          <cell r="B560" t="str">
            <v>VA-E-</v>
          </cell>
          <cell r="C560">
            <v>29</v>
          </cell>
          <cell r="D560" t="str">
            <v>-</v>
          </cell>
          <cell r="E560">
            <v>5</v>
          </cell>
          <cell r="F560" t="str">
            <v>Cheasapeake General Hospital</v>
          </cell>
          <cell r="G560" t="str">
            <v>Cheasapeake</v>
          </cell>
          <cell r="H560" t="str">
            <v>Replace CT Scanner</v>
          </cell>
          <cell r="J560">
            <v>38623</v>
          </cell>
          <cell r="K560">
            <v>359309</v>
          </cell>
        </row>
        <row r="561">
          <cell r="A561">
            <v>3504</v>
          </cell>
          <cell r="B561" t="str">
            <v>VA-E-</v>
          </cell>
          <cell r="C561">
            <v>30</v>
          </cell>
          <cell r="D561" t="str">
            <v>-</v>
          </cell>
          <cell r="E561">
            <v>5</v>
          </cell>
          <cell r="F561" t="str">
            <v>Cheasapeake General Hospital</v>
          </cell>
          <cell r="G561" t="str">
            <v>Cheasapeake</v>
          </cell>
          <cell r="H561" t="str">
            <v>Replace CT Scanner</v>
          </cell>
          <cell r="J561">
            <v>38623</v>
          </cell>
          <cell r="K561">
            <v>440559</v>
          </cell>
        </row>
        <row r="562">
          <cell r="B562" t="str">
            <v>VA-R-</v>
          </cell>
          <cell r="C562">
            <v>31</v>
          </cell>
          <cell r="D562" t="str">
            <v>-</v>
          </cell>
          <cell r="E562">
            <v>5</v>
          </cell>
          <cell r="F562" t="str">
            <v>Virginia Hospital Center</v>
          </cell>
          <cell r="G562" t="str">
            <v>Arlington County</v>
          </cell>
          <cell r="H562" t="str">
            <v>Capex to renovate lobby</v>
          </cell>
          <cell r="J562">
            <v>38624</v>
          </cell>
          <cell r="K562">
            <v>1292675</v>
          </cell>
        </row>
        <row r="563">
          <cell r="A563">
            <v>2010</v>
          </cell>
          <cell r="B563" t="str">
            <v>VA-E-</v>
          </cell>
          <cell r="C563">
            <v>32</v>
          </cell>
          <cell r="D563" t="str">
            <v>-</v>
          </cell>
          <cell r="E563">
            <v>5</v>
          </cell>
          <cell r="F563" t="str">
            <v>Pulaski Community Hospital</v>
          </cell>
          <cell r="G563" t="str">
            <v>Pulaski County</v>
          </cell>
          <cell r="H563" t="str">
            <v>Replace CT Scanner</v>
          </cell>
          <cell r="J563">
            <v>38625</v>
          </cell>
          <cell r="K563">
            <v>729094</v>
          </cell>
        </row>
        <row r="564">
          <cell r="A564" t="str">
            <v>1997 Replacement of VA-R00005 by exemption (Dr. Gordon letter including 1.7% charity)</v>
          </cell>
          <cell r="B564" t="str">
            <v>VA-E-</v>
          </cell>
          <cell r="C564">
            <v>33</v>
          </cell>
          <cell r="D564" t="str">
            <v>-</v>
          </cell>
          <cell r="E564">
            <v>5</v>
          </cell>
          <cell r="F564" t="str">
            <v>Chesapeake Hospital Corporation dba Rappahannock General Hospital</v>
          </cell>
          <cell r="G564" t="str">
            <v>Lancaster County</v>
          </cell>
          <cell r="H564" t="str">
            <v>Replace CT Scanner</v>
          </cell>
          <cell r="J564">
            <v>38625</v>
          </cell>
          <cell r="K564">
            <v>900025</v>
          </cell>
        </row>
        <row r="565">
          <cell r="A565" t="str">
            <v>VA-R00211</v>
          </cell>
          <cell r="B565" t="str">
            <v>VA-E-</v>
          </cell>
          <cell r="C565">
            <v>34</v>
          </cell>
          <cell r="D565" t="str">
            <v>-</v>
          </cell>
          <cell r="E565">
            <v>5</v>
          </cell>
          <cell r="F565" t="str">
            <v>Montgomery Regional Hospital, Inc.</v>
          </cell>
          <cell r="G565" t="str">
            <v>Montgomery County</v>
          </cell>
          <cell r="H565" t="str">
            <v xml:space="preserve">Replace Cardiac Cath Equipment </v>
          </cell>
          <cell r="J565">
            <v>38658</v>
          </cell>
          <cell r="K565">
            <v>1254463</v>
          </cell>
        </row>
        <row r="566">
          <cell r="A566">
            <v>3224</v>
          </cell>
          <cell r="B566" t="str">
            <v>VA-E-</v>
          </cell>
          <cell r="C566">
            <v>35</v>
          </cell>
          <cell r="D566" t="str">
            <v>-</v>
          </cell>
          <cell r="E566">
            <v>5</v>
          </cell>
          <cell r="F566" t="str">
            <v>The Rector and Visitors of University of Virginia on behalf of The University of Virginia Medical Center</v>
          </cell>
          <cell r="G566" t="str">
            <v>Charlottesville</v>
          </cell>
          <cell r="H566" t="str">
            <v>Replace CT Scanner</v>
          </cell>
          <cell r="J566">
            <v>38672</v>
          </cell>
          <cell r="K566">
            <v>869427.49</v>
          </cell>
        </row>
        <row r="567">
          <cell r="B567" t="str">
            <v>VA-R-</v>
          </cell>
          <cell r="C567">
            <v>36</v>
          </cell>
          <cell r="D567" t="str">
            <v>-</v>
          </cell>
          <cell r="E567">
            <v>5</v>
          </cell>
          <cell r="F567" t="str">
            <v>The Rector and Visitors of University of Virginia on behalf of The University of Virginia Medical Center</v>
          </cell>
          <cell r="G567" t="str">
            <v>Charlottesville</v>
          </cell>
          <cell r="H567" t="str">
            <v>Capex to replace angio equipment</v>
          </cell>
          <cell r="J567">
            <v>38672</v>
          </cell>
          <cell r="K567">
            <v>1424070</v>
          </cell>
        </row>
        <row r="568">
          <cell r="A568">
            <v>3910</v>
          </cell>
          <cell r="B568" t="str">
            <v>VA-E-</v>
          </cell>
          <cell r="C568">
            <v>37</v>
          </cell>
          <cell r="D568" t="str">
            <v>-</v>
          </cell>
          <cell r="E568">
            <v>5</v>
          </cell>
          <cell r="F568" t="str">
            <v>PET Scans of America Corp.</v>
          </cell>
          <cell r="G568" t="str">
            <v>Mobile Vender HPR III</v>
          </cell>
          <cell r="H568" t="str">
            <v>Replace Mobile PET with PET/CT Equipment</v>
          </cell>
          <cell r="J568">
            <v>38673</v>
          </cell>
          <cell r="K568">
            <v>2359803</v>
          </cell>
        </row>
        <row r="569">
          <cell r="A569">
            <v>3126</v>
          </cell>
          <cell r="B569" t="str">
            <v>VA-E-</v>
          </cell>
          <cell r="C569">
            <v>38</v>
          </cell>
          <cell r="D569" t="str">
            <v>-</v>
          </cell>
          <cell r="E569">
            <v>5</v>
          </cell>
          <cell r="F569" t="str">
            <v>Sentara Norfolk General</v>
          </cell>
          <cell r="G569" t="str">
            <v>Norfolk</v>
          </cell>
          <cell r="H569" t="str">
            <v>Replace cath lab Moore</v>
          </cell>
          <cell r="J569">
            <v>38673</v>
          </cell>
          <cell r="K569">
            <v>1186669</v>
          </cell>
        </row>
        <row r="570">
          <cell r="A570">
            <v>3274</v>
          </cell>
          <cell r="B570" t="str">
            <v>VA-E-</v>
          </cell>
          <cell r="C570">
            <v>39</v>
          </cell>
          <cell r="D570" t="str">
            <v>-</v>
          </cell>
          <cell r="E570">
            <v>5</v>
          </cell>
          <cell r="F570" t="str">
            <v>Sentara Norfolk General</v>
          </cell>
          <cell r="G570" t="str">
            <v>Norfolk</v>
          </cell>
          <cell r="H570" t="str">
            <v>Replace cath lab Blue</v>
          </cell>
          <cell r="J570">
            <v>38673</v>
          </cell>
          <cell r="K570">
            <v>1186669</v>
          </cell>
        </row>
        <row r="571">
          <cell r="B571" t="str">
            <v>VA-R-</v>
          </cell>
          <cell r="C571">
            <v>40</v>
          </cell>
          <cell r="D571" t="str">
            <v>-</v>
          </cell>
          <cell r="E571">
            <v>5</v>
          </cell>
          <cell r="F571" t="str">
            <v>Virginia Hospital Center</v>
          </cell>
          <cell r="G571" t="str">
            <v>Arlington County</v>
          </cell>
          <cell r="H571" t="str">
            <v>Capex to renovate power plant</v>
          </cell>
          <cell r="J571">
            <v>38673</v>
          </cell>
          <cell r="K571">
            <v>4328241</v>
          </cell>
        </row>
        <row r="572">
          <cell r="A572">
            <v>3532</v>
          </cell>
          <cell r="B572" t="str">
            <v>VA-E-</v>
          </cell>
          <cell r="C572">
            <v>41</v>
          </cell>
          <cell r="D572" t="str">
            <v>-</v>
          </cell>
          <cell r="E572">
            <v>5</v>
          </cell>
          <cell r="F572" t="str">
            <v>CJW Johnston Willis</v>
          </cell>
          <cell r="G572" t="str">
            <v>Chesterfield County</v>
          </cell>
          <cell r="H572" t="str">
            <v>Replace CT Equipment</v>
          </cell>
          <cell r="J572">
            <v>38686</v>
          </cell>
          <cell r="K572">
            <v>1916352</v>
          </cell>
        </row>
        <row r="573">
          <cell r="A573">
            <v>3493</v>
          </cell>
          <cell r="B573" t="str">
            <v>VA-E-</v>
          </cell>
          <cell r="C573">
            <v>42</v>
          </cell>
          <cell r="D573" t="str">
            <v>-</v>
          </cell>
          <cell r="E573">
            <v>5</v>
          </cell>
          <cell r="F573" t="str">
            <v>CJW Hospitals, Inc.</v>
          </cell>
          <cell r="G573" t="str">
            <v>Mobile Vender HPR IV</v>
          </cell>
          <cell r="H573" t="str">
            <v>Replace Mobile PET with PET/CT Equipment</v>
          </cell>
          <cell r="J573">
            <v>38686</v>
          </cell>
          <cell r="K573">
            <v>2042000</v>
          </cell>
        </row>
        <row r="574">
          <cell r="A574" t="str">
            <v>VA-R00258</v>
          </cell>
          <cell r="B574" t="str">
            <v>VA-E-</v>
          </cell>
          <cell r="C574">
            <v>43</v>
          </cell>
          <cell r="D574" t="str">
            <v>-</v>
          </cell>
          <cell r="E574">
            <v>5</v>
          </cell>
          <cell r="F574" t="str">
            <v>CJW Chippenham</v>
          </cell>
          <cell r="G574" t="str">
            <v>Chesterfield County</v>
          </cell>
          <cell r="H574" t="str">
            <v>Replace MRI</v>
          </cell>
          <cell r="J574">
            <v>38686</v>
          </cell>
          <cell r="K574">
            <v>1427245</v>
          </cell>
        </row>
        <row r="575">
          <cell r="B575" t="str">
            <v>VA-E-</v>
          </cell>
          <cell r="C575">
            <v>1</v>
          </cell>
          <cell r="D575" t="str">
            <v>-</v>
          </cell>
          <cell r="E575">
            <v>6</v>
          </cell>
          <cell r="F575" t="str">
            <v>Virginia Heart Institute</v>
          </cell>
          <cell r="G575" t="str">
            <v>Richmond</v>
          </cell>
          <cell r="H575" t="str">
            <v>Replace cath lab</v>
          </cell>
          <cell r="J575">
            <v>38933</v>
          </cell>
          <cell r="K575">
            <v>550929</v>
          </cell>
        </row>
        <row r="576">
          <cell r="B576" t="str">
            <v>VA-R-</v>
          </cell>
          <cell r="C576">
            <v>2</v>
          </cell>
          <cell r="D576" t="str">
            <v>-</v>
          </cell>
          <cell r="E576">
            <v>6</v>
          </cell>
          <cell r="F576" t="str">
            <v>Winchester Medical Center</v>
          </cell>
          <cell r="G576" t="str">
            <v>Winchester</v>
          </cell>
          <cell r="H576" t="str">
            <v>Capex Third Periph Vasc Angio Lab</v>
          </cell>
          <cell r="J576">
            <v>38937</v>
          </cell>
          <cell r="K576">
            <v>2232910</v>
          </cell>
        </row>
        <row r="577">
          <cell r="B577" t="str">
            <v>VA-R-</v>
          </cell>
          <cell r="C577">
            <v>3</v>
          </cell>
          <cell r="D577" t="str">
            <v>-</v>
          </cell>
          <cell r="E577">
            <v>6</v>
          </cell>
          <cell r="F577" t="str">
            <v>Danville Regional Medical Center</v>
          </cell>
          <cell r="G577" t="str">
            <v>Danville</v>
          </cell>
          <cell r="H577" t="str">
            <v>Capex buildout 5A 22 semi and 2 priv</v>
          </cell>
          <cell r="J577">
            <v>38939</v>
          </cell>
          <cell r="K577">
            <v>4492337</v>
          </cell>
        </row>
        <row r="578">
          <cell r="B578" t="str">
            <v>VA-R-</v>
          </cell>
          <cell r="C578">
            <v>4</v>
          </cell>
          <cell r="D578" t="str">
            <v>-</v>
          </cell>
          <cell r="E578">
            <v>6</v>
          </cell>
          <cell r="F578" t="str">
            <v>Martha Jefferson Hospital</v>
          </cell>
          <cell r="G578" t="str">
            <v>Charlottesville</v>
          </cell>
          <cell r="H578" t="str">
            <v>Capex to renovate emergency department</v>
          </cell>
          <cell r="I578">
            <v>38547</v>
          </cell>
          <cell r="J578">
            <v>38953</v>
          </cell>
          <cell r="K578">
            <v>1723426</v>
          </cell>
        </row>
        <row r="579">
          <cell r="B579" t="str">
            <v>VA-R-</v>
          </cell>
          <cell r="C579">
            <v>5</v>
          </cell>
          <cell r="D579" t="str">
            <v>-</v>
          </cell>
          <cell r="E579">
            <v>6</v>
          </cell>
          <cell r="F579" t="str">
            <v>Mary Washington Hospital</v>
          </cell>
          <cell r="G579" t="str">
            <v>Fredericksburg</v>
          </cell>
          <cell r="H579" t="str">
            <v>Capex to relocate cystology room within facility</v>
          </cell>
          <cell r="I579">
            <v>38629</v>
          </cell>
          <cell r="J579">
            <v>38953</v>
          </cell>
          <cell r="K579">
            <v>1431000</v>
          </cell>
        </row>
        <row r="580">
          <cell r="B580" t="str">
            <v>VA-R-</v>
          </cell>
          <cell r="C580">
            <v>6</v>
          </cell>
          <cell r="D580" t="str">
            <v>-</v>
          </cell>
          <cell r="E580">
            <v>6</v>
          </cell>
          <cell r="F580" t="str">
            <v>Mary Washington Hospital</v>
          </cell>
          <cell r="G580" t="str">
            <v>Fredericksburg</v>
          </cell>
          <cell r="H580" t="str">
            <v>Capex to relocate non-invasive cardilogy department within facility</v>
          </cell>
          <cell r="I580">
            <v>38656</v>
          </cell>
          <cell r="J580">
            <v>38953</v>
          </cell>
          <cell r="K580">
            <v>1425000</v>
          </cell>
        </row>
        <row r="581">
          <cell r="B581" t="str">
            <v>VA-E-</v>
          </cell>
          <cell r="C581">
            <v>7</v>
          </cell>
          <cell r="D581" t="str">
            <v>-</v>
          </cell>
          <cell r="E581">
            <v>6</v>
          </cell>
          <cell r="F581" t="str">
            <v>Smyth County Community Hospital</v>
          </cell>
          <cell r="G581" t="str">
            <v>Smyth county</v>
          </cell>
          <cell r="H581" t="str">
            <v>Replace Mobile MRI Scanner (deregulation) with Fixed</v>
          </cell>
          <cell r="I581">
            <v>38657</v>
          </cell>
          <cell r="J581">
            <v>38953</v>
          </cell>
          <cell r="K581">
            <v>1300000</v>
          </cell>
        </row>
        <row r="582">
          <cell r="A582">
            <v>3402</v>
          </cell>
          <cell r="B582" t="str">
            <v>VA-E-</v>
          </cell>
          <cell r="C582">
            <v>8</v>
          </cell>
          <cell r="D582" t="str">
            <v>-</v>
          </cell>
          <cell r="E582">
            <v>6</v>
          </cell>
          <cell r="F582" t="str">
            <v>Augusta Medical Center</v>
          </cell>
          <cell r="G582" t="str">
            <v>Augusta County</v>
          </cell>
          <cell r="H582" t="str">
            <v>Replace CT Scanner</v>
          </cell>
          <cell r="I582">
            <v>38678</v>
          </cell>
          <cell r="J582">
            <v>38957</v>
          </cell>
          <cell r="K582">
            <v>1109532</v>
          </cell>
        </row>
        <row r="583">
          <cell r="B583" t="str">
            <v>VA-E-</v>
          </cell>
          <cell r="C583">
            <v>9</v>
          </cell>
          <cell r="D583" t="str">
            <v>-</v>
          </cell>
          <cell r="E583">
            <v>6</v>
          </cell>
          <cell r="F583" t="str">
            <v>Chesapeake General Hospital</v>
          </cell>
          <cell r="G583" t="str">
            <v>Chesapeake</v>
          </cell>
          <cell r="H583" t="str">
            <v xml:space="preserve">Replace Cardiac Cath Equipment </v>
          </cell>
          <cell r="I583">
            <v>38947</v>
          </cell>
          <cell r="J583">
            <v>38987</v>
          </cell>
          <cell r="K583">
            <v>1514306</v>
          </cell>
        </row>
        <row r="584">
          <cell r="A584">
            <v>3363</v>
          </cell>
          <cell r="B584" t="str">
            <v>VA-E-</v>
          </cell>
          <cell r="C584">
            <v>10</v>
          </cell>
          <cell r="D584" t="str">
            <v>-</v>
          </cell>
          <cell r="E584">
            <v>6</v>
          </cell>
          <cell r="F584" t="str">
            <v xml:space="preserve">Inova Alexandria Hospital </v>
          </cell>
          <cell r="G584" t="str">
            <v>Alexandria</v>
          </cell>
          <cell r="H584" t="str">
            <v>Replace Linear Accelerator</v>
          </cell>
          <cell r="I584">
            <v>39008</v>
          </cell>
          <cell r="J584">
            <v>39034</v>
          </cell>
          <cell r="K584">
            <v>3130034</v>
          </cell>
        </row>
        <row r="585">
          <cell r="B585" t="str">
            <v>VA-E-</v>
          </cell>
          <cell r="C585">
            <v>11</v>
          </cell>
          <cell r="D585" t="str">
            <v>-</v>
          </cell>
          <cell r="E585">
            <v>6</v>
          </cell>
          <cell r="F585" t="str">
            <v>Virginia Hospital Center</v>
          </cell>
          <cell r="G585" t="str">
            <v>Arlington County</v>
          </cell>
          <cell r="H585" t="str">
            <v>Replace Linear Accelerator</v>
          </cell>
          <cell r="I585">
            <v>39028</v>
          </cell>
          <cell r="J585">
            <v>39093</v>
          </cell>
          <cell r="K585">
            <v>4905600</v>
          </cell>
        </row>
        <row r="586">
          <cell r="B586" t="str">
            <v>VA-E-</v>
          </cell>
          <cell r="C586">
            <v>12</v>
          </cell>
          <cell r="D586" t="str">
            <v>-</v>
          </cell>
          <cell r="E586">
            <v>6</v>
          </cell>
          <cell r="F586" t="str">
            <v>Associates in Radiation Oncology, PC</v>
          </cell>
          <cell r="G586" t="str">
            <v>Fairfax</v>
          </cell>
          <cell r="H586" t="str">
            <v>Replace Linear Accelerator</v>
          </cell>
          <cell r="I586">
            <v>39078</v>
          </cell>
          <cell r="J586">
            <v>39105</v>
          </cell>
          <cell r="K586">
            <v>2269649</v>
          </cell>
        </row>
        <row r="587">
          <cell r="A587">
            <v>3844</v>
          </cell>
          <cell r="B587" t="str">
            <v>VA-E-</v>
          </cell>
          <cell r="C587">
            <v>13</v>
          </cell>
          <cell r="D587" t="str">
            <v>-</v>
          </cell>
          <cell r="E587">
            <v>6</v>
          </cell>
          <cell r="F587" t="str">
            <v>Northern Virginia Imaging - Sterling</v>
          </cell>
          <cell r="G587" t="str">
            <v>Loudoun County</v>
          </cell>
          <cell r="H587" t="str">
            <v>Upgrade CT Scanner</v>
          </cell>
          <cell r="I587">
            <v>38708</v>
          </cell>
          <cell r="J587">
            <v>39148</v>
          </cell>
          <cell r="K587">
            <v>481610</v>
          </cell>
        </row>
        <row r="588">
          <cell r="A588">
            <v>1952</v>
          </cell>
          <cell r="B588" t="str">
            <v>VA-E-</v>
          </cell>
          <cell r="C588">
            <v>14</v>
          </cell>
          <cell r="D588" t="str">
            <v>-</v>
          </cell>
          <cell r="E588">
            <v>6</v>
          </cell>
          <cell r="F588" t="str">
            <v>Northern Virginia Imaging - Sterling</v>
          </cell>
          <cell r="G588" t="str">
            <v>Loudoun County</v>
          </cell>
          <cell r="H588" t="str">
            <v>Replace MRI Scanner</v>
          </cell>
          <cell r="I588">
            <v>38708</v>
          </cell>
          <cell r="J588">
            <v>39148</v>
          </cell>
          <cell r="K588">
            <v>1942796</v>
          </cell>
        </row>
        <row r="589">
          <cell r="B589" t="str">
            <v>VA-E-</v>
          </cell>
          <cell r="C589">
            <v>15</v>
          </cell>
          <cell r="D589" t="str">
            <v>-</v>
          </cell>
          <cell r="E589">
            <v>6</v>
          </cell>
          <cell r="F589" t="str">
            <v>Sentara Careplex</v>
          </cell>
          <cell r="G589" t="str">
            <v xml:space="preserve">Hampton </v>
          </cell>
          <cell r="H589" t="str">
            <v xml:space="preserve">Replace Cardiac Cath Equipment </v>
          </cell>
          <cell r="I589">
            <v>38713</v>
          </cell>
          <cell r="J589">
            <v>39148</v>
          </cell>
          <cell r="K589">
            <v>383360</v>
          </cell>
        </row>
        <row r="590">
          <cell r="A590">
            <v>3289</v>
          </cell>
          <cell r="B590" t="str">
            <v>VA-E-</v>
          </cell>
          <cell r="C590">
            <v>16</v>
          </cell>
          <cell r="D590" t="str">
            <v>-</v>
          </cell>
          <cell r="E590">
            <v>6</v>
          </cell>
          <cell r="F590" t="str">
            <v>Prince William Hospital</v>
          </cell>
          <cell r="G590" t="str">
            <v>Manassas</v>
          </cell>
          <cell r="H590" t="str">
            <v>Replace CT Scanner</v>
          </cell>
          <cell r="I590">
            <v>38723</v>
          </cell>
          <cell r="J590">
            <v>39148</v>
          </cell>
          <cell r="K590">
            <v>2056576</v>
          </cell>
        </row>
        <row r="591">
          <cell r="A591">
            <v>3458</v>
          </cell>
          <cell r="B591" t="str">
            <v>VA-E-</v>
          </cell>
          <cell r="C591">
            <v>17</v>
          </cell>
          <cell r="D591" t="str">
            <v>-</v>
          </cell>
          <cell r="E591">
            <v>6</v>
          </cell>
          <cell r="F591" t="str">
            <v>Prince William Hospital</v>
          </cell>
          <cell r="G591" t="str">
            <v>Manassas</v>
          </cell>
          <cell r="H591" t="str">
            <v>Replace CT Scanner</v>
          </cell>
          <cell r="I591">
            <v>38723</v>
          </cell>
          <cell r="J591">
            <v>39148</v>
          </cell>
          <cell r="K591">
            <v>1034075</v>
          </cell>
        </row>
        <row r="592">
          <cell r="B592" t="str">
            <v>VA-R-</v>
          </cell>
          <cell r="C592">
            <v>18</v>
          </cell>
          <cell r="D592" t="str">
            <v>-</v>
          </cell>
          <cell r="E592">
            <v>6</v>
          </cell>
          <cell r="F592" t="str">
            <v>Augusta Medical Center</v>
          </cell>
          <cell r="G592" t="str">
            <v>Augusta County</v>
          </cell>
          <cell r="H592" t="str">
            <v>Capex to develop an office park and a hospice house</v>
          </cell>
          <cell r="I592">
            <v>38747</v>
          </cell>
          <cell r="J592">
            <v>39148</v>
          </cell>
          <cell r="K592">
            <v>2650000</v>
          </cell>
        </row>
        <row r="593">
          <cell r="A593">
            <v>3148</v>
          </cell>
          <cell r="B593" t="str">
            <v>VA-E-</v>
          </cell>
          <cell r="C593">
            <v>19</v>
          </cell>
          <cell r="D593" t="str">
            <v>-</v>
          </cell>
          <cell r="E593">
            <v>6</v>
          </cell>
          <cell r="F593" t="str">
            <v>University of Virginia</v>
          </cell>
          <cell r="G593" t="str">
            <v>Charlottesville</v>
          </cell>
          <cell r="H593" t="str">
            <v>Replace MRI Scanner</v>
          </cell>
          <cell r="I593">
            <v>38749</v>
          </cell>
          <cell r="J593">
            <v>39150</v>
          </cell>
          <cell r="K593">
            <v>3307435</v>
          </cell>
        </row>
        <row r="594">
          <cell r="A594">
            <v>1508</v>
          </cell>
          <cell r="B594" t="str">
            <v>VA-E-</v>
          </cell>
          <cell r="C594">
            <v>20</v>
          </cell>
          <cell r="D594" t="str">
            <v>-</v>
          </cell>
          <cell r="E594">
            <v>6</v>
          </cell>
          <cell r="F594" t="str">
            <v>Danville Regional Medical Center</v>
          </cell>
          <cell r="G594" t="str">
            <v>Danville</v>
          </cell>
          <cell r="H594" t="str">
            <v>Replace CT Scanner</v>
          </cell>
          <cell r="I594">
            <v>38791</v>
          </cell>
          <cell r="J594">
            <v>39150</v>
          </cell>
          <cell r="K594">
            <v>745048</v>
          </cell>
        </row>
        <row r="595">
          <cell r="B595" t="str">
            <v>VA-E-</v>
          </cell>
          <cell r="C595">
            <v>21</v>
          </cell>
          <cell r="D595" t="str">
            <v>-</v>
          </cell>
          <cell r="E595">
            <v>6</v>
          </cell>
          <cell r="F595" t="str">
            <v>University of Virginia</v>
          </cell>
          <cell r="G595" t="str">
            <v>Charlottesville</v>
          </cell>
          <cell r="H595" t="str">
            <v>Capex to create a short stay patient transition unit</v>
          </cell>
          <cell r="I595">
            <v>38806</v>
          </cell>
          <cell r="J595">
            <v>39150</v>
          </cell>
          <cell r="K595">
            <v>4500000</v>
          </cell>
        </row>
        <row r="596">
          <cell r="B596" t="str">
            <v>VA-R-</v>
          </cell>
          <cell r="C596">
            <v>22</v>
          </cell>
          <cell r="D596" t="str">
            <v>-</v>
          </cell>
          <cell r="E596">
            <v>6</v>
          </cell>
          <cell r="F596" t="str">
            <v>Virginia Hospital Center</v>
          </cell>
          <cell r="G596" t="str">
            <v>Arlington County</v>
          </cell>
          <cell r="H596" t="str">
            <v>Capex to Purchase a da Vinci Surgical Robot</v>
          </cell>
          <cell r="I596">
            <v>38847</v>
          </cell>
          <cell r="J596">
            <v>39191</v>
          </cell>
          <cell r="K596">
            <v>1545440</v>
          </cell>
        </row>
        <row r="597">
          <cell r="B597" t="str">
            <v>VA-R-</v>
          </cell>
          <cell r="C597">
            <v>23</v>
          </cell>
          <cell r="D597" t="str">
            <v>-</v>
          </cell>
          <cell r="E597">
            <v>6</v>
          </cell>
          <cell r="F597" t="str">
            <v>VCU Health System</v>
          </cell>
          <cell r="G597" t="str">
            <v>Richmond</v>
          </cell>
          <cell r="H597" t="str">
            <v>Capex buildout unfinished space to relocate nuclear mediciane and heart station</v>
          </cell>
          <cell r="I597">
            <v>38807</v>
          </cell>
          <cell r="J597">
            <v>39167</v>
          </cell>
          <cell r="K597">
            <v>3306468</v>
          </cell>
        </row>
        <row r="598">
          <cell r="B598" t="str">
            <v>VA-E-</v>
          </cell>
          <cell r="C598">
            <v>24</v>
          </cell>
          <cell r="D598" t="str">
            <v>-</v>
          </cell>
          <cell r="E598">
            <v>6</v>
          </cell>
          <cell r="F598" t="str">
            <v>Community Memorial Healthcenter</v>
          </cell>
          <cell r="G598" t="str">
            <v>Mecklenburg County</v>
          </cell>
          <cell r="H598" t="str">
            <v>Capex to replace HVAC, fire alarm, energy management system</v>
          </cell>
          <cell r="I598">
            <v>38812</v>
          </cell>
          <cell r="J598">
            <v>39169</v>
          </cell>
          <cell r="K598">
            <v>1170000</v>
          </cell>
        </row>
        <row r="599">
          <cell r="B599" t="str">
            <v>VA-E-</v>
          </cell>
          <cell r="C599">
            <v>25</v>
          </cell>
          <cell r="D599" t="str">
            <v>-</v>
          </cell>
          <cell r="E599">
            <v>6</v>
          </cell>
          <cell r="F599" t="str">
            <v>University of Virginia</v>
          </cell>
          <cell r="G599" t="str">
            <v>Charlottesville</v>
          </cell>
          <cell r="H599" t="str">
            <v>Capex to Establish a "Data Warehouse" to integrate information management across all areas of the medical center</v>
          </cell>
          <cell r="I599">
            <v>38813</v>
          </cell>
          <cell r="J599">
            <v>39169</v>
          </cell>
          <cell r="K599">
            <v>2554000</v>
          </cell>
        </row>
        <row r="600">
          <cell r="B600" t="str">
            <v>VA-E-</v>
          </cell>
          <cell r="C600">
            <v>26</v>
          </cell>
          <cell r="D600" t="str">
            <v>-</v>
          </cell>
          <cell r="E600">
            <v>6</v>
          </cell>
          <cell r="F600" t="str">
            <v>CJW Chippenham</v>
          </cell>
          <cell r="G600" t="str">
            <v>Richmond</v>
          </cell>
          <cell r="H600" t="str">
            <v>Replace Linear Accelerator SRS</v>
          </cell>
          <cell r="I600">
            <v>38814</v>
          </cell>
          <cell r="J600">
            <v>39169</v>
          </cell>
          <cell r="K600">
            <v>2610375</v>
          </cell>
        </row>
        <row r="601">
          <cell r="A601" t="str">
            <v>1992 registrations</v>
          </cell>
          <cell r="B601" t="str">
            <v>VA-E-</v>
          </cell>
          <cell r="C601">
            <v>27</v>
          </cell>
          <cell r="D601" t="str">
            <v>-</v>
          </cell>
          <cell r="E601">
            <v>6</v>
          </cell>
          <cell r="F601" t="str">
            <v>Insight Health Corporation</v>
          </cell>
          <cell r="G601" t="str">
            <v>Fairfax</v>
          </cell>
          <cell r="H601" t="str">
            <v>Replace CT and MRI Equipment</v>
          </cell>
          <cell r="I601">
            <v>38819</v>
          </cell>
          <cell r="J601">
            <v>39190</v>
          </cell>
          <cell r="K601">
            <v>2648676</v>
          </cell>
        </row>
        <row r="602">
          <cell r="B602" t="str">
            <v>VA-R-</v>
          </cell>
          <cell r="C602">
            <v>28</v>
          </cell>
          <cell r="D602" t="str">
            <v>-</v>
          </cell>
          <cell r="E602">
            <v>6</v>
          </cell>
          <cell r="F602" t="str">
            <v>University of Virginia</v>
          </cell>
          <cell r="G602" t="str">
            <v>Charlottesville</v>
          </cell>
          <cell r="H602" t="str">
            <v>Capex PACS system</v>
          </cell>
          <cell r="I602">
            <v>38875</v>
          </cell>
          <cell r="J602">
            <v>39199</v>
          </cell>
          <cell r="K602">
            <v>1890000</v>
          </cell>
        </row>
        <row r="603">
          <cell r="B603" t="str">
            <v>VA-R-</v>
          </cell>
          <cell r="C603">
            <v>29</v>
          </cell>
          <cell r="D603" t="str">
            <v>-</v>
          </cell>
          <cell r="E603">
            <v>6</v>
          </cell>
          <cell r="F603" t="str">
            <v>Augusta Medical Center</v>
          </cell>
          <cell r="G603" t="str">
            <v>Augusta County</v>
          </cell>
          <cell r="H603" t="str">
            <v>Addition of 2 generators</v>
          </cell>
          <cell r="I603">
            <v>38881</v>
          </cell>
          <cell r="J603">
            <v>39199</v>
          </cell>
          <cell r="K603">
            <v>1500000</v>
          </cell>
        </row>
        <row r="604">
          <cell r="A604" t="str">
            <v>3866 (1 of 2 CT)</v>
          </cell>
          <cell r="B604" t="str">
            <v>VA-E-</v>
          </cell>
          <cell r="C604">
            <v>30</v>
          </cell>
          <cell r="D604" t="str">
            <v>-</v>
          </cell>
          <cell r="E604">
            <v>6</v>
          </cell>
          <cell r="F604" t="str">
            <v>Carilion New River Valley Medical Center</v>
          </cell>
          <cell r="G604" t="str">
            <v>Montgomery County</v>
          </cell>
          <cell r="H604" t="str">
            <v>Replace CT Scanner</v>
          </cell>
          <cell r="I604">
            <v>38853</v>
          </cell>
          <cell r="J604">
            <v>39202</v>
          </cell>
          <cell r="K604">
            <v>1315000</v>
          </cell>
        </row>
        <row r="605">
          <cell r="B605" t="str">
            <v>VA-R-</v>
          </cell>
          <cell r="C605">
            <v>31</v>
          </cell>
          <cell r="D605" t="str">
            <v>-</v>
          </cell>
          <cell r="E605">
            <v>6</v>
          </cell>
          <cell r="F605" t="str">
            <v>Augusta Medical Center</v>
          </cell>
          <cell r="G605" t="str">
            <v>Augusta County</v>
          </cell>
          <cell r="H605" t="str">
            <v>Capex to Expand Lab</v>
          </cell>
          <cell r="I605">
            <v>38981</v>
          </cell>
          <cell r="J605">
            <v>39202</v>
          </cell>
          <cell r="K605">
            <v>2770000</v>
          </cell>
        </row>
        <row r="606">
          <cell r="A606">
            <v>3689</v>
          </cell>
          <cell r="B606" t="str">
            <v>VA-E-</v>
          </cell>
          <cell r="C606">
            <v>32</v>
          </cell>
          <cell r="D606" t="str">
            <v>-</v>
          </cell>
          <cell r="E606">
            <v>6</v>
          </cell>
          <cell r="F606" t="str">
            <v>University of Virginia Imaging</v>
          </cell>
          <cell r="G606" t="str">
            <v>Charlottesville</v>
          </cell>
          <cell r="H606" t="str">
            <v>Replace MRI Scanner</v>
          </cell>
          <cell r="I606">
            <v>38961</v>
          </cell>
          <cell r="J606">
            <v>39217</v>
          </cell>
          <cell r="K606">
            <v>1998595</v>
          </cell>
        </row>
        <row r="607">
          <cell r="B607" t="str">
            <v>VA-R-</v>
          </cell>
          <cell r="C607">
            <v>33</v>
          </cell>
          <cell r="D607" t="str">
            <v>-</v>
          </cell>
          <cell r="E607">
            <v>6</v>
          </cell>
          <cell r="F607" t="str">
            <v>Chesapeake General Hospital</v>
          </cell>
          <cell r="G607" t="str">
            <v>Chesapeake</v>
          </cell>
          <cell r="H607" t="str">
            <v>Capex relocate sterile processing dept</v>
          </cell>
          <cell r="I607">
            <v>38986</v>
          </cell>
          <cell r="J607">
            <v>39260</v>
          </cell>
          <cell r="K607">
            <v>4644784</v>
          </cell>
        </row>
        <row r="608">
          <cell r="A608" t="str">
            <v>Exemption VA-018-626-427-A</v>
          </cell>
          <cell r="B608" t="str">
            <v>VA-E-</v>
          </cell>
          <cell r="C608">
            <v>34</v>
          </cell>
          <cell r="D608" t="str">
            <v>-</v>
          </cell>
          <cell r="E608">
            <v>6</v>
          </cell>
          <cell r="F608" t="str">
            <v xml:space="preserve">Carilion Medical Center d/b/a Carilion Roanoke Memorial Hospital
</v>
          </cell>
          <cell r="G608" t="str">
            <v>Roanoke</v>
          </cell>
          <cell r="H608" t="str">
            <v xml:space="preserve">Replace Cardiac Cath Equipment </v>
          </cell>
          <cell r="I608">
            <v>39064</v>
          </cell>
          <cell r="J608">
            <v>39260</v>
          </cell>
          <cell r="K608">
            <v>1580889</v>
          </cell>
        </row>
        <row r="609">
          <cell r="A609">
            <v>3074</v>
          </cell>
          <cell r="B609" t="str">
            <v>VA-E-</v>
          </cell>
          <cell r="C609">
            <v>35</v>
          </cell>
          <cell r="D609" t="str">
            <v>-</v>
          </cell>
          <cell r="E609">
            <v>6</v>
          </cell>
          <cell r="F609" t="str">
            <v>Danville Regional Medical Center</v>
          </cell>
          <cell r="G609" t="str">
            <v>Danville</v>
          </cell>
          <cell r="H609" t="str">
            <v>Replace Linac</v>
          </cell>
          <cell r="I609">
            <v>39042</v>
          </cell>
          <cell r="J609">
            <v>39260</v>
          </cell>
          <cell r="K609">
            <v>2152601</v>
          </cell>
        </row>
        <row r="610">
          <cell r="B610" t="str">
            <v>VA-E-</v>
          </cell>
          <cell r="C610">
            <v>36</v>
          </cell>
          <cell r="D610" t="str">
            <v>-</v>
          </cell>
          <cell r="E610">
            <v>6</v>
          </cell>
          <cell r="F610" t="str">
            <v>University of Virginia</v>
          </cell>
          <cell r="G610" t="str">
            <v>Charlottesville</v>
          </cell>
          <cell r="H610" t="str">
            <v>Replace CT Scanner</v>
          </cell>
          <cell r="I610">
            <v>39041</v>
          </cell>
          <cell r="J610">
            <v>39260</v>
          </cell>
          <cell r="K610">
            <v>1485603</v>
          </cell>
        </row>
        <row r="611">
          <cell r="B611" t="str">
            <v>VA-R-</v>
          </cell>
          <cell r="C611">
            <v>37</v>
          </cell>
          <cell r="D611" t="str">
            <v>-</v>
          </cell>
          <cell r="E611">
            <v>6</v>
          </cell>
          <cell r="F611" t="str">
            <v>CJW Johnston Willis</v>
          </cell>
          <cell r="G611" t="str">
            <v>Chesterfield County</v>
          </cell>
          <cell r="H611" t="str">
            <v>Capex renovate labor and delivery unit</v>
          </cell>
          <cell r="I611">
            <v>39059</v>
          </cell>
          <cell r="J611">
            <v>39261</v>
          </cell>
          <cell r="K611">
            <v>1500000</v>
          </cell>
        </row>
        <row r="612">
          <cell r="A612">
            <v>1964</v>
          </cell>
          <cell r="B612" t="str">
            <v>VA-E-</v>
          </cell>
          <cell r="C612">
            <v>38</v>
          </cell>
          <cell r="D612" t="str">
            <v>-</v>
          </cell>
          <cell r="E612">
            <v>6</v>
          </cell>
          <cell r="F612" t="str">
            <v>University of Virginia</v>
          </cell>
          <cell r="G612" t="str">
            <v>Charlottesville</v>
          </cell>
          <cell r="H612" t="str">
            <v>Replace Gamma Knife</v>
          </cell>
          <cell r="I612">
            <v>39000</v>
          </cell>
          <cell r="J612">
            <v>39261</v>
          </cell>
          <cell r="K612">
            <v>2584187</v>
          </cell>
        </row>
        <row r="613">
          <cell r="A613" t="str">
            <v>Exemption VA-058-731-3819-A</v>
          </cell>
          <cell r="B613" t="str">
            <v>VA-E-</v>
          </cell>
          <cell r="C613">
            <v>39</v>
          </cell>
          <cell r="D613" t="str">
            <v>-</v>
          </cell>
          <cell r="E613">
            <v>6</v>
          </cell>
          <cell r="F613" t="str">
            <v>Mary Washington Hospital</v>
          </cell>
          <cell r="G613" t="str">
            <v>Fredericksburg</v>
          </cell>
          <cell r="H613" t="str">
            <v>Replace CT Scanner</v>
          </cell>
          <cell r="I613">
            <v>39013</v>
          </cell>
          <cell r="J613">
            <v>39261</v>
          </cell>
          <cell r="K613">
            <v>2136794</v>
          </cell>
        </row>
        <row r="617">
          <cell r="B617" t="str">
            <v>VA-E-</v>
          </cell>
          <cell r="C617">
            <v>0</v>
          </cell>
          <cell r="D617" t="str">
            <v>-</v>
          </cell>
          <cell r="E617">
            <v>6</v>
          </cell>
          <cell r="F617" t="str">
            <v>Carilion Cancer Center of Western Virginia</v>
          </cell>
          <cell r="G617" t="str">
            <v>Roanoke</v>
          </cell>
          <cell r="H617" t="str">
            <v>Replace CT Scanner</v>
          </cell>
          <cell r="I617">
            <v>38832</v>
          </cell>
          <cell r="K617">
            <v>836085</v>
          </cell>
        </row>
        <row r="618">
          <cell r="B618" t="str">
            <v>VA-E-</v>
          </cell>
          <cell r="C618">
            <v>0</v>
          </cell>
          <cell r="D618" t="str">
            <v>-</v>
          </cell>
          <cell r="E618">
            <v>6</v>
          </cell>
          <cell r="F618" t="str">
            <v>VCU Health System - Stony Point</v>
          </cell>
          <cell r="G618" t="str">
            <v>Richmond</v>
          </cell>
          <cell r="H618" t="str">
            <v>Replace CT Scanner</v>
          </cell>
          <cell r="I618">
            <v>38847</v>
          </cell>
          <cell r="K618">
            <v>1183891</v>
          </cell>
        </row>
        <row r="619">
          <cell r="B619" t="str">
            <v>VA-E-</v>
          </cell>
          <cell r="C619">
            <v>0</v>
          </cell>
          <cell r="D619" t="str">
            <v>-</v>
          </cell>
          <cell r="E619">
            <v>6</v>
          </cell>
          <cell r="F619" t="str">
            <v>VCU Health System</v>
          </cell>
          <cell r="G619" t="str">
            <v>Richmond</v>
          </cell>
          <cell r="H619" t="str">
            <v>Replace MRI Scanner</v>
          </cell>
          <cell r="I619">
            <v>38889</v>
          </cell>
          <cell r="K619">
            <v>2473141</v>
          </cell>
        </row>
        <row r="625">
          <cell r="A625">
            <v>3304</v>
          </cell>
          <cell r="B625" t="str">
            <v>VA-E-</v>
          </cell>
          <cell r="D625" t="str">
            <v>-</v>
          </cell>
          <cell r="E625">
            <v>6</v>
          </cell>
          <cell r="F625" t="str">
            <v>Commonwealth Urologic Services, LLC</v>
          </cell>
          <cell r="G625" t="str">
            <v>HPR I, III and  IV</v>
          </cell>
          <cell r="H625" t="str">
            <v>Replace Mobile Lithotripter</v>
          </cell>
          <cell r="I625">
            <v>38959</v>
          </cell>
        </row>
        <row r="626">
          <cell r="A626">
            <v>3473</v>
          </cell>
          <cell r="B626" t="str">
            <v>VA-E-</v>
          </cell>
          <cell r="D626" t="str">
            <v>-</v>
          </cell>
          <cell r="E626">
            <v>6</v>
          </cell>
          <cell r="F626" t="str">
            <v>Commonwealth Urologic Services, LLC</v>
          </cell>
          <cell r="G626" t="str">
            <v>HPR I, III and  IV</v>
          </cell>
          <cell r="H626" t="str">
            <v>Replace Mobile Lithotripter</v>
          </cell>
          <cell r="I626">
            <v>38959</v>
          </cell>
        </row>
        <row r="628">
          <cell r="B628" t="str">
            <v>VA-E-</v>
          </cell>
          <cell r="C628">
            <v>1</v>
          </cell>
          <cell r="D628" t="str">
            <v>-</v>
          </cell>
          <cell r="E628">
            <v>7</v>
          </cell>
          <cell r="F628" t="str">
            <v>Virginia Hospital Center</v>
          </cell>
          <cell r="G628" t="str">
            <v>Arlington County</v>
          </cell>
          <cell r="H628" t="str">
            <v>Replace Linear Accelerator</v>
          </cell>
          <cell r="I628">
            <v>39028</v>
          </cell>
          <cell r="J628">
            <v>39093</v>
          </cell>
          <cell r="K628">
            <v>4905600</v>
          </cell>
        </row>
        <row r="629">
          <cell r="B629" t="str">
            <v>VA-R-</v>
          </cell>
          <cell r="C629">
            <v>2</v>
          </cell>
          <cell r="D629" t="str">
            <v>-</v>
          </cell>
          <cell r="E629">
            <v>7</v>
          </cell>
          <cell r="F629" t="str">
            <v>Sleepy Hollow Manor Nursing Home</v>
          </cell>
          <cell r="G629" t="str">
            <v>Annandale</v>
          </cell>
          <cell r="H629" t="str">
            <v>Capex renovation replace HVAC</v>
          </cell>
          <cell r="I629">
            <v>39143</v>
          </cell>
          <cell r="J629">
            <v>39190</v>
          </cell>
          <cell r="K629">
            <v>1962650</v>
          </cell>
        </row>
        <row r="630">
          <cell r="A630">
            <v>3048</v>
          </cell>
          <cell r="B630" t="str">
            <v>VA-E-</v>
          </cell>
          <cell r="C630">
            <v>3</v>
          </cell>
          <cell r="D630" t="str">
            <v>-</v>
          </cell>
          <cell r="E630">
            <v>7</v>
          </cell>
          <cell r="F630" t="str">
            <v>Augusta Medical Center</v>
          </cell>
          <cell r="G630" t="str">
            <v>Augusta County</v>
          </cell>
          <cell r="H630" t="str">
            <v>Replace CT</v>
          </cell>
          <cell r="I630">
            <v>39175</v>
          </cell>
          <cell r="J630">
            <v>39202</v>
          </cell>
          <cell r="K630">
            <v>731545</v>
          </cell>
        </row>
        <row r="631">
          <cell r="B631" t="str">
            <v>VA-R-</v>
          </cell>
          <cell r="C631">
            <v>4</v>
          </cell>
          <cell r="D631" t="str">
            <v>-</v>
          </cell>
          <cell r="E631">
            <v>7</v>
          </cell>
          <cell r="F631" t="str">
            <v>University of Virginia</v>
          </cell>
          <cell r="G631" t="str">
            <v>Charlottesville</v>
          </cell>
          <cell r="H631" t="str">
            <v>Capex purchase Stereotaxis Niobe Magnetic Navigation system</v>
          </cell>
          <cell r="I631">
            <v>39120</v>
          </cell>
          <cell r="J631">
            <v>39217</v>
          </cell>
          <cell r="K631">
            <v>1325000</v>
          </cell>
        </row>
        <row r="632">
          <cell r="B632" t="str">
            <v>VA-R-</v>
          </cell>
          <cell r="C632">
            <v>5</v>
          </cell>
          <cell r="D632" t="str">
            <v>-</v>
          </cell>
          <cell r="E632">
            <v>7</v>
          </cell>
          <cell r="F632" t="str">
            <v>Mary Washington Hospital</v>
          </cell>
          <cell r="G632" t="str">
            <v>Fredericksburg</v>
          </cell>
          <cell r="H632" t="str">
            <v>capex purchase a Siemens Sorian Information system</v>
          </cell>
          <cell r="I632">
            <v>39227</v>
          </cell>
          <cell r="J632">
            <v>39227</v>
          </cell>
          <cell r="K632">
            <v>4449824</v>
          </cell>
        </row>
        <row r="633">
          <cell r="B633" t="str">
            <v>VA-E-</v>
          </cell>
          <cell r="C633">
            <v>6</v>
          </cell>
          <cell r="D633" t="str">
            <v>-</v>
          </cell>
          <cell r="E633">
            <v>7</v>
          </cell>
          <cell r="F633" t="str">
            <v>Chesapeake Lithotripsy</v>
          </cell>
          <cell r="G633" t="str">
            <v>HPRs II, IV, &amp; V</v>
          </cell>
          <cell r="H633" t="str">
            <v>Replace Mobile Lithotripter</v>
          </cell>
          <cell r="I633">
            <v>39227</v>
          </cell>
          <cell r="J633">
            <v>39231</v>
          </cell>
          <cell r="K633">
            <v>451156</v>
          </cell>
        </row>
        <row r="634">
          <cell r="A634">
            <v>3265</v>
          </cell>
          <cell r="B634" t="str">
            <v>VA-E-</v>
          </cell>
          <cell r="C634">
            <v>7</v>
          </cell>
          <cell r="D634" t="str">
            <v>-</v>
          </cell>
          <cell r="E634">
            <v>7</v>
          </cell>
          <cell r="F634" t="str">
            <v>Sentara Virginia Beach General Hospital</v>
          </cell>
          <cell r="G634" t="str">
            <v>Virginia Beach</v>
          </cell>
          <cell r="H634" t="str">
            <v>Replace CT</v>
          </cell>
          <cell r="I634">
            <v>39139</v>
          </cell>
          <cell r="J634">
            <v>39259</v>
          </cell>
          <cell r="K634">
            <v>1556031</v>
          </cell>
        </row>
        <row r="635">
          <cell r="A635">
            <v>3664</v>
          </cell>
          <cell r="B635" t="str">
            <v>VA-E-</v>
          </cell>
          <cell r="C635">
            <v>8</v>
          </cell>
          <cell r="D635" t="str">
            <v>-</v>
          </cell>
          <cell r="E635">
            <v>7</v>
          </cell>
          <cell r="F635" t="str">
            <v>Virginia Cardiovascular Specialists</v>
          </cell>
          <cell r="G635" t="str">
            <v>Henrico County</v>
          </cell>
          <cell r="H635" t="str">
            <v>Replace EBCT</v>
          </cell>
          <cell r="I635">
            <v>39232</v>
          </cell>
          <cell r="J635">
            <v>39259</v>
          </cell>
          <cell r="K635">
            <v>1110000</v>
          </cell>
        </row>
        <row r="636">
          <cell r="A636">
            <v>3508</v>
          </cell>
          <cell r="B636" t="str">
            <v>VA-E-</v>
          </cell>
          <cell r="C636">
            <v>9</v>
          </cell>
          <cell r="D636" t="str">
            <v>-</v>
          </cell>
          <cell r="E636">
            <v>7</v>
          </cell>
          <cell r="F636" t="str">
            <v>Sentara Oyster Point Diagnostics</v>
          </cell>
          <cell r="G636" t="str">
            <v>Newport News</v>
          </cell>
          <cell r="H636" t="str">
            <v>Replace CT  (1.4% charity care)</v>
          </cell>
          <cell r="I636">
            <v>39112</v>
          </cell>
          <cell r="J636">
            <v>39259</v>
          </cell>
          <cell r="K636">
            <v>1263272</v>
          </cell>
        </row>
        <row r="637">
          <cell r="A637">
            <v>3534</v>
          </cell>
          <cell r="B637" t="str">
            <v>VA-E-</v>
          </cell>
          <cell r="C637">
            <v>10</v>
          </cell>
          <cell r="D637" t="str">
            <v>-</v>
          </cell>
          <cell r="E637">
            <v>7</v>
          </cell>
          <cell r="F637" t="str">
            <v>Sentara Bayside Hospital</v>
          </cell>
          <cell r="G637" t="str">
            <v>Virginia Beach</v>
          </cell>
          <cell r="H637" t="str">
            <v>Replace MRI  (1.4% charity care)</v>
          </cell>
          <cell r="I637">
            <v>39112</v>
          </cell>
          <cell r="J637">
            <v>39259</v>
          </cell>
          <cell r="K637">
            <v>2102041</v>
          </cell>
        </row>
        <row r="638">
          <cell r="A638">
            <v>3469</v>
          </cell>
          <cell r="B638" t="str">
            <v>VA-E-</v>
          </cell>
          <cell r="C638">
            <v>11</v>
          </cell>
          <cell r="D638" t="str">
            <v>-</v>
          </cell>
          <cell r="E638">
            <v>7</v>
          </cell>
          <cell r="F638" t="str">
            <v>Sentara Williamsburg Community Hospital</v>
          </cell>
          <cell r="G638" t="str">
            <v>York County</v>
          </cell>
          <cell r="H638" t="str">
            <v>Replace CT  (1.8% charity care)</v>
          </cell>
          <cell r="I638">
            <v>39112</v>
          </cell>
          <cell r="J638">
            <v>39259</v>
          </cell>
          <cell r="K638">
            <v>1204689</v>
          </cell>
        </row>
        <row r="639">
          <cell r="B639" t="str">
            <v>VA-R-</v>
          </cell>
          <cell r="C639">
            <v>12</v>
          </cell>
          <cell r="D639" t="str">
            <v>-</v>
          </cell>
          <cell r="E639">
            <v>7</v>
          </cell>
          <cell r="F639" t="str">
            <v>Henrico Doctors’ Hospital-Forest</v>
          </cell>
          <cell r="G639" t="str">
            <v>Richmond</v>
          </cell>
          <cell r="H639" t="str">
            <v>Capex to relocate 4 ORs on the hospital campus</v>
          </cell>
          <cell r="I639">
            <v>39286</v>
          </cell>
          <cell r="J639">
            <v>39287</v>
          </cell>
          <cell r="K639">
            <v>8971690</v>
          </cell>
        </row>
        <row r="640">
          <cell r="A640" t="str">
            <v>VA-R-285-92</v>
          </cell>
          <cell r="B640" t="str">
            <v>VA-E-</v>
          </cell>
          <cell r="C640">
            <v>13</v>
          </cell>
          <cell r="D640" t="str">
            <v>-</v>
          </cell>
          <cell r="E640">
            <v>7</v>
          </cell>
          <cell r="F640" t="str">
            <v>Southside Community Hospital</v>
          </cell>
          <cell r="G640" t="str">
            <v>Farmville</v>
          </cell>
          <cell r="H640" t="str">
            <v>Replace Mobile MRI Service (Reg. 6/29/92) with Fixed MRI</v>
          </cell>
          <cell r="I640">
            <v>39293</v>
          </cell>
        </row>
        <row r="641">
          <cell r="A641" t="str">
            <v>VA-E-027-04</v>
          </cell>
          <cell r="B641" t="str">
            <v>VA-E-</v>
          </cell>
          <cell r="C641">
            <v>14</v>
          </cell>
          <cell r="D641" t="str">
            <v>-</v>
          </cell>
          <cell r="E641">
            <v>7</v>
          </cell>
          <cell r="F641" t="str">
            <v>Carilion Medical Center d/b/a Carilion Roanoke Memorial Hospital and Carilion Roanoke Community Hospital</v>
          </cell>
          <cell r="G641" t="str">
            <v>Roanoke</v>
          </cell>
          <cell r="H641" t="str">
            <v>Replace CT</v>
          </cell>
          <cell r="I641">
            <v>39300</v>
          </cell>
          <cell r="J641">
            <v>39308</v>
          </cell>
          <cell r="K641">
            <v>2046225</v>
          </cell>
        </row>
        <row r="643">
          <cell r="A643" t="str">
            <v>3126 and 3274</v>
          </cell>
          <cell r="B643" t="str">
            <v>VA-E-</v>
          </cell>
          <cell r="D643" t="str">
            <v>-</v>
          </cell>
          <cell r="E643">
            <v>7</v>
          </cell>
          <cell r="F643" t="str">
            <v>Sentara Norfolk General Hospital</v>
          </cell>
          <cell r="G643" t="str">
            <v>Norfolk</v>
          </cell>
          <cell r="H643" t="str">
            <v>Replace Two Cath Lab Units</v>
          </cell>
          <cell r="I643">
            <v>39139</v>
          </cell>
          <cell r="K643">
            <v>1998041</v>
          </cell>
        </row>
        <row r="644">
          <cell r="A644">
            <v>3264</v>
          </cell>
          <cell r="B644" t="str">
            <v>VA-E-</v>
          </cell>
          <cell r="D644" t="str">
            <v>-</v>
          </cell>
          <cell r="E644">
            <v>7</v>
          </cell>
          <cell r="F644" t="str">
            <v>Sentara Virginia Beach General Hospital</v>
          </cell>
          <cell r="G644" t="str">
            <v>Virginia Beach</v>
          </cell>
          <cell r="H644" t="str">
            <v>Replace Cath</v>
          </cell>
          <cell r="I644">
            <v>39226</v>
          </cell>
          <cell r="K644">
            <v>1400000</v>
          </cell>
        </row>
        <row r="645">
          <cell r="B645" t="str">
            <v>VA-E-</v>
          </cell>
          <cell r="D645" t="str">
            <v>-</v>
          </cell>
          <cell r="E645">
            <v>7</v>
          </cell>
          <cell r="F645" t="str">
            <v>Winchester Medical Center</v>
          </cell>
          <cell r="G645" t="str">
            <v>Winchester</v>
          </cell>
          <cell r="H645" t="str">
            <v>Replace Cath</v>
          </cell>
          <cell r="I645">
            <v>39294</v>
          </cell>
        </row>
        <row r="648">
          <cell r="A648" t="str">
            <v>VA-00-35</v>
          </cell>
          <cell r="B648" t="str">
            <v>VA-E-</v>
          </cell>
          <cell r="C648">
            <v>1</v>
          </cell>
          <cell r="D648" t="str">
            <v>-</v>
          </cell>
          <cell r="E648">
            <v>8</v>
          </cell>
          <cell r="F648" t="str">
            <v>Lewis-Gale Medical Center</v>
          </cell>
          <cell r="G648" t="str">
            <v>Salem</v>
          </cell>
          <cell r="H648" t="str">
            <v>Replace CT</v>
          </cell>
          <cell r="I648">
            <v>39356</v>
          </cell>
          <cell r="J648">
            <v>39482</v>
          </cell>
          <cell r="K648">
            <v>1546672</v>
          </cell>
        </row>
        <row r="649">
          <cell r="A649">
            <v>1400</v>
          </cell>
          <cell r="B649" t="str">
            <v>VA-E-</v>
          </cell>
          <cell r="C649">
            <v>2</v>
          </cell>
          <cell r="D649" t="str">
            <v>-</v>
          </cell>
          <cell r="E649">
            <v>8</v>
          </cell>
          <cell r="F649" t="str">
            <v>Sentara Norfolk General Hospital</v>
          </cell>
          <cell r="G649" t="str">
            <v>Norfolk</v>
          </cell>
          <cell r="H649" t="str">
            <v>Replace MRI</v>
          </cell>
          <cell r="I649">
            <v>39419</v>
          </cell>
          <cell r="J649">
            <v>39485</v>
          </cell>
          <cell r="K649">
            <v>3468612</v>
          </cell>
        </row>
        <row r="650">
          <cell r="B650" t="str">
            <v>VA-R-</v>
          </cell>
          <cell r="C650">
            <v>3</v>
          </cell>
          <cell r="D650" t="str">
            <v>-</v>
          </cell>
          <cell r="E650">
            <v>8</v>
          </cell>
          <cell r="F650" t="str">
            <v>Halifax Regional Hospital</v>
          </cell>
          <cell r="G650" t="str">
            <v>South Boston</v>
          </cell>
          <cell r="H650" t="str">
            <v>Capex to add 2 levels to hospital</v>
          </cell>
          <cell r="I650">
            <v>39370</v>
          </cell>
          <cell r="J650">
            <v>39489</v>
          </cell>
          <cell r="K650">
            <v>14715000</v>
          </cell>
        </row>
        <row r="651">
          <cell r="B651" t="str">
            <v>VA-E-</v>
          </cell>
          <cell r="C651">
            <v>4</v>
          </cell>
          <cell r="D651" t="str">
            <v>-</v>
          </cell>
          <cell r="E651">
            <v>8</v>
          </cell>
          <cell r="F651" t="str">
            <v>University of Virginia</v>
          </cell>
          <cell r="G651" t="str">
            <v>Charlottesville</v>
          </cell>
          <cell r="H651" t="str">
            <v>Replace Linac</v>
          </cell>
          <cell r="I651">
            <v>39433</v>
          </cell>
          <cell r="J651">
            <v>39489</v>
          </cell>
          <cell r="K651">
            <v>3974340</v>
          </cell>
        </row>
        <row r="652">
          <cell r="A652">
            <v>3464</v>
          </cell>
          <cell r="B652" t="str">
            <v>VA-E-</v>
          </cell>
          <cell r="C652">
            <v>5</v>
          </cell>
          <cell r="D652" t="str">
            <v>-</v>
          </cell>
          <cell r="E652">
            <v>8</v>
          </cell>
          <cell r="F652" t="str">
            <v>Virginia Hospital Center</v>
          </cell>
          <cell r="G652" t="str">
            <v>Arlington County</v>
          </cell>
          <cell r="H652" t="str">
            <v>Replace CT</v>
          </cell>
          <cell r="I652">
            <v>39457</v>
          </cell>
          <cell r="J652">
            <v>39498</v>
          </cell>
          <cell r="K652">
            <v>1937623</v>
          </cell>
        </row>
        <row r="653">
          <cell r="B653" t="str">
            <v>VA-E-</v>
          </cell>
          <cell r="C653">
            <v>6</v>
          </cell>
          <cell r="D653" t="str">
            <v>-</v>
          </cell>
          <cell r="E653">
            <v>8</v>
          </cell>
          <cell r="F653" t="str">
            <v>Prince William Hospital</v>
          </cell>
          <cell r="G653" t="str">
            <v>Manassas</v>
          </cell>
          <cell r="H653" t="str">
            <v>Replace MRI Scanner</v>
          </cell>
          <cell r="I653">
            <v>39442</v>
          </cell>
          <cell r="J653">
            <v>39504</v>
          </cell>
          <cell r="K653">
            <v>2558094</v>
          </cell>
        </row>
        <row r="654">
          <cell r="A654">
            <v>3694</v>
          </cell>
          <cell r="B654" t="str">
            <v>VA-E-</v>
          </cell>
          <cell r="C654">
            <v>7</v>
          </cell>
          <cell r="D654" t="str">
            <v>-</v>
          </cell>
          <cell r="E654">
            <v>8</v>
          </cell>
          <cell r="F654" t="str">
            <v>Martha Jefferson Hospital</v>
          </cell>
          <cell r="G654" t="str">
            <v>Charlottesville</v>
          </cell>
          <cell r="H654" t="str">
            <v>Replace Linac</v>
          </cell>
          <cell r="I654">
            <v>39490</v>
          </cell>
          <cell r="J654">
            <v>39528</v>
          </cell>
          <cell r="K654">
            <v>2867807</v>
          </cell>
        </row>
        <row r="655">
          <cell r="B655" t="str">
            <v>VA-R-</v>
          </cell>
          <cell r="C655">
            <v>8</v>
          </cell>
          <cell r="D655" t="str">
            <v>-</v>
          </cell>
          <cell r="E655">
            <v>8</v>
          </cell>
          <cell r="F655" t="str">
            <v>Lexington Court f/k/a Cambridge-Goochland Convalescent Center</v>
          </cell>
          <cell r="G655" t="str">
            <v>Henrico County</v>
          </cell>
          <cell r="H655" t="str">
            <v>Capex Renovation</v>
          </cell>
          <cell r="I655">
            <v>39520</v>
          </cell>
          <cell r="J655">
            <v>39531</v>
          </cell>
          <cell r="K655">
            <v>7780142</v>
          </cell>
        </row>
        <row r="656">
          <cell r="B656" t="str">
            <v>VA-E-</v>
          </cell>
          <cell r="C656">
            <v>9</v>
          </cell>
          <cell r="D656" t="str">
            <v>-</v>
          </cell>
          <cell r="E656">
            <v>8</v>
          </cell>
          <cell r="F656" t="str">
            <v>Page Memorial Hospital</v>
          </cell>
          <cell r="G656" t="str">
            <v>Page County</v>
          </cell>
          <cell r="H656" t="str">
            <v>Replace CT</v>
          </cell>
          <cell r="I656">
            <v>39464</v>
          </cell>
          <cell r="J656">
            <v>39588</v>
          </cell>
          <cell r="K656">
            <v>845114</v>
          </cell>
        </row>
        <row r="657">
          <cell r="A657">
            <v>3790</v>
          </cell>
          <cell r="B657" t="str">
            <v>VA-E-</v>
          </cell>
          <cell r="C657">
            <v>10</v>
          </cell>
          <cell r="D657" t="str">
            <v>-</v>
          </cell>
          <cell r="E657">
            <v>8</v>
          </cell>
          <cell r="F657" t="str">
            <v>Sentara Leigh Hospital/Greenbrier</v>
          </cell>
          <cell r="G657" t="str">
            <v>Chesapeake</v>
          </cell>
          <cell r="H657" t="str">
            <v>Replace CT</v>
          </cell>
          <cell r="I657">
            <v>39562</v>
          </cell>
          <cell r="J657">
            <v>39590</v>
          </cell>
          <cell r="K657">
            <v>596431</v>
          </cell>
        </row>
        <row r="658">
          <cell r="A658">
            <v>3200</v>
          </cell>
          <cell r="B658" t="str">
            <v>VA-E-</v>
          </cell>
          <cell r="C658">
            <v>11</v>
          </cell>
          <cell r="D658" t="str">
            <v>-</v>
          </cell>
          <cell r="E658">
            <v>8</v>
          </cell>
          <cell r="F658" t="str">
            <v>United Medical Systems (DE) Inc.</v>
          </cell>
          <cell r="G658" t="str">
            <v>HPR III</v>
          </cell>
          <cell r="H658" t="str">
            <v>Replace Mobile ESWL</v>
          </cell>
          <cell r="I658">
            <v>39506</v>
          </cell>
          <cell r="J658">
            <v>39610</v>
          </cell>
          <cell r="K658">
            <v>94647</v>
          </cell>
        </row>
        <row r="659">
          <cell r="A659">
            <v>3096</v>
          </cell>
          <cell r="B659" t="str">
            <v>VA-E-</v>
          </cell>
          <cell r="C659">
            <v>12</v>
          </cell>
          <cell r="D659" t="str">
            <v>-</v>
          </cell>
          <cell r="E659">
            <v>8</v>
          </cell>
          <cell r="F659" t="str">
            <v>VCU Health System</v>
          </cell>
          <cell r="G659" t="str">
            <v>Richmond</v>
          </cell>
          <cell r="H659" t="str">
            <v>Replace MRI Scanner</v>
          </cell>
          <cell r="I659">
            <v>39321</v>
          </cell>
          <cell r="J659">
            <v>39616</v>
          </cell>
          <cell r="K659">
            <v>2500000</v>
          </cell>
        </row>
        <row r="660">
          <cell r="B660" t="str">
            <v>VA-E-</v>
          </cell>
          <cell r="C660">
            <v>13</v>
          </cell>
          <cell r="D660" t="str">
            <v>-</v>
          </cell>
          <cell r="E660">
            <v>8</v>
          </cell>
          <cell r="F660" t="str">
            <v>Chesapeake Lithotripsy Associates, L.P.</v>
          </cell>
          <cell r="G660" t="str">
            <v>HPR II</v>
          </cell>
          <cell r="H660" t="str">
            <v>Replace Mobile Lithotripter</v>
          </cell>
          <cell r="I660">
            <v>39506</v>
          </cell>
          <cell r="J660">
            <v>39623</v>
          </cell>
          <cell r="K660">
            <v>284289</v>
          </cell>
        </row>
        <row r="661">
          <cell r="B661" t="str">
            <v>VA-R-</v>
          </cell>
          <cell r="C661">
            <v>14</v>
          </cell>
          <cell r="D661" t="str">
            <v>-</v>
          </cell>
          <cell r="E661">
            <v>8</v>
          </cell>
          <cell r="F661" t="str">
            <v>VCU Health System</v>
          </cell>
          <cell r="G661" t="str">
            <v>Richmond</v>
          </cell>
          <cell r="H661" t="str">
            <v>Capex Purchase Office Building</v>
          </cell>
          <cell r="I661">
            <v>39624</v>
          </cell>
          <cell r="J661">
            <v>39657</v>
          </cell>
          <cell r="K661">
            <v>8960000</v>
          </cell>
        </row>
        <row r="662">
          <cell r="B662" t="str">
            <v>VA-R-</v>
          </cell>
          <cell r="C662">
            <v>15</v>
          </cell>
          <cell r="D662" t="str">
            <v>-</v>
          </cell>
          <cell r="E662">
            <v>8</v>
          </cell>
          <cell r="F662" t="str">
            <v>Chesapeake General hospital</v>
          </cell>
          <cell r="G662" t="str">
            <v>Chesapeake</v>
          </cell>
          <cell r="H662" t="str">
            <v>Expand and renovate ER</v>
          </cell>
          <cell r="I662">
            <v>39626</v>
          </cell>
          <cell r="J662">
            <v>39710</v>
          </cell>
          <cell r="K662">
            <v>8486500</v>
          </cell>
        </row>
        <row r="663">
          <cell r="A663">
            <v>3353</v>
          </cell>
          <cell r="B663" t="str">
            <v>VA-E-</v>
          </cell>
          <cell r="C663">
            <v>16</v>
          </cell>
          <cell r="D663" t="str">
            <v>-</v>
          </cell>
          <cell r="E663">
            <v>8</v>
          </cell>
          <cell r="F663" t="str">
            <v>Johnston Memorial Hospital</v>
          </cell>
          <cell r="G663" t="str">
            <v>Abingdon</v>
          </cell>
          <cell r="H663" t="str">
            <v>Replace MRI</v>
          </cell>
          <cell r="I663">
            <v>39659</v>
          </cell>
          <cell r="J663">
            <v>39710</v>
          </cell>
          <cell r="K663">
            <v>2422935</v>
          </cell>
        </row>
        <row r="664">
          <cell r="A664">
            <v>3388</v>
          </cell>
          <cell r="B664" t="str">
            <v>VA-E-</v>
          </cell>
          <cell r="C664">
            <v>17</v>
          </cell>
          <cell r="D664" t="str">
            <v>-</v>
          </cell>
          <cell r="E664">
            <v>8</v>
          </cell>
          <cell r="F664" t="str">
            <v>Northern Virginia Imaging - Sterling</v>
          </cell>
          <cell r="G664" t="str">
            <v>Loudoun County</v>
          </cell>
          <cell r="H664" t="str">
            <v>Replace MRI Scanner</v>
          </cell>
          <cell r="I664">
            <v>39681</v>
          </cell>
          <cell r="J664">
            <v>39710</v>
          </cell>
          <cell r="K664">
            <v>2982142</v>
          </cell>
        </row>
        <row r="665">
          <cell r="B665" t="str">
            <v>VA-E-</v>
          </cell>
          <cell r="C665">
            <v>18</v>
          </cell>
          <cell r="D665" t="str">
            <v>-</v>
          </cell>
          <cell r="E665">
            <v>8</v>
          </cell>
          <cell r="F665" t="str">
            <v>Sentara Norfolk General Hospital</v>
          </cell>
          <cell r="G665" t="str">
            <v>Norfolk</v>
          </cell>
          <cell r="H665" t="str">
            <v>Replace SRS linac</v>
          </cell>
          <cell r="I665">
            <v>39637</v>
          </cell>
          <cell r="J665">
            <v>39773</v>
          </cell>
          <cell r="K665">
            <v>4710176</v>
          </cell>
        </row>
        <row r="666">
          <cell r="B666" t="str">
            <v>VA-E-</v>
          </cell>
          <cell r="C666">
            <v>19</v>
          </cell>
          <cell r="D666" t="str">
            <v>-</v>
          </cell>
          <cell r="E666">
            <v>8</v>
          </cell>
          <cell r="F666" t="str">
            <v>Southside Regional Medical Center</v>
          </cell>
          <cell r="G666" t="str">
            <v>Petersburg</v>
          </cell>
          <cell r="H666" t="str">
            <v xml:space="preserve">Replace Cardiac Cath Equipment </v>
          </cell>
          <cell r="I666">
            <v>39696</v>
          </cell>
          <cell r="J666">
            <v>39773</v>
          </cell>
          <cell r="K666">
            <v>1166125</v>
          </cell>
        </row>
        <row r="667">
          <cell r="A667">
            <v>3389</v>
          </cell>
          <cell r="B667" t="str">
            <v>VA-E-</v>
          </cell>
          <cell r="C667">
            <v>20</v>
          </cell>
          <cell r="D667" t="str">
            <v>-</v>
          </cell>
          <cell r="E667">
            <v>8</v>
          </cell>
          <cell r="F667" t="str">
            <v>Childrens Hospital of Kings Daughters</v>
          </cell>
          <cell r="G667" t="str">
            <v>Norfolk</v>
          </cell>
          <cell r="H667" t="str">
            <v>Replace MRI Scanner</v>
          </cell>
          <cell r="I667">
            <v>39748</v>
          </cell>
          <cell r="J667">
            <v>39787</v>
          </cell>
          <cell r="K667">
            <v>1972780</v>
          </cell>
        </row>
        <row r="668">
          <cell r="B668" t="str">
            <v>VA-E-</v>
          </cell>
          <cell r="C668">
            <v>21</v>
          </cell>
          <cell r="D668" t="str">
            <v>-</v>
          </cell>
          <cell r="E668">
            <v>8</v>
          </cell>
          <cell r="F668" t="str">
            <v>Culpeper Regional Hospital</v>
          </cell>
          <cell r="G668" t="str">
            <v>Culpeper</v>
          </cell>
          <cell r="H668" t="str">
            <v>Replace Mobile MRI Service (Reg. 8/8/89) with Fixed MRI</v>
          </cell>
          <cell r="I668">
            <v>39708</v>
          </cell>
          <cell r="J668">
            <v>39790</v>
          </cell>
          <cell r="K668">
            <v>1747870</v>
          </cell>
        </row>
        <row r="669">
          <cell r="A669">
            <v>4135</v>
          </cell>
          <cell r="B669" t="str">
            <v>VA-E-</v>
          </cell>
          <cell r="C669">
            <v>22</v>
          </cell>
          <cell r="D669" t="str">
            <v>-</v>
          </cell>
          <cell r="E669">
            <v>8</v>
          </cell>
          <cell r="F669" t="str">
            <v>Southside Regional Medical Center</v>
          </cell>
          <cell r="G669" t="str">
            <v>Petersburg</v>
          </cell>
          <cell r="H669" t="str">
            <v>Replace CT</v>
          </cell>
          <cell r="I669">
            <v>39723</v>
          </cell>
          <cell r="J669">
            <v>39791</v>
          </cell>
          <cell r="K669">
            <v>1061942</v>
          </cell>
        </row>
        <row r="670">
          <cell r="A670">
            <v>3428</v>
          </cell>
          <cell r="B670" t="str">
            <v>VA-E-</v>
          </cell>
          <cell r="C670">
            <v>23</v>
          </cell>
          <cell r="D670" t="str">
            <v>-</v>
          </cell>
          <cell r="E670">
            <v>8</v>
          </cell>
          <cell r="F670" t="str">
            <v>Southside Regional Medical Center</v>
          </cell>
          <cell r="G670" t="str">
            <v>Petersburg</v>
          </cell>
          <cell r="H670" t="str">
            <v>Replace MRI</v>
          </cell>
          <cell r="I670">
            <v>39723</v>
          </cell>
          <cell r="J670">
            <v>39792</v>
          </cell>
          <cell r="K670">
            <v>696088.56</v>
          </cell>
        </row>
        <row r="673">
          <cell r="B673" t="str">
            <v>VA-R-</v>
          </cell>
          <cell r="C673">
            <v>1</v>
          </cell>
          <cell r="D673" t="str">
            <v>-</v>
          </cell>
          <cell r="E673">
            <v>9</v>
          </cell>
          <cell r="F673" t="str">
            <v>Winchester Medical Center</v>
          </cell>
          <cell r="G673" t="str">
            <v>Winchester</v>
          </cell>
          <cell r="H673" t="str">
            <v>Capex Parking Garage</v>
          </cell>
          <cell r="I673">
            <v>39791</v>
          </cell>
          <cell r="J673">
            <v>39819</v>
          </cell>
          <cell r="K673">
            <v>11951000</v>
          </cell>
        </row>
        <row r="674">
          <cell r="B674" t="str">
            <v>VA-R-</v>
          </cell>
          <cell r="C674">
            <v>2</v>
          </cell>
          <cell r="D674" t="str">
            <v>-</v>
          </cell>
          <cell r="E674">
            <v>9</v>
          </cell>
          <cell r="F674" t="str">
            <v>Winchester Medical Center</v>
          </cell>
          <cell r="G674" t="str">
            <v>Winchester</v>
          </cell>
          <cell r="H674" t="str">
            <v>Capex hot water heating system and emergency power system</v>
          </cell>
          <cell r="I674">
            <v>39791</v>
          </cell>
          <cell r="J674">
            <v>39819</v>
          </cell>
          <cell r="K674">
            <v>7774562</v>
          </cell>
        </row>
        <row r="675">
          <cell r="A675">
            <v>3394</v>
          </cell>
          <cell r="B675" t="str">
            <v>VA-E-</v>
          </cell>
          <cell r="C675">
            <v>3</v>
          </cell>
          <cell r="D675" t="str">
            <v>-</v>
          </cell>
          <cell r="E675">
            <v>9</v>
          </cell>
          <cell r="F675" t="str">
            <v>CJW Chippenham campus</v>
          </cell>
          <cell r="G675" t="str">
            <v>Richmond City</v>
          </cell>
          <cell r="H675" t="str">
            <v>Replace CT</v>
          </cell>
          <cell r="I675">
            <v>39750</v>
          </cell>
          <cell r="J675">
            <v>39819</v>
          </cell>
          <cell r="K675">
            <v>1264274</v>
          </cell>
        </row>
        <row r="676">
          <cell r="A676">
            <v>3387</v>
          </cell>
          <cell r="B676" t="str">
            <v>VA-E-</v>
          </cell>
          <cell r="C676">
            <v>4</v>
          </cell>
          <cell r="D676" t="str">
            <v>-</v>
          </cell>
          <cell r="E676">
            <v>9</v>
          </cell>
          <cell r="F676" t="str">
            <v>Clinch Valley Medical Center</v>
          </cell>
          <cell r="G676" t="str">
            <v>Tazewell County</v>
          </cell>
          <cell r="H676" t="str">
            <v>Replace CT</v>
          </cell>
          <cell r="I676">
            <v>39793</v>
          </cell>
          <cell r="J676">
            <v>39821</v>
          </cell>
          <cell r="K676">
            <v>1694235</v>
          </cell>
        </row>
        <row r="677">
          <cell r="A677" t="str">
            <v>VAR243-92</v>
          </cell>
          <cell r="B677" t="str">
            <v>VA-E-</v>
          </cell>
          <cell r="C677">
            <v>5</v>
          </cell>
          <cell r="D677" t="str">
            <v>-</v>
          </cell>
          <cell r="E677">
            <v>9</v>
          </cell>
          <cell r="F677" t="str">
            <v>Community Radiology of VA</v>
          </cell>
          <cell r="G677" t="str">
            <v>Tazewell County</v>
          </cell>
          <cell r="H677" t="str">
            <v>Replace MRI</v>
          </cell>
          <cell r="I677">
            <v>39876</v>
          </cell>
          <cell r="K677">
            <v>2144188</v>
          </cell>
        </row>
        <row r="678">
          <cell r="B678" t="str">
            <v>VA-E-</v>
          </cell>
          <cell r="C678">
            <v>6</v>
          </cell>
          <cell r="D678" t="str">
            <v>-</v>
          </cell>
          <cell r="E678">
            <v>9</v>
          </cell>
          <cell r="F678" t="str">
            <v>Sentara Virginia Beach General Hospital</v>
          </cell>
          <cell r="G678" t="str">
            <v>Virginia Beach</v>
          </cell>
          <cell r="H678" t="str">
            <v>Replace MRI</v>
          </cell>
          <cell r="I678">
            <v>39905</v>
          </cell>
          <cell r="J678">
            <v>39931</v>
          </cell>
          <cell r="K678">
            <v>1859257</v>
          </cell>
        </row>
        <row r="679">
          <cell r="A679" t="str">
            <v>VA-E-030-03</v>
          </cell>
          <cell r="B679" t="str">
            <v>VA-E-</v>
          </cell>
          <cell r="C679">
            <v>7</v>
          </cell>
          <cell r="D679" t="str">
            <v>-</v>
          </cell>
          <cell r="E679">
            <v>9</v>
          </cell>
          <cell r="F679" t="str">
            <v>Alliance Imaging (Royal Medical Health Services)</v>
          </cell>
          <cell r="G679" t="str">
            <v>PD 15 Primarily</v>
          </cell>
          <cell r="H679" t="str">
            <v>Replace MRI with Siemens Espree Open Bore</v>
          </cell>
          <cell r="I679">
            <v>39924</v>
          </cell>
          <cell r="J679">
            <v>39973</v>
          </cell>
          <cell r="K679">
            <v>1840831</v>
          </cell>
        </row>
        <row r="680">
          <cell r="A680" t="str">
            <v>VA-E-001-03 and COPN No. VA-04153</v>
          </cell>
          <cell r="B680" t="str">
            <v>VA-E-</v>
          </cell>
          <cell r="C680">
            <v>8</v>
          </cell>
          <cell r="D680" t="str">
            <v>-</v>
          </cell>
          <cell r="E680">
            <v>9</v>
          </cell>
          <cell r="F680" t="str">
            <v>Open MRI of Southern Virginia</v>
          </cell>
          <cell r="G680" t="str">
            <v>Farmville</v>
          </cell>
          <cell r="H680" t="str">
            <v>Replace MRI</v>
          </cell>
          <cell r="I680">
            <v>39938</v>
          </cell>
          <cell r="J680">
            <v>39988</v>
          </cell>
          <cell r="K680">
            <v>1167155.44</v>
          </cell>
        </row>
        <row r="681">
          <cell r="A681" t="str">
            <v>VA-R-040-90</v>
          </cell>
          <cell r="B681" t="str">
            <v>VA-E-</v>
          </cell>
          <cell r="C681">
            <v>9</v>
          </cell>
          <cell r="D681" t="str">
            <v>-</v>
          </cell>
          <cell r="E681">
            <v>9</v>
          </cell>
          <cell r="F681" t="str">
            <v>Chesapeake Hospital Corporation dba Rappahannock General Hospital</v>
          </cell>
          <cell r="G681" t="str">
            <v>Lancaster County</v>
          </cell>
          <cell r="H681" t="str">
            <v>Replace MRI</v>
          </cell>
          <cell r="I681">
            <v>40001</v>
          </cell>
          <cell r="K681">
            <v>936846</v>
          </cell>
        </row>
        <row r="682">
          <cell r="A682" t="str">
            <v>VA-E-026-03</v>
          </cell>
          <cell r="B682" t="str">
            <v>VA-E-</v>
          </cell>
          <cell r="C682">
            <v>10</v>
          </cell>
          <cell r="D682" t="str">
            <v>-</v>
          </cell>
          <cell r="E682">
            <v>9</v>
          </cell>
          <cell r="F682" t="str">
            <v>Carilion Franklin Memorial Hospital</v>
          </cell>
          <cell r="G682" t="str">
            <v>Franklin county</v>
          </cell>
          <cell r="H682" t="str">
            <v>Replace CT</v>
          </cell>
          <cell r="I682">
            <v>40045</v>
          </cell>
          <cell r="J682">
            <v>40051</v>
          </cell>
          <cell r="K682">
            <v>810000</v>
          </cell>
        </row>
        <row r="683">
          <cell r="A683">
            <v>3333</v>
          </cell>
          <cell r="B683" t="str">
            <v>VA-E-</v>
          </cell>
          <cell r="C683">
            <v>11</v>
          </cell>
          <cell r="D683" t="str">
            <v>-</v>
          </cell>
          <cell r="E683">
            <v>9</v>
          </cell>
          <cell r="F683" t="str">
            <v>Carilion Medical Center d/b/a Carilion Roanoke Memorial Hospital and Carilion Roanoke Community Hospital</v>
          </cell>
          <cell r="G683" t="str">
            <v>Roanoke</v>
          </cell>
          <cell r="H683" t="str">
            <v>Replace CT</v>
          </cell>
          <cell r="I683">
            <v>40004</v>
          </cell>
          <cell r="J683">
            <v>40057</v>
          </cell>
          <cell r="K683">
            <v>844900</v>
          </cell>
        </row>
        <row r="684">
          <cell r="B684" t="str">
            <v>VA-E-</v>
          </cell>
          <cell r="C684">
            <v>12</v>
          </cell>
          <cell r="D684" t="str">
            <v>-</v>
          </cell>
          <cell r="E684">
            <v>9</v>
          </cell>
          <cell r="F684" t="str">
            <v>Carilion Medical Center d/b/a Carilion Roanoke Memorial Hospital and Carilion Roanoke Community Hospital</v>
          </cell>
          <cell r="G684" t="str">
            <v>Roanoke</v>
          </cell>
          <cell r="H684" t="str">
            <v>Replace Mobile MRI</v>
          </cell>
          <cell r="I684">
            <v>40004</v>
          </cell>
          <cell r="J684">
            <v>40057</v>
          </cell>
          <cell r="K684">
            <v>662816.58333333628</v>
          </cell>
        </row>
        <row r="685">
          <cell r="B685" t="str">
            <v>VA-E-</v>
          </cell>
          <cell r="C685">
            <v>13</v>
          </cell>
          <cell r="D685" t="str">
            <v>-</v>
          </cell>
          <cell r="E685">
            <v>9</v>
          </cell>
          <cell r="F685" t="str">
            <v>Carilion Medical Center d/b/a Carilion Roanoke Memorial Hospital and Carilion Roanoke Community Hospital</v>
          </cell>
          <cell r="G685" t="str">
            <v>Roanoke</v>
          </cell>
          <cell r="H685" t="str">
            <v>Replace MRI</v>
          </cell>
          <cell r="I685">
            <v>40004</v>
          </cell>
          <cell r="J685">
            <v>40057</v>
          </cell>
          <cell r="K685">
            <v>2007495</v>
          </cell>
        </row>
        <row r="686">
          <cell r="A686" t="str">
            <v>VA-E-18-00</v>
          </cell>
          <cell r="B686" t="str">
            <v>VA-E</v>
          </cell>
          <cell r="C686">
            <v>14</v>
          </cell>
          <cell r="D686" t="str">
            <v>-</v>
          </cell>
          <cell r="E686">
            <v>9</v>
          </cell>
          <cell r="F686" t="str">
            <v>Alliance Imaging (Royal Medical Health Services)</v>
          </cell>
          <cell r="G686" t="str">
            <v>Arlington</v>
          </cell>
          <cell r="H686" t="str">
            <v>Replace Mobile MRI</v>
          </cell>
          <cell r="I686">
            <v>40030</v>
          </cell>
          <cell r="J686">
            <v>40064</v>
          </cell>
          <cell r="K686">
            <v>1556059</v>
          </cell>
        </row>
        <row r="687">
          <cell r="A687">
            <v>3328</v>
          </cell>
          <cell r="B687" t="str">
            <v>VA-E</v>
          </cell>
          <cell r="C687">
            <v>15</v>
          </cell>
          <cell r="D687" t="str">
            <v>-</v>
          </cell>
          <cell r="E687">
            <v>9</v>
          </cell>
          <cell r="F687" t="str">
            <v>Woodburn Nuclear Medicine, Ltd.</v>
          </cell>
          <cell r="G687" t="str">
            <v>Annandale</v>
          </cell>
          <cell r="H687" t="str">
            <v>Replace PET</v>
          </cell>
          <cell r="I687">
            <v>40007</v>
          </cell>
          <cell r="J687">
            <v>40064</v>
          </cell>
          <cell r="K687">
            <v>892284</v>
          </cell>
        </row>
        <row r="688">
          <cell r="B688" t="str">
            <v>VA-R-</v>
          </cell>
          <cell r="C688">
            <v>16</v>
          </cell>
          <cell r="D688" t="str">
            <v>-</v>
          </cell>
          <cell r="E688">
            <v>9</v>
          </cell>
          <cell r="F688" t="str">
            <v>Lake Taylor Transitional Care Hospital</v>
          </cell>
          <cell r="G688" t="str">
            <v>Norfolk</v>
          </cell>
          <cell r="H688" t="str">
            <v>Renovate Two Nursing Units</v>
          </cell>
          <cell r="I688">
            <v>40084</v>
          </cell>
          <cell r="J688">
            <v>40088</v>
          </cell>
          <cell r="K688">
            <v>7471948</v>
          </cell>
        </row>
        <row r="689">
          <cell r="B689" t="str">
            <v>VA-R-</v>
          </cell>
          <cell r="C689">
            <v>17</v>
          </cell>
          <cell r="D689" t="str">
            <v>-</v>
          </cell>
          <cell r="E689">
            <v>9</v>
          </cell>
          <cell r="F689" t="str">
            <v>Lake Taylor Transitional Care Hospital</v>
          </cell>
          <cell r="G689" t="str">
            <v>Norfolk</v>
          </cell>
          <cell r="H689" t="str">
            <v>Renovate Two Nursing Units and add 24,500 Square Feet of New Space</v>
          </cell>
          <cell r="I689">
            <v>39906</v>
          </cell>
          <cell r="J689">
            <v>40088</v>
          </cell>
          <cell r="K689">
            <v>14651933</v>
          </cell>
        </row>
        <row r="690">
          <cell r="A690" t="str">
            <v>VA-R-032-90</v>
          </cell>
          <cell r="B690" t="str">
            <v>VA-E-</v>
          </cell>
          <cell r="C690">
            <v>18</v>
          </cell>
          <cell r="D690" t="str">
            <v>-</v>
          </cell>
          <cell r="E690">
            <v>9</v>
          </cell>
          <cell r="F690" t="str">
            <v>Mary Washington Hospital</v>
          </cell>
          <cell r="G690" t="str">
            <v>Fredericksburg</v>
          </cell>
          <cell r="H690" t="str">
            <v>Replace Cardiac Catheterization Equip.</v>
          </cell>
          <cell r="I690">
            <v>40023</v>
          </cell>
          <cell r="J690">
            <v>40155</v>
          </cell>
          <cell r="K690">
            <v>1786472</v>
          </cell>
        </row>
        <row r="691">
          <cell r="A691" t="str">
            <v>VA-E-09-03</v>
          </cell>
          <cell r="B691" t="str">
            <v>VA-E-</v>
          </cell>
          <cell r="C691">
            <v>19</v>
          </cell>
          <cell r="D691" t="str">
            <v>-</v>
          </cell>
          <cell r="E691">
            <v>9</v>
          </cell>
          <cell r="F691" t="str">
            <v>Sentara Leigh Hospital</v>
          </cell>
          <cell r="G691" t="str">
            <v>Norfolk</v>
          </cell>
          <cell r="H691" t="str">
            <v>Replace CT</v>
          </cell>
          <cell r="I691">
            <v>40053</v>
          </cell>
          <cell r="J691">
            <v>40155</v>
          </cell>
          <cell r="K691">
            <v>393000</v>
          </cell>
        </row>
        <row r="693">
          <cell r="A693">
            <v>3598</v>
          </cell>
          <cell r="B693" t="str">
            <v>VA-E-</v>
          </cell>
          <cell r="C693">
            <v>1</v>
          </cell>
          <cell r="D693" t="str">
            <v>-</v>
          </cell>
          <cell r="E693">
            <v>10</v>
          </cell>
          <cell r="F693" t="str">
            <v>Martha Jefferson Hospital</v>
          </cell>
          <cell r="G693" t="str">
            <v>Charlottesville</v>
          </cell>
          <cell r="H693" t="str">
            <v>Replace MRI</v>
          </cell>
          <cell r="I693">
            <v>40211</v>
          </cell>
          <cell r="J693">
            <v>40326</v>
          </cell>
          <cell r="K693">
            <v>224000</v>
          </cell>
        </row>
        <row r="694">
          <cell r="A694">
            <v>3826</v>
          </cell>
          <cell r="B694" t="str">
            <v>VA-E-</v>
          </cell>
          <cell r="C694">
            <v>2</v>
          </cell>
          <cell r="D694" t="str">
            <v>-</v>
          </cell>
          <cell r="E694">
            <v>10</v>
          </cell>
          <cell r="F694" t="str">
            <v>Medical Imaging of Fredericksburg</v>
          </cell>
          <cell r="G694" t="str">
            <v>Fredericksburg</v>
          </cell>
          <cell r="H694" t="str">
            <v>Replace MRI</v>
          </cell>
          <cell r="I694">
            <v>40240</v>
          </cell>
          <cell r="J694">
            <v>40351</v>
          </cell>
          <cell r="K694">
            <v>389573</v>
          </cell>
        </row>
        <row r="695">
          <cell r="A695">
            <v>3130</v>
          </cell>
          <cell r="B695" t="str">
            <v>VA-E-</v>
          </cell>
          <cell r="C695">
            <v>3</v>
          </cell>
          <cell r="D695" t="str">
            <v>-</v>
          </cell>
          <cell r="E695">
            <v>10</v>
          </cell>
          <cell r="F695" t="str">
            <v>Augusta Health</v>
          </cell>
          <cell r="G695" t="str">
            <v>Augusta county</v>
          </cell>
          <cell r="H695" t="str">
            <v>Replace Cardiac Catheterization Equip.</v>
          </cell>
          <cell r="I695">
            <v>40101</v>
          </cell>
          <cell r="J695">
            <v>40246</v>
          </cell>
          <cell r="K695">
            <v>827055</v>
          </cell>
        </row>
        <row r="696">
          <cell r="A696">
            <v>3566</v>
          </cell>
          <cell r="B696" t="str">
            <v>VA-E-</v>
          </cell>
          <cell r="C696">
            <v>4</v>
          </cell>
          <cell r="D696" t="str">
            <v>-</v>
          </cell>
          <cell r="E696">
            <v>10</v>
          </cell>
          <cell r="F696" t="str">
            <v>Falls Church Lithotripsy</v>
          </cell>
          <cell r="G696" t="str">
            <v>Falls Church</v>
          </cell>
          <cell r="H696" t="str">
            <v>Replace Mobile ESWL Equipment</v>
          </cell>
          <cell r="I696">
            <v>40147</v>
          </cell>
          <cell r="J696">
            <v>40246</v>
          </cell>
          <cell r="K696">
            <v>364245</v>
          </cell>
        </row>
        <row r="697">
          <cell r="A697">
            <v>3629</v>
          </cell>
          <cell r="B697" t="str">
            <v>VA-E-</v>
          </cell>
          <cell r="C697">
            <v>5</v>
          </cell>
          <cell r="D697" t="str">
            <v>-</v>
          </cell>
          <cell r="E697">
            <v>10</v>
          </cell>
          <cell r="F697" t="str">
            <v>CJW - Johnston-Willis</v>
          </cell>
          <cell r="G697" t="str">
            <v>Chesterfield County</v>
          </cell>
          <cell r="H697" t="str">
            <v>Replace Gamma Knife</v>
          </cell>
          <cell r="I697">
            <v>40155</v>
          </cell>
          <cell r="J697">
            <v>40246</v>
          </cell>
          <cell r="K697">
            <v>3574000</v>
          </cell>
        </row>
        <row r="698">
          <cell r="A698">
            <v>3218</v>
          </cell>
          <cell r="B698" t="str">
            <v>VA-E-</v>
          </cell>
          <cell r="C698">
            <v>6</v>
          </cell>
          <cell r="D698" t="str">
            <v>-</v>
          </cell>
          <cell r="E698">
            <v>10</v>
          </cell>
          <cell r="F698" t="str">
            <v>Pulaski Community Hospital, Inc.</v>
          </cell>
          <cell r="G698" t="str">
            <v>Pulaski County</v>
          </cell>
          <cell r="H698" t="str">
            <v>Replace Linac</v>
          </cell>
          <cell r="I698">
            <v>40261</v>
          </cell>
          <cell r="J698">
            <v>40263</v>
          </cell>
          <cell r="K698">
            <v>3348904</v>
          </cell>
        </row>
        <row r="699">
          <cell r="A699">
            <v>3158</v>
          </cell>
          <cell r="B699" t="str">
            <v>VA-E-</v>
          </cell>
          <cell r="C699">
            <v>7</v>
          </cell>
          <cell r="D699" t="str">
            <v>-</v>
          </cell>
          <cell r="E699">
            <v>10</v>
          </cell>
          <cell r="F699" t="str">
            <v>Kaiser Foundation Health Plan of the mid-Atlantic States, Inc.</v>
          </cell>
          <cell r="G699" t="str">
            <v>Fairfax</v>
          </cell>
          <cell r="H699" t="str">
            <v>Replace CT</v>
          </cell>
          <cell r="I699">
            <v>40268</v>
          </cell>
          <cell r="J699">
            <v>40294</v>
          </cell>
          <cell r="K699">
            <v>756529</v>
          </cell>
        </row>
        <row r="700">
          <cell r="B700" t="str">
            <v>VA-E-</v>
          </cell>
          <cell r="C700">
            <v>8</v>
          </cell>
          <cell r="D700" t="str">
            <v>-</v>
          </cell>
          <cell r="E700">
            <v>10</v>
          </cell>
          <cell r="F700" t="str">
            <v>Bon Secours DePaul Medical Center</v>
          </cell>
          <cell r="G700" t="str">
            <v>Norfolk</v>
          </cell>
          <cell r="H700" t="str">
            <v>Replace CT</v>
          </cell>
          <cell r="I700">
            <v>40280</v>
          </cell>
          <cell r="J700">
            <v>40366</v>
          </cell>
          <cell r="K700">
            <v>1629738</v>
          </cell>
        </row>
        <row r="701">
          <cell r="A701" t="str">
            <v>Exemption VA-018-626-427-A</v>
          </cell>
          <cell r="B701" t="str">
            <v>VA-E-</v>
          </cell>
          <cell r="C701">
            <v>9</v>
          </cell>
          <cell r="D701" t="str">
            <v>-</v>
          </cell>
          <cell r="E701">
            <v>10</v>
          </cell>
          <cell r="F701" t="str">
            <v>Carilion Medical Center d/b/a Carilion Roanoke Memorial Hopsital</v>
          </cell>
          <cell r="G701" t="str">
            <v>Roanoke</v>
          </cell>
          <cell r="H701" t="str">
            <v>Replace Cardiac Catheterization Equip.</v>
          </cell>
          <cell r="I701">
            <v>40303</v>
          </cell>
          <cell r="J701">
            <v>40333</v>
          </cell>
          <cell r="K701">
            <v>921613</v>
          </cell>
        </row>
        <row r="702">
          <cell r="B702" t="str">
            <v>VA-E-</v>
          </cell>
          <cell r="C702">
            <v>10</v>
          </cell>
          <cell r="D702" t="str">
            <v>-</v>
          </cell>
          <cell r="E702">
            <v>10</v>
          </cell>
          <cell r="F702" t="str">
            <v>Johnston Memorial Hospital</v>
          </cell>
          <cell r="G702" t="str">
            <v>Abingdon</v>
          </cell>
          <cell r="H702" t="str">
            <v>Lease Space for Admin. Offices and Outpatient Clinical Services</v>
          </cell>
          <cell r="I702">
            <v>40294</v>
          </cell>
          <cell r="J702">
            <v>40344</v>
          </cell>
          <cell r="K702">
            <v>14154790</v>
          </cell>
        </row>
        <row r="703">
          <cell r="A703">
            <v>3112</v>
          </cell>
          <cell r="B703" t="str">
            <v>VA-E-</v>
          </cell>
          <cell r="C703">
            <v>11</v>
          </cell>
          <cell r="D703" t="str">
            <v>-</v>
          </cell>
          <cell r="E703">
            <v>10</v>
          </cell>
          <cell r="F703" t="str">
            <v>Chesapeake Regional Medical Center</v>
          </cell>
          <cell r="G703" t="str">
            <v>Chesapeake</v>
          </cell>
          <cell r="H703" t="str">
            <v>Replace Linac</v>
          </cell>
          <cell r="I703">
            <v>40330</v>
          </cell>
          <cell r="J703">
            <v>40438</v>
          </cell>
          <cell r="K703">
            <v>3373407</v>
          </cell>
        </row>
        <row r="704">
          <cell r="A704">
            <v>3343</v>
          </cell>
          <cell r="B704" t="str">
            <v>VA-E-</v>
          </cell>
          <cell r="C704">
            <v>12</v>
          </cell>
          <cell r="D704" t="str">
            <v>-</v>
          </cell>
          <cell r="E704">
            <v>10</v>
          </cell>
          <cell r="F704" t="str">
            <v>Carilion Medical Center d/b/a Carilion Clinic Cancer Center</v>
          </cell>
          <cell r="G704" t="str">
            <v>Roanoke</v>
          </cell>
          <cell r="H704" t="str">
            <v>Replace Linac</v>
          </cell>
          <cell r="I704">
            <v>40347</v>
          </cell>
          <cell r="J704">
            <v>40403</v>
          </cell>
          <cell r="K704">
            <v>2467944</v>
          </cell>
        </row>
        <row r="705">
          <cell r="A705" t="str">
            <v>VA-E-010-03</v>
          </cell>
          <cell r="B705" t="str">
            <v>VA-E-</v>
          </cell>
          <cell r="C705">
            <v>13</v>
          </cell>
          <cell r="D705" t="str">
            <v>-</v>
          </cell>
          <cell r="E705">
            <v>10</v>
          </cell>
          <cell r="F705" t="str">
            <v>Bon Secours DePaul Medical Center</v>
          </cell>
          <cell r="G705" t="str">
            <v>Norfolk</v>
          </cell>
          <cell r="H705" t="str">
            <v>Replace Cardiac Cath</v>
          </cell>
          <cell r="I705">
            <v>40422</v>
          </cell>
          <cell r="J705">
            <v>40525</v>
          </cell>
          <cell r="K705">
            <v>2045837</v>
          </cell>
        </row>
        <row r="706">
          <cell r="B706" t="str">
            <v>VA-E-</v>
          </cell>
          <cell r="C706">
            <v>14</v>
          </cell>
          <cell r="D706" t="str">
            <v>-</v>
          </cell>
          <cell r="E706">
            <v>10</v>
          </cell>
          <cell r="F706" t="str">
            <v>Virginia Hospital Center</v>
          </cell>
          <cell r="G706" t="str">
            <v>Arlington</v>
          </cell>
          <cell r="H706" t="str">
            <v>Replace Linac</v>
          </cell>
          <cell r="I706">
            <v>40485</v>
          </cell>
          <cell r="J706">
            <v>40534</v>
          </cell>
          <cell r="K706">
            <v>6560056</v>
          </cell>
        </row>
        <row r="707">
          <cell r="B707" t="str">
            <v>VA-E-</v>
          </cell>
          <cell r="C707">
            <v>15</v>
          </cell>
          <cell r="D707" t="str">
            <v>-</v>
          </cell>
          <cell r="E707">
            <v>10</v>
          </cell>
          <cell r="F707" t="str">
            <v>Winchester Medical Center</v>
          </cell>
          <cell r="G707" t="str">
            <v>Winchester</v>
          </cell>
          <cell r="H707" t="str">
            <v>Replace Cardiac Cath</v>
          </cell>
          <cell r="I707">
            <v>40487</v>
          </cell>
          <cell r="J707">
            <v>40525</v>
          </cell>
          <cell r="K707">
            <v>4230546</v>
          </cell>
        </row>
        <row r="713">
          <cell r="A713">
            <v>2041</v>
          </cell>
          <cell r="B713" t="str">
            <v>VA-E-</v>
          </cell>
          <cell r="C713">
            <v>2</v>
          </cell>
          <cell r="D713" t="str">
            <v>-</v>
          </cell>
          <cell r="E713">
            <v>11</v>
          </cell>
          <cell r="F713" t="str">
            <v>UVA Medical Center</v>
          </cell>
          <cell r="G713" t="str">
            <v>Charlottesville</v>
          </cell>
          <cell r="H713" t="str">
            <v>Replace MRI</v>
          </cell>
          <cell r="I713">
            <v>40556</v>
          </cell>
          <cell r="J713">
            <v>40589</v>
          </cell>
          <cell r="K713">
            <v>3449800</v>
          </cell>
        </row>
        <row r="714">
          <cell r="A714">
            <v>4168</v>
          </cell>
          <cell r="B714" t="str">
            <v>VA-E-</v>
          </cell>
          <cell r="C714">
            <v>1</v>
          </cell>
          <cell r="D714" t="str">
            <v>-</v>
          </cell>
          <cell r="E714">
            <v>11</v>
          </cell>
          <cell r="F714" t="str">
            <v>Insight Health Corporation</v>
          </cell>
          <cell r="G714" t="str">
            <v>Roanoke</v>
          </cell>
          <cell r="H714" t="str">
            <v>Replace MRI</v>
          </cell>
          <cell r="I714">
            <v>40562</v>
          </cell>
          <cell r="J714">
            <v>40589</v>
          </cell>
          <cell r="K714">
            <v>2044627</v>
          </cell>
        </row>
        <row r="715">
          <cell r="B715" t="str">
            <v>VA-R-</v>
          </cell>
          <cell r="C715">
            <v>3</v>
          </cell>
          <cell r="D715" t="str">
            <v>-</v>
          </cell>
          <cell r="E715">
            <v>11</v>
          </cell>
          <cell r="F715" t="str">
            <v>The Woodland, Inc. d/b/a Holly Manor Nursing Home</v>
          </cell>
          <cell r="G715" t="str">
            <v>Prince Edward County (Farmville)</v>
          </cell>
          <cell r="H715" t="str">
            <v xml:space="preserve">Capex </v>
          </cell>
          <cell r="I715">
            <v>40518</v>
          </cell>
          <cell r="J715">
            <v>40596</v>
          </cell>
          <cell r="K715">
            <v>6056710</v>
          </cell>
        </row>
        <row r="716">
          <cell r="B716" t="str">
            <v>VA-E-</v>
          </cell>
          <cell r="C716">
            <v>4</v>
          </cell>
          <cell r="D716" t="str">
            <v>-</v>
          </cell>
          <cell r="E716">
            <v>11</v>
          </cell>
          <cell r="F716" t="str">
            <v>VCU Health System</v>
          </cell>
          <cell r="G716" t="str">
            <v>Richmond</v>
          </cell>
          <cell r="H716" t="str">
            <v>Replace CT in ED</v>
          </cell>
          <cell r="I716">
            <v>40466</v>
          </cell>
          <cell r="J716">
            <v>40596</v>
          </cell>
          <cell r="K716">
            <v>1135813</v>
          </cell>
        </row>
        <row r="717">
          <cell r="B717" t="str">
            <v>VA-E-</v>
          </cell>
          <cell r="C717">
            <v>5</v>
          </cell>
          <cell r="D717" t="str">
            <v>-</v>
          </cell>
          <cell r="E717">
            <v>11</v>
          </cell>
          <cell r="F717" t="str">
            <v>Carilion Medical Center d/b/a Carilion Roanoke Memorial  Hospital and Carilion Roanoke Community Hospital</v>
          </cell>
          <cell r="G717" t="str">
            <v>Roanoke</v>
          </cell>
          <cell r="H717" t="str">
            <v>Replace MRI at RMH</v>
          </cell>
          <cell r="I717">
            <v>40572</v>
          </cell>
          <cell r="J717">
            <v>40602</v>
          </cell>
          <cell r="K717">
            <v>2020432</v>
          </cell>
        </row>
        <row r="718">
          <cell r="A718">
            <v>3222</v>
          </cell>
          <cell r="B718" t="str">
            <v>VA-E-</v>
          </cell>
          <cell r="C718">
            <v>6</v>
          </cell>
          <cell r="D718" t="str">
            <v>-</v>
          </cell>
          <cell r="E718">
            <v>11</v>
          </cell>
          <cell r="F718" t="str">
            <v>Bon Secours Maryview Medical Center</v>
          </cell>
          <cell r="G718" t="str">
            <v>Portsmouth</v>
          </cell>
          <cell r="H718" t="str">
            <v>Replace CT</v>
          </cell>
          <cell r="I718">
            <v>40582</v>
          </cell>
          <cell r="J718">
            <v>40806</v>
          </cell>
          <cell r="K718">
            <v>1628099</v>
          </cell>
        </row>
        <row r="719">
          <cell r="A719">
            <v>3639</v>
          </cell>
          <cell r="B719" t="str">
            <v>VA-E-</v>
          </cell>
          <cell r="C719">
            <v>7</v>
          </cell>
          <cell r="D719" t="str">
            <v>-</v>
          </cell>
          <cell r="E719">
            <v>11</v>
          </cell>
          <cell r="F719" t="str">
            <v>MRI of Reston, L.P.</v>
          </cell>
          <cell r="G719" t="str">
            <v>Reston</v>
          </cell>
          <cell r="H719" t="str">
            <v>Replace MRI</v>
          </cell>
          <cell r="I719">
            <v>40585</v>
          </cell>
          <cell r="K719">
            <v>1652211.77</v>
          </cell>
        </row>
        <row r="720">
          <cell r="A720">
            <v>3533</v>
          </cell>
          <cell r="B720" t="str">
            <v>VA-E-</v>
          </cell>
          <cell r="C720">
            <v>8</v>
          </cell>
          <cell r="D720" t="str">
            <v>-</v>
          </cell>
          <cell r="E720">
            <v>11</v>
          </cell>
          <cell r="F720" t="str">
            <v>Medical Imaging of Fredericksburg</v>
          </cell>
          <cell r="G720" t="str">
            <v>Fredericksburg</v>
          </cell>
          <cell r="H720" t="str">
            <v>Replace MRI</v>
          </cell>
          <cell r="I720">
            <v>40609</v>
          </cell>
          <cell r="J720">
            <v>40707</v>
          </cell>
          <cell r="K720">
            <v>693000</v>
          </cell>
        </row>
        <row r="721">
          <cell r="A721">
            <v>3336</v>
          </cell>
          <cell r="B721" t="str">
            <v>VA-E-</v>
          </cell>
          <cell r="C721">
            <v>9</v>
          </cell>
          <cell r="D721" t="str">
            <v>-</v>
          </cell>
          <cell r="E721">
            <v>11</v>
          </cell>
          <cell r="F721" t="str">
            <v>Sentara Norfolk General Hospital</v>
          </cell>
          <cell r="G721" t="str">
            <v>Norfolk</v>
          </cell>
          <cell r="H721" t="str">
            <v>Replace Linac</v>
          </cell>
          <cell r="I721">
            <v>40611</v>
          </cell>
          <cell r="J721">
            <v>40739</v>
          </cell>
          <cell r="K721">
            <v>1890128</v>
          </cell>
        </row>
        <row r="722">
          <cell r="A722">
            <v>3583</v>
          </cell>
          <cell r="B722" t="str">
            <v>VA-E-</v>
          </cell>
          <cell r="C722">
            <v>10</v>
          </cell>
          <cell r="D722" t="str">
            <v>-</v>
          </cell>
          <cell r="E722">
            <v>11</v>
          </cell>
          <cell r="F722" t="str">
            <v>Inova Loudoun Hospital</v>
          </cell>
          <cell r="G722" t="str">
            <v>Loudoun County</v>
          </cell>
          <cell r="H722" t="str">
            <v>Replace MRI</v>
          </cell>
          <cell r="I722">
            <v>40548</v>
          </cell>
          <cell r="J722">
            <v>40862</v>
          </cell>
          <cell r="K722">
            <v>2370507</v>
          </cell>
        </row>
        <row r="723">
          <cell r="A723" t="str">
            <v>00545, 00985, 01865</v>
          </cell>
          <cell r="B723" t="str">
            <v>VA-E-</v>
          </cell>
          <cell r="C723">
            <v>11</v>
          </cell>
          <cell r="D723" t="str">
            <v>-</v>
          </cell>
          <cell r="E723">
            <v>11</v>
          </cell>
          <cell r="F723" t="str">
            <v>Sentara CarePlex</v>
          </cell>
          <cell r="G723" t="str">
            <v>Hampton</v>
          </cell>
          <cell r="H723" t="str">
            <v>Replace CT</v>
          </cell>
          <cell r="I723">
            <v>40729</v>
          </cell>
          <cell r="J723">
            <v>40770</v>
          </cell>
          <cell r="K723">
            <v>745102</v>
          </cell>
        </row>
        <row r="724">
          <cell r="A724" t="str">
            <v>R00135 then VA-E-004-03</v>
          </cell>
          <cell r="B724" t="str">
            <v>VA-E-</v>
          </cell>
          <cell r="C724">
            <v>12</v>
          </cell>
          <cell r="D724" t="str">
            <v>-</v>
          </cell>
          <cell r="E724">
            <v>11</v>
          </cell>
          <cell r="F724" t="str">
            <v>Tazwell Community Hospital</v>
          </cell>
          <cell r="G724" t="str">
            <v>Tazwell County</v>
          </cell>
          <cell r="H724" t="str">
            <v>Replace CT Equipment</v>
          </cell>
          <cell r="I724">
            <v>40725</v>
          </cell>
          <cell r="J724">
            <v>40770</v>
          </cell>
          <cell r="K724">
            <v>583000</v>
          </cell>
        </row>
        <row r="725">
          <cell r="B725" t="str">
            <v>VA-E-</v>
          </cell>
          <cell r="C725">
            <v>13</v>
          </cell>
          <cell r="D725" t="str">
            <v>-</v>
          </cell>
          <cell r="E725">
            <v>11</v>
          </cell>
          <cell r="F725" t="str">
            <v>VCU Health System</v>
          </cell>
          <cell r="G725" t="str">
            <v>Richmond</v>
          </cell>
          <cell r="H725" t="str">
            <v>Replace CT - Main 3 Room 2</v>
          </cell>
          <cell r="I725">
            <v>40711</v>
          </cell>
          <cell r="J725">
            <v>40806</v>
          </cell>
          <cell r="K725">
            <v>2362535</v>
          </cell>
        </row>
        <row r="726">
          <cell r="B726" t="str">
            <v>VA-E-</v>
          </cell>
          <cell r="C726">
            <v>14</v>
          </cell>
          <cell r="D726" t="str">
            <v>-</v>
          </cell>
          <cell r="E726">
            <v>11</v>
          </cell>
          <cell r="F726" t="str">
            <v>Bon Secours Maryview Medical Center</v>
          </cell>
          <cell r="G726" t="str">
            <v>Portsmouth</v>
          </cell>
          <cell r="H726" t="str">
            <v>Replace Cardiac Cath</v>
          </cell>
          <cell r="I726">
            <v>40767</v>
          </cell>
          <cell r="J726">
            <v>40806</v>
          </cell>
          <cell r="K726">
            <v>1149819</v>
          </cell>
        </row>
        <row r="727">
          <cell r="B727" t="str">
            <v>VA-R-</v>
          </cell>
          <cell r="C727">
            <v>15</v>
          </cell>
          <cell r="D727" t="str">
            <v>-</v>
          </cell>
          <cell r="E727">
            <v>11</v>
          </cell>
          <cell r="F727" t="str">
            <v>Norton Community Hospital</v>
          </cell>
          <cell r="G727" t="str">
            <v>Norton</v>
          </cell>
          <cell r="H727" t="str">
            <v>Capex to Replace Surgery Center on site</v>
          </cell>
          <cell r="I727">
            <v>40781</v>
          </cell>
          <cell r="J727">
            <v>40806</v>
          </cell>
          <cell r="K727">
            <v>12001988</v>
          </cell>
        </row>
        <row r="728">
          <cell r="A728" t="str">
            <v>VA-E-019-02</v>
          </cell>
          <cell r="B728" t="str">
            <v>VA-E-</v>
          </cell>
          <cell r="C728">
            <v>16</v>
          </cell>
          <cell r="D728" t="str">
            <v>-</v>
          </cell>
          <cell r="E728">
            <v>11</v>
          </cell>
          <cell r="F728" t="str">
            <v>Martha Jefferson Hospital</v>
          </cell>
          <cell r="G728" t="str">
            <v>Charlottesville</v>
          </cell>
          <cell r="H728" t="str">
            <v>Replace Linac</v>
          </cell>
          <cell r="I728">
            <v>40781</v>
          </cell>
          <cell r="J728">
            <v>40826</v>
          </cell>
          <cell r="K728">
            <v>1850000</v>
          </cell>
        </row>
        <row r="729">
          <cell r="A729" t="str">
            <v>VA-E-007-08</v>
          </cell>
          <cell r="B729" t="str">
            <v>VA-E-</v>
          </cell>
          <cell r="C729">
            <v>17</v>
          </cell>
          <cell r="D729" t="str">
            <v>-</v>
          </cell>
          <cell r="E729">
            <v>11</v>
          </cell>
          <cell r="F729" t="str">
            <v>Martha Jefferson Hospital</v>
          </cell>
          <cell r="G729" t="str">
            <v>Charlottesville</v>
          </cell>
          <cell r="H729" t="str">
            <v>Replace Linac</v>
          </cell>
          <cell r="I729">
            <v>40781</v>
          </cell>
          <cell r="J729">
            <v>40826</v>
          </cell>
          <cell r="K729">
            <v>1850000</v>
          </cell>
        </row>
        <row r="730">
          <cell r="A730">
            <v>3288</v>
          </cell>
          <cell r="B730" t="str">
            <v>VA-E-</v>
          </cell>
          <cell r="C730">
            <v>18</v>
          </cell>
          <cell r="D730" t="str">
            <v>-</v>
          </cell>
          <cell r="E730">
            <v>11</v>
          </cell>
          <cell r="F730" t="str">
            <v>Sentara Norfolk General Hospital</v>
          </cell>
          <cell r="G730" t="str">
            <v>Norfolk</v>
          </cell>
          <cell r="H730" t="str">
            <v>Replace CT</v>
          </cell>
          <cell r="I730">
            <v>40794</v>
          </cell>
          <cell r="J730">
            <v>40826</v>
          </cell>
          <cell r="K730">
            <v>790713</v>
          </cell>
        </row>
        <row r="731">
          <cell r="B731" t="str">
            <v>VA-R-</v>
          </cell>
          <cell r="C731">
            <v>19</v>
          </cell>
          <cell r="D731" t="str">
            <v>-</v>
          </cell>
          <cell r="E731">
            <v>11</v>
          </cell>
          <cell r="F731" t="str">
            <v>Bon Secours - St. Mary's Hospital</v>
          </cell>
          <cell r="G731" t="str">
            <v>Richmond</v>
          </cell>
          <cell r="H731" t="str">
            <v>Capex to renovate emergency department</v>
          </cell>
          <cell r="I731">
            <v>40808</v>
          </cell>
          <cell r="J731">
            <v>40833</v>
          </cell>
          <cell r="K731">
            <v>12913316</v>
          </cell>
        </row>
        <row r="732">
          <cell r="B732" t="str">
            <v>VA-E-</v>
          </cell>
          <cell r="C732">
            <v>20</v>
          </cell>
          <cell r="D732" t="str">
            <v>-</v>
          </cell>
          <cell r="E732">
            <v>11</v>
          </cell>
          <cell r="F732" t="str">
            <v>VCU Health System</v>
          </cell>
          <cell r="G732" t="str">
            <v>Richmond</v>
          </cell>
          <cell r="H732" t="str">
            <v>Replace Linac</v>
          </cell>
          <cell r="I732">
            <v>40816</v>
          </cell>
          <cell r="J732">
            <v>40968</v>
          </cell>
          <cell r="K732">
            <v>4400000</v>
          </cell>
        </row>
        <row r="733">
          <cell r="A733">
            <v>1646</v>
          </cell>
          <cell r="B733" t="str">
            <v>VA-E-</v>
          </cell>
          <cell r="C733">
            <v>21</v>
          </cell>
          <cell r="D733" t="str">
            <v>-</v>
          </cell>
          <cell r="E733">
            <v>11</v>
          </cell>
          <cell r="F733" t="str">
            <v>Sentara Virginia Beach General Hospital</v>
          </cell>
          <cell r="G733" t="str">
            <v>Virginia Beach</v>
          </cell>
          <cell r="H733" t="str">
            <v>Replace Cardiac Catheterization Equip.</v>
          </cell>
          <cell r="I733">
            <v>40854</v>
          </cell>
          <cell r="J733">
            <v>40898</v>
          </cell>
          <cell r="K733">
            <v>1210726</v>
          </cell>
        </row>
        <row r="734">
          <cell r="A734" t="str">
            <v>VA-R-022-90</v>
          </cell>
          <cell r="B734" t="str">
            <v>VA-E-</v>
          </cell>
          <cell r="C734">
            <v>22</v>
          </cell>
          <cell r="D734" t="str">
            <v>-</v>
          </cell>
          <cell r="E734">
            <v>11</v>
          </cell>
          <cell r="F734" t="str">
            <v>Sentara Obici Hospital</v>
          </cell>
          <cell r="G734" t="str">
            <v>Suffolk</v>
          </cell>
          <cell r="H734" t="str">
            <v>Replace Cardiac Catheterization Equip.</v>
          </cell>
          <cell r="I734">
            <v>40854</v>
          </cell>
          <cell r="J734">
            <v>40898</v>
          </cell>
          <cell r="K734">
            <v>1414414</v>
          </cell>
        </row>
        <row r="735">
          <cell r="A735" t="str">
            <v>VA-R-196-92</v>
          </cell>
          <cell r="B735" t="str">
            <v>VA-E-</v>
          </cell>
          <cell r="C735">
            <v>23</v>
          </cell>
          <cell r="D735" t="str">
            <v>-</v>
          </cell>
          <cell r="E735">
            <v>11</v>
          </cell>
          <cell r="F735" t="str">
            <v>Sentara Potomac Hospital</v>
          </cell>
          <cell r="G735" t="str">
            <v>Woodbridge (Prince William County)</v>
          </cell>
          <cell r="H735" t="str">
            <v>Replace Cardiac Catheterization Equip.</v>
          </cell>
          <cell r="I735">
            <v>40856</v>
          </cell>
          <cell r="J735">
            <v>40898</v>
          </cell>
          <cell r="K735">
            <v>978768</v>
          </cell>
        </row>
        <row r="736">
          <cell r="B736" t="str">
            <v>VA-E-</v>
          </cell>
          <cell r="C736">
            <v>24</v>
          </cell>
          <cell r="D736" t="str">
            <v>-</v>
          </cell>
          <cell r="E736">
            <v>11</v>
          </cell>
          <cell r="F736" t="str">
            <v>Bon Secours Maryview Medical Center</v>
          </cell>
          <cell r="G736" t="str">
            <v>Portsmouth</v>
          </cell>
          <cell r="H736" t="str">
            <v>Replace Linac</v>
          </cell>
          <cell r="I736">
            <v>40862</v>
          </cell>
          <cell r="J736">
            <v>40882</v>
          </cell>
          <cell r="K736">
            <v>7259432</v>
          </cell>
        </row>
        <row r="737">
          <cell r="A737" t="str">
            <v>VA-E-015-02</v>
          </cell>
          <cell r="B737" t="str">
            <v>VA-E-</v>
          </cell>
          <cell r="C737">
            <v>25</v>
          </cell>
          <cell r="D737" t="str">
            <v>-</v>
          </cell>
          <cell r="E737">
            <v>11</v>
          </cell>
          <cell r="F737" t="str">
            <v>Carilion Medical Center d/b/a Carilion Roanoke Memorial  Hospital and Carilion Roanoke Community Hospital</v>
          </cell>
          <cell r="G737" t="str">
            <v>Roanoke</v>
          </cell>
          <cell r="H737" t="str">
            <v>Replace CT at CRMH</v>
          </cell>
          <cell r="I737">
            <v>40863</v>
          </cell>
          <cell r="J737">
            <v>40924</v>
          </cell>
          <cell r="K737">
            <v>783327.47</v>
          </cell>
        </row>
        <row r="738">
          <cell r="B738" t="str">
            <v>VA-R-</v>
          </cell>
          <cell r="C738">
            <v>26</v>
          </cell>
          <cell r="D738" t="str">
            <v>-</v>
          </cell>
          <cell r="E738">
            <v>11</v>
          </cell>
          <cell r="F738" t="str">
            <v>Childrens Hospital of Kings Daughters</v>
          </cell>
          <cell r="G738" t="str">
            <v>Norfolk</v>
          </cell>
          <cell r="H738" t="str">
            <v>Capex renovate PICU</v>
          </cell>
          <cell r="I738">
            <v>40863</v>
          </cell>
          <cell r="J738">
            <v>40924</v>
          </cell>
          <cell r="K738">
            <v>6950019.9100000001</v>
          </cell>
        </row>
        <row r="739">
          <cell r="A739">
            <v>3293</v>
          </cell>
          <cell r="B739" t="str">
            <v>VA-E-</v>
          </cell>
          <cell r="C739">
            <v>27</v>
          </cell>
          <cell r="D739" t="str">
            <v>-</v>
          </cell>
          <cell r="E739">
            <v>11</v>
          </cell>
          <cell r="F739" t="str">
            <v>Sentara Norfolk General Hospital</v>
          </cell>
          <cell r="G739" t="str">
            <v>Norfolk</v>
          </cell>
          <cell r="H739" t="str">
            <v>Replace CT Simulator</v>
          </cell>
          <cell r="I739">
            <v>40899</v>
          </cell>
          <cell r="J739">
            <v>40968</v>
          </cell>
          <cell r="K739">
            <v>684276</v>
          </cell>
        </row>
        <row r="740">
          <cell r="K740">
            <v>80868764.149999991</v>
          </cell>
        </row>
        <row r="741">
          <cell r="A741" t="str">
            <v>VA-R-118-92</v>
          </cell>
          <cell r="B741" t="str">
            <v>VA-R-</v>
          </cell>
          <cell r="C741">
            <v>1</v>
          </cell>
          <cell r="D741" t="str">
            <v>-</v>
          </cell>
          <cell r="E741">
            <v>12</v>
          </cell>
          <cell r="F741" t="str">
            <v>Bethesda MRI, LLC (formally Northern VA MRI)</v>
          </cell>
          <cell r="G741" t="str">
            <v>Arlington County</v>
          </cell>
          <cell r="H741" t="str">
            <v>Replace MRI with temporary fixed mobile</v>
          </cell>
          <cell r="I741">
            <v>40935</v>
          </cell>
          <cell r="J741">
            <v>40949</v>
          </cell>
          <cell r="K741">
            <v>53750</v>
          </cell>
        </row>
        <row r="742">
          <cell r="A742">
            <v>3689</v>
          </cell>
          <cell r="B742" t="str">
            <v>VA-R-</v>
          </cell>
          <cell r="C742">
            <v>2</v>
          </cell>
          <cell r="D742" t="str">
            <v>-</v>
          </cell>
          <cell r="E742">
            <v>12</v>
          </cell>
          <cell r="F742" t="str">
            <v>University of Virginia Imaging</v>
          </cell>
          <cell r="G742" t="str">
            <v>Charlottesville</v>
          </cell>
          <cell r="H742" t="str">
            <v>Replace CT</v>
          </cell>
          <cell r="I742">
            <v>41004</v>
          </cell>
          <cell r="J742">
            <v>41019</v>
          </cell>
          <cell r="K742">
            <v>449264</v>
          </cell>
        </row>
        <row r="743">
          <cell r="A743" t="str">
            <v>VAR-153-92</v>
          </cell>
          <cell r="B743" t="str">
            <v>VA-R-</v>
          </cell>
          <cell r="C743">
            <v>3</v>
          </cell>
          <cell r="D743" t="str">
            <v>-</v>
          </cell>
          <cell r="E743">
            <v>12</v>
          </cell>
          <cell r="F743" t="str">
            <v>Sentara Williamsburg Regional Medical Center</v>
          </cell>
          <cell r="G743" t="str">
            <v>York County</v>
          </cell>
          <cell r="H743" t="str">
            <v>Replace MRI</v>
          </cell>
          <cell r="I743">
            <v>41010</v>
          </cell>
          <cell r="J743">
            <v>41099</v>
          </cell>
          <cell r="K743">
            <v>1662211</v>
          </cell>
        </row>
        <row r="744">
          <cell r="A744">
            <v>3505</v>
          </cell>
          <cell r="B744" t="str">
            <v>VA-R-</v>
          </cell>
          <cell r="C744">
            <v>4</v>
          </cell>
          <cell r="D744" t="str">
            <v>-</v>
          </cell>
          <cell r="E744">
            <v>12</v>
          </cell>
          <cell r="F744" t="str">
            <v>VCU Health System</v>
          </cell>
          <cell r="G744" t="str">
            <v>Richmond</v>
          </cell>
          <cell r="H744" t="str">
            <v>Replace PET/CT</v>
          </cell>
          <cell r="I744">
            <v>41026</v>
          </cell>
          <cell r="J744">
            <v>41045</v>
          </cell>
          <cell r="K744">
            <v>2548367</v>
          </cell>
        </row>
        <row r="745">
          <cell r="A745">
            <v>3464</v>
          </cell>
          <cell r="B745" t="str">
            <v>VA-R-</v>
          </cell>
          <cell r="C745">
            <v>5</v>
          </cell>
          <cell r="D745" t="str">
            <v>-</v>
          </cell>
          <cell r="E745">
            <v>12</v>
          </cell>
          <cell r="F745" t="str">
            <v>Virginia Hospital Center</v>
          </cell>
          <cell r="G745" t="str">
            <v>Arlington</v>
          </cell>
          <cell r="H745" t="str">
            <v>Replace CT</v>
          </cell>
          <cell r="I745">
            <v>41044</v>
          </cell>
          <cell r="J745">
            <v>41123</v>
          </cell>
          <cell r="K745">
            <v>1596867</v>
          </cell>
        </row>
        <row r="746">
          <cell r="A746">
            <v>1845</v>
          </cell>
          <cell r="B746" t="str">
            <v>VA-R-</v>
          </cell>
          <cell r="C746">
            <v>6</v>
          </cell>
          <cell r="D746" t="str">
            <v>-</v>
          </cell>
          <cell r="E746">
            <v>12</v>
          </cell>
          <cell r="F746" t="str">
            <v>Tysons Corner Diagnostic Imaging, Inc.</v>
          </cell>
          <cell r="G746" t="str">
            <v>Fairfax County</v>
          </cell>
          <cell r="H746" t="str">
            <v>Replace MRI</v>
          </cell>
          <cell r="I746">
            <v>41079</v>
          </cell>
          <cell r="J746">
            <v>41124</v>
          </cell>
          <cell r="K746">
            <v>2900648</v>
          </cell>
        </row>
        <row r="747">
          <cell r="B747" t="str">
            <v>VA-R-</v>
          </cell>
          <cell r="C747">
            <v>7</v>
          </cell>
          <cell r="D747" t="str">
            <v>-</v>
          </cell>
          <cell r="E747">
            <v>12</v>
          </cell>
          <cell r="F747" t="str">
            <v>Tuckahoe Orthopaedic Associates, Ltd.</v>
          </cell>
          <cell r="G747" t="str">
            <v>Richmond</v>
          </cell>
          <cell r="H747" t="str">
            <v>Replace Fonar MRI</v>
          </cell>
          <cell r="I747">
            <v>41100</v>
          </cell>
          <cell r="J747">
            <v>41124</v>
          </cell>
          <cell r="K747">
            <v>3723787</v>
          </cell>
        </row>
        <row r="748">
          <cell r="B748" t="str">
            <v>VA-R-</v>
          </cell>
          <cell r="C748">
            <v>8</v>
          </cell>
          <cell r="D748" t="str">
            <v>-</v>
          </cell>
          <cell r="E748">
            <v>12</v>
          </cell>
          <cell r="F748" t="str">
            <v>Bethesda MRI, LLC (formally Northern VA MRI)</v>
          </cell>
          <cell r="G748" t="str">
            <v>Arlington County</v>
          </cell>
          <cell r="H748" t="str">
            <v>Replace MRI</v>
          </cell>
          <cell r="I748">
            <v>41137</v>
          </cell>
          <cell r="J748">
            <v>41152</v>
          </cell>
          <cell r="K748">
            <v>2773097.91</v>
          </cell>
        </row>
        <row r="749">
          <cell r="B749" t="str">
            <v>VA-R-</v>
          </cell>
          <cell r="C749">
            <v>9</v>
          </cell>
          <cell r="D749" t="str">
            <v>-</v>
          </cell>
          <cell r="E749">
            <v>12</v>
          </cell>
          <cell r="F749" t="str">
            <v>Centra Health, Inc. / Lynchburg General Hospital</v>
          </cell>
          <cell r="G749" t="str">
            <v>Lynchburg</v>
          </cell>
          <cell r="H749" t="str">
            <v>Replace CT</v>
          </cell>
          <cell r="I749">
            <v>41123</v>
          </cell>
          <cell r="J749">
            <v>41152</v>
          </cell>
          <cell r="K749">
            <v>1002970</v>
          </cell>
        </row>
        <row r="750">
          <cell r="B750" t="str">
            <v>VA-R-</v>
          </cell>
          <cell r="C750">
            <v>10</v>
          </cell>
          <cell r="D750" t="str">
            <v>-</v>
          </cell>
          <cell r="E750">
            <v>12</v>
          </cell>
          <cell r="F750" t="str">
            <v>Centra Health, Inc. / Lynchburg General Hospital</v>
          </cell>
          <cell r="G750" t="str">
            <v>Lynchburg</v>
          </cell>
          <cell r="H750" t="str">
            <v>Replace CT</v>
          </cell>
          <cell r="I750">
            <v>41123</v>
          </cell>
          <cell r="J750">
            <v>41152</v>
          </cell>
          <cell r="K750">
            <v>1131686</v>
          </cell>
        </row>
        <row r="751">
          <cell r="B751" t="str">
            <v>VA-R-</v>
          </cell>
          <cell r="C751">
            <v>11</v>
          </cell>
          <cell r="D751" t="str">
            <v>-</v>
          </cell>
          <cell r="E751">
            <v>12</v>
          </cell>
          <cell r="F751" t="str">
            <v>Centra Health, Inc. / Virginia Baptist Hospital</v>
          </cell>
          <cell r="G751" t="str">
            <v>Lynchburg</v>
          </cell>
          <cell r="H751" t="str">
            <v>Replace CT</v>
          </cell>
          <cell r="I751">
            <v>41123</v>
          </cell>
          <cell r="J751">
            <v>41152</v>
          </cell>
          <cell r="K751">
            <v>74740</v>
          </cell>
        </row>
        <row r="752">
          <cell r="B752" t="str">
            <v>VA-E-</v>
          </cell>
          <cell r="C752">
            <v>12</v>
          </cell>
          <cell r="D752" t="str">
            <v>-</v>
          </cell>
          <cell r="E752">
            <v>12</v>
          </cell>
          <cell r="F752" t="str">
            <v>(Riverside) Francis N. Sanders Nursing Home, Inc.</v>
          </cell>
          <cell r="G752" t="str">
            <v>Gloucester</v>
          </cell>
          <cell r="H752" t="str">
            <v>Capex renovation</v>
          </cell>
          <cell r="I752">
            <v>41178</v>
          </cell>
          <cell r="K752">
            <v>7470321</v>
          </cell>
        </row>
        <row r="753">
          <cell r="A753">
            <v>3999</v>
          </cell>
          <cell r="B753" t="str">
            <v>VA-R-</v>
          </cell>
          <cell r="C753">
            <v>13</v>
          </cell>
          <cell r="D753" t="str">
            <v>-</v>
          </cell>
          <cell r="E753">
            <v>12</v>
          </cell>
          <cell r="F753" t="str">
            <v>Martha Jefferson Hospital</v>
          </cell>
          <cell r="G753" t="str">
            <v>Charlottesville</v>
          </cell>
          <cell r="H753" t="str">
            <v>Replace CT</v>
          </cell>
          <cell r="I753">
            <v>41144</v>
          </cell>
          <cell r="K753">
            <v>560418.4</v>
          </cell>
        </row>
        <row r="754">
          <cell r="A754">
            <v>3537</v>
          </cell>
          <cell r="B754" t="str">
            <v>VA-R-</v>
          </cell>
          <cell r="C754">
            <v>14</v>
          </cell>
          <cell r="D754" t="str">
            <v>-</v>
          </cell>
          <cell r="E754">
            <v>12</v>
          </cell>
          <cell r="F754" t="str">
            <v>Martha Jefferson Hospital</v>
          </cell>
          <cell r="G754" t="str">
            <v>Charlottesville</v>
          </cell>
          <cell r="H754" t="str">
            <v>Replace CT</v>
          </cell>
          <cell r="I754">
            <v>41144</v>
          </cell>
          <cell r="K754">
            <v>598613.4</v>
          </cell>
        </row>
        <row r="755">
          <cell r="B755" t="str">
            <v>VA-R-</v>
          </cell>
          <cell r="C755">
            <v>15</v>
          </cell>
          <cell r="D755" t="str">
            <v>-</v>
          </cell>
          <cell r="E755">
            <v>12</v>
          </cell>
          <cell r="F755" t="str">
            <v>Potomac Inova Health Alliance. LLC</v>
          </cell>
          <cell r="G755" t="str">
            <v>Prince William County</v>
          </cell>
          <cell r="H755" t="str">
            <v>Replace Linac</v>
          </cell>
          <cell r="I755">
            <v>41213</v>
          </cell>
          <cell r="K755">
            <v>6292975</v>
          </cell>
        </row>
        <row r="756">
          <cell r="B756" t="str">
            <v>VA-R-</v>
          </cell>
          <cell r="C756">
            <v>16</v>
          </cell>
          <cell r="D756" t="str">
            <v>-</v>
          </cell>
          <cell r="E756">
            <v>12</v>
          </cell>
          <cell r="F756" t="str">
            <v>CJW - Johnston-Willis</v>
          </cell>
          <cell r="G756" t="str">
            <v>Chesterfield County</v>
          </cell>
          <cell r="H756" t="str">
            <v>Replace MRI</v>
          </cell>
          <cell r="I756">
            <v>41220</v>
          </cell>
          <cell r="K756">
            <v>2266343</v>
          </cell>
        </row>
        <row r="757">
          <cell r="B757" t="str">
            <v>VA-R-</v>
          </cell>
          <cell r="C757">
            <v>17</v>
          </cell>
          <cell r="D757" t="str">
            <v>-</v>
          </cell>
          <cell r="E757">
            <v>12</v>
          </cell>
          <cell r="F757" t="str">
            <v>Sentara CarePlex Hospital</v>
          </cell>
          <cell r="G757" t="str">
            <v>Hampton</v>
          </cell>
          <cell r="H757" t="str">
            <v>Replace MRI</v>
          </cell>
          <cell r="I757">
            <v>41248</v>
          </cell>
          <cell r="K757">
            <v>2085485</v>
          </cell>
        </row>
        <row r="758">
          <cell r="B758" t="str">
            <v>VA-R-</v>
          </cell>
          <cell r="C758">
            <v>18</v>
          </cell>
          <cell r="D758" t="str">
            <v>-</v>
          </cell>
          <cell r="E758">
            <v>12</v>
          </cell>
          <cell r="F758" t="str">
            <v>Bethesda MRI, LLC (formally Northern VA MRI)</v>
          </cell>
          <cell r="G758" t="str">
            <v>Arlington County</v>
          </cell>
          <cell r="H758" t="str">
            <v>Replace MRI with permanent fixed</v>
          </cell>
          <cell r="I758">
            <v>40954</v>
          </cell>
          <cell r="K758">
            <v>1528097.6099999999</v>
          </cell>
        </row>
        <row r="759">
          <cell r="B759" t="str">
            <v>VA-R-</v>
          </cell>
          <cell r="C759">
            <v>19</v>
          </cell>
          <cell r="D759" t="str">
            <v>-</v>
          </cell>
          <cell r="E759">
            <v>12</v>
          </cell>
          <cell r="F759" t="str">
            <v>Sentara Norfolk General Hospital</v>
          </cell>
          <cell r="G759" t="str">
            <v>Norfolk</v>
          </cell>
          <cell r="H759" t="str">
            <v>Replace CT</v>
          </cell>
          <cell r="I759">
            <v>41151</v>
          </cell>
          <cell r="K759">
            <v>708213</v>
          </cell>
        </row>
        <row r="760">
          <cell r="B760" t="str">
            <v>VA-R-</v>
          </cell>
          <cell r="C760">
            <v>20</v>
          </cell>
          <cell r="D760" t="str">
            <v>-</v>
          </cell>
          <cell r="E760">
            <v>12</v>
          </cell>
          <cell r="F760" t="str">
            <v>Sentara Norfolk General Hospital</v>
          </cell>
          <cell r="G760" t="str">
            <v>Norfolk</v>
          </cell>
          <cell r="H760" t="str">
            <v>Replace MRI</v>
          </cell>
          <cell r="I760">
            <v>41197</v>
          </cell>
          <cell r="K760">
            <v>1949000</v>
          </cell>
        </row>
        <row r="761">
          <cell r="A761">
            <v>3609</v>
          </cell>
          <cell r="B761" t="str">
            <v>VA-R-</v>
          </cell>
          <cell r="C761">
            <v>21</v>
          </cell>
          <cell r="D761" t="str">
            <v>-</v>
          </cell>
          <cell r="E761">
            <v>12</v>
          </cell>
          <cell r="F761" t="str">
            <v>Sentara Norfolk General Hospital</v>
          </cell>
          <cell r="G761" t="str">
            <v>Norfolk</v>
          </cell>
          <cell r="H761" t="str">
            <v>Replace Cardiac Cath</v>
          </cell>
          <cell r="I761">
            <v>41260</v>
          </cell>
          <cell r="K761">
            <v>1283708</v>
          </cell>
        </row>
        <row r="762">
          <cell r="K762">
            <v>42660562.319999993</v>
          </cell>
        </row>
        <row r="765">
          <cell r="B765" t="str">
            <v>VA-E-</v>
          </cell>
          <cell r="C765">
            <v>1</v>
          </cell>
          <cell r="D765" t="str">
            <v>-</v>
          </cell>
          <cell r="E765">
            <v>13</v>
          </cell>
          <cell r="F765" t="str">
            <v>Bath Community Hospital</v>
          </cell>
          <cell r="G765" t="str">
            <v>Bath County</v>
          </cell>
          <cell r="H765" t="str">
            <v>Capex renovation</v>
          </cell>
          <cell r="I765">
            <v>41178</v>
          </cell>
          <cell r="J765">
            <v>41346</v>
          </cell>
          <cell r="K765">
            <v>7470321</v>
          </cell>
        </row>
        <row r="766">
          <cell r="B766" t="str">
            <v>VA-E-</v>
          </cell>
          <cell r="C766">
            <v>2</v>
          </cell>
          <cell r="D766" t="str">
            <v>-</v>
          </cell>
          <cell r="E766">
            <v>13</v>
          </cell>
          <cell r="F766" t="str">
            <v>Centra Health, Inc.</v>
          </cell>
          <cell r="G766" t="str">
            <v>Pittsylvania County</v>
          </cell>
          <cell r="H766" t="str">
            <v>Capex Build Freestanding ED in Gretna</v>
          </cell>
          <cell r="I766">
            <v>41358</v>
          </cell>
          <cell r="J766">
            <v>41386</v>
          </cell>
          <cell r="K766">
            <v>12032075</v>
          </cell>
        </row>
        <row r="767">
          <cell r="B767" t="str">
            <v>VA-E-</v>
          </cell>
          <cell r="C767">
            <v>3</v>
          </cell>
          <cell r="D767" t="str">
            <v>-</v>
          </cell>
          <cell r="E767">
            <v>13</v>
          </cell>
          <cell r="F767" t="str">
            <v>Bridgewater Home, Inc.</v>
          </cell>
          <cell r="G767" t="str">
            <v>Rockingham County</v>
          </cell>
          <cell r="H767" t="str">
            <v>Capex renovation</v>
          </cell>
          <cell r="I767">
            <v>41393</v>
          </cell>
          <cell r="J767">
            <v>41432</v>
          </cell>
          <cell r="K767">
            <v>16008276</v>
          </cell>
        </row>
        <row r="768">
          <cell r="B768" t="str">
            <v>VA-E-</v>
          </cell>
          <cell r="C768">
            <v>4</v>
          </cell>
          <cell r="D768" t="str">
            <v>-</v>
          </cell>
          <cell r="E768">
            <v>13</v>
          </cell>
          <cell r="F768" t="str">
            <v>Woodbine Rehabilitation &amp; Healthcare</v>
          </cell>
          <cell r="G768" t="str">
            <v>Alexandria</v>
          </cell>
          <cell r="H768" t="str">
            <v>Capex renovation</v>
          </cell>
          <cell r="I768">
            <v>41410</v>
          </cell>
          <cell r="J768">
            <v>41432</v>
          </cell>
          <cell r="K768">
            <v>13120700</v>
          </cell>
        </row>
        <row r="769">
          <cell r="B769" t="str">
            <v>VA-R-</v>
          </cell>
          <cell r="C769">
            <v>5</v>
          </cell>
          <cell r="D769" t="str">
            <v>-</v>
          </cell>
          <cell r="E769">
            <v>13</v>
          </cell>
          <cell r="F769" t="str">
            <v>Inova Fairfax Hospital</v>
          </cell>
          <cell r="G769" t="str">
            <v>Falls Church</v>
          </cell>
          <cell r="H769" t="str">
            <v>Replace Brain Lab and Linac with Cyberknife</v>
          </cell>
          <cell r="I769">
            <v>41388</v>
          </cell>
          <cell r="J769">
            <v>41432</v>
          </cell>
          <cell r="K769">
            <v>7045592</v>
          </cell>
        </row>
        <row r="770">
          <cell r="B770" t="str">
            <v>VA-R-</v>
          </cell>
          <cell r="C770">
            <v>6</v>
          </cell>
          <cell r="D770" t="str">
            <v>-</v>
          </cell>
          <cell r="E770">
            <v>13</v>
          </cell>
          <cell r="F770" t="str">
            <v>Warren Memorial Hospital</v>
          </cell>
          <cell r="G770" t="str">
            <v>Warren County</v>
          </cell>
          <cell r="H770" t="str">
            <v>Replace CT</v>
          </cell>
          <cell r="I770">
            <v>41414</v>
          </cell>
          <cell r="J770">
            <v>41439</v>
          </cell>
          <cell r="K770">
            <v>897902</v>
          </cell>
        </row>
        <row r="771">
          <cell r="A771">
            <v>3314</v>
          </cell>
          <cell r="B771" t="str">
            <v>VA-R-</v>
          </cell>
          <cell r="C771">
            <v>7</v>
          </cell>
          <cell r="D771" t="str">
            <v>-</v>
          </cell>
          <cell r="E771">
            <v>13</v>
          </cell>
          <cell r="F771" t="str">
            <v>VCU Health System</v>
          </cell>
          <cell r="G771" t="str">
            <v>Richmond</v>
          </cell>
          <cell r="H771" t="str">
            <v>Replace Four Cath Labs on 3rd floor of Main Hospital</v>
          </cell>
          <cell r="I771">
            <v>41408</v>
          </cell>
          <cell r="K771">
            <v>10659997</v>
          </cell>
        </row>
        <row r="772">
          <cell r="A772">
            <v>4123</v>
          </cell>
          <cell r="B772" t="str">
            <v>VA-R-</v>
          </cell>
          <cell r="C772">
            <v>8</v>
          </cell>
          <cell r="D772" t="str">
            <v>-</v>
          </cell>
          <cell r="E772">
            <v>13</v>
          </cell>
          <cell r="F772" t="str">
            <v>Orthopaedic and Spine Center</v>
          </cell>
          <cell r="G772" t="str">
            <v>Newport News</v>
          </cell>
          <cell r="H772" t="str">
            <v>Replace MRI</v>
          </cell>
          <cell r="I772">
            <v>41381</v>
          </cell>
          <cell r="J772">
            <v>41535</v>
          </cell>
          <cell r="K772">
            <v>1644460</v>
          </cell>
        </row>
        <row r="773">
          <cell r="B773" t="str">
            <v>VA-E-</v>
          </cell>
          <cell r="C773">
            <v>9</v>
          </cell>
          <cell r="D773" t="str">
            <v>-</v>
          </cell>
          <cell r="E773">
            <v>13</v>
          </cell>
          <cell r="F773" t="str">
            <v>Virginia Lutheran Homes, Inc.</v>
          </cell>
          <cell r="G773" t="str">
            <v>Salem</v>
          </cell>
          <cell r="H773" t="str">
            <v>Capex at Brandon Oaks</v>
          </cell>
          <cell r="I773">
            <v>41529</v>
          </cell>
          <cell r="K773">
            <v>8615000</v>
          </cell>
        </row>
        <row r="774">
          <cell r="B774" t="str">
            <v>VA-R-</v>
          </cell>
          <cell r="C774">
            <v>10</v>
          </cell>
          <cell r="D774" t="str">
            <v>-</v>
          </cell>
          <cell r="E774">
            <v>13</v>
          </cell>
          <cell r="F774" t="str">
            <v>Culpeper Regional Hospital</v>
          </cell>
          <cell r="G774" t="str">
            <v>Culpeper</v>
          </cell>
          <cell r="H774" t="str">
            <v>Replace CT</v>
          </cell>
          <cell r="I774">
            <v>41341</v>
          </cell>
          <cell r="K774">
            <v>231416</v>
          </cell>
        </row>
        <row r="775">
          <cell r="A775">
            <v>3894</v>
          </cell>
          <cell r="B775" t="str">
            <v>VA-R-</v>
          </cell>
          <cell r="C775">
            <v>11</v>
          </cell>
          <cell r="D775" t="str">
            <v>-</v>
          </cell>
          <cell r="E775">
            <v>13</v>
          </cell>
          <cell r="F775" t="str">
            <v>Sentara Norfolk General Hospital</v>
          </cell>
          <cell r="G775" t="str">
            <v>Norfolk</v>
          </cell>
          <cell r="H775" t="str">
            <v>Replace CT</v>
          </cell>
          <cell r="I775">
            <v>41360</v>
          </cell>
          <cell r="K775">
            <v>1685000</v>
          </cell>
        </row>
        <row r="776">
          <cell r="B776" t="str">
            <v>VA-R-</v>
          </cell>
          <cell r="C776">
            <v>12</v>
          </cell>
          <cell r="D776" t="str">
            <v>-</v>
          </cell>
          <cell r="E776">
            <v>13</v>
          </cell>
          <cell r="F776" t="str">
            <v>CJW - Johnston-Willis</v>
          </cell>
          <cell r="G776" t="str">
            <v>Chesterfield County</v>
          </cell>
          <cell r="H776" t="str">
            <v>Replace CT</v>
          </cell>
          <cell r="I776">
            <v>41409</v>
          </cell>
          <cell r="K776">
            <v>1754376</v>
          </cell>
        </row>
        <row r="777">
          <cell r="A777">
            <v>3469</v>
          </cell>
          <cell r="B777" t="str">
            <v>VA-R-</v>
          </cell>
          <cell r="C777">
            <v>13</v>
          </cell>
          <cell r="D777" t="str">
            <v>-</v>
          </cell>
          <cell r="E777">
            <v>13</v>
          </cell>
          <cell r="F777" t="str">
            <v>Sentara Williamsburg Regional Medical Center</v>
          </cell>
          <cell r="G777" t="str">
            <v>Williamsburg</v>
          </cell>
          <cell r="H777" t="str">
            <v>Replace CT</v>
          </cell>
          <cell r="I777">
            <v>41415</v>
          </cell>
          <cell r="K777">
            <v>309248</v>
          </cell>
        </row>
        <row r="778">
          <cell r="B778" t="str">
            <v>VA-R-</v>
          </cell>
          <cell r="C778">
            <v>14</v>
          </cell>
          <cell r="D778" t="str">
            <v>-</v>
          </cell>
          <cell r="E778">
            <v>13</v>
          </cell>
          <cell r="F778" t="str">
            <v>Warren Memorial Hospital</v>
          </cell>
          <cell r="G778" t="str">
            <v>Front Royal</v>
          </cell>
          <cell r="H778" t="str">
            <v>Replace CT</v>
          </cell>
          <cell r="I778">
            <v>41575</v>
          </cell>
          <cell r="K778">
            <v>909927</v>
          </cell>
        </row>
        <row r="779">
          <cell r="A779">
            <v>1969</v>
          </cell>
          <cell r="B779" t="str">
            <v>VA-R-</v>
          </cell>
          <cell r="C779">
            <v>15</v>
          </cell>
          <cell r="D779" t="str">
            <v>-</v>
          </cell>
          <cell r="E779">
            <v>13</v>
          </cell>
          <cell r="F779" t="str">
            <v>LewisGale Hospital Montgomery</v>
          </cell>
          <cell r="G779" t="str">
            <v>Blacksburg</v>
          </cell>
          <cell r="H779" t="str">
            <v>Replace CT</v>
          </cell>
          <cell r="I779">
            <v>41428</v>
          </cell>
          <cell r="K779">
            <v>130900</v>
          </cell>
        </row>
        <row r="780">
          <cell r="A780">
            <v>3865</v>
          </cell>
          <cell r="B780" t="str">
            <v>VA-R-</v>
          </cell>
          <cell r="C780">
            <v>16</v>
          </cell>
          <cell r="D780" t="str">
            <v>-</v>
          </cell>
          <cell r="E780">
            <v>13</v>
          </cell>
          <cell r="F780" t="str">
            <v>Blacksburg Imaging/Montgomery</v>
          </cell>
          <cell r="G780" t="str">
            <v>Blacksburg</v>
          </cell>
          <cell r="H780" t="str">
            <v>Replace CT</v>
          </cell>
          <cell r="I780">
            <v>41428</v>
          </cell>
          <cell r="K780">
            <v>368689</v>
          </cell>
        </row>
        <row r="781">
          <cell r="A781">
            <v>3342</v>
          </cell>
          <cell r="B781" t="str">
            <v>VA-R-</v>
          </cell>
          <cell r="C781">
            <v>17</v>
          </cell>
          <cell r="D781" t="str">
            <v>-</v>
          </cell>
          <cell r="E781">
            <v>13</v>
          </cell>
          <cell r="F781" t="str">
            <v>Sentara Leigh Hospital</v>
          </cell>
          <cell r="G781" t="str">
            <v>Norfolk</v>
          </cell>
          <cell r="H781" t="str">
            <v>Replace MRI</v>
          </cell>
          <cell r="I781">
            <v>41436</v>
          </cell>
          <cell r="K781">
            <v>1929695</v>
          </cell>
        </row>
        <row r="782">
          <cell r="B782" t="str">
            <v>VA-E-</v>
          </cell>
          <cell r="C782">
            <v>18</v>
          </cell>
          <cell r="D782" t="str">
            <v>-</v>
          </cell>
          <cell r="E782">
            <v>13</v>
          </cell>
          <cell r="F782" t="str">
            <v>Francis N. Sanders Nursing Home</v>
          </cell>
          <cell r="G782" t="str">
            <v>Gloucester</v>
          </cell>
          <cell r="H782" t="str">
            <v>Capex renovation</v>
          </cell>
          <cell r="I782">
            <v>41178</v>
          </cell>
          <cell r="K782">
            <v>7470321</v>
          </cell>
        </row>
        <row r="783">
          <cell r="A783" t="str">
            <v>VAR-153-92</v>
          </cell>
          <cell r="B783" t="str">
            <v>VA-R-</v>
          </cell>
          <cell r="C783">
            <v>19</v>
          </cell>
          <cell r="D783" t="str">
            <v>-</v>
          </cell>
          <cell r="E783">
            <v>13</v>
          </cell>
          <cell r="F783" t="str">
            <v>The Fauquier Hospital, Inc.</v>
          </cell>
          <cell r="G783" t="str">
            <v>Warrenton</v>
          </cell>
          <cell r="H783" t="str">
            <v>Replace CT</v>
          </cell>
          <cell r="I783">
            <v>41528</v>
          </cell>
          <cell r="K783">
            <v>573774</v>
          </cell>
        </row>
        <row r="784">
          <cell r="A784">
            <v>3909</v>
          </cell>
          <cell r="B784" t="str">
            <v>VA-R-</v>
          </cell>
          <cell r="C784">
            <v>20</v>
          </cell>
          <cell r="D784" t="str">
            <v>-</v>
          </cell>
          <cell r="E784">
            <v>13</v>
          </cell>
          <cell r="F784" t="str">
            <v>The Fauquier Hospital, Inc.</v>
          </cell>
          <cell r="G784" t="str">
            <v>Warrenton</v>
          </cell>
          <cell r="H784" t="str">
            <v>Replace CT</v>
          </cell>
          <cell r="I784">
            <v>41528</v>
          </cell>
          <cell r="K784">
            <v>603622</v>
          </cell>
        </row>
        <row r="785">
          <cell r="B785" t="str">
            <v>VA-E-</v>
          </cell>
          <cell r="C785">
            <v>21</v>
          </cell>
          <cell r="D785" t="str">
            <v>-</v>
          </cell>
          <cell r="E785">
            <v>13</v>
          </cell>
          <cell r="F785" t="str">
            <v>Brandon Oaks Nursing and Rehab Ctr</v>
          </cell>
          <cell r="G785" t="str">
            <v>Salem</v>
          </cell>
          <cell r="H785" t="str">
            <v>Capex renovation</v>
          </cell>
          <cell r="I785">
            <v>41529</v>
          </cell>
          <cell r="K785">
            <v>8615000</v>
          </cell>
        </row>
        <row r="786">
          <cell r="B786" t="str">
            <v>VA-E-</v>
          </cell>
          <cell r="C786">
            <v>22</v>
          </cell>
          <cell r="D786" t="str">
            <v>-</v>
          </cell>
          <cell r="E786">
            <v>13</v>
          </cell>
          <cell r="F786" t="str">
            <v>Norton Community Hospital</v>
          </cell>
          <cell r="G786" t="str">
            <v>Norton</v>
          </cell>
          <cell r="H786" t="str">
            <v>Capex Develop on Campus Medical Mall w/o COPN Reviewable Services</v>
          </cell>
          <cell r="I786">
            <v>41564</v>
          </cell>
          <cell r="K786">
            <v>13868858</v>
          </cell>
        </row>
        <row r="787">
          <cell r="B787" t="str">
            <v>VA-R-</v>
          </cell>
          <cell r="C787">
            <v>23</v>
          </cell>
          <cell r="D787" t="str">
            <v>-</v>
          </cell>
          <cell r="E787">
            <v>13</v>
          </cell>
          <cell r="F787" t="str">
            <v>Carilion Medical Center</v>
          </cell>
          <cell r="G787" t="str">
            <v>Roanoke</v>
          </cell>
          <cell r="H787" t="str">
            <v>Replace CT</v>
          </cell>
          <cell r="I787">
            <v>41548</v>
          </cell>
          <cell r="K787">
            <v>706645</v>
          </cell>
        </row>
        <row r="788">
          <cell r="A788" t="str">
            <v>pre-COPN law</v>
          </cell>
          <cell r="B788" t="str">
            <v>VA-R-</v>
          </cell>
          <cell r="C788">
            <v>24</v>
          </cell>
          <cell r="D788" t="str">
            <v>-</v>
          </cell>
          <cell r="E788">
            <v>13</v>
          </cell>
          <cell r="F788" t="str">
            <v>Inova Fairfax Hospital</v>
          </cell>
          <cell r="G788" t="str">
            <v>Falls Church</v>
          </cell>
          <cell r="H788" t="str">
            <v>Replace Electronic Brachytherapy</v>
          </cell>
          <cell r="I788">
            <v>41576</v>
          </cell>
          <cell r="K788">
            <v>445297.93</v>
          </cell>
        </row>
        <row r="789">
          <cell r="A789">
            <v>3637</v>
          </cell>
          <cell r="B789" t="str">
            <v>VA-R-</v>
          </cell>
          <cell r="C789">
            <v>25</v>
          </cell>
          <cell r="D789" t="str">
            <v>-</v>
          </cell>
          <cell r="E789">
            <v>13</v>
          </cell>
          <cell r="F789" t="str">
            <v>Centra - Lynchburg General</v>
          </cell>
          <cell r="G789" t="str">
            <v>Lynchburg</v>
          </cell>
          <cell r="H789" t="str">
            <v>Replace MRI</v>
          </cell>
          <cell r="I789">
            <v>41586</v>
          </cell>
          <cell r="K789">
            <v>2990207</v>
          </cell>
        </row>
        <row r="790">
          <cell r="B790" t="str">
            <v>VA-R-</v>
          </cell>
          <cell r="C790">
            <v>26</v>
          </cell>
          <cell r="D790" t="str">
            <v>-</v>
          </cell>
          <cell r="E790">
            <v>13</v>
          </cell>
          <cell r="F790" t="str">
            <v>Bon Secours Mary Immaculate Hospital</v>
          </cell>
          <cell r="G790" t="str">
            <v>Newport News</v>
          </cell>
          <cell r="H790" t="str">
            <v>Replace Cardiac Cath</v>
          </cell>
          <cell r="I790">
            <v>41372</v>
          </cell>
          <cell r="J790">
            <v>43810</v>
          </cell>
          <cell r="K790">
            <v>1682121</v>
          </cell>
        </row>
        <row r="791">
          <cell r="K791">
            <v>121769419.93000001</v>
          </cell>
        </row>
        <row r="792">
          <cell r="A792">
            <v>3349</v>
          </cell>
          <cell r="B792" t="str">
            <v>VA-R-</v>
          </cell>
          <cell r="C792">
            <v>1</v>
          </cell>
          <cell r="D792" t="str">
            <v>-</v>
          </cell>
          <cell r="E792">
            <v>14</v>
          </cell>
          <cell r="F792" t="str">
            <v>Community Memorial Healthcenter</v>
          </cell>
          <cell r="G792" t="str">
            <v>Mecklenburg County</v>
          </cell>
          <cell r="H792" t="str">
            <v>Replace CT</v>
          </cell>
          <cell r="I792">
            <v>41642</v>
          </cell>
          <cell r="K792">
            <v>1201303</v>
          </cell>
        </row>
        <row r="793">
          <cell r="A793">
            <v>3562</v>
          </cell>
          <cell r="B793" t="str">
            <v>VA-R-</v>
          </cell>
          <cell r="C793">
            <v>2</v>
          </cell>
          <cell r="D793" t="str">
            <v>-</v>
          </cell>
          <cell r="E793">
            <v>14</v>
          </cell>
          <cell r="F793" t="str">
            <v>Community Memorial Healthcenter</v>
          </cell>
          <cell r="G793" t="str">
            <v>Mecklenburg County</v>
          </cell>
          <cell r="H793" t="str">
            <v>Replace MRI</v>
          </cell>
          <cell r="I793">
            <v>41642</v>
          </cell>
          <cell r="K793">
            <v>2160765</v>
          </cell>
        </row>
        <row r="794">
          <cell r="A794">
            <v>3726</v>
          </cell>
          <cell r="B794" t="str">
            <v>VA-R-</v>
          </cell>
          <cell r="C794">
            <v>3</v>
          </cell>
          <cell r="D794" t="str">
            <v>-</v>
          </cell>
          <cell r="E794">
            <v>14</v>
          </cell>
          <cell r="F794" t="str">
            <v>Hampton Roads Lithotripsy, LLC</v>
          </cell>
          <cell r="G794" t="str">
            <v>Virginia Beach</v>
          </cell>
          <cell r="H794" t="str">
            <v>Replace Lithotripter</v>
          </cell>
          <cell r="I794">
            <v>41649</v>
          </cell>
          <cell r="K794">
            <v>424351</v>
          </cell>
        </row>
        <row r="795">
          <cell r="A795" t="str">
            <v>VA-E--005-04</v>
          </cell>
          <cell r="B795" t="str">
            <v>VA-R-</v>
          </cell>
          <cell r="C795">
            <v>4</v>
          </cell>
          <cell r="D795" t="str">
            <v>-</v>
          </cell>
          <cell r="E795">
            <v>14</v>
          </cell>
          <cell r="F795" t="str">
            <v>Tysons Corner Diagnostic Imaging, Inc. d/b/a Novant Health Imaging Tyson's Corner</v>
          </cell>
          <cell r="G795" t="str">
            <v>Vienna (Fairfax County)</v>
          </cell>
          <cell r="H795" t="str">
            <v>Replace CT</v>
          </cell>
          <cell r="I795">
            <v>41655</v>
          </cell>
          <cell r="J795">
            <v>41841</v>
          </cell>
          <cell r="K795">
            <v>339000</v>
          </cell>
        </row>
        <row r="796">
          <cell r="A796" t="str">
            <v>VA-R-061-91</v>
          </cell>
          <cell r="B796" t="str">
            <v>VA-R-</v>
          </cell>
          <cell r="C796">
            <v>5</v>
          </cell>
          <cell r="D796" t="str">
            <v>-</v>
          </cell>
          <cell r="E796">
            <v>14</v>
          </cell>
          <cell r="F796" t="str">
            <v>First Meridian T/A MRI &amp; CT Diagnostics</v>
          </cell>
          <cell r="G796" t="str">
            <v>Chesapeake</v>
          </cell>
          <cell r="H796" t="str">
            <v>Replace CT</v>
          </cell>
          <cell r="I796">
            <v>41663</v>
          </cell>
          <cell r="K796">
            <v>405000</v>
          </cell>
        </row>
        <row r="797">
          <cell r="A797">
            <v>3855</v>
          </cell>
          <cell r="B797" t="str">
            <v>VA-R-</v>
          </cell>
          <cell r="C797">
            <v>6</v>
          </cell>
          <cell r="D797" t="str">
            <v>-</v>
          </cell>
          <cell r="E797">
            <v>14</v>
          </cell>
          <cell r="F797" t="str">
            <v>Southside Regional Medical Center</v>
          </cell>
          <cell r="G797" t="str">
            <v>Petersburg</v>
          </cell>
          <cell r="H797" t="str">
            <v>Replace Linac</v>
          </cell>
          <cell r="I797">
            <v>41710</v>
          </cell>
          <cell r="K797">
            <v>3085245</v>
          </cell>
        </row>
        <row r="798">
          <cell r="A798">
            <v>3461</v>
          </cell>
          <cell r="B798" t="str">
            <v>VA-R-</v>
          </cell>
          <cell r="C798">
            <v>7</v>
          </cell>
          <cell r="D798" t="str">
            <v>-</v>
          </cell>
          <cell r="E798">
            <v>14</v>
          </cell>
          <cell r="F798" t="str">
            <v>Bath County Community Hospital</v>
          </cell>
          <cell r="G798" t="str">
            <v>Bath County</v>
          </cell>
          <cell r="H798" t="str">
            <v>Replace CT</v>
          </cell>
          <cell r="I798">
            <v>41802</v>
          </cell>
          <cell r="K798">
            <v>671539</v>
          </cell>
        </row>
        <row r="799">
          <cell r="B799" t="str">
            <v>VA-R-</v>
          </cell>
          <cell r="C799">
            <v>8</v>
          </cell>
          <cell r="D799" t="str">
            <v>-</v>
          </cell>
          <cell r="E799">
            <v>14</v>
          </cell>
          <cell r="F799" t="str">
            <v>Bon Secours DePaul Medical Center</v>
          </cell>
          <cell r="G799" t="str">
            <v>Norfolk</v>
          </cell>
          <cell r="H799" t="str">
            <v>Replace High Dose Rate Afterloader</v>
          </cell>
          <cell r="I799">
            <v>41837</v>
          </cell>
          <cell r="K799">
            <v>148375</v>
          </cell>
        </row>
        <row r="800">
          <cell r="B800" t="str">
            <v>VA-R-</v>
          </cell>
          <cell r="C800">
            <v>9</v>
          </cell>
          <cell r="D800" t="str">
            <v>-</v>
          </cell>
          <cell r="E800">
            <v>14</v>
          </cell>
          <cell r="F800" t="str">
            <v>Bon Secours DePaul Medical Center</v>
          </cell>
          <cell r="G800" t="str">
            <v>Norfolk</v>
          </cell>
          <cell r="H800" t="str">
            <v>Replace CT Simulator</v>
          </cell>
          <cell r="I800">
            <v>41918</v>
          </cell>
          <cell r="K800">
            <v>657233</v>
          </cell>
        </row>
        <row r="801">
          <cell r="A801">
            <v>4071</v>
          </cell>
          <cell r="B801" t="str">
            <v>VA-R-</v>
          </cell>
          <cell r="C801">
            <v>10</v>
          </cell>
          <cell r="D801" t="str">
            <v>-</v>
          </cell>
          <cell r="E801">
            <v>14</v>
          </cell>
          <cell r="F801" t="str">
            <v>Augusta Health</v>
          </cell>
          <cell r="G801" t="str">
            <v>Augusta County</v>
          </cell>
          <cell r="H801" t="str">
            <v>Replace CT</v>
          </cell>
          <cell r="I801">
            <v>41946</v>
          </cell>
          <cell r="K801">
            <v>1150271</v>
          </cell>
        </row>
        <row r="802">
          <cell r="A802">
            <v>3613</v>
          </cell>
          <cell r="B802" t="str">
            <v>VA-R-</v>
          </cell>
          <cell r="C802">
            <v>11</v>
          </cell>
          <cell r="D802" t="str">
            <v>-</v>
          </cell>
          <cell r="E802">
            <v>14</v>
          </cell>
          <cell r="F802" t="str">
            <v>Augusta Health</v>
          </cell>
          <cell r="G802" t="str">
            <v>Augusta County</v>
          </cell>
          <cell r="H802" t="str">
            <v>Replace Linac</v>
          </cell>
          <cell r="I802">
            <v>41946</v>
          </cell>
          <cell r="K802">
            <v>2200000</v>
          </cell>
        </row>
        <row r="803">
          <cell r="A803">
            <v>3780</v>
          </cell>
          <cell r="B803" t="str">
            <v>VA-R-</v>
          </cell>
          <cell r="C803">
            <v>12</v>
          </cell>
          <cell r="D803" t="str">
            <v>-</v>
          </cell>
          <cell r="E803">
            <v>14</v>
          </cell>
          <cell r="F803" t="str">
            <v>UVA Medical Center</v>
          </cell>
          <cell r="G803" t="str">
            <v>Charlottesville</v>
          </cell>
          <cell r="H803" t="str">
            <v>Replace MRI-temporary</v>
          </cell>
          <cell r="I803">
            <v>41948</v>
          </cell>
          <cell r="K803">
            <v>1952710</v>
          </cell>
        </row>
        <row r="804">
          <cell r="A804" t="str">
            <v>VA-R-009-14</v>
          </cell>
          <cell r="B804" t="str">
            <v>VA-R-</v>
          </cell>
          <cell r="C804">
            <v>13</v>
          </cell>
          <cell r="D804" t="str">
            <v>-</v>
          </cell>
          <cell r="E804">
            <v>14</v>
          </cell>
          <cell r="F804" t="str">
            <v>UVA Medical Center</v>
          </cell>
          <cell r="G804" t="str">
            <v>Charlottesville</v>
          </cell>
          <cell r="H804" t="str">
            <v>Replace MRI</v>
          </cell>
          <cell r="I804">
            <v>41948</v>
          </cell>
          <cell r="K804">
            <v>1665000</v>
          </cell>
        </row>
        <row r="805">
          <cell r="A805">
            <v>3148</v>
          </cell>
          <cell r="B805" t="str">
            <v>VA-R-</v>
          </cell>
          <cell r="C805">
            <v>14</v>
          </cell>
          <cell r="D805" t="str">
            <v>-</v>
          </cell>
          <cell r="E805">
            <v>14</v>
          </cell>
          <cell r="F805" t="str">
            <v>UVA Medical Center</v>
          </cell>
          <cell r="G805" t="str">
            <v>Charlottesville</v>
          </cell>
          <cell r="H805" t="str">
            <v>Replace MRI</v>
          </cell>
          <cell r="I805">
            <v>41948</v>
          </cell>
          <cell r="K805">
            <v>3415000</v>
          </cell>
        </row>
        <row r="806">
          <cell r="A806">
            <v>4371</v>
          </cell>
          <cell r="B806" t="str">
            <v>VA-R-</v>
          </cell>
          <cell r="C806">
            <v>15</v>
          </cell>
          <cell r="D806" t="str">
            <v>-</v>
          </cell>
          <cell r="E806">
            <v>14</v>
          </cell>
          <cell r="F806" t="str">
            <v>UVA Medical Center</v>
          </cell>
          <cell r="G806" t="str">
            <v>Charlottesville</v>
          </cell>
          <cell r="H806" t="str">
            <v>Replace MRI</v>
          </cell>
          <cell r="I806">
            <v>41948</v>
          </cell>
          <cell r="K806">
            <v>3230200</v>
          </cell>
        </row>
        <row r="807">
          <cell r="B807" t="str">
            <v>VA-R-</v>
          </cell>
          <cell r="C807">
            <v>16</v>
          </cell>
          <cell r="D807" t="str">
            <v>-</v>
          </cell>
          <cell r="E807">
            <v>14</v>
          </cell>
          <cell r="F807" t="str">
            <v>Sentara Obici Hospital</v>
          </cell>
          <cell r="G807" t="str">
            <v>Suffolk</v>
          </cell>
          <cell r="H807" t="str">
            <v>Replace Linac and CT Simulator</v>
          </cell>
          <cell r="I807">
            <v>41956</v>
          </cell>
          <cell r="K807">
            <v>2584500</v>
          </cell>
        </row>
        <row r="808">
          <cell r="A808">
            <v>3378</v>
          </cell>
          <cell r="B808" t="str">
            <v>VA-R-</v>
          </cell>
          <cell r="C808">
            <v>17</v>
          </cell>
          <cell r="D808" t="str">
            <v>-</v>
          </cell>
          <cell r="E808">
            <v>14</v>
          </cell>
          <cell r="F808" t="str">
            <v>Sentara Leigh Hospital</v>
          </cell>
          <cell r="G808" t="str">
            <v>Norfolk</v>
          </cell>
          <cell r="H808" t="str">
            <v>Replace Cardiac Cath</v>
          </cell>
          <cell r="I808">
            <v>41988</v>
          </cell>
          <cell r="K808">
            <v>1563292</v>
          </cell>
        </row>
        <row r="809">
          <cell r="A809">
            <v>3601</v>
          </cell>
          <cell r="B809" t="str">
            <v>VA-R-</v>
          </cell>
          <cell r="C809">
            <v>18</v>
          </cell>
          <cell r="D809" t="str">
            <v>-</v>
          </cell>
          <cell r="E809">
            <v>14</v>
          </cell>
          <cell r="F809" t="str">
            <v>Halfax Regional Hospital</v>
          </cell>
          <cell r="G809" t="str">
            <v>Halifax County</v>
          </cell>
          <cell r="H809" t="str">
            <v>Replace MRI Siemens Harmony 1.0T</v>
          </cell>
          <cell r="I809">
            <v>41967</v>
          </cell>
          <cell r="K809">
            <v>1404661</v>
          </cell>
        </row>
        <row r="810">
          <cell r="A810">
            <v>3095</v>
          </cell>
          <cell r="B810" t="str">
            <v>VA-R-</v>
          </cell>
          <cell r="C810">
            <v>19</v>
          </cell>
          <cell r="D810" t="str">
            <v>-</v>
          </cell>
          <cell r="E810">
            <v>14</v>
          </cell>
          <cell r="F810" t="str">
            <v>VCU Health System</v>
          </cell>
          <cell r="G810" t="str">
            <v>Richmond</v>
          </cell>
          <cell r="H810" t="str">
            <v>Replace CT</v>
          </cell>
          <cell r="I810">
            <v>41985</v>
          </cell>
          <cell r="K810">
            <v>1891773</v>
          </cell>
        </row>
        <row r="811">
          <cell r="A811">
            <v>3413</v>
          </cell>
          <cell r="B811" t="str">
            <v>VA-R-</v>
          </cell>
          <cell r="C811">
            <v>20</v>
          </cell>
          <cell r="D811" t="str">
            <v>-</v>
          </cell>
          <cell r="E811">
            <v>14</v>
          </cell>
          <cell r="F811" t="str">
            <v>VCU Health System</v>
          </cell>
          <cell r="G811" t="str">
            <v>Richmond</v>
          </cell>
          <cell r="H811" t="str">
            <v>Replace CT</v>
          </cell>
          <cell r="I811">
            <v>41985</v>
          </cell>
          <cell r="K811">
            <v>1847825</v>
          </cell>
        </row>
        <row r="812">
          <cell r="K812">
            <v>31998043</v>
          </cell>
        </row>
        <row r="813">
          <cell r="A813">
            <v>3682</v>
          </cell>
          <cell r="B813" t="str">
            <v>VA-R-</v>
          </cell>
          <cell r="C813">
            <v>1</v>
          </cell>
          <cell r="D813" t="str">
            <v>-</v>
          </cell>
          <cell r="E813">
            <v>15</v>
          </cell>
          <cell r="F813" t="str">
            <v>Mary Washington Hospital</v>
          </cell>
          <cell r="G813" t="str">
            <v>Fredericksburg</v>
          </cell>
          <cell r="H813" t="str">
            <v>Replace CT Siemens Somatom Sensation 16</v>
          </cell>
          <cell r="I813">
            <v>42039</v>
          </cell>
          <cell r="K813">
            <v>754712</v>
          </cell>
        </row>
        <row r="814">
          <cell r="A814">
            <v>1782</v>
          </cell>
          <cell r="B814" t="str">
            <v>VA-R-</v>
          </cell>
          <cell r="C814">
            <v>2</v>
          </cell>
          <cell r="D814" t="str">
            <v>-</v>
          </cell>
          <cell r="E814">
            <v>15</v>
          </cell>
          <cell r="F814" t="str">
            <v>Mary Washington Hospital</v>
          </cell>
          <cell r="G814" t="str">
            <v>Fredericksburg</v>
          </cell>
          <cell r="H814" t="str">
            <v>Replace CT Philips CT Visin MX 8000</v>
          </cell>
          <cell r="I814">
            <v>42039</v>
          </cell>
          <cell r="K814">
            <v>548130</v>
          </cell>
        </row>
        <row r="815">
          <cell r="A815">
            <v>3911</v>
          </cell>
          <cell r="B815" t="str">
            <v>VA-R-</v>
          </cell>
          <cell r="C815">
            <v>3</v>
          </cell>
          <cell r="D815" t="str">
            <v>-</v>
          </cell>
          <cell r="E815">
            <v>15</v>
          </cell>
          <cell r="F815" t="str">
            <v>AOR Management Company of VA (formally Associates in Radiation Oncology, P.C.) (originally Dr. Gupta)</v>
          </cell>
          <cell r="G815" t="str">
            <v>Fairfax</v>
          </cell>
          <cell r="H815" t="str">
            <v>Replace Linac</v>
          </cell>
          <cell r="I815">
            <v>42062</v>
          </cell>
          <cell r="K815">
            <v>3351178.34</v>
          </cell>
        </row>
        <row r="816">
          <cell r="A816">
            <v>4068</v>
          </cell>
          <cell r="B816" t="str">
            <v>VA-R-</v>
          </cell>
          <cell r="C816">
            <v>4</v>
          </cell>
          <cell r="D816" t="str">
            <v>-</v>
          </cell>
          <cell r="E816">
            <v>15</v>
          </cell>
          <cell r="F816" t="str">
            <v>Centra Health</v>
          </cell>
          <cell r="G816" t="str">
            <v>Lynchburg</v>
          </cell>
          <cell r="H816" t="str">
            <v>Replace SRS</v>
          </cell>
          <cell r="I816">
            <v>42110</v>
          </cell>
          <cell r="K816">
            <v>1122190</v>
          </cell>
        </row>
        <row r="817">
          <cell r="B817" t="str">
            <v>VA-R-</v>
          </cell>
          <cell r="C817">
            <v>5</v>
          </cell>
          <cell r="D817" t="str">
            <v>-</v>
          </cell>
          <cell r="E817">
            <v>15</v>
          </cell>
          <cell r="F817" t="str">
            <v>Mary Immaculate Hospital</v>
          </cell>
          <cell r="G817" t="str">
            <v>Newport News</v>
          </cell>
          <cell r="H817" t="str">
            <v>Replace MRI</v>
          </cell>
          <cell r="I817">
            <v>42160</v>
          </cell>
          <cell r="K817">
            <v>3400124</v>
          </cell>
        </row>
        <row r="818">
          <cell r="A818">
            <v>4041</v>
          </cell>
          <cell r="B818" t="str">
            <v>VA-R-</v>
          </cell>
          <cell r="C818">
            <v>6</v>
          </cell>
          <cell r="D818" t="str">
            <v>-</v>
          </cell>
          <cell r="E818">
            <v>15</v>
          </cell>
          <cell r="F818" t="str">
            <v>Chesapeake General Hospital</v>
          </cell>
          <cell r="G818" t="str">
            <v>Chesapeake</v>
          </cell>
          <cell r="H818" t="str">
            <v>Replace CT</v>
          </cell>
          <cell r="I818">
            <v>42174</v>
          </cell>
          <cell r="K818">
            <v>1829189</v>
          </cell>
        </row>
        <row r="819">
          <cell r="A819">
            <v>4073</v>
          </cell>
          <cell r="B819" t="str">
            <v>VA-R-</v>
          </cell>
          <cell r="C819">
            <v>7</v>
          </cell>
          <cell r="D819" t="str">
            <v>-</v>
          </cell>
          <cell r="E819">
            <v>15</v>
          </cell>
          <cell r="F819" t="str">
            <v>Chesapeake General Hospital</v>
          </cell>
          <cell r="G819" t="str">
            <v>Chesapeake</v>
          </cell>
          <cell r="H819" t="str">
            <v>Replace CT</v>
          </cell>
          <cell r="I819">
            <v>42174</v>
          </cell>
          <cell r="K819">
            <v>663447</v>
          </cell>
        </row>
        <row r="820">
          <cell r="B820" t="str">
            <v>VA-E-</v>
          </cell>
          <cell r="C820">
            <v>8</v>
          </cell>
          <cell r="D820" t="str">
            <v>-</v>
          </cell>
          <cell r="E820">
            <v>15</v>
          </cell>
          <cell r="F820" t="str">
            <v>Inova Health Care Services</v>
          </cell>
          <cell r="G820" t="str">
            <v>Falls Church</v>
          </cell>
          <cell r="H820" t="str">
            <v>Capex - acquire 117 acres by lease to expand Fairfax Hospital campus</v>
          </cell>
          <cell r="I820">
            <v>42186</v>
          </cell>
          <cell r="K820">
            <v>31500000</v>
          </cell>
        </row>
        <row r="821">
          <cell r="A821">
            <v>3605</v>
          </cell>
          <cell r="B821" t="str">
            <v>VA-R-</v>
          </cell>
          <cell r="C821">
            <v>9</v>
          </cell>
          <cell r="D821" t="str">
            <v>-</v>
          </cell>
          <cell r="E821">
            <v>15</v>
          </cell>
          <cell r="F821" t="str">
            <v>Sentara Norfolk General Hospital</v>
          </cell>
          <cell r="G821" t="str">
            <v>Norfolk</v>
          </cell>
          <cell r="H821" t="str">
            <v>Replace CT</v>
          </cell>
          <cell r="I821">
            <v>42212</v>
          </cell>
          <cell r="K821">
            <v>1045282</v>
          </cell>
        </row>
        <row r="822">
          <cell r="A822">
            <v>3855</v>
          </cell>
          <cell r="B822" t="str">
            <v>VA-R-</v>
          </cell>
          <cell r="C822">
            <v>10</v>
          </cell>
          <cell r="D822" t="str">
            <v>-</v>
          </cell>
          <cell r="E822">
            <v>15</v>
          </cell>
          <cell r="F822" t="str">
            <v>Southside Regional Medical Center</v>
          </cell>
          <cell r="G822" t="str">
            <v>Petersburg</v>
          </cell>
          <cell r="H822" t="str">
            <v xml:space="preserve">Replace Linac </v>
          </cell>
          <cell r="I822">
            <v>42216</v>
          </cell>
          <cell r="K822">
            <v>3579459</v>
          </cell>
        </row>
        <row r="823">
          <cell r="B823" t="str">
            <v>VA-E-</v>
          </cell>
          <cell r="C823">
            <v>11</v>
          </cell>
          <cell r="D823" t="str">
            <v>-</v>
          </cell>
          <cell r="E823">
            <v>15</v>
          </cell>
          <cell r="F823" t="str">
            <v>University of Virginia Medical Center</v>
          </cell>
          <cell r="G823" t="str">
            <v>Charlottesville</v>
          </cell>
          <cell r="H823" t="str">
            <v>Capex to construct a six story bed tower</v>
          </cell>
          <cell r="I823">
            <v>42233</v>
          </cell>
          <cell r="K823">
            <v>98774380</v>
          </cell>
        </row>
        <row r="824">
          <cell r="B824" t="str">
            <v>VA-E-</v>
          </cell>
          <cell r="C824">
            <v>12</v>
          </cell>
          <cell r="D824" t="str">
            <v>-</v>
          </cell>
          <cell r="E824">
            <v>15</v>
          </cell>
          <cell r="F824" t="str">
            <v>Sentara Nursing Center Chesapeake</v>
          </cell>
          <cell r="G824" t="str">
            <v>Chesapeake</v>
          </cell>
          <cell r="H824" t="str">
            <v>Capex</v>
          </cell>
          <cell r="I824">
            <v>42163</v>
          </cell>
          <cell r="K824">
            <v>16923601</v>
          </cell>
        </row>
        <row r="825">
          <cell r="B825" t="str">
            <v>VA-E-</v>
          </cell>
          <cell r="C825">
            <v>13</v>
          </cell>
          <cell r="D825" t="str">
            <v>-</v>
          </cell>
          <cell r="E825">
            <v>15</v>
          </cell>
          <cell r="F825" t="str">
            <v>Centra Health</v>
          </cell>
          <cell r="G825" t="str">
            <v>Lynchburg</v>
          </cell>
          <cell r="H825" t="str">
            <v>Capex to construct a MOB in Danville</v>
          </cell>
          <cell r="I825">
            <v>42248</v>
          </cell>
          <cell r="K825">
            <v>16921010</v>
          </cell>
        </row>
        <row r="826">
          <cell r="B826" t="str">
            <v>VA-E-</v>
          </cell>
          <cell r="C826">
            <v>14</v>
          </cell>
          <cell r="D826" t="str">
            <v>-</v>
          </cell>
          <cell r="E826">
            <v>15</v>
          </cell>
          <cell r="F826" t="str">
            <v>The Laurels of Charlottesville</v>
          </cell>
          <cell r="G826" t="str">
            <v>Charlottesville</v>
          </cell>
          <cell r="H826" t="str">
            <v>Capex to purchase the nursing home from the current landlord</v>
          </cell>
          <cell r="I826">
            <v>42313</v>
          </cell>
          <cell r="K826">
            <v>7600000</v>
          </cell>
        </row>
        <row r="827">
          <cell r="B827" t="str">
            <v>VA-E-</v>
          </cell>
          <cell r="C827">
            <v>15</v>
          </cell>
          <cell r="D827" t="str">
            <v>-</v>
          </cell>
          <cell r="E827">
            <v>15</v>
          </cell>
          <cell r="F827" t="str">
            <v>Maryview Hospital, d/b/a Bon Secours Maryview Medical Center</v>
          </cell>
          <cell r="G827" t="str">
            <v>Suffolk</v>
          </cell>
          <cell r="H827" t="str">
            <v>Capex to construct a MOB at Harbour View including COPN No. VA-04320</v>
          </cell>
          <cell r="I827">
            <v>42305</v>
          </cell>
          <cell r="K827">
            <v>14170182</v>
          </cell>
        </row>
        <row r="828">
          <cell r="B828" t="str">
            <v>VA-E-</v>
          </cell>
          <cell r="C828">
            <v>16</v>
          </cell>
          <cell r="D828" t="str">
            <v>-</v>
          </cell>
          <cell r="E828">
            <v>15</v>
          </cell>
          <cell r="F828" t="str">
            <v>Riverside Middle Peninsula Hospital , Inc. d/b/a Riverside Walter Reed Hospital</v>
          </cell>
          <cell r="G828" t="str">
            <v>Gloucester County</v>
          </cell>
          <cell r="H828" t="str">
            <v>Hospital renovation and construction including CT replacement.</v>
          </cell>
          <cell r="I828">
            <v>42307</v>
          </cell>
          <cell r="K828">
            <v>47262120</v>
          </cell>
        </row>
        <row r="829">
          <cell r="A829">
            <v>3778</v>
          </cell>
          <cell r="B829" t="str">
            <v>VA-R-</v>
          </cell>
          <cell r="C829">
            <v>17</v>
          </cell>
          <cell r="D829" t="str">
            <v>-</v>
          </cell>
          <cell r="E829">
            <v>15</v>
          </cell>
          <cell r="F829" t="str">
            <v>LewisGale Hospital Alleghany</v>
          </cell>
          <cell r="G829" t="str">
            <v>Alleghany County</v>
          </cell>
          <cell r="H829" t="str">
            <v>Replace MRI</v>
          </cell>
          <cell r="I829">
            <v>42313</v>
          </cell>
          <cell r="K829">
            <v>2087385</v>
          </cell>
        </row>
        <row r="830">
          <cell r="A830">
            <v>3980</v>
          </cell>
          <cell r="B830" t="str">
            <v>VA-R-</v>
          </cell>
          <cell r="C830">
            <v>17.25</v>
          </cell>
          <cell r="D830" t="str">
            <v>-</v>
          </cell>
          <cell r="E830">
            <v>15</v>
          </cell>
          <cell r="F830" t="str">
            <v>Sentara Obici Hospital</v>
          </cell>
          <cell r="G830" t="str">
            <v>Suffolk</v>
          </cell>
          <cell r="H830" t="str">
            <v>Replace CT</v>
          </cell>
          <cell r="I830">
            <v>42314</v>
          </cell>
          <cell r="K830">
            <v>731467</v>
          </cell>
        </row>
        <row r="831">
          <cell r="A831">
            <v>3981</v>
          </cell>
          <cell r="B831" t="str">
            <v>VA-R-</v>
          </cell>
          <cell r="C831">
            <v>17.5</v>
          </cell>
          <cell r="D831" t="str">
            <v>-</v>
          </cell>
          <cell r="E831">
            <v>15</v>
          </cell>
          <cell r="F831" t="str">
            <v>Sentara BelleHarbour</v>
          </cell>
          <cell r="G831" t="str">
            <v>Suffolk</v>
          </cell>
          <cell r="H831" t="str">
            <v>Replace CT</v>
          </cell>
          <cell r="I831">
            <v>42314</v>
          </cell>
          <cell r="K831">
            <v>712761</v>
          </cell>
        </row>
        <row r="832">
          <cell r="A832">
            <v>3598</v>
          </cell>
          <cell r="B832" t="str">
            <v>VA-R-</v>
          </cell>
          <cell r="C832">
            <v>18</v>
          </cell>
          <cell r="D832" t="str">
            <v>-</v>
          </cell>
          <cell r="E832">
            <v>15</v>
          </cell>
          <cell r="F832" t="str">
            <v>Sentara Martha Jefferson Hospital</v>
          </cell>
          <cell r="G832" t="str">
            <v>Charlottesville</v>
          </cell>
          <cell r="H832" t="str">
            <v>Replace MRI</v>
          </cell>
          <cell r="I832">
            <v>42338</v>
          </cell>
          <cell r="K832">
            <v>2287937</v>
          </cell>
        </row>
        <row r="833">
          <cell r="A833">
            <v>3882</v>
          </cell>
          <cell r="B833" t="str">
            <v>VA-R-</v>
          </cell>
          <cell r="C833">
            <v>19</v>
          </cell>
          <cell r="D833" t="str">
            <v>-</v>
          </cell>
          <cell r="E833">
            <v>15</v>
          </cell>
          <cell r="F833" t="str">
            <v>Sentara CarePlex Hospital</v>
          </cell>
          <cell r="G833" t="str">
            <v>Hampton</v>
          </cell>
          <cell r="H833" t="str">
            <v>Replace Cath Lab</v>
          </cell>
          <cell r="I833">
            <v>42338</v>
          </cell>
          <cell r="K833">
            <v>1374440</v>
          </cell>
        </row>
        <row r="834">
          <cell r="A834" t="str">
            <v>202-92</v>
          </cell>
          <cell r="B834" t="str">
            <v>VA-R-</v>
          </cell>
          <cell r="C834">
            <v>20</v>
          </cell>
          <cell r="D834" t="str">
            <v>-</v>
          </cell>
          <cell r="E834">
            <v>15</v>
          </cell>
          <cell r="F834" t="str">
            <v>PHC-Memorial Hospital of Martinsville and Henry County</v>
          </cell>
          <cell r="G834" t="str">
            <v>Martinsville</v>
          </cell>
          <cell r="H834" t="str">
            <v>Replace Linac</v>
          </cell>
          <cell r="I834">
            <v>42361</v>
          </cell>
          <cell r="K834">
            <v>4583586</v>
          </cell>
        </row>
        <row r="835">
          <cell r="K835">
            <v>261222580.34</v>
          </cell>
        </row>
        <row r="836">
          <cell r="A836">
            <v>3606</v>
          </cell>
          <cell r="B836" t="str">
            <v>VA-R-</v>
          </cell>
          <cell r="C836">
            <v>0.25</v>
          </cell>
          <cell r="D836" t="str">
            <v>-</v>
          </cell>
          <cell r="E836">
            <v>16</v>
          </cell>
          <cell r="F836" t="str">
            <v>Sentara Virginia Beach general Hospital</v>
          </cell>
          <cell r="G836" t="str">
            <v>VA Beach</v>
          </cell>
          <cell r="H836" t="str">
            <v>Replace CT</v>
          </cell>
          <cell r="I836">
            <v>42377</v>
          </cell>
          <cell r="K836">
            <v>523478</v>
          </cell>
        </row>
        <row r="837">
          <cell r="A837" t="str">
            <v>VA-027--90</v>
          </cell>
          <cell r="B837" t="str">
            <v>VA-R-</v>
          </cell>
          <cell r="C837">
            <v>0.5</v>
          </cell>
          <cell r="D837" t="str">
            <v>-</v>
          </cell>
          <cell r="E837">
            <v>16</v>
          </cell>
          <cell r="F837" t="str">
            <v>Sentara Norfolk General Hospital</v>
          </cell>
          <cell r="G837" t="str">
            <v>Norfolk</v>
          </cell>
          <cell r="H837" t="str">
            <v>Replace MRI</v>
          </cell>
          <cell r="I837">
            <v>42377</v>
          </cell>
          <cell r="K837">
            <v>2200000</v>
          </cell>
        </row>
        <row r="838">
          <cell r="B838" t="str">
            <v>VA-R-</v>
          </cell>
          <cell r="C838">
            <v>1</v>
          </cell>
          <cell r="D838" t="str">
            <v>-</v>
          </cell>
          <cell r="E838">
            <v>16</v>
          </cell>
          <cell r="F838" t="str">
            <v>Carilion Medical Center</v>
          </cell>
          <cell r="G838" t="str">
            <v>Roanoke</v>
          </cell>
          <cell r="H838" t="str">
            <v>Replace MRI</v>
          </cell>
          <cell r="I838">
            <v>42398</v>
          </cell>
          <cell r="K838">
            <v>5231892</v>
          </cell>
        </row>
        <row r="839">
          <cell r="B839" t="str">
            <v>VA-R-</v>
          </cell>
          <cell r="C839">
            <v>1.25</v>
          </cell>
          <cell r="D839" t="str">
            <v>-</v>
          </cell>
          <cell r="E839">
            <v>16</v>
          </cell>
          <cell r="F839" t="str">
            <v>Tidewater Physicians Multispecialty Group</v>
          </cell>
          <cell r="G839" t="str">
            <v>Newport News</v>
          </cell>
          <cell r="H839" t="str">
            <v>Replace CT</v>
          </cell>
          <cell r="I839">
            <v>42403</v>
          </cell>
          <cell r="K839">
            <v>298295.3</v>
          </cell>
        </row>
        <row r="840">
          <cell r="A840">
            <v>3656</v>
          </cell>
          <cell r="B840" t="str">
            <v>VA-R-</v>
          </cell>
          <cell r="C840">
            <v>2</v>
          </cell>
          <cell r="D840" t="str">
            <v>-</v>
          </cell>
          <cell r="E840">
            <v>16</v>
          </cell>
          <cell r="F840" t="str">
            <v>LewisGale Medical Center, LLC</v>
          </cell>
          <cell r="G840" t="str">
            <v>Salem</v>
          </cell>
          <cell r="H840" t="str">
            <v>Replace Linac</v>
          </cell>
          <cell r="I840">
            <v>42411</v>
          </cell>
          <cell r="K840">
            <v>6367189.4199999999</v>
          </cell>
        </row>
        <row r="841">
          <cell r="B841" t="str">
            <v>VA-E-</v>
          </cell>
          <cell r="C841">
            <v>3</v>
          </cell>
          <cell r="D841" t="str">
            <v>-</v>
          </cell>
          <cell r="E841">
            <v>16</v>
          </cell>
          <cell r="F841" t="str">
            <v>Sentara Norfolk General Hospital</v>
          </cell>
          <cell r="G841" t="str">
            <v>Norfolk</v>
          </cell>
          <cell r="H841" t="str">
            <v>Capex - Renovation</v>
          </cell>
          <cell r="I841">
            <v>42426</v>
          </cell>
          <cell r="K841">
            <v>199000000</v>
          </cell>
        </row>
        <row r="842">
          <cell r="B842" t="str">
            <v>VA-R-</v>
          </cell>
          <cell r="C842">
            <v>4</v>
          </cell>
          <cell r="D842" t="str">
            <v>-</v>
          </cell>
          <cell r="E842">
            <v>16</v>
          </cell>
          <cell r="F842" t="str">
            <v>Rockingham Memorial Hospital</v>
          </cell>
          <cell r="G842" t="str">
            <v>Harrisonburg</v>
          </cell>
          <cell r="H842" t="str">
            <v>Replace CT</v>
          </cell>
          <cell r="I842">
            <v>42417</v>
          </cell>
          <cell r="K842">
            <v>427768</v>
          </cell>
        </row>
        <row r="843">
          <cell r="B843" t="str">
            <v>VA-E-</v>
          </cell>
          <cell r="C843">
            <v>5</v>
          </cell>
          <cell r="D843" t="str">
            <v>-</v>
          </cell>
          <cell r="E843">
            <v>16</v>
          </cell>
          <cell r="F843" t="str">
            <v>Roman Eagle Rehabilitation and Health Care Center</v>
          </cell>
          <cell r="G843" t="str">
            <v>Danville</v>
          </cell>
          <cell r="H843" t="str">
            <v>Capex - Renovation</v>
          </cell>
          <cell r="I843">
            <v>42431</v>
          </cell>
          <cell r="K843">
            <v>12114000</v>
          </cell>
        </row>
        <row r="844">
          <cell r="B844" t="str">
            <v>VA-R-</v>
          </cell>
          <cell r="C844">
            <v>6</v>
          </cell>
          <cell r="D844" t="str">
            <v>-</v>
          </cell>
          <cell r="E844">
            <v>16</v>
          </cell>
          <cell r="F844" t="str">
            <v>Maryview Hospital, d/b/a Bon Secours Maryview Medical Center</v>
          </cell>
          <cell r="G844" t="str">
            <v>Portsmouth</v>
          </cell>
          <cell r="H844" t="str">
            <v>Replace MRI</v>
          </cell>
          <cell r="I844">
            <v>42436</v>
          </cell>
          <cell r="K844">
            <v>3731341</v>
          </cell>
        </row>
        <row r="845">
          <cell r="B845" t="str">
            <v>VA-E-</v>
          </cell>
          <cell r="C845">
            <v>7</v>
          </cell>
          <cell r="D845" t="str">
            <v>-</v>
          </cell>
          <cell r="E845">
            <v>16</v>
          </cell>
          <cell r="F845" t="str">
            <v>Riverside Middle Peninsula Hospital , Inc. d/b/a Riverside Walter Reed Hospital</v>
          </cell>
          <cell r="G845" t="str">
            <v>Gloucester County</v>
          </cell>
          <cell r="H845" t="str">
            <v>Capex-Hospital renovation</v>
          </cell>
          <cell r="I845">
            <v>42468</v>
          </cell>
          <cell r="K845">
            <v>50900000</v>
          </cell>
        </row>
        <row r="846">
          <cell r="B846" t="str">
            <v>VA-E-</v>
          </cell>
          <cell r="C846">
            <v>8</v>
          </cell>
          <cell r="D846" t="str">
            <v>-</v>
          </cell>
          <cell r="E846">
            <v>16</v>
          </cell>
          <cell r="F846" t="str">
            <v>Riverside Hospital, Inc. d/b/a Riverside Regional Medical Center</v>
          </cell>
          <cell r="G846" t="str">
            <v>Newport News</v>
          </cell>
          <cell r="H846" t="str">
            <v>Capex-Hospital renovation</v>
          </cell>
          <cell r="I846">
            <v>42468</v>
          </cell>
          <cell r="K846">
            <v>68000000</v>
          </cell>
        </row>
        <row r="847">
          <cell r="B847" t="str">
            <v>VA-E-</v>
          </cell>
          <cell r="C847">
            <v>9</v>
          </cell>
          <cell r="D847" t="str">
            <v>-</v>
          </cell>
          <cell r="E847">
            <v>16</v>
          </cell>
          <cell r="F847" t="str">
            <v>Virginia Mennonite Home, Inc.</v>
          </cell>
          <cell r="G847" t="str">
            <v>Harrisonburg</v>
          </cell>
          <cell r="H847" t="str">
            <v>Capex to convert 85 beds to "Green House" status</v>
          </cell>
          <cell r="I847">
            <v>42495</v>
          </cell>
          <cell r="K847">
            <v>11102440</v>
          </cell>
        </row>
        <row r="848">
          <cell r="A848">
            <v>3719</v>
          </cell>
          <cell r="B848" t="str">
            <v>VA-R-</v>
          </cell>
          <cell r="C848">
            <v>10</v>
          </cell>
          <cell r="D848" t="str">
            <v>-</v>
          </cell>
          <cell r="E848">
            <v>16</v>
          </cell>
          <cell r="F848" t="str">
            <v>Sentara Princess Anne Hospital</v>
          </cell>
          <cell r="G848" t="str">
            <v>Virginia Beach</v>
          </cell>
          <cell r="H848" t="str">
            <v>Replace CT</v>
          </cell>
          <cell r="I848">
            <v>42478</v>
          </cell>
          <cell r="K848">
            <v>424000</v>
          </cell>
        </row>
        <row r="849">
          <cell r="A849">
            <v>3824</v>
          </cell>
          <cell r="B849" t="str">
            <v>VA-R-</v>
          </cell>
          <cell r="C849">
            <v>11</v>
          </cell>
          <cell r="D849" t="str">
            <v>-</v>
          </cell>
          <cell r="E849">
            <v>16</v>
          </cell>
          <cell r="F849" t="str">
            <v>Sentara RMH Medical Center</v>
          </cell>
          <cell r="G849" t="str">
            <v>Harrisonburg</v>
          </cell>
          <cell r="H849" t="str">
            <v>Replace Cardiac Cath</v>
          </cell>
          <cell r="I849">
            <v>42530</v>
          </cell>
          <cell r="K849">
            <v>1380296</v>
          </cell>
        </row>
        <row r="850">
          <cell r="A850">
            <v>3324</v>
          </cell>
          <cell r="B850" t="str">
            <v>VA-R-</v>
          </cell>
          <cell r="C850">
            <v>12</v>
          </cell>
          <cell r="D850" t="str">
            <v>-</v>
          </cell>
          <cell r="E850">
            <v>16</v>
          </cell>
          <cell r="F850" t="str">
            <v>John Randolph Medical Center</v>
          </cell>
          <cell r="G850" t="str">
            <v>Hopewell</v>
          </cell>
          <cell r="H850" t="str">
            <v>Replace MRI</v>
          </cell>
          <cell r="I850">
            <v>42529</v>
          </cell>
          <cell r="K850">
            <v>656899</v>
          </cell>
        </row>
        <row r="851">
          <cell r="A851">
            <v>3640</v>
          </cell>
          <cell r="B851" t="str">
            <v>VA-R-</v>
          </cell>
          <cell r="C851">
            <v>13</v>
          </cell>
          <cell r="D851" t="str">
            <v>-</v>
          </cell>
          <cell r="E851">
            <v>16</v>
          </cell>
          <cell r="F851" t="str">
            <v>Reston Hospital Center</v>
          </cell>
          <cell r="G851" t="str">
            <v>Reston</v>
          </cell>
          <cell r="H851" t="str">
            <v>Replace CT</v>
          </cell>
          <cell r="I851">
            <v>42538</v>
          </cell>
          <cell r="K851">
            <v>38160</v>
          </cell>
        </row>
        <row r="852">
          <cell r="A852" t="str">
            <v xml:space="preserve">VA-E-014-07 </v>
          </cell>
          <cell r="B852" t="str">
            <v>VA-R-</v>
          </cell>
          <cell r="C852">
            <v>14</v>
          </cell>
          <cell r="D852" t="str">
            <v>-</v>
          </cell>
          <cell r="E852">
            <v>16</v>
          </cell>
          <cell r="F852" t="str">
            <v>Carilion Medical Center</v>
          </cell>
          <cell r="G852" t="str">
            <v>Roanoke</v>
          </cell>
          <cell r="H852" t="str">
            <v>Replace CT</v>
          </cell>
          <cell r="I852">
            <v>42557</v>
          </cell>
          <cell r="K852">
            <v>2269785</v>
          </cell>
        </row>
        <row r="853">
          <cell r="B853" t="str">
            <v>VA-R-</v>
          </cell>
          <cell r="C853">
            <v>15</v>
          </cell>
          <cell r="D853" t="str">
            <v>-</v>
          </cell>
          <cell r="E853">
            <v>16</v>
          </cell>
          <cell r="F853" t="str">
            <v>StoneSprings Hospital Center</v>
          </cell>
          <cell r="G853" t="str">
            <v>Loudoun County</v>
          </cell>
          <cell r="H853" t="str">
            <v>Replace CT</v>
          </cell>
          <cell r="I853">
            <v>42585</v>
          </cell>
          <cell r="K853">
            <v>684160</v>
          </cell>
        </row>
        <row r="854">
          <cell r="A854" t="str">
            <v>VA-E-4</v>
          </cell>
          <cell r="B854" t="str">
            <v>VA-R-</v>
          </cell>
          <cell r="C854">
            <v>16</v>
          </cell>
          <cell r="D854" t="str">
            <v>-</v>
          </cell>
          <cell r="E854">
            <v>16</v>
          </cell>
          <cell r="F854" t="str">
            <v>VCU Health System</v>
          </cell>
          <cell r="G854" t="str">
            <v>Richmond</v>
          </cell>
          <cell r="H854" t="str">
            <v>Replace Linac</v>
          </cell>
          <cell r="I854">
            <v>42606</v>
          </cell>
          <cell r="K854">
            <v>8123619</v>
          </cell>
        </row>
        <row r="855">
          <cell r="A855" t="str">
            <v>VA-E-029-02</v>
          </cell>
          <cell r="B855" t="str">
            <v>VA-R-</v>
          </cell>
          <cell r="C855">
            <v>17</v>
          </cell>
          <cell r="D855" t="str">
            <v>-</v>
          </cell>
          <cell r="E855">
            <v>16</v>
          </cell>
          <cell r="F855" t="str">
            <v>Winchester Medical Center</v>
          </cell>
          <cell r="G855" t="str">
            <v>Winchester</v>
          </cell>
          <cell r="H855" t="str">
            <v>Replace Linac</v>
          </cell>
          <cell r="I855">
            <v>42605</v>
          </cell>
          <cell r="K855">
            <v>2050000</v>
          </cell>
        </row>
        <row r="856">
          <cell r="A856">
            <v>362</v>
          </cell>
          <cell r="B856" t="str">
            <v>VA-R-</v>
          </cell>
          <cell r="C856">
            <v>18</v>
          </cell>
          <cell r="D856" t="str">
            <v>-</v>
          </cell>
          <cell r="E856">
            <v>16</v>
          </cell>
          <cell r="F856" t="str">
            <v>Winchester Medical Center</v>
          </cell>
          <cell r="G856" t="str">
            <v>Winchester</v>
          </cell>
          <cell r="H856" t="str">
            <v>Replace Linac</v>
          </cell>
          <cell r="I856">
            <v>42605</v>
          </cell>
          <cell r="K856">
            <v>2700000</v>
          </cell>
        </row>
        <row r="857">
          <cell r="B857" t="str">
            <v>VA-R-</v>
          </cell>
          <cell r="C857">
            <v>19</v>
          </cell>
          <cell r="D857" t="str">
            <v>-</v>
          </cell>
          <cell r="E857">
            <v>16</v>
          </cell>
          <cell r="F857" t="str">
            <v>Mary Immaculate Hospital</v>
          </cell>
          <cell r="G857" t="str">
            <v>Newport News</v>
          </cell>
          <cell r="H857" t="str">
            <v>Replace CT</v>
          </cell>
          <cell r="I857">
            <v>42614</v>
          </cell>
          <cell r="K857">
            <v>967299</v>
          </cell>
        </row>
        <row r="858">
          <cell r="A858">
            <v>3760</v>
          </cell>
          <cell r="B858" t="str">
            <v>VA-R-</v>
          </cell>
          <cell r="C858">
            <v>20</v>
          </cell>
          <cell r="D858" t="str">
            <v>-</v>
          </cell>
          <cell r="E858">
            <v>16</v>
          </cell>
          <cell r="F858" t="str">
            <v>Johnston Memorial Hospital</v>
          </cell>
          <cell r="G858" t="str">
            <v>Abingdon</v>
          </cell>
          <cell r="H858" t="str">
            <v>Replace Linac</v>
          </cell>
          <cell r="I858">
            <v>42646</v>
          </cell>
          <cell r="K858">
            <v>4382750</v>
          </cell>
        </row>
        <row r="859">
          <cell r="A859">
            <v>4167</v>
          </cell>
          <cell r="B859" t="str">
            <v>VA-R-</v>
          </cell>
          <cell r="C859">
            <v>21</v>
          </cell>
          <cell r="D859" t="str">
            <v>-</v>
          </cell>
          <cell r="E859">
            <v>16</v>
          </cell>
          <cell r="F859" t="str">
            <v>Roanoke Imaging, LLC d/b/a LewisGale Imaging at Brambleton</v>
          </cell>
          <cell r="G859" t="str">
            <v>Roanoke County</v>
          </cell>
          <cell r="H859" t="str">
            <v>Replace CT</v>
          </cell>
          <cell r="I859">
            <v>42676</v>
          </cell>
          <cell r="K859">
            <v>400750</v>
          </cell>
        </row>
        <row r="860">
          <cell r="A860">
            <v>4161</v>
          </cell>
          <cell r="B860" t="str">
            <v>VA-R-</v>
          </cell>
          <cell r="C860">
            <v>22</v>
          </cell>
          <cell r="D860" t="str">
            <v>-</v>
          </cell>
          <cell r="E860">
            <v>16</v>
          </cell>
          <cell r="F860" t="str">
            <v>Daleville Imaging, LP</v>
          </cell>
          <cell r="G860" t="str">
            <v>Botetourt County</v>
          </cell>
          <cell r="H860" t="str">
            <v>Replace CT</v>
          </cell>
          <cell r="I860">
            <v>42676</v>
          </cell>
          <cell r="K860">
            <v>41076</v>
          </cell>
        </row>
        <row r="861">
          <cell r="A861">
            <v>3903</v>
          </cell>
          <cell r="B861" t="str">
            <v>VA-R-</v>
          </cell>
          <cell r="C861">
            <v>23</v>
          </cell>
          <cell r="D861" t="str">
            <v>-</v>
          </cell>
          <cell r="E861">
            <v>16</v>
          </cell>
          <cell r="F861" t="str">
            <v>LewisGale Medical Center</v>
          </cell>
          <cell r="G861" t="str">
            <v>Salem</v>
          </cell>
          <cell r="H861" t="str">
            <v>Replace CT</v>
          </cell>
          <cell r="I861">
            <v>42676</v>
          </cell>
          <cell r="K861">
            <v>543186</v>
          </cell>
        </row>
        <row r="862">
          <cell r="A862" t="str">
            <v>2010/VA-E-32-05</v>
          </cell>
          <cell r="B862" t="str">
            <v>VA-R-</v>
          </cell>
          <cell r="C862">
            <v>24</v>
          </cell>
          <cell r="D862" t="str">
            <v>-</v>
          </cell>
          <cell r="E862">
            <v>16</v>
          </cell>
          <cell r="F862" t="str">
            <v>LewisGale Hospital at Pulaski</v>
          </cell>
          <cell r="G862" t="str">
            <v>Pulaski County</v>
          </cell>
          <cell r="H862" t="str">
            <v>Replace CT</v>
          </cell>
          <cell r="I862">
            <v>42689</v>
          </cell>
          <cell r="K862">
            <v>643959</v>
          </cell>
        </row>
        <row r="863">
          <cell r="A863">
            <v>3326</v>
          </cell>
          <cell r="B863" t="str">
            <v>VA-R-</v>
          </cell>
          <cell r="C863">
            <v>25</v>
          </cell>
          <cell r="D863" t="str">
            <v>-</v>
          </cell>
          <cell r="E863">
            <v>16</v>
          </cell>
          <cell r="F863" t="str">
            <v>Wythe County Community Hospital</v>
          </cell>
          <cell r="G863" t="str">
            <v>Wythe County</v>
          </cell>
          <cell r="H863" t="str">
            <v>Replace CT</v>
          </cell>
          <cell r="I863">
            <v>42716</v>
          </cell>
          <cell r="K863">
            <v>1030760.36</v>
          </cell>
        </row>
        <row r="864">
          <cell r="B864" t="str">
            <v>VA-R-</v>
          </cell>
          <cell r="C864">
            <v>26</v>
          </cell>
          <cell r="D864" t="str">
            <v>-</v>
          </cell>
          <cell r="E864">
            <v>16</v>
          </cell>
          <cell r="F864" t="str">
            <v>Danville Regional Medical Center</v>
          </cell>
          <cell r="G864" t="str">
            <v>Danville</v>
          </cell>
          <cell r="H864" t="str">
            <v>Replace CT Simulator</v>
          </cell>
          <cell r="I864">
            <v>42725</v>
          </cell>
          <cell r="K864">
            <v>825658.09</v>
          </cell>
        </row>
        <row r="865">
          <cell r="K865">
            <v>387058761.17000002</v>
          </cell>
        </row>
        <row r="866">
          <cell r="B866" t="str">
            <v>VA-R-</v>
          </cell>
          <cell r="C866">
            <v>1</v>
          </cell>
          <cell r="D866" t="str">
            <v>-</v>
          </cell>
          <cell r="E866">
            <v>17</v>
          </cell>
          <cell r="F866" t="str">
            <v xml:space="preserve">Chesapeake Regional </v>
          </cell>
          <cell r="G866" t="str">
            <v>Chesapeake</v>
          </cell>
          <cell r="H866" t="str">
            <v>Replace CT</v>
          </cell>
          <cell r="I866">
            <v>42774</v>
          </cell>
          <cell r="K866">
            <v>653673</v>
          </cell>
        </row>
        <row r="867">
          <cell r="B867" t="str">
            <v>VA-R-</v>
          </cell>
          <cell r="C867">
            <v>2</v>
          </cell>
          <cell r="D867" t="str">
            <v>-</v>
          </cell>
          <cell r="E867">
            <v>17</v>
          </cell>
          <cell r="F867" t="str">
            <v>PHC-Memorial Hospital of Martinsville and Henry County</v>
          </cell>
          <cell r="G867" t="str">
            <v>Martinsville</v>
          </cell>
          <cell r="H867" t="str">
            <v>Replace CT</v>
          </cell>
          <cell r="I867">
            <v>42774</v>
          </cell>
          <cell r="K867">
            <v>1152035.3400000001</v>
          </cell>
        </row>
        <row r="868">
          <cell r="B868" t="str">
            <v>VA-R-</v>
          </cell>
          <cell r="C868">
            <v>3</v>
          </cell>
          <cell r="D868" t="str">
            <v>-</v>
          </cell>
          <cell r="E868">
            <v>17</v>
          </cell>
          <cell r="F868" t="str">
            <v>Carilion New River Valley Medical Center</v>
          </cell>
          <cell r="G868" t="str">
            <v>Montgomery County</v>
          </cell>
          <cell r="H868" t="str">
            <v>Replace MRI</v>
          </cell>
          <cell r="I868">
            <v>42775</v>
          </cell>
          <cell r="K868">
            <v>1540975</v>
          </cell>
        </row>
        <row r="869">
          <cell r="A869" t="str">
            <v>VAE-007-03</v>
          </cell>
          <cell r="B869" t="str">
            <v>VA-R-</v>
          </cell>
          <cell r="C869">
            <v>4</v>
          </cell>
          <cell r="D869" t="str">
            <v>-</v>
          </cell>
          <cell r="E869">
            <v>17</v>
          </cell>
          <cell r="F869" t="str">
            <v>Chesapeake Diagnostic Imaging Centers, LLC</v>
          </cell>
          <cell r="G869" t="str">
            <v>Chesapeake</v>
          </cell>
          <cell r="H869" t="str">
            <v>Replace MRI Equipment</v>
          </cell>
          <cell r="I869">
            <v>42783</v>
          </cell>
          <cell r="K869">
            <v>1480500</v>
          </cell>
        </row>
        <row r="870">
          <cell r="A870">
            <v>3896</v>
          </cell>
          <cell r="B870" t="str">
            <v>VA-R-</v>
          </cell>
          <cell r="C870">
            <v>5</v>
          </cell>
          <cell r="D870" t="str">
            <v>-</v>
          </cell>
          <cell r="E870">
            <v>17</v>
          </cell>
          <cell r="F870" t="str">
            <v>Sentara Leigh Hospital</v>
          </cell>
          <cell r="G870" t="str">
            <v>Norfolk</v>
          </cell>
          <cell r="H870" t="str">
            <v>Replace CT</v>
          </cell>
          <cell r="I870">
            <v>42794</v>
          </cell>
          <cell r="K870">
            <v>841956</v>
          </cell>
        </row>
        <row r="871">
          <cell r="B871" t="str">
            <v>VA-R-</v>
          </cell>
          <cell r="C871">
            <v>6</v>
          </cell>
          <cell r="D871" t="str">
            <v>-</v>
          </cell>
          <cell r="E871">
            <v>17</v>
          </cell>
          <cell r="F871" t="str">
            <v>Bon Secours DePaul Medical Center</v>
          </cell>
          <cell r="G871" t="str">
            <v>Norfolk</v>
          </cell>
          <cell r="H871" t="str">
            <v>Replace MRI</v>
          </cell>
          <cell r="I871">
            <v>42846</v>
          </cell>
          <cell r="K871">
            <v>3052000</v>
          </cell>
        </row>
        <row r="872">
          <cell r="B872" t="str">
            <v>VA-R-</v>
          </cell>
          <cell r="C872">
            <v>7</v>
          </cell>
          <cell r="D872" t="str">
            <v>-</v>
          </cell>
          <cell r="E872">
            <v>17</v>
          </cell>
          <cell r="F872" t="str">
            <v>Bon Secours St. Mary's Hospital of Richmond, Inc.</v>
          </cell>
          <cell r="G872" t="str">
            <v>Richmond</v>
          </cell>
          <cell r="H872" t="str">
            <v>Replace Cardiac Cath (Room 1)</v>
          </cell>
          <cell r="I872">
            <v>42856</v>
          </cell>
          <cell r="K872">
            <v>1184558</v>
          </cell>
        </row>
        <row r="873">
          <cell r="B873" t="str">
            <v>VA-R-</v>
          </cell>
          <cell r="C873">
            <v>8</v>
          </cell>
          <cell r="D873" t="str">
            <v>-</v>
          </cell>
          <cell r="E873">
            <v>17</v>
          </cell>
          <cell r="F873" t="str">
            <v>Bon Secours St. Mary's Hospital of Richmond, Inc.</v>
          </cell>
          <cell r="G873" t="str">
            <v>Richmond</v>
          </cell>
          <cell r="H873" t="str">
            <v>Replace Cardiac Cath (Room 2)</v>
          </cell>
          <cell r="I873">
            <v>42856</v>
          </cell>
          <cell r="K873">
            <v>1582773</v>
          </cell>
        </row>
        <row r="874">
          <cell r="A874">
            <v>3954</v>
          </cell>
          <cell r="B874" t="str">
            <v>VA-R-</v>
          </cell>
          <cell r="C874">
            <v>9</v>
          </cell>
          <cell r="D874" t="str">
            <v>-</v>
          </cell>
          <cell r="E874">
            <v>17</v>
          </cell>
          <cell r="F874" t="str">
            <v>Carilion Medical Center d/b/a Carilion Roanoke Memorial  Hospital and Carilion Roanoke Community Hospital</v>
          </cell>
          <cell r="G874" t="str">
            <v>Roanoke</v>
          </cell>
          <cell r="H874" t="str">
            <v>Replace PET/CT</v>
          </cell>
          <cell r="I874">
            <v>42865</v>
          </cell>
          <cell r="K874">
            <v>1646000</v>
          </cell>
        </row>
        <row r="875">
          <cell r="A875">
            <v>3508</v>
          </cell>
          <cell r="B875" t="str">
            <v>VA-R-</v>
          </cell>
          <cell r="C875">
            <v>10</v>
          </cell>
          <cell r="D875" t="str">
            <v>-</v>
          </cell>
          <cell r="E875">
            <v>17</v>
          </cell>
          <cell r="F875" t="str">
            <v>Sentara Port Warwick</v>
          </cell>
          <cell r="G875" t="str">
            <v>Newport News</v>
          </cell>
          <cell r="H875" t="str">
            <v>Replace CT</v>
          </cell>
          <cell r="I875">
            <v>42866</v>
          </cell>
          <cell r="K875">
            <v>736618</v>
          </cell>
        </row>
        <row r="876">
          <cell r="B876" t="str">
            <v>VA-R-</v>
          </cell>
          <cell r="C876">
            <v>11</v>
          </cell>
          <cell r="D876" t="str">
            <v>-</v>
          </cell>
          <cell r="E876">
            <v>17</v>
          </cell>
          <cell r="F876" t="str">
            <v>Bon Secours St. Francis Medical Center</v>
          </cell>
          <cell r="G876" t="str">
            <v>Chesterfield County</v>
          </cell>
          <cell r="H876" t="str">
            <v>Replace Cardiac Cath (Room 1)</v>
          </cell>
          <cell r="I876">
            <v>42878</v>
          </cell>
          <cell r="K876">
            <v>1878654</v>
          </cell>
        </row>
        <row r="877">
          <cell r="B877" t="str">
            <v>VA-R-</v>
          </cell>
          <cell r="C877">
            <v>12</v>
          </cell>
          <cell r="D877" t="str">
            <v>-</v>
          </cell>
          <cell r="E877">
            <v>17</v>
          </cell>
          <cell r="F877" t="str">
            <v>Augusta Health</v>
          </cell>
          <cell r="G877" t="str">
            <v>Augusta County</v>
          </cell>
          <cell r="H877" t="str">
            <v>Capex-renovate and expand ED</v>
          </cell>
          <cell r="I877">
            <v>42877</v>
          </cell>
          <cell r="K877">
            <v>22000000</v>
          </cell>
        </row>
        <row r="878">
          <cell r="A878">
            <v>3504</v>
          </cell>
          <cell r="B878" t="str">
            <v>VA-R-</v>
          </cell>
          <cell r="C878">
            <v>13</v>
          </cell>
          <cell r="D878" t="str">
            <v>-</v>
          </cell>
          <cell r="E878">
            <v>17</v>
          </cell>
          <cell r="F878" t="str">
            <v>Chesapeake General Hospital</v>
          </cell>
          <cell r="G878" t="str">
            <v>Chesapeake</v>
          </cell>
          <cell r="H878" t="str">
            <v>Replace CT</v>
          </cell>
          <cell r="I878">
            <v>42901</v>
          </cell>
          <cell r="K878">
            <v>658024</v>
          </cell>
        </row>
        <row r="879">
          <cell r="B879" t="str">
            <v>VA-R-</v>
          </cell>
          <cell r="C879">
            <v>14</v>
          </cell>
          <cell r="D879" t="str">
            <v>-</v>
          </cell>
          <cell r="E879">
            <v>17</v>
          </cell>
          <cell r="F879" t="str">
            <v>Mary Washington Healthcare (Mary Washington and Stafford Hospitals)</v>
          </cell>
          <cell r="G879" t="str">
            <v>Fredericksburg and Stafford County</v>
          </cell>
          <cell r="H879" t="str">
            <v>Capex - Replace IT to Epic platform</v>
          </cell>
          <cell r="I879">
            <v>42964</v>
          </cell>
          <cell r="K879">
            <v>22000000</v>
          </cell>
        </row>
        <row r="880">
          <cell r="B880" t="str">
            <v>VA-R-</v>
          </cell>
          <cell r="C880">
            <v>15</v>
          </cell>
          <cell r="D880" t="str">
            <v>-</v>
          </cell>
          <cell r="E880">
            <v>17</v>
          </cell>
          <cell r="F880" t="str">
            <v>Mary Washington Hospital</v>
          </cell>
          <cell r="G880" t="str">
            <v>Fredericksburg</v>
          </cell>
          <cell r="H880" t="str">
            <v>Capex - construction to add 35 observation beds</v>
          </cell>
          <cell r="I880">
            <v>42964</v>
          </cell>
          <cell r="K880">
            <v>16596952</v>
          </cell>
        </row>
        <row r="881">
          <cell r="A881">
            <v>3953</v>
          </cell>
          <cell r="B881" t="str">
            <v>VA-R-</v>
          </cell>
          <cell r="C881">
            <v>16</v>
          </cell>
          <cell r="D881" t="str">
            <v>-</v>
          </cell>
          <cell r="E881">
            <v>17</v>
          </cell>
          <cell r="F881" t="str">
            <v>Medical Imaging of Fredericksburg</v>
          </cell>
          <cell r="G881" t="str">
            <v>Fredericksburg</v>
          </cell>
          <cell r="H881" t="str">
            <v>Replace PET/CT</v>
          </cell>
          <cell r="I881">
            <v>42964</v>
          </cell>
          <cell r="K881">
            <v>1872142</v>
          </cell>
        </row>
        <row r="882">
          <cell r="A882">
            <v>3408</v>
          </cell>
          <cell r="B882" t="str">
            <v>VA-R-</v>
          </cell>
          <cell r="C882">
            <v>17</v>
          </cell>
          <cell r="D882" t="str">
            <v>-</v>
          </cell>
          <cell r="E882">
            <v>17</v>
          </cell>
          <cell r="F882" t="str">
            <v>PHC-Memorial Hospital of Martinsville and Henry County</v>
          </cell>
          <cell r="G882" t="str">
            <v>Martinsville</v>
          </cell>
          <cell r="H882" t="str">
            <v>Replace MRI</v>
          </cell>
          <cell r="I882">
            <v>43019</v>
          </cell>
          <cell r="K882">
            <v>1815385</v>
          </cell>
        </row>
        <row r="883">
          <cell r="A883">
            <v>3937</v>
          </cell>
          <cell r="B883" t="str">
            <v>VA-R-</v>
          </cell>
          <cell r="C883">
            <v>18</v>
          </cell>
          <cell r="D883" t="str">
            <v>-</v>
          </cell>
          <cell r="E883">
            <v>17</v>
          </cell>
          <cell r="F883" t="str">
            <v>Mary Washington Hospital</v>
          </cell>
          <cell r="G883" t="str">
            <v>Fredericksburg</v>
          </cell>
          <cell r="H883" t="str">
            <v>Replace Cardiac Cath (Room 1)</v>
          </cell>
          <cell r="I883">
            <v>42972</v>
          </cell>
          <cell r="K883">
            <v>4772341</v>
          </cell>
        </row>
        <row r="884">
          <cell r="A884">
            <v>4075</v>
          </cell>
          <cell r="B884" t="str">
            <v>VA-R-</v>
          </cell>
          <cell r="C884">
            <v>19</v>
          </cell>
          <cell r="D884" t="str">
            <v>-</v>
          </cell>
          <cell r="E884">
            <v>17</v>
          </cell>
          <cell r="F884" t="str">
            <v>Sentara Norfolk General Hospital</v>
          </cell>
          <cell r="G884" t="str">
            <v>Norfolk</v>
          </cell>
          <cell r="H884" t="str">
            <v>Replace CT</v>
          </cell>
          <cell r="I884">
            <v>42985</v>
          </cell>
          <cell r="K884">
            <v>878730</v>
          </cell>
        </row>
        <row r="885">
          <cell r="B885" t="str">
            <v>VA-R-</v>
          </cell>
          <cell r="C885">
            <v>20</v>
          </cell>
          <cell r="D885" t="str">
            <v>-</v>
          </cell>
          <cell r="E885">
            <v>17</v>
          </cell>
          <cell r="F885" t="str">
            <v>Bon Secours Maryview - Bon Secours Health Center at Harbour View</v>
          </cell>
          <cell r="G885" t="str">
            <v>Suffolk</v>
          </cell>
          <cell r="H885" t="str">
            <v>Replace MRI</v>
          </cell>
          <cell r="I885">
            <v>43033</v>
          </cell>
          <cell r="K885">
            <v>2952221</v>
          </cell>
        </row>
        <row r="886">
          <cell r="A886">
            <v>3889</v>
          </cell>
          <cell r="B886" t="str">
            <v>VA-R-</v>
          </cell>
          <cell r="C886">
            <v>21</v>
          </cell>
          <cell r="D886" t="str">
            <v>-</v>
          </cell>
          <cell r="E886">
            <v>17</v>
          </cell>
          <cell r="F886" t="str">
            <v>Sentara CarePlex Hospital</v>
          </cell>
          <cell r="G886" t="str">
            <v>Hampton</v>
          </cell>
          <cell r="H886" t="str">
            <v>Replace CT</v>
          </cell>
          <cell r="I886">
            <v>43042</v>
          </cell>
          <cell r="K886">
            <v>1174482</v>
          </cell>
        </row>
        <row r="887">
          <cell r="A887" t="str">
            <v>VAE002-08</v>
          </cell>
          <cell r="B887" t="str">
            <v>VA-R-</v>
          </cell>
          <cell r="C887">
            <v>22</v>
          </cell>
          <cell r="D887" t="str">
            <v>-</v>
          </cell>
          <cell r="E887">
            <v>17</v>
          </cell>
          <cell r="F887" t="str">
            <v>Sentara Norfolk General Hospital</v>
          </cell>
          <cell r="G887" t="str">
            <v>Norfolk</v>
          </cell>
          <cell r="H887" t="str">
            <v>Replace MRI</v>
          </cell>
          <cell r="I887">
            <v>43042</v>
          </cell>
          <cell r="K887">
            <v>2626945</v>
          </cell>
        </row>
        <row r="888">
          <cell r="A888">
            <v>3813</v>
          </cell>
          <cell r="B888" t="str">
            <v>VA-R-</v>
          </cell>
          <cell r="C888">
            <v>23</v>
          </cell>
          <cell r="D888" t="str">
            <v>-</v>
          </cell>
          <cell r="E888">
            <v>17</v>
          </cell>
          <cell r="F888" t="str">
            <v>Centra Lynchburg General Hospital Alan B. Pearson Regional Cancer Center</v>
          </cell>
          <cell r="G888" t="str">
            <v>Lynchburg</v>
          </cell>
          <cell r="H888" t="str">
            <v>Replace CT Simulator</v>
          </cell>
          <cell r="I888">
            <v>43066</v>
          </cell>
          <cell r="K888">
            <v>620777.42000000004</v>
          </cell>
        </row>
        <row r="889">
          <cell r="K889">
            <v>93717741.760000005</v>
          </cell>
        </row>
        <row r="891">
          <cell r="A891">
            <v>3723</v>
          </cell>
          <cell r="B891" t="str">
            <v>VA-R-</v>
          </cell>
          <cell r="C891">
            <v>1</v>
          </cell>
          <cell r="D891" t="str">
            <v>-</v>
          </cell>
          <cell r="E891">
            <v>18</v>
          </cell>
          <cell r="F891" t="str">
            <v>Maryview Hospital, d/b/a Bon Secours Maryview Medical Center</v>
          </cell>
          <cell r="G891" t="str">
            <v>Portsmouth</v>
          </cell>
          <cell r="H891" t="str">
            <v>Replace Cath Lab</v>
          </cell>
          <cell r="I891">
            <v>43125</v>
          </cell>
          <cell r="K891">
            <v>1869588</v>
          </cell>
        </row>
        <row r="892">
          <cell r="B892" t="str">
            <v>VA-R-</v>
          </cell>
          <cell r="C892">
            <v>2</v>
          </cell>
          <cell r="D892" t="str">
            <v>-</v>
          </cell>
          <cell r="E892">
            <v>18</v>
          </cell>
          <cell r="F892" t="str">
            <v>Beth Sholom Home of Eastern VA</v>
          </cell>
          <cell r="G892" t="str">
            <v>Virginia Beach</v>
          </cell>
          <cell r="H892" t="str">
            <v>Capex</v>
          </cell>
          <cell r="I892">
            <v>43124</v>
          </cell>
          <cell r="K892">
            <v>6475000</v>
          </cell>
        </row>
        <row r="893">
          <cell r="A893">
            <v>4035</v>
          </cell>
          <cell r="B893" t="str">
            <v>VA-R-</v>
          </cell>
          <cell r="C893">
            <v>3</v>
          </cell>
          <cell r="D893" t="str">
            <v>-</v>
          </cell>
          <cell r="E893">
            <v>18</v>
          </cell>
          <cell r="F893" t="str">
            <v>Stafford Hospital</v>
          </cell>
          <cell r="G893" t="str">
            <v>Stafford</v>
          </cell>
          <cell r="H893" t="str">
            <v>Replace CT</v>
          </cell>
          <cell r="I893">
            <v>43137</v>
          </cell>
          <cell r="K893">
            <v>553166</v>
          </cell>
        </row>
        <row r="894">
          <cell r="A894">
            <v>4073</v>
          </cell>
          <cell r="B894" t="str">
            <v>VA-R-</v>
          </cell>
          <cell r="C894">
            <v>4</v>
          </cell>
          <cell r="D894" t="str">
            <v>-</v>
          </cell>
          <cell r="E894">
            <v>18</v>
          </cell>
          <cell r="F894" t="str">
            <v>Chesapeake Diagnostic Imaging Centers, LLC</v>
          </cell>
          <cell r="G894" t="str">
            <v>Norfolk, Virginia</v>
          </cell>
          <cell r="H894" t="str">
            <v>Replace CT</v>
          </cell>
          <cell r="I894">
            <v>43159</v>
          </cell>
          <cell r="K894">
            <v>197668</v>
          </cell>
        </row>
        <row r="895">
          <cell r="A895">
            <v>3377</v>
          </cell>
          <cell r="B895" t="str">
            <v>VA-R-</v>
          </cell>
          <cell r="C895">
            <v>5</v>
          </cell>
          <cell r="D895" t="str">
            <v>-</v>
          </cell>
          <cell r="E895">
            <v>18</v>
          </cell>
          <cell r="F895" t="str">
            <v>Sentara Northern Virginia Medical Center</v>
          </cell>
          <cell r="G895" t="str">
            <v>Woodbridge</v>
          </cell>
          <cell r="H895" t="str">
            <v>Replace MRI</v>
          </cell>
          <cell r="I895">
            <v>43137</v>
          </cell>
          <cell r="K895">
            <v>2334402</v>
          </cell>
        </row>
        <row r="896">
          <cell r="A896">
            <v>3719</v>
          </cell>
          <cell r="B896" t="str">
            <v>VA-R-</v>
          </cell>
          <cell r="C896">
            <v>6</v>
          </cell>
          <cell r="D896" t="str">
            <v>-</v>
          </cell>
          <cell r="E896">
            <v>18</v>
          </cell>
          <cell r="F896" t="str">
            <v>Sentara Independence Advanced Imaging Center</v>
          </cell>
          <cell r="G896" t="str">
            <v>Virginia Beach</v>
          </cell>
          <cell r="H896" t="str">
            <v>Replace CT</v>
          </cell>
          <cell r="I896">
            <v>43137</v>
          </cell>
          <cell r="K896">
            <v>475675</v>
          </cell>
        </row>
        <row r="897">
          <cell r="B897" t="str">
            <v>VA-E-</v>
          </cell>
          <cell r="C897">
            <v>7</v>
          </cell>
          <cell r="D897" t="str">
            <v>-</v>
          </cell>
          <cell r="E897">
            <v>18</v>
          </cell>
          <cell r="F897" t="str">
            <v>Roman Eagle Rehabilitation and Health Care Center</v>
          </cell>
          <cell r="G897" t="str">
            <v>Danville</v>
          </cell>
          <cell r="H897" t="str">
            <v>Capital Expenditure</v>
          </cell>
          <cell r="I897">
            <v>43158</v>
          </cell>
          <cell r="K897">
            <v>12114000</v>
          </cell>
        </row>
        <row r="898">
          <cell r="B898" t="str">
            <v>VA-R-</v>
          </cell>
          <cell r="C898">
            <v>8</v>
          </cell>
          <cell r="D898" t="str">
            <v>-</v>
          </cell>
          <cell r="E898">
            <v>18</v>
          </cell>
          <cell r="F898" t="str">
            <v>Virginia Mennonite Retirement Community</v>
          </cell>
          <cell r="G898" t="str">
            <v>Harrisonburg</v>
          </cell>
          <cell r="H898" t="str">
            <v>Capital Expenditure</v>
          </cell>
          <cell r="I898">
            <v>43192</v>
          </cell>
          <cell r="J898">
            <v>43210</v>
          </cell>
          <cell r="K898">
            <v>6205148</v>
          </cell>
        </row>
        <row r="899">
          <cell r="A899">
            <v>4035</v>
          </cell>
          <cell r="B899" t="str">
            <v>VA-R-</v>
          </cell>
          <cell r="C899">
            <v>9</v>
          </cell>
          <cell r="D899" t="str">
            <v>-</v>
          </cell>
          <cell r="E899">
            <v>18</v>
          </cell>
          <cell r="F899" t="str">
            <v>Stafford Hospital</v>
          </cell>
          <cell r="G899" t="str">
            <v>Stafford</v>
          </cell>
          <cell r="H899" t="str">
            <v>Replace CT, Phillip Ingeunity 64 slice CT scanner</v>
          </cell>
          <cell r="I899">
            <v>43143</v>
          </cell>
          <cell r="J899">
            <v>43250</v>
          </cell>
          <cell r="K899">
            <v>553166</v>
          </cell>
        </row>
        <row r="900">
          <cell r="A900">
            <v>3664</v>
          </cell>
          <cell r="B900" t="str">
            <v>VA-R-</v>
          </cell>
          <cell r="C900">
            <v>10</v>
          </cell>
          <cell r="D900" t="str">
            <v>-</v>
          </cell>
          <cell r="E900">
            <v>18</v>
          </cell>
          <cell r="F900" t="str">
            <v>Virginia Cardiovascular Specialists</v>
          </cell>
          <cell r="G900" t="str">
            <v>Richmond</v>
          </cell>
          <cell r="H900" t="str">
            <v>Replace CT</v>
          </cell>
          <cell r="I900">
            <v>43192</v>
          </cell>
          <cell r="J900">
            <v>43250</v>
          </cell>
          <cell r="K900">
            <v>759455</v>
          </cell>
        </row>
        <row r="901">
          <cell r="A901">
            <v>3451</v>
          </cell>
          <cell r="B901" t="str">
            <v>VA-R-</v>
          </cell>
          <cell r="C901">
            <v>11</v>
          </cell>
          <cell r="D901" t="str">
            <v>-</v>
          </cell>
          <cell r="E901">
            <v>18</v>
          </cell>
          <cell r="F901" t="str">
            <v>Central Virginia Imaging, LLC</v>
          </cell>
          <cell r="G901" t="str">
            <v>Lynchburg</v>
          </cell>
          <cell r="H901" t="str">
            <v>Replace MRI</v>
          </cell>
          <cell r="I901">
            <v>43194</v>
          </cell>
          <cell r="J901">
            <v>43250</v>
          </cell>
          <cell r="K901">
            <v>1584455</v>
          </cell>
        </row>
        <row r="902">
          <cell r="B902" t="str">
            <v>VA-E-</v>
          </cell>
          <cell r="C902">
            <v>12</v>
          </cell>
          <cell r="D902" t="str">
            <v>-</v>
          </cell>
          <cell r="E902">
            <v>18</v>
          </cell>
          <cell r="F902" t="str">
            <v>Virginia United Methodist Homes, Inc. Cedarfield</v>
          </cell>
          <cell r="G902" t="str">
            <v>Richmond</v>
          </cell>
          <cell r="H902" t="str">
            <v>Capital Expenditure</v>
          </cell>
          <cell r="I902">
            <v>43165</v>
          </cell>
          <cell r="J902">
            <v>43250</v>
          </cell>
          <cell r="K902">
            <v>18889434</v>
          </cell>
        </row>
        <row r="903">
          <cell r="B903" t="str">
            <v>VA-R-</v>
          </cell>
          <cell r="C903">
            <v>13</v>
          </cell>
          <cell r="D903" t="str">
            <v>-</v>
          </cell>
          <cell r="E903">
            <v>18</v>
          </cell>
          <cell r="F903" t="str">
            <v>Kendal at Lexington Borden Health Center</v>
          </cell>
          <cell r="G903" t="str">
            <v>Lexington</v>
          </cell>
          <cell r="H903" t="str">
            <v>Capital Expenditure</v>
          </cell>
          <cell r="I903">
            <v>43242</v>
          </cell>
          <cell r="J903">
            <v>43264</v>
          </cell>
          <cell r="K903">
            <v>10179512</v>
          </cell>
        </row>
        <row r="904">
          <cell r="B904" t="str">
            <v>VA-R-</v>
          </cell>
          <cell r="C904">
            <v>14</v>
          </cell>
          <cell r="D904" t="str">
            <v>-</v>
          </cell>
          <cell r="E904">
            <v>18</v>
          </cell>
          <cell r="F904" t="str">
            <v>Sentara Williamsburg Regional Medical Center</v>
          </cell>
          <cell r="G904" t="str">
            <v>Williamsburg</v>
          </cell>
          <cell r="H904" t="str">
            <v>Replace Cath Lab</v>
          </cell>
          <cell r="I904">
            <v>43256</v>
          </cell>
          <cell r="J904">
            <v>43294</v>
          </cell>
          <cell r="K904">
            <v>1178685</v>
          </cell>
        </row>
        <row r="905">
          <cell r="B905" t="str">
            <v>VA-R-</v>
          </cell>
          <cell r="C905">
            <v>15</v>
          </cell>
          <cell r="D905" t="str">
            <v>-</v>
          </cell>
          <cell r="E905">
            <v>18</v>
          </cell>
          <cell r="F905" t="str">
            <v>Carilion Roanoke Memorial Hospital - Crystal Spring Building</v>
          </cell>
          <cell r="G905" t="str">
            <v xml:space="preserve">Roanoke </v>
          </cell>
          <cell r="H905" t="str">
            <v>Replace CT</v>
          </cell>
          <cell r="I905">
            <v>43229</v>
          </cell>
          <cell r="J905">
            <v>43298</v>
          </cell>
          <cell r="K905">
            <v>990845</v>
          </cell>
        </row>
        <row r="906">
          <cell r="B906" t="str">
            <v>VA-R-</v>
          </cell>
          <cell r="C906">
            <v>16</v>
          </cell>
          <cell r="D906" t="str">
            <v>-</v>
          </cell>
          <cell r="E906">
            <v>18</v>
          </cell>
          <cell r="F906" t="str">
            <v>Sentara Leigh Hospital</v>
          </cell>
          <cell r="G906" t="str">
            <v xml:space="preserve">Norfolk </v>
          </cell>
          <cell r="H906" t="str">
            <v>Capital Expenditure</v>
          </cell>
          <cell r="I906">
            <v>43237</v>
          </cell>
          <cell r="J906">
            <v>43298</v>
          </cell>
          <cell r="K906">
            <v>73594500</v>
          </cell>
        </row>
        <row r="907">
          <cell r="B907" t="str">
            <v>VA-R-</v>
          </cell>
          <cell r="C907">
            <v>17</v>
          </cell>
          <cell r="D907" t="str">
            <v>-</v>
          </cell>
          <cell r="E907">
            <v>18</v>
          </cell>
          <cell r="F907" t="str">
            <v>Lexington Retirement Community</v>
          </cell>
          <cell r="G907" t="str">
            <v>Lexington</v>
          </cell>
          <cell r="H907" t="str">
            <v>Capital Expenditure</v>
          </cell>
          <cell r="I907">
            <v>43242</v>
          </cell>
          <cell r="J907">
            <v>43298</v>
          </cell>
          <cell r="K907">
            <v>10179512</v>
          </cell>
        </row>
        <row r="908">
          <cell r="A908" t="str">
            <v>VA-04351</v>
          </cell>
          <cell r="B908" t="str">
            <v>VA-E-</v>
          </cell>
          <cell r="C908">
            <v>18</v>
          </cell>
          <cell r="D908" t="str">
            <v>-</v>
          </cell>
          <cell r="E908">
            <v>18</v>
          </cell>
          <cell r="F908" t="str">
            <v>Carilion Roanoke Memorial Hospital</v>
          </cell>
          <cell r="G908" t="str">
            <v>Roanoke</v>
          </cell>
          <cell r="H908" t="str">
            <v>Replace CT</v>
          </cell>
          <cell r="I908">
            <v>43259</v>
          </cell>
          <cell r="J908">
            <v>43301</v>
          </cell>
          <cell r="K908">
            <v>604362</v>
          </cell>
        </row>
        <row r="909">
          <cell r="B909" t="str">
            <v>VA-R-</v>
          </cell>
          <cell r="C909">
            <v>19</v>
          </cell>
          <cell r="D909" t="str">
            <v>-</v>
          </cell>
          <cell r="E909">
            <v>18</v>
          </cell>
          <cell r="F909" t="str">
            <v>Loudoun Hospital Center</v>
          </cell>
          <cell r="G909" t="str">
            <v>Leesburg</v>
          </cell>
          <cell r="H909" t="str">
            <v>Capital Expenditure</v>
          </cell>
          <cell r="I909">
            <v>43276</v>
          </cell>
          <cell r="J909">
            <v>43311</v>
          </cell>
          <cell r="K909">
            <v>231522817</v>
          </cell>
        </row>
        <row r="910">
          <cell r="B910" t="str">
            <v>VA-R-</v>
          </cell>
          <cell r="C910">
            <v>20</v>
          </cell>
          <cell r="D910" t="str">
            <v>-</v>
          </cell>
          <cell r="E910">
            <v>18</v>
          </cell>
          <cell r="F910" t="str">
            <v>VCU Health System Adult Outpatient Facility</v>
          </cell>
          <cell r="G910" t="str">
            <v>Richmond</v>
          </cell>
          <cell r="H910" t="str">
            <v>Capital Expenditure</v>
          </cell>
          <cell r="I910">
            <v>43294</v>
          </cell>
          <cell r="J910">
            <v>43346</v>
          </cell>
          <cell r="K910">
            <v>369921300</v>
          </cell>
        </row>
        <row r="911">
          <cell r="A911" t="str">
            <v>VA-01813</v>
          </cell>
          <cell r="B911" t="str">
            <v>VA-E-</v>
          </cell>
          <cell r="C911">
            <v>21</v>
          </cell>
          <cell r="D911" t="str">
            <v>-</v>
          </cell>
          <cell r="E911">
            <v>18</v>
          </cell>
          <cell r="F911" t="str">
            <v>Winchester Medical Center</v>
          </cell>
          <cell r="G911" t="str">
            <v>Wincher</v>
          </cell>
          <cell r="H911" t="str">
            <v>Replace MRI</v>
          </cell>
          <cell r="I911" t="str">
            <v xml:space="preserve"> 9/6/18</v>
          </cell>
          <cell r="J911">
            <v>43357</v>
          </cell>
          <cell r="K911">
            <v>2419133</v>
          </cell>
        </row>
        <row r="912">
          <cell r="A912" t="str">
            <v>VA-00894</v>
          </cell>
          <cell r="B912" t="str">
            <v>VA-E-</v>
          </cell>
          <cell r="C912">
            <v>22</v>
          </cell>
          <cell r="D912" t="str">
            <v>-</v>
          </cell>
          <cell r="E912">
            <v>18</v>
          </cell>
          <cell r="F912" t="str">
            <v>Winchester Medical Center</v>
          </cell>
          <cell r="G912" t="str">
            <v>Winchester</v>
          </cell>
          <cell r="H912" t="str">
            <v xml:space="preserve">Replace CT </v>
          </cell>
          <cell r="I912">
            <v>43349</v>
          </cell>
          <cell r="J912">
            <v>43367</v>
          </cell>
          <cell r="K912">
            <v>1804488.5</v>
          </cell>
        </row>
        <row r="913">
          <cell r="A913" t="str">
            <v>VA-R-145-92</v>
          </cell>
          <cell r="B913" t="str">
            <v>VA-E-</v>
          </cell>
          <cell r="C913">
            <v>23</v>
          </cell>
          <cell r="D913" t="str">
            <v>-</v>
          </cell>
          <cell r="E913">
            <v>18</v>
          </cell>
          <cell r="F913" t="str">
            <v>Sentara Obici Hospital</v>
          </cell>
          <cell r="G913" t="str">
            <v>Suffolk</v>
          </cell>
          <cell r="H913" t="str">
            <v>Replace MRI</v>
          </cell>
          <cell r="I913">
            <v>43371</v>
          </cell>
          <cell r="J913">
            <v>43374</v>
          </cell>
          <cell r="K913">
            <v>1650602</v>
          </cell>
        </row>
        <row r="914">
          <cell r="A914" t="str">
            <v>VA-03753</v>
          </cell>
          <cell r="B914" t="str">
            <v>VA-E-</v>
          </cell>
          <cell r="C914">
            <v>24</v>
          </cell>
          <cell r="E914">
            <v>18</v>
          </cell>
          <cell r="F914" t="str">
            <v>LewisGale Hospital Pulaski</v>
          </cell>
          <cell r="G914" t="str">
            <v>Pulaski County</v>
          </cell>
          <cell r="H914" t="str">
            <v>Replace Linear Accelerator</v>
          </cell>
          <cell r="I914">
            <v>43382</v>
          </cell>
          <cell r="J914">
            <v>43418</v>
          </cell>
          <cell r="K914">
            <v>3821000</v>
          </cell>
        </row>
        <row r="915">
          <cell r="B915" t="str">
            <v>VA-R-</v>
          </cell>
          <cell r="C915">
            <v>25</v>
          </cell>
          <cell r="D915" t="str">
            <v>-</v>
          </cell>
          <cell r="E915">
            <v>18</v>
          </cell>
          <cell r="F915" t="str">
            <v>Sentara Obici Hospital</v>
          </cell>
          <cell r="G915" t="str">
            <v>Suffolk</v>
          </cell>
          <cell r="H915" t="str">
            <v>Capital Expenditure</v>
          </cell>
          <cell r="I915">
            <v>43388</v>
          </cell>
          <cell r="J915">
            <v>43395</v>
          </cell>
          <cell r="K915">
            <v>29681177</v>
          </cell>
        </row>
        <row r="916">
          <cell r="B916" t="str">
            <v>VA-E-</v>
          </cell>
          <cell r="C916">
            <v>26</v>
          </cell>
          <cell r="D916" t="str">
            <v>-</v>
          </cell>
          <cell r="E916">
            <v>18</v>
          </cell>
          <cell r="F916" t="str">
            <v>Sentara Virginia Beach General Hospital</v>
          </cell>
          <cell r="G916" t="str">
            <v>Virginia Beach</v>
          </cell>
          <cell r="H916" t="str">
            <v>Capital Expenditure</v>
          </cell>
          <cell r="I916">
            <v>43419</v>
          </cell>
          <cell r="J916">
            <v>43430</v>
          </cell>
          <cell r="K916">
            <v>53007899</v>
          </cell>
        </row>
        <row r="917">
          <cell r="A917" t="str">
            <v>VA-03552</v>
          </cell>
          <cell r="B917" t="str">
            <v>VA-R-</v>
          </cell>
          <cell r="C917">
            <v>27</v>
          </cell>
          <cell r="D917" t="str">
            <v>-</v>
          </cell>
          <cell r="E917">
            <v>18</v>
          </cell>
          <cell r="F917" t="str">
            <v>Winchester Open MRI, LLC</v>
          </cell>
          <cell r="G917" t="str">
            <v>Winchester</v>
          </cell>
          <cell r="H917" t="str">
            <v>Replace MRI</v>
          </cell>
          <cell r="I917">
            <v>43430</v>
          </cell>
          <cell r="J917">
            <v>43434</v>
          </cell>
          <cell r="K917">
            <v>1921097</v>
          </cell>
        </row>
        <row r="918">
          <cell r="K918">
            <v>844488086.5</v>
          </cell>
        </row>
        <row r="920">
          <cell r="A920" t="str">
            <v>VA-03425</v>
          </cell>
          <cell r="B920" t="str">
            <v>VA-R</v>
          </cell>
          <cell r="C920">
            <v>1</v>
          </cell>
          <cell r="D920" t="str">
            <v>-</v>
          </cell>
          <cell r="E920">
            <v>19</v>
          </cell>
          <cell r="F920" t="str">
            <v>Sovah Health -- Martinsville</v>
          </cell>
          <cell r="G920" t="str">
            <v>Martinsville</v>
          </cell>
          <cell r="H920" t="str">
            <v>Replace Cardiac Cath Lab</v>
          </cell>
          <cell r="I920">
            <v>43454</v>
          </cell>
          <cell r="J920">
            <v>43475</v>
          </cell>
          <cell r="K920">
            <v>1815385</v>
          </cell>
        </row>
        <row r="921">
          <cell r="A921" t="str">
            <v>VA-04000</v>
          </cell>
          <cell r="B921" t="str">
            <v>VA-R</v>
          </cell>
          <cell r="C921">
            <v>2</v>
          </cell>
          <cell r="D921" t="str">
            <v>-</v>
          </cell>
          <cell r="E921">
            <v>19</v>
          </cell>
          <cell r="F921" t="str">
            <v>Haymarket Medical Center</v>
          </cell>
          <cell r="G921" t="str">
            <v>Haymarket</v>
          </cell>
          <cell r="H921" t="str">
            <v>Replace CT</v>
          </cell>
          <cell r="I921">
            <v>43468</v>
          </cell>
          <cell r="J921">
            <v>43476</v>
          </cell>
          <cell r="K921">
            <v>1489897</v>
          </cell>
        </row>
        <row r="922">
          <cell r="A922" t="str">
            <v>VA-03978</v>
          </cell>
          <cell r="B922" t="str">
            <v>VA-R</v>
          </cell>
          <cell r="C922">
            <v>3</v>
          </cell>
          <cell r="D922" t="str">
            <v>-</v>
          </cell>
          <cell r="E922">
            <v>19</v>
          </cell>
          <cell r="F922" t="str">
            <v>Sentara Princess Anne Advanced Imaging Center</v>
          </cell>
          <cell r="G922" t="str">
            <v>Virginia Beach</v>
          </cell>
          <cell r="H922" t="str">
            <v>Replace CT</v>
          </cell>
          <cell r="I922">
            <v>43476</v>
          </cell>
          <cell r="J922">
            <v>43479</v>
          </cell>
          <cell r="K922">
            <v>708213</v>
          </cell>
        </row>
        <row r="923">
          <cell r="A923" t="str">
            <v>VA-03339</v>
          </cell>
          <cell r="B923" t="str">
            <v>VA-R</v>
          </cell>
          <cell r="C923">
            <v>4</v>
          </cell>
          <cell r="D923" t="str">
            <v>-</v>
          </cell>
          <cell r="E923">
            <v>19</v>
          </cell>
          <cell r="F923" t="str">
            <v>VCU Massey Cancer Center at Stony Point</v>
          </cell>
          <cell r="G923" t="str">
            <v>Richmond</v>
          </cell>
          <cell r="H923" t="str">
            <v>Replace Linear Accelerator</v>
          </cell>
          <cell r="I923">
            <v>43125</v>
          </cell>
          <cell r="J923">
            <v>43128</v>
          </cell>
          <cell r="K923">
            <v>3520093</v>
          </cell>
        </row>
        <row r="924">
          <cell r="A924" t="str">
            <v>VA-03290</v>
          </cell>
          <cell r="B924" t="str">
            <v>VA-R</v>
          </cell>
          <cell r="C924">
            <v>5</v>
          </cell>
          <cell r="D924" t="str">
            <v>-</v>
          </cell>
          <cell r="E924">
            <v>19</v>
          </cell>
          <cell r="F924" t="str">
            <v>Winchester Medical Center</v>
          </cell>
          <cell r="G924" t="str">
            <v>Winchester</v>
          </cell>
          <cell r="H924" t="str">
            <v>Replace CT</v>
          </cell>
          <cell r="I924">
            <v>43535</v>
          </cell>
          <cell r="J924">
            <v>43538</v>
          </cell>
          <cell r="K924">
            <v>772348</v>
          </cell>
        </row>
        <row r="925">
          <cell r="A925" t="str">
            <v>VA-03489</v>
          </cell>
          <cell r="B925" t="str">
            <v>VA-R</v>
          </cell>
          <cell r="C925">
            <v>6</v>
          </cell>
          <cell r="D925" t="str">
            <v>-</v>
          </cell>
          <cell r="E925">
            <v>19</v>
          </cell>
          <cell r="F925" t="str">
            <v>Carilion Medical Center</v>
          </cell>
          <cell r="G925" t="str">
            <v>Roanoke</v>
          </cell>
          <cell r="H925" t="str">
            <v>Replace MRI</v>
          </cell>
          <cell r="I925">
            <v>43536</v>
          </cell>
          <cell r="J925">
            <v>43538</v>
          </cell>
          <cell r="K925">
            <v>3433911</v>
          </cell>
        </row>
        <row r="926">
          <cell r="A926" t="str">
            <v>VA-01950, 03783, 01524</v>
          </cell>
          <cell r="B926" t="str">
            <v>VA-R</v>
          </cell>
          <cell r="C926">
            <v>7</v>
          </cell>
          <cell r="D926" t="str">
            <v>-</v>
          </cell>
          <cell r="E926">
            <v>19</v>
          </cell>
          <cell r="F926" t="str">
            <v>Inova Fairfax MRI Center</v>
          </cell>
          <cell r="G926" t="str">
            <v>Fairfax</v>
          </cell>
          <cell r="H926" t="str">
            <v>Replace 3 MRIs</v>
          </cell>
          <cell r="I926">
            <v>43552</v>
          </cell>
          <cell r="J926">
            <v>43564</v>
          </cell>
          <cell r="K926">
            <v>8503651</v>
          </cell>
        </row>
        <row r="927">
          <cell r="A927" t="str">
            <v>VA-00606, 00501, 04048</v>
          </cell>
          <cell r="B927" t="str">
            <v>VA-R</v>
          </cell>
          <cell r="C927">
            <v>8</v>
          </cell>
          <cell r="D927" t="str">
            <v>-</v>
          </cell>
          <cell r="E927">
            <v>19</v>
          </cell>
          <cell r="F927" t="str">
            <v>Inova Fairfax Hospital</v>
          </cell>
          <cell r="G927" t="str">
            <v>Fairfax</v>
          </cell>
          <cell r="H927" t="str">
            <v>Replace 2 Linear Accelerators, 1 Cyberknife and 1 High Dose Remote Afterloader</v>
          </cell>
          <cell r="I927">
            <v>43552</v>
          </cell>
          <cell r="J927">
            <v>43564</v>
          </cell>
          <cell r="K927">
            <v>12524033</v>
          </cell>
        </row>
        <row r="928">
          <cell r="B928" t="str">
            <v>VA-E</v>
          </cell>
          <cell r="C928">
            <v>9</v>
          </cell>
          <cell r="D928" t="str">
            <v>-</v>
          </cell>
          <cell r="E928">
            <v>19</v>
          </cell>
          <cell r="F928" t="str">
            <v>VCU Medical Center's  Children's Pavilion</v>
          </cell>
          <cell r="G928" t="str">
            <v>Richmond</v>
          </cell>
          <cell r="H928" t="str">
            <v>Capital Expenditure</v>
          </cell>
          <cell r="I928">
            <v>43557</v>
          </cell>
          <cell r="J928">
            <v>43564</v>
          </cell>
          <cell r="K928">
            <v>420000000</v>
          </cell>
        </row>
        <row r="929">
          <cell r="B929" t="str">
            <v>VA-E</v>
          </cell>
          <cell r="C929">
            <v>10</v>
          </cell>
          <cell r="D929" t="str">
            <v>-</v>
          </cell>
          <cell r="E929">
            <v>19</v>
          </cell>
          <cell r="F929" t="str">
            <v>VCU Health System New Kent Emergency Center</v>
          </cell>
          <cell r="G929" t="str">
            <v>New Kent</v>
          </cell>
          <cell r="H929" t="str">
            <v>Capital Expenditure</v>
          </cell>
          <cell r="I929">
            <v>43557</v>
          </cell>
          <cell r="J929">
            <v>43564</v>
          </cell>
          <cell r="K929">
            <v>14975000</v>
          </cell>
        </row>
        <row r="930">
          <cell r="A930" t="str">
            <v>VA-E-012-18</v>
          </cell>
          <cell r="B930" t="str">
            <v>VA-E</v>
          </cell>
          <cell r="C930">
            <v>11</v>
          </cell>
          <cell r="E930">
            <v>19</v>
          </cell>
          <cell r="F930" t="str">
            <v>Virginia United Methodist Homes, Inc. Cedarfield</v>
          </cell>
          <cell r="G930" t="str">
            <v>Richmond</v>
          </cell>
          <cell r="H930" t="str">
            <v>Capital Expenditure</v>
          </cell>
          <cell r="I930">
            <v>43602</v>
          </cell>
          <cell r="J930">
            <v>43607</v>
          </cell>
          <cell r="K930">
            <v>18964760</v>
          </cell>
        </row>
        <row r="931">
          <cell r="A931" t="str">
            <v>VA-R-032-90</v>
          </cell>
          <cell r="B931" t="str">
            <v>VA-R</v>
          </cell>
          <cell r="C931">
            <v>12</v>
          </cell>
          <cell r="D931" t="str">
            <v>-</v>
          </cell>
          <cell r="E931">
            <v>19</v>
          </cell>
          <cell r="F931" t="str">
            <v>Mary Washington Hospital</v>
          </cell>
          <cell r="G931" t="str">
            <v>Fredericksburg</v>
          </cell>
          <cell r="H931" t="str">
            <v>Replace Cardiac Catheterization Equip.</v>
          </cell>
          <cell r="I931">
            <v>43609</v>
          </cell>
          <cell r="J931">
            <v>43619</v>
          </cell>
          <cell r="K931">
            <v>2022645</v>
          </cell>
        </row>
        <row r="932">
          <cell r="A932" t="str">
            <v>VA-04134</v>
          </cell>
          <cell r="B932" t="str">
            <v>VA-R</v>
          </cell>
          <cell r="C932">
            <v>13</v>
          </cell>
          <cell r="D932" t="str">
            <v>-</v>
          </cell>
          <cell r="E932">
            <v>19</v>
          </cell>
          <cell r="F932" t="str">
            <v>Sentara Hospitals d/b/a Sentara Leigh Hospital</v>
          </cell>
          <cell r="G932" t="str">
            <v>Norfolk</v>
          </cell>
          <cell r="H932" t="str">
            <v>Replace Extremity MRI</v>
          </cell>
          <cell r="I932">
            <v>43656</v>
          </cell>
          <cell r="J932">
            <v>43676</v>
          </cell>
          <cell r="K932">
            <v>1558386</v>
          </cell>
        </row>
        <row r="933">
          <cell r="A933" t="str">
            <v>VA-03866 and VA-E-030-06</v>
          </cell>
          <cell r="B933" t="str">
            <v>VA-R</v>
          </cell>
          <cell r="C933">
            <v>14</v>
          </cell>
          <cell r="D933" t="str">
            <v>-</v>
          </cell>
          <cell r="E933">
            <v>19</v>
          </cell>
          <cell r="F933" t="str">
            <v>Carilion New River Valley Medical Center</v>
          </cell>
          <cell r="G933" t="str">
            <v>Christiansburg</v>
          </cell>
          <cell r="H933" t="str">
            <v>Replace CT</v>
          </cell>
          <cell r="I933">
            <v>43686</v>
          </cell>
          <cell r="J933">
            <v>43689</v>
          </cell>
          <cell r="K933">
            <v>1339642</v>
          </cell>
        </row>
        <row r="934">
          <cell r="B934" t="str">
            <v>VA-E</v>
          </cell>
          <cell r="C934">
            <v>15</v>
          </cell>
          <cell r="D934" t="str">
            <v>-</v>
          </cell>
          <cell r="E934">
            <v>19</v>
          </cell>
          <cell r="F934" t="str">
            <v>Brandon Oaks Nursing and Rehab Ctr</v>
          </cell>
          <cell r="G934" t="str">
            <v>Roanoke</v>
          </cell>
          <cell r="H934" t="str">
            <v>Capital Expenditure</v>
          </cell>
          <cell r="I934">
            <v>43712</v>
          </cell>
          <cell r="J934">
            <v>43717</v>
          </cell>
          <cell r="K934">
            <v>12748416</v>
          </cell>
        </row>
        <row r="935">
          <cell r="A935" t="str">
            <v>VA-03699</v>
          </cell>
          <cell r="B935" t="str">
            <v>VA-R</v>
          </cell>
          <cell r="C935">
            <v>16</v>
          </cell>
          <cell r="D935" t="str">
            <v>-</v>
          </cell>
          <cell r="E935">
            <v>19</v>
          </cell>
          <cell r="F935" t="str">
            <v>Bon Secours Cancer Institute at St. Francis Medical Center</v>
          </cell>
          <cell r="G935" t="str">
            <v>Midlothian</v>
          </cell>
          <cell r="H935" t="str">
            <v>Replace Linac</v>
          </cell>
          <cell r="I935">
            <v>43718</v>
          </cell>
          <cell r="J935">
            <v>43724</v>
          </cell>
          <cell r="K935">
            <v>4351249</v>
          </cell>
        </row>
        <row r="936">
          <cell r="A936" t="str">
            <v>VA-03302</v>
          </cell>
          <cell r="B936" t="str">
            <v>VA-R</v>
          </cell>
          <cell r="C936">
            <v>17</v>
          </cell>
          <cell r="D936" t="str">
            <v>-</v>
          </cell>
          <cell r="E936">
            <v>19</v>
          </cell>
          <cell r="F936" t="str">
            <v>Carilion New River Valley Medical Center</v>
          </cell>
          <cell r="G936" t="str">
            <v>Christiansburg</v>
          </cell>
          <cell r="H936" t="str">
            <v>Replace Cath Lab</v>
          </cell>
          <cell r="I936">
            <v>43718</v>
          </cell>
          <cell r="J936">
            <v>43724</v>
          </cell>
          <cell r="K936">
            <v>1051520</v>
          </cell>
        </row>
        <row r="937">
          <cell r="A937" t="str">
            <v>VA-03890</v>
          </cell>
          <cell r="B937" t="str">
            <v>VA-R</v>
          </cell>
          <cell r="C937">
            <v>18</v>
          </cell>
          <cell r="D937" t="str">
            <v>-</v>
          </cell>
          <cell r="E937">
            <v>19</v>
          </cell>
          <cell r="F937" t="str">
            <v>Loudoun Hospital Center d/b/a Inova Loudoun Hospital</v>
          </cell>
          <cell r="G937" t="str">
            <v>Leesburg</v>
          </cell>
          <cell r="H937" t="str">
            <v>Replace Cath Lab</v>
          </cell>
          <cell r="I937">
            <v>43726</v>
          </cell>
          <cell r="J937">
            <v>43726</v>
          </cell>
          <cell r="K937">
            <v>816000</v>
          </cell>
        </row>
        <row r="938">
          <cell r="A938" t="str">
            <v>VA-03134</v>
          </cell>
          <cell r="B938" t="str">
            <v>VA-R</v>
          </cell>
          <cell r="C938">
            <v>19</v>
          </cell>
          <cell r="D938" t="str">
            <v>-</v>
          </cell>
          <cell r="E938">
            <v>19</v>
          </cell>
          <cell r="F938" t="str">
            <v>Mary Washington Hospital</v>
          </cell>
          <cell r="G938" t="str">
            <v>Fredericksburg</v>
          </cell>
          <cell r="H938" t="str">
            <v>Replace MRI</v>
          </cell>
          <cell r="I938">
            <v>43728</v>
          </cell>
          <cell r="J938">
            <v>43728</v>
          </cell>
          <cell r="K938">
            <v>2998058</v>
          </cell>
        </row>
        <row r="939">
          <cell r="A939" t="str">
            <v>VA-03985</v>
          </cell>
          <cell r="B939" t="str">
            <v>VA-R</v>
          </cell>
          <cell r="C939">
            <v>20</v>
          </cell>
          <cell r="D939" t="str">
            <v>-</v>
          </cell>
          <cell r="E939">
            <v>19</v>
          </cell>
          <cell r="F939" t="str">
            <v>Carilion New River Valley Medical Center</v>
          </cell>
          <cell r="G939" t="str">
            <v>Christiansburg</v>
          </cell>
          <cell r="H939" t="str">
            <v>Replace Cath Lab</v>
          </cell>
          <cell r="I939">
            <v>43746</v>
          </cell>
          <cell r="J939">
            <v>43747</v>
          </cell>
          <cell r="K939">
            <v>1224269</v>
          </cell>
        </row>
        <row r="940">
          <cell r="A940" t="str">
            <v>VA-03689</v>
          </cell>
          <cell r="B940" t="str">
            <v>VA-R</v>
          </cell>
          <cell r="C940">
            <v>21</v>
          </cell>
          <cell r="D940" t="str">
            <v>-</v>
          </cell>
          <cell r="E940">
            <v>19</v>
          </cell>
          <cell r="F940" t="str">
            <v>University of Virginia Imaging, LLC</v>
          </cell>
          <cell r="G940" t="str">
            <v>Charlottesville</v>
          </cell>
          <cell r="H940" t="str">
            <v>Replace 2 MRIs</v>
          </cell>
          <cell r="I940">
            <v>43791</v>
          </cell>
          <cell r="J940">
            <v>43802</v>
          </cell>
          <cell r="K940">
            <v>3220655</v>
          </cell>
        </row>
        <row r="941">
          <cell r="A941" t="str">
            <v>VA-03403</v>
          </cell>
          <cell r="B941" t="str">
            <v>VA-R</v>
          </cell>
          <cell r="C941">
            <v>22</v>
          </cell>
          <cell r="D941" t="str">
            <v>-</v>
          </cell>
          <cell r="E941">
            <v>19</v>
          </cell>
          <cell r="F941" t="str">
            <v>VCU Massey Cancer Center at Stony Point</v>
          </cell>
          <cell r="G941" t="str">
            <v>Richmond</v>
          </cell>
          <cell r="H941" t="str">
            <v>Replace CT Simulator</v>
          </cell>
          <cell r="I941">
            <v>43805</v>
          </cell>
          <cell r="K941">
            <v>690000</v>
          </cell>
        </row>
        <row r="942">
          <cell r="A942" t="str">
            <v>VA-03382</v>
          </cell>
          <cell r="B942" t="str">
            <v>VA-R</v>
          </cell>
          <cell r="C942">
            <v>23</v>
          </cell>
          <cell r="D942" t="str">
            <v>-</v>
          </cell>
          <cell r="E942">
            <v>19</v>
          </cell>
          <cell r="F942" t="str">
            <v>Sentara RMH Medical Center</v>
          </cell>
          <cell r="G942" t="str">
            <v>Rockingham County</v>
          </cell>
          <cell r="H942" t="str">
            <v>Replace Linear Accelerator</v>
          </cell>
          <cell r="I942">
            <v>43809</v>
          </cell>
          <cell r="J942">
            <v>43810</v>
          </cell>
          <cell r="K942">
            <v>2151779</v>
          </cell>
        </row>
        <row r="943">
          <cell r="A943" t="str">
            <v>VA-03948</v>
          </cell>
          <cell r="B943" t="str">
            <v>VA-R</v>
          </cell>
          <cell r="C943">
            <v>24</v>
          </cell>
          <cell r="D943" t="str">
            <v>-</v>
          </cell>
          <cell r="E943">
            <v>19</v>
          </cell>
          <cell r="F943" t="str">
            <v>OrthoVirginia</v>
          </cell>
          <cell r="G943" t="str">
            <v>Lynchburg</v>
          </cell>
          <cell r="H943" t="str">
            <v>Replace MRI</v>
          </cell>
          <cell r="I943">
            <v>43819</v>
          </cell>
          <cell r="J943">
            <v>43829</v>
          </cell>
          <cell r="K943">
            <v>1504766</v>
          </cell>
        </row>
        <row r="944">
          <cell r="B944" t="str">
            <v>VA-R</v>
          </cell>
          <cell r="C944">
            <v>25</v>
          </cell>
          <cell r="D944" t="str">
            <v>-</v>
          </cell>
          <cell r="E944">
            <v>19</v>
          </cell>
          <cell r="F944" t="str">
            <v>VCU Health System</v>
          </cell>
          <cell r="H944" t="str">
            <v>Capital Expenditure</v>
          </cell>
          <cell r="I944">
            <v>43825</v>
          </cell>
          <cell r="J944">
            <v>43829</v>
          </cell>
          <cell r="K944">
            <v>50996400</v>
          </cell>
        </row>
        <row r="945">
          <cell r="K945">
            <v>573381076</v>
          </cell>
        </row>
        <row r="947">
          <cell r="A947" t="str">
            <v>R00051</v>
          </cell>
          <cell r="B947" t="str">
            <v>VA-R</v>
          </cell>
          <cell r="C947">
            <v>1</v>
          </cell>
          <cell r="D947" t="str">
            <v>-</v>
          </cell>
          <cell r="E947">
            <v>20</v>
          </cell>
          <cell r="F947" t="str">
            <v>Sentara Halifax Regional Hospital</v>
          </cell>
          <cell r="G947" t="str">
            <v>South Boston</v>
          </cell>
          <cell r="H947" t="str">
            <v>Replace Cardiac Cath Lab</v>
          </cell>
          <cell r="I947">
            <v>43844</v>
          </cell>
          <cell r="J947">
            <v>43851</v>
          </cell>
          <cell r="K947">
            <v>1317417</v>
          </cell>
        </row>
        <row r="948">
          <cell r="A948" t="str">
            <v>VA-03723</v>
          </cell>
          <cell r="B948" t="str">
            <v>VA-R</v>
          </cell>
          <cell r="C948">
            <v>2</v>
          </cell>
          <cell r="D948" t="str">
            <v>-</v>
          </cell>
          <cell r="E948">
            <v>20</v>
          </cell>
          <cell r="F948" t="str">
            <v>Bon Secours Memorial Regional Medical Center</v>
          </cell>
          <cell r="G948" t="str">
            <v>Mechanicsville</v>
          </cell>
          <cell r="H948" t="str">
            <v>Replace Cardiac Cath Lab</v>
          </cell>
          <cell r="I948">
            <v>43861</v>
          </cell>
          <cell r="J948">
            <v>43864</v>
          </cell>
          <cell r="K948">
            <v>7500000</v>
          </cell>
        </row>
        <row r="950">
          <cell r="B950" t="str">
            <v>VA-E</v>
          </cell>
          <cell r="C950">
            <v>3</v>
          </cell>
          <cell r="D950" t="str">
            <v>-</v>
          </cell>
          <cell r="E950">
            <v>20</v>
          </cell>
          <cell r="F950" t="str">
            <v>Sentara Hospitals d/b/a Sentara Leigh Hospital and Sentara Leigh Ambulatory Surgery Center</v>
          </cell>
          <cell r="G950" t="str">
            <v>Norfolk</v>
          </cell>
          <cell r="H950" t="str">
            <v>Capital Expenditure</v>
          </cell>
          <cell r="I950">
            <v>43893</v>
          </cell>
          <cell r="J950">
            <v>43893</v>
          </cell>
          <cell r="K950">
            <v>6650923</v>
          </cell>
        </row>
        <row r="951">
          <cell r="B951" t="str">
            <v>VA-E</v>
          </cell>
          <cell r="C951">
            <v>4</v>
          </cell>
          <cell r="D951" t="str">
            <v>-</v>
          </cell>
          <cell r="E951">
            <v>20</v>
          </cell>
          <cell r="F951" t="str">
            <v>Sentara Hospitals d/b/a Sentara Leigh Hospital</v>
          </cell>
          <cell r="G951" t="str">
            <v>Norfolk</v>
          </cell>
          <cell r="H951" t="str">
            <v>Capital Expenditure</v>
          </cell>
          <cell r="I951">
            <v>43893</v>
          </cell>
          <cell r="J951">
            <v>43893</v>
          </cell>
          <cell r="K951">
            <v>31220519</v>
          </cell>
        </row>
        <row r="952">
          <cell r="B952" t="str">
            <v>VA-E</v>
          </cell>
          <cell r="C952">
            <v>5</v>
          </cell>
          <cell r="D952" t="str">
            <v>-</v>
          </cell>
          <cell r="E952">
            <v>20</v>
          </cell>
          <cell r="F952" t="str">
            <v>Sentara Obici Hospital</v>
          </cell>
          <cell r="G952" t="str">
            <v>Suffolk</v>
          </cell>
          <cell r="H952" t="str">
            <v>Capital Expenditure</v>
          </cell>
          <cell r="I952">
            <v>43895</v>
          </cell>
          <cell r="J952">
            <v>43896</v>
          </cell>
          <cell r="K952">
            <v>13000000</v>
          </cell>
        </row>
        <row r="953">
          <cell r="B953" t="str">
            <v>VA-E</v>
          </cell>
          <cell r="C953">
            <v>6</v>
          </cell>
          <cell r="D953" t="str">
            <v>-</v>
          </cell>
          <cell r="E953">
            <v>20</v>
          </cell>
          <cell r="F953" t="str">
            <v>Sentara Hospitals d/b/a Sentara Leigh Hospital</v>
          </cell>
          <cell r="G953" t="str">
            <v>Norfolk</v>
          </cell>
          <cell r="H953" t="str">
            <v>Capital Expenditure</v>
          </cell>
          <cell r="I953">
            <v>43910</v>
          </cell>
          <cell r="J953">
            <v>43910</v>
          </cell>
          <cell r="K953">
            <v>14939280</v>
          </cell>
        </row>
        <row r="954">
          <cell r="A954" t="str">
            <v>VA-04170</v>
          </cell>
          <cell r="B954" t="str">
            <v>VA-R</v>
          </cell>
          <cell r="C954">
            <v>7</v>
          </cell>
          <cell r="D954" t="str">
            <v>-</v>
          </cell>
          <cell r="E954">
            <v>20</v>
          </cell>
          <cell r="F954" t="str">
            <v>Sentara Princess Anne Hospital</v>
          </cell>
          <cell r="G954" t="str">
            <v>Virginia Beach</v>
          </cell>
          <cell r="H954" t="str">
            <v>Replace MRI</v>
          </cell>
          <cell r="I954">
            <v>43951</v>
          </cell>
          <cell r="J954">
            <v>43952</v>
          </cell>
          <cell r="K954">
            <v>2371566</v>
          </cell>
        </row>
        <row r="955">
          <cell r="A955" t="str">
            <v>VA-03606</v>
          </cell>
          <cell r="B955" t="str">
            <v>VA-R</v>
          </cell>
          <cell r="C955">
            <v>8</v>
          </cell>
          <cell r="D955" t="str">
            <v>-</v>
          </cell>
          <cell r="E955">
            <v>20</v>
          </cell>
          <cell r="F955" t="str">
            <v>Sentara Virginia Beach General Hospital</v>
          </cell>
          <cell r="G955" t="str">
            <v>Virginia Beach</v>
          </cell>
          <cell r="H955" t="str">
            <v>Replace CT</v>
          </cell>
          <cell r="I955">
            <v>43970</v>
          </cell>
          <cell r="J955">
            <v>43972</v>
          </cell>
          <cell r="K955">
            <v>1338767</v>
          </cell>
        </row>
        <row r="956">
          <cell r="B956" t="str">
            <v>VA-R</v>
          </cell>
          <cell r="C956">
            <v>9</v>
          </cell>
          <cell r="D956" t="str">
            <v>-</v>
          </cell>
          <cell r="E956">
            <v>20</v>
          </cell>
          <cell r="F956" t="str">
            <v>Carilion Franklin Memorial Hospital</v>
          </cell>
          <cell r="G956" t="str">
            <v>Rocky Mount</v>
          </cell>
          <cell r="H956" t="str">
            <v>Replace SPECT</v>
          </cell>
          <cell r="I956">
            <v>44007</v>
          </cell>
          <cell r="J956">
            <v>44018</v>
          </cell>
          <cell r="K956">
            <v>293552</v>
          </cell>
        </row>
        <row r="957">
          <cell r="B957" t="str">
            <v>VA-E</v>
          </cell>
          <cell r="C957">
            <v>10</v>
          </cell>
          <cell r="D957" t="str">
            <v>-</v>
          </cell>
          <cell r="E957">
            <v>20</v>
          </cell>
          <cell r="F957" t="str">
            <v>Bon Secours Memorial Regional Medical Center</v>
          </cell>
          <cell r="G957" t="str">
            <v>Mechanicsville</v>
          </cell>
          <cell r="H957" t="str">
            <v>Capital Expenditure</v>
          </cell>
          <cell r="I957">
            <v>44012</v>
          </cell>
          <cell r="J957">
            <v>44018</v>
          </cell>
          <cell r="K957">
            <v>9747762</v>
          </cell>
        </row>
        <row r="958">
          <cell r="B958" t="str">
            <v>VA-R</v>
          </cell>
          <cell r="C958">
            <v>11</v>
          </cell>
          <cell r="D958" t="str">
            <v>-</v>
          </cell>
          <cell r="E958">
            <v>20</v>
          </cell>
          <cell r="F958" t="str">
            <v>Chesapeake Regional Medical Center</v>
          </cell>
          <cell r="G958" t="str">
            <v>Chesapeake</v>
          </cell>
          <cell r="H958" t="str">
            <v>Replace Cardiac Cath Lab</v>
          </cell>
          <cell r="I958">
            <v>44053</v>
          </cell>
          <cell r="J958">
            <v>44053</v>
          </cell>
          <cell r="K958">
            <v>1583585</v>
          </cell>
        </row>
        <row r="959">
          <cell r="A959" t="str">
            <v>VA-04134</v>
          </cell>
          <cell r="B959" t="str">
            <v>VA-R</v>
          </cell>
          <cell r="C959">
            <v>12</v>
          </cell>
          <cell r="D959" t="str">
            <v>-</v>
          </cell>
          <cell r="E959">
            <v>20</v>
          </cell>
          <cell r="F959" t="str">
            <v>Sentara Leigh Hospital</v>
          </cell>
          <cell r="G959" t="str">
            <v>Norfolk</v>
          </cell>
          <cell r="H959" t="str">
            <v>Replace MRI</v>
          </cell>
          <cell r="I959">
            <v>44061</v>
          </cell>
          <cell r="J959">
            <v>44071</v>
          </cell>
          <cell r="K959">
            <v>1940078</v>
          </cell>
        </row>
        <row r="960">
          <cell r="A960" t="str">
            <v>VA-03896</v>
          </cell>
          <cell r="B960" t="str">
            <v>VA-R</v>
          </cell>
          <cell r="C960">
            <v>13</v>
          </cell>
          <cell r="D960" t="str">
            <v>-</v>
          </cell>
          <cell r="E960">
            <v>20</v>
          </cell>
          <cell r="F960" t="str">
            <v>Sentara Leigh Hospital</v>
          </cell>
          <cell r="G960" t="str">
            <v>Norfolk</v>
          </cell>
          <cell r="H960" t="str">
            <v>Replace CT</v>
          </cell>
          <cell r="I960">
            <v>44061</v>
          </cell>
          <cell r="J960">
            <v>44071</v>
          </cell>
          <cell r="K960">
            <v>601921</v>
          </cell>
        </row>
        <row r="961">
          <cell r="A961" t="str">
            <v>VA-03350</v>
          </cell>
          <cell r="B961" t="str">
            <v>VA-R</v>
          </cell>
          <cell r="C961">
            <v>14</v>
          </cell>
          <cell r="D961" t="str">
            <v>-</v>
          </cell>
          <cell r="E961">
            <v>20</v>
          </cell>
          <cell r="F961" t="str">
            <v>Winchester Medical Center</v>
          </cell>
          <cell r="G961" t="str">
            <v>Winchester</v>
          </cell>
          <cell r="H961" t="str">
            <v>Replace Cardiac Cath Lab</v>
          </cell>
          <cell r="I961">
            <v>44074</v>
          </cell>
          <cell r="J961">
            <v>44075</v>
          </cell>
          <cell r="K961">
            <v>1506439</v>
          </cell>
        </row>
        <row r="962">
          <cell r="A962" t="str">
            <v>VA-03551</v>
          </cell>
          <cell r="B962" t="str">
            <v>VA-R</v>
          </cell>
          <cell r="C962">
            <v>15</v>
          </cell>
          <cell r="D962" t="str">
            <v>-</v>
          </cell>
          <cell r="E962">
            <v>20</v>
          </cell>
          <cell r="F962" t="str">
            <v>Winchester Medical Center</v>
          </cell>
          <cell r="G962" t="str">
            <v>Winchester</v>
          </cell>
          <cell r="H962" t="str">
            <v>Replace CT</v>
          </cell>
          <cell r="I962">
            <v>44085</v>
          </cell>
          <cell r="J962">
            <v>44102</v>
          </cell>
          <cell r="K962">
            <v>992269</v>
          </cell>
        </row>
        <row r="963">
          <cell r="B963" t="str">
            <v>VA-E</v>
          </cell>
          <cell r="C963">
            <v>16</v>
          </cell>
          <cell r="D963" t="str">
            <v>-</v>
          </cell>
          <cell r="E963">
            <v>20</v>
          </cell>
          <cell r="F963" t="str">
            <v>Winchester Medical Center</v>
          </cell>
          <cell r="G963" t="str">
            <v>Winchester</v>
          </cell>
          <cell r="H963" t="str">
            <v>Capital Expenditure</v>
          </cell>
          <cell r="I963">
            <v>44134</v>
          </cell>
          <cell r="J963">
            <v>44134</v>
          </cell>
          <cell r="K963">
            <v>23644437</v>
          </cell>
        </row>
        <row r="964">
          <cell r="A964" t="str">
            <v>VA-03836</v>
          </cell>
          <cell r="B964" t="str">
            <v>VA-R</v>
          </cell>
          <cell r="C964">
            <v>17</v>
          </cell>
          <cell r="D964">
            <v>0</v>
          </cell>
          <cell r="E964">
            <v>20</v>
          </cell>
          <cell r="F964" t="str">
            <v>University of Virginia Imaging, LLC</v>
          </cell>
          <cell r="G964" t="str">
            <v>Charlottesville</v>
          </cell>
          <cell r="H964" t="str">
            <v>Replace MRI</v>
          </cell>
          <cell r="I964">
            <v>44136</v>
          </cell>
          <cell r="J964">
            <v>44148</v>
          </cell>
          <cell r="K964">
            <v>1630508</v>
          </cell>
        </row>
        <row r="965">
          <cell r="A965" t="str">
            <v>VA-03882</v>
          </cell>
          <cell r="B965" t="str">
            <v>VA-R</v>
          </cell>
          <cell r="C965">
            <v>18</v>
          </cell>
          <cell r="D965" t="str">
            <v>-</v>
          </cell>
          <cell r="E965">
            <v>20</v>
          </cell>
          <cell r="F965" t="str">
            <v>Sentara CarePlex Hospital</v>
          </cell>
          <cell r="G965" t="str">
            <v>Hampton</v>
          </cell>
          <cell r="H965" t="str">
            <v>Replace Cardiac Cath Lab</v>
          </cell>
          <cell r="I965">
            <v>44147</v>
          </cell>
          <cell r="J965">
            <v>44148</v>
          </cell>
          <cell r="K965">
            <v>3326412</v>
          </cell>
        </row>
        <row r="966">
          <cell r="A966" t="str">
            <v>VA-03126</v>
          </cell>
          <cell r="B966" t="str">
            <v>VA-R</v>
          </cell>
          <cell r="C966">
            <v>19</v>
          </cell>
          <cell r="D966" t="str">
            <v>-</v>
          </cell>
          <cell r="E966">
            <v>20</v>
          </cell>
          <cell r="F966" t="str">
            <v>Sentara Norfolk General Hospital</v>
          </cell>
          <cell r="G966" t="str">
            <v>Norfolk</v>
          </cell>
          <cell r="H966" t="str">
            <v>Replace Cardiac Cath Lab</v>
          </cell>
          <cell r="I966">
            <v>44147</v>
          </cell>
          <cell r="J966">
            <v>44167</v>
          </cell>
          <cell r="K966">
            <v>1186689</v>
          </cell>
        </row>
        <row r="967">
          <cell r="B967" t="str">
            <v>VA-E</v>
          </cell>
          <cell r="C967">
            <v>20</v>
          </cell>
          <cell r="D967" t="str">
            <v>-</v>
          </cell>
          <cell r="E967">
            <v>20</v>
          </cell>
          <cell r="F967" t="str">
            <v>Sentara Leigh Hospital</v>
          </cell>
          <cell r="G967" t="str">
            <v>Norfolk</v>
          </cell>
          <cell r="H967" t="str">
            <v>Capital Expenditure</v>
          </cell>
          <cell r="I967">
            <v>44152</v>
          </cell>
          <cell r="J967">
            <v>44167</v>
          </cell>
          <cell r="K967">
            <v>15144906</v>
          </cell>
        </row>
        <row r="968">
          <cell r="K968">
            <v>765819272</v>
          </cell>
        </row>
        <row r="970">
          <cell r="A970" t="str">
            <v>VA-R-027-05</v>
          </cell>
          <cell r="B970" t="str">
            <v>VA-R</v>
          </cell>
          <cell r="C970">
            <v>1</v>
          </cell>
          <cell r="D970" t="str">
            <v>-</v>
          </cell>
          <cell r="E970">
            <v>21</v>
          </cell>
          <cell r="F970" t="str">
            <v>Carilion Medical Center</v>
          </cell>
          <cell r="G970" t="str">
            <v>Roanoke</v>
          </cell>
          <cell r="H970" t="str">
            <v>Replace linear accelerator equipment</v>
          </cell>
          <cell r="I970">
            <v>44187</v>
          </cell>
          <cell r="J970">
            <v>44202</v>
          </cell>
          <cell r="K970">
            <v>4044314</v>
          </cell>
        </row>
        <row r="971">
          <cell r="B971" t="str">
            <v>VA-E</v>
          </cell>
          <cell r="C971">
            <v>2</v>
          </cell>
          <cell r="D971" t="str">
            <v>-</v>
          </cell>
          <cell r="E971">
            <v>21</v>
          </cell>
          <cell r="F971" t="str">
            <v>Carilion Roanoke Memorial Hospital</v>
          </cell>
          <cell r="G971" t="str">
            <v>Roanoke</v>
          </cell>
          <cell r="H971" t="str">
            <v>Capital Expenditure</v>
          </cell>
          <cell r="I971">
            <v>44209</v>
          </cell>
          <cell r="J971">
            <v>44230</v>
          </cell>
          <cell r="K971">
            <v>572648232</v>
          </cell>
        </row>
        <row r="972">
          <cell r="A972" t="str">
            <v>VA-03197</v>
          </cell>
          <cell r="B972" t="str">
            <v>VA-R</v>
          </cell>
          <cell r="C972">
            <v>3</v>
          </cell>
          <cell r="D972" t="str">
            <v>-</v>
          </cell>
          <cell r="E972">
            <v>21</v>
          </cell>
          <cell r="F972" t="str">
            <v>Carilion Stonewall Jackson Hospital</v>
          </cell>
          <cell r="G972" t="str">
            <v>Lexington</v>
          </cell>
          <cell r="H972" t="str">
            <v>Replace CT</v>
          </cell>
          <cell r="I972">
            <v>44215</v>
          </cell>
          <cell r="J972">
            <v>44230</v>
          </cell>
          <cell r="K972">
            <v>618175</v>
          </cell>
        </row>
        <row r="973">
          <cell r="B973" t="str">
            <v>VA-E</v>
          </cell>
          <cell r="C973">
            <v>4</v>
          </cell>
          <cell r="D973" t="str">
            <v>-</v>
          </cell>
          <cell r="E973">
            <v>21</v>
          </cell>
          <cell r="F973" t="str">
            <v>Bon Secours Rappahannock General Hospital</v>
          </cell>
          <cell r="G973" t="str">
            <v>Kilmarnock</v>
          </cell>
          <cell r="H973" t="str">
            <v>Capital Expenditure</v>
          </cell>
          <cell r="I973">
            <v>44232</v>
          </cell>
          <cell r="J973">
            <v>44243</v>
          </cell>
          <cell r="K973">
            <v>13633000</v>
          </cell>
        </row>
        <row r="974">
          <cell r="A974" t="str">
            <v>VA-03791</v>
          </cell>
          <cell r="B974" t="str">
            <v>VA-R</v>
          </cell>
          <cell r="C974">
            <v>5</v>
          </cell>
          <cell r="D974" t="str">
            <v>-</v>
          </cell>
          <cell r="E974">
            <v>21</v>
          </cell>
          <cell r="F974" t="str">
            <v>Bon Secours St. Mary's Hospital</v>
          </cell>
          <cell r="G974" t="str">
            <v>Richmond</v>
          </cell>
          <cell r="H974" t="str">
            <v>Replace Cardiac Cath Lab</v>
          </cell>
          <cell r="I974">
            <v>44253</v>
          </cell>
          <cell r="J974">
            <v>44264</v>
          </cell>
          <cell r="K974">
            <v>2000500</v>
          </cell>
        </row>
        <row r="975">
          <cell r="B975" t="str">
            <v>VA-E</v>
          </cell>
          <cell r="C975">
            <v>6</v>
          </cell>
          <cell r="D975" t="str">
            <v>-</v>
          </cell>
          <cell r="E975">
            <v>21</v>
          </cell>
          <cell r="F975" t="str">
            <v>Carilion Medical Center d/b/a Carilion Roanoke Memorial
Hospital</v>
          </cell>
          <cell r="G975" t="str">
            <v>Roanoke</v>
          </cell>
          <cell r="H975" t="str">
            <v>Capital Expenditure</v>
          </cell>
          <cell r="I975">
            <v>44257</v>
          </cell>
          <cell r="J975">
            <v>44264</v>
          </cell>
          <cell r="K975">
            <v>37952620</v>
          </cell>
        </row>
        <row r="976">
          <cell r="K976">
            <v>631181221</v>
          </cell>
        </row>
        <row r="978">
          <cell r="A978" t="str">
            <v>VA-00915</v>
          </cell>
          <cell r="B978" t="str">
            <v>VA-R</v>
          </cell>
          <cell r="C978">
            <v>1</v>
          </cell>
          <cell r="D978" t="str">
            <v>-</v>
          </cell>
          <cell r="E978">
            <v>22</v>
          </cell>
          <cell r="F978" t="str">
            <v>Bon Secours Maryview Medical Center</v>
          </cell>
          <cell r="G978" t="str">
            <v>Portsmouth</v>
          </cell>
          <cell r="H978" t="str">
            <v>Replace CT</v>
          </cell>
          <cell r="I978">
            <v>44266</v>
          </cell>
          <cell r="J978">
            <v>44578</v>
          </cell>
          <cell r="K978">
            <v>934355</v>
          </cell>
        </row>
        <row r="979">
          <cell r="B979" t="str">
            <v>VA-E</v>
          </cell>
          <cell r="C979">
            <v>2</v>
          </cell>
          <cell r="D979" t="str">
            <v>-</v>
          </cell>
          <cell r="E979">
            <v>22</v>
          </cell>
          <cell r="F979" t="str">
            <v>Sentara Healthcare d/b/a Sentara Martha Jefferson Hospital</v>
          </cell>
          <cell r="G979" t="str">
            <v>Charlottesville</v>
          </cell>
          <cell r="H979" t="str">
            <v>Capital Expenditure</v>
          </cell>
          <cell r="I979">
            <v>44306</v>
          </cell>
          <cell r="J979">
            <v>44578</v>
          </cell>
          <cell r="K979">
            <v>20892000</v>
          </cell>
        </row>
        <row r="980">
          <cell r="B980" t="str">
            <v>VA-E</v>
          </cell>
          <cell r="C980">
            <v>3</v>
          </cell>
          <cell r="D980" t="str">
            <v>-</v>
          </cell>
          <cell r="E980">
            <v>22</v>
          </cell>
          <cell r="F980" t="str">
            <v>Sentara Hospitals d/b/a Sentara Leigh Hospital</v>
          </cell>
          <cell r="G980" t="str">
            <v>Norfolk</v>
          </cell>
          <cell r="H980" t="str">
            <v>Capital Expenditure</v>
          </cell>
          <cell r="I980">
            <v>44330</v>
          </cell>
          <cell r="J980">
            <v>44578</v>
          </cell>
          <cell r="K980">
            <v>7193931</v>
          </cell>
        </row>
        <row r="981">
          <cell r="A981" t="str">
            <v>VA-03689</v>
          </cell>
          <cell r="B981" t="str">
            <v>VA-R</v>
          </cell>
          <cell r="C981">
            <v>4</v>
          </cell>
          <cell r="D981" t="str">
            <v>-</v>
          </cell>
          <cell r="E981">
            <v>22</v>
          </cell>
          <cell r="F981" t="str">
            <v>University of Virginia Imaging</v>
          </cell>
          <cell r="G981" t="str">
            <v>Charlottesville</v>
          </cell>
          <cell r="H981" t="str">
            <v>Replace two CTs</v>
          </cell>
          <cell r="I981">
            <v>44334</v>
          </cell>
          <cell r="J981">
            <v>44578</v>
          </cell>
          <cell r="K981">
            <v>1821661</v>
          </cell>
        </row>
        <row r="982">
          <cell r="A982" t="str">
            <v>VA-04019</v>
          </cell>
          <cell r="B982" t="str">
            <v>VA-R</v>
          </cell>
          <cell r="C982">
            <v>5</v>
          </cell>
          <cell r="D982" t="str">
            <v>-</v>
          </cell>
          <cell r="E982">
            <v>22</v>
          </cell>
          <cell r="F982" t="str">
            <v>Medical Circle, LLC d/b/a Valley Open MRI</v>
          </cell>
          <cell r="G982" t="str">
            <v>Winchester</v>
          </cell>
          <cell r="H982" t="str">
            <v>Replace MRI</v>
          </cell>
          <cell r="I982">
            <v>44343</v>
          </cell>
          <cell r="J982">
            <v>44578</v>
          </cell>
          <cell r="K982">
            <v>865000</v>
          </cell>
        </row>
        <row r="983">
          <cell r="A983" t="str">
            <v>VA-03723</v>
          </cell>
          <cell r="B983" t="str">
            <v>VA-R</v>
          </cell>
          <cell r="C983">
            <v>6</v>
          </cell>
          <cell r="D983" t="str">
            <v>-</v>
          </cell>
          <cell r="E983">
            <v>22</v>
          </cell>
          <cell r="F983" t="str">
            <v xml:space="preserve">Bon Secours Maryview Medical Center </v>
          </cell>
          <cell r="G983" t="str">
            <v>Portsmouth</v>
          </cell>
          <cell r="H983" t="str">
            <v>Replace Cardiac Cath Lab</v>
          </cell>
          <cell r="I983">
            <v>44357</v>
          </cell>
          <cell r="J983">
            <v>44578</v>
          </cell>
          <cell r="K983">
            <v>7279444</v>
          </cell>
        </row>
        <row r="984">
          <cell r="A984" t="str">
            <v>VA-03691</v>
          </cell>
          <cell r="B984" t="str">
            <v>VA-R</v>
          </cell>
          <cell r="C984">
            <v>7</v>
          </cell>
          <cell r="D984" t="str">
            <v>-</v>
          </cell>
          <cell r="E984">
            <v>22</v>
          </cell>
          <cell r="F984" t="str">
            <v>Bon Secours Southside Medical Center</v>
          </cell>
          <cell r="G984" t="str">
            <v>Petersburg</v>
          </cell>
          <cell r="H984" t="str">
            <v>Replace CT</v>
          </cell>
          <cell r="I984">
            <v>44453</v>
          </cell>
          <cell r="J984">
            <v>44578</v>
          </cell>
          <cell r="K984">
            <v>1285921</v>
          </cell>
        </row>
        <row r="985">
          <cell r="A985" t="str">
            <v>VA-04288</v>
          </cell>
          <cell r="B985" t="str">
            <v>VA-R</v>
          </cell>
          <cell r="C985">
            <v>8</v>
          </cell>
          <cell r="D985" t="str">
            <v>-</v>
          </cell>
          <cell r="E985">
            <v>22</v>
          </cell>
          <cell r="F985" t="str">
            <v>UVA Medical Center</v>
          </cell>
          <cell r="G985" t="str">
            <v>Charlottesville</v>
          </cell>
          <cell r="H985" t="str">
            <v>Replace CT</v>
          </cell>
          <cell r="I985">
            <v>44523</v>
          </cell>
          <cell r="J985">
            <v>44578</v>
          </cell>
          <cell r="K985">
            <v>1084712</v>
          </cell>
        </row>
        <row r="986">
          <cell r="A986" t="str">
            <v>VA-E-012-04</v>
          </cell>
          <cell r="B986" t="str">
            <v>VA-R</v>
          </cell>
          <cell r="C986">
            <v>9</v>
          </cell>
          <cell r="D986" t="str">
            <v>-</v>
          </cell>
          <cell r="E986">
            <v>22</v>
          </cell>
          <cell r="F986" t="str">
            <v>Clinch Valley Medical Center</v>
          </cell>
          <cell r="G986" t="str">
            <v>Richlands</v>
          </cell>
          <cell r="H986" t="str">
            <v>Replace linear accelerator equipment</v>
          </cell>
          <cell r="I986">
            <v>44489</v>
          </cell>
          <cell r="J986">
            <v>44578</v>
          </cell>
          <cell r="K986">
            <v>7723581</v>
          </cell>
        </row>
        <row r="987">
          <cell r="A987" t="str">
            <v>VA-03533</v>
          </cell>
          <cell r="B987" t="str">
            <v>VA-R</v>
          </cell>
          <cell r="C987">
            <v>10</v>
          </cell>
          <cell r="D987" t="str">
            <v>-</v>
          </cell>
          <cell r="E987">
            <v>22</v>
          </cell>
          <cell r="F987" t="str">
            <v>Medcal Imaging of Fredericksburg</v>
          </cell>
          <cell r="G987" t="str">
            <v>Fredericksburg</v>
          </cell>
          <cell r="H987" t="str">
            <v>Replace CT</v>
          </cell>
          <cell r="I987">
            <v>44552</v>
          </cell>
          <cell r="J987">
            <v>44578</v>
          </cell>
          <cell r="K987">
            <v>1651155</v>
          </cell>
        </row>
        <row r="988">
          <cell r="A988" t="str">
            <v>VA-03362</v>
          </cell>
          <cell r="B988" t="str">
            <v>VA-R</v>
          </cell>
          <cell r="C988">
            <v>11</v>
          </cell>
          <cell r="D988" t="str">
            <v>-</v>
          </cell>
          <cell r="E988">
            <v>22</v>
          </cell>
          <cell r="F988" t="str">
            <v>Potomac Radiation Oncology</v>
          </cell>
          <cell r="G988" t="str">
            <v>Woodbridge</v>
          </cell>
          <cell r="H988" t="str">
            <v xml:space="preserve">Add SRS/SRT </v>
          </cell>
          <cell r="I988">
            <v>44341</v>
          </cell>
          <cell r="J988">
            <v>44614</v>
          </cell>
          <cell r="K988">
            <v>59000</v>
          </cell>
        </row>
        <row r="989">
          <cell r="B989" t="str">
            <v>VA-E</v>
          </cell>
          <cell r="C989">
            <v>12</v>
          </cell>
          <cell r="D989" t="str">
            <v>-</v>
          </cell>
          <cell r="E989">
            <v>22</v>
          </cell>
          <cell r="F989" t="str">
            <v>Chesapeake Regional Medical Center</v>
          </cell>
          <cell r="G989" t="str">
            <v>Chesapeake</v>
          </cell>
          <cell r="H989" t="str">
            <v>Capital Expenditure</v>
          </cell>
          <cell r="I989">
            <v>44210</v>
          </cell>
          <cell r="J989">
            <v>44614</v>
          </cell>
          <cell r="K989">
            <v>130071467</v>
          </cell>
        </row>
        <row r="990">
          <cell r="A990" t="str">
            <v>VA-03565</v>
          </cell>
          <cell r="B990" t="str">
            <v>VA-R</v>
          </cell>
          <cell r="C990">
            <v>13</v>
          </cell>
          <cell r="D990" t="str">
            <v>-</v>
          </cell>
          <cell r="E990">
            <v>22</v>
          </cell>
          <cell r="F990" t="str">
            <v>Mary Washington Hospital</v>
          </cell>
          <cell r="G990" t="str">
            <v>Fredericksburg</v>
          </cell>
          <cell r="H990" t="str">
            <v xml:space="preserve">Add SRS/SRT </v>
          </cell>
          <cell r="I990">
            <v>44594</v>
          </cell>
          <cell r="J990">
            <v>44614</v>
          </cell>
          <cell r="K990">
            <v>4753974</v>
          </cell>
        </row>
        <row r="991">
          <cell r="A991" t="str">
            <v>VA-03808</v>
          </cell>
          <cell r="B991" t="str">
            <v>VA-R</v>
          </cell>
          <cell r="C991">
            <v>14</v>
          </cell>
          <cell r="D991" t="str">
            <v>-</v>
          </cell>
          <cell r="E991">
            <v>22</v>
          </cell>
          <cell r="F991" t="str">
            <v>Hampton Roads Orthopaedics and Sports Medicine, LLC</v>
          </cell>
          <cell r="G991" t="str">
            <v>Newport News</v>
          </cell>
          <cell r="H991" t="str">
            <v>Replace MRI</v>
          </cell>
          <cell r="I991">
            <v>44634</v>
          </cell>
          <cell r="J991">
            <v>44662</v>
          </cell>
          <cell r="K991">
            <v>1915682</v>
          </cell>
        </row>
        <row r="992">
          <cell r="A992" t="str">
            <v>VA-03659</v>
          </cell>
          <cell r="B992" t="str">
            <v>VA-R</v>
          </cell>
          <cell r="C992">
            <v>15</v>
          </cell>
          <cell r="D992" t="str">
            <v>-</v>
          </cell>
          <cell r="E992">
            <v>22</v>
          </cell>
          <cell r="F992" t="str">
            <v>University of Virginia Medical Center</v>
          </cell>
          <cell r="G992" t="str">
            <v>Charlottesville</v>
          </cell>
          <cell r="H992" t="str">
            <v>Replace PET</v>
          </cell>
          <cell r="I992">
            <v>44697</v>
          </cell>
          <cell r="J992">
            <v>44708</v>
          </cell>
          <cell r="K992">
            <v>2658288</v>
          </cell>
        </row>
        <row r="993">
          <cell r="A993" t="str">
            <v>VA-03913</v>
          </cell>
          <cell r="B993" t="str">
            <v>VA-R</v>
          </cell>
          <cell r="C993">
            <v>16</v>
          </cell>
          <cell r="D993" t="str">
            <v>-</v>
          </cell>
          <cell r="E993">
            <v>22</v>
          </cell>
          <cell r="F993" t="str">
            <v>Reston Hospital Center</v>
          </cell>
          <cell r="G993" t="str">
            <v>Reston</v>
          </cell>
          <cell r="H993" t="str">
            <v>Replace CT</v>
          </cell>
          <cell r="I993">
            <v>44706</v>
          </cell>
          <cell r="J993">
            <v>44725</v>
          </cell>
          <cell r="K993">
            <v>894542</v>
          </cell>
        </row>
        <row r="994">
          <cell r="A994" t="str">
            <v>VA-03640</v>
          </cell>
          <cell r="B994" t="str">
            <v>VA-R</v>
          </cell>
          <cell r="C994">
            <v>17</v>
          </cell>
          <cell r="D994" t="str">
            <v>-</v>
          </cell>
          <cell r="E994">
            <v>22</v>
          </cell>
          <cell r="F994" t="str">
            <v>Reston Hospital Center</v>
          </cell>
          <cell r="G994" t="str">
            <v>Reston</v>
          </cell>
          <cell r="H994" t="str">
            <v>Replace CT</v>
          </cell>
          <cell r="I994">
            <v>44706</v>
          </cell>
          <cell r="J994">
            <v>44725</v>
          </cell>
          <cell r="K994">
            <v>500122</v>
          </cell>
        </row>
        <row r="995">
          <cell r="A995" t="str">
            <v xml:space="preserve">VA-04186 </v>
          </cell>
          <cell r="B995" t="str">
            <v>VA-R</v>
          </cell>
          <cell r="C995">
            <v>18</v>
          </cell>
          <cell r="D995" t="str">
            <v>-</v>
          </cell>
          <cell r="E995">
            <v>22</v>
          </cell>
          <cell r="F995" t="str">
            <v>Bon Secours Southside Medical Center</v>
          </cell>
          <cell r="G995" t="str">
            <v>Petersburg</v>
          </cell>
          <cell r="H995" t="str">
            <v>Replace two Cath Labs</v>
          </cell>
          <cell r="I995">
            <v>44708</v>
          </cell>
          <cell r="J995">
            <v>44725</v>
          </cell>
          <cell r="K995">
            <v>4027000</v>
          </cell>
        </row>
        <row r="996">
          <cell r="A996" t="str">
            <v>VA-E-014-11</v>
          </cell>
          <cell r="B996" t="str">
            <v>VA-R</v>
          </cell>
          <cell r="C996">
            <v>19</v>
          </cell>
          <cell r="D996" t="str">
            <v>-</v>
          </cell>
          <cell r="E996">
            <v>22</v>
          </cell>
          <cell r="F996" t="str">
            <v>Bon Secours Maryview Medical Center</v>
          </cell>
          <cell r="G996" t="str">
            <v>Portsmouth</v>
          </cell>
          <cell r="H996" t="str">
            <v>Replace Cardiac Cath Lab</v>
          </cell>
          <cell r="I996">
            <v>44726</v>
          </cell>
          <cell r="J996">
            <v>44761</v>
          </cell>
          <cell r="K996">
            <v>1188874</v>
          </cell>
        </row>
        <row r="997">
          <cell r="A997" t="str">
            <v>VA-03452</v>
          </cell>
          <cell r="B997" t="str">
            <v>VA-R</v>
          </cell>
          <cell r="C997">
            <v>20</v>
          </cell>
          <cell r="D997" t="str">
            <v>-</v>
          </cell>
          <cell r="E997">
            <v>22</v>
          </cell>
          <cell r="F997" t="str">
            <v>Winchester Medical Center</v>
          </cell>
          <cell r="G997" t="str">
            <v>Winchester</v>
          </cell>
          <cell r="H997" t="str">
            <v>Replace MRI</v>
          </cell>
          <cell r="I997">
            <v>44841</v>
          </cell>
          <cell r="J997">
            <v>44999</v>
          </cell>
          <cell r="K997">
            <v>1961561</v>
          </cell>
        </row>
        <row r="998">
          <cell r="A998" t="str">
            <v>VA-01181, VA-03298, VA-03476, &amp; VA-04121</v>
          </cell>
          <cell r="B998" t="str">
            <v>VA-R</v>
          </cell>
          <cell r="C998">
            <v>21</v>
          </cell>
          <cell r="D998" t="str">
            <v>-</v>
          </cell>
          <cell r="E998">
            <v>22</v>
          </cell>
          <cell r="F998" t="str">
            <v>Winchester Medical Center</v>
          </cell>
          <cell r="G998" t="str">
            <v>Winchester</v>
          </cell>
          <cell r="H998" t="str">
            <v>Replace Cath labs X 3 &amp; 1 EP lab</v>
          </cell>
          <cell r="I998">
            <v>44880</v>
          </cell>
          <cell r="J998">
            <v>45065</v>
          </cell>
          <cell r="K998">
            <v>4979437</v>
          </cell>
        </row>
        <row r="1000">
          <cell r="A1000" t="str">
            <v>VA-04642</v>
          </cell>
          <cell r="B1000" t="str">
            <v>VA-R</v>
          </cell>
          <cell r="C1000">
            <v>1</v>
          </cell>
          <cell r="D1000" t="str">
            <v>-</v>
          </cell>
          <cell r="E1000">
            <v>23</v>
          </cell>
          <cell r="F1000" t="str">
            <v>Carient Heart &amp; Vascular</v>
          </cell>
          <cell r="G1000" t="str">
            <v>Manassas</v>
          </cell>
          <cell r="H1000" t="str">
            <v>Replace Cardiac PET</v>
          </cell>
          <cell r="I1000">
            <v>45006</v>
          </cell>
          <cell r="K1000">
            <v>1314713</v>
          </cell>
        </row>
        <row r="1001">
          <cell r="A1001" t="str">
            <v>VA-03203</v>
          </cell>
          <cell r="B1001" t="str">
            <v>VA-R</v>
          </cell>
          <cell r="C1001">
            <v>2</v>
          </cell>
          <cell r="D1001" t="str">
            <v>-</v>
          </cell>
          <cell r="E1001">
            <v>23</v>
          </cell>
          <cell r="F1001" t="str">
            <v>Sentara Obici Hospital</v>
          </cell>
          <cell r="G1001" t="str">
            <v>Suffolk</v>
          </cell>
          <cell r="H1001" t="str">
            <v>Replace CT</v>
          </cell>
          <cell r="I1001">
            <v>45026</v>
          </cell>
          <cell r="K1001">
            <v>110000</v>
          </cell>
        </row>
        <row r="1002">
          <cell r="A1002" t="str">
            <v>VA-E-022-11</v>
          </cell>
          <cell r="B1002" t="str">
            <v>VA-R</v>
          </cell>
          <cell r="C1002">
            <v>3</v>
          </cell>
          <cell r="D1002" t="str">
            <v>-</v>
          </cell>
          <cell r="E1002">
            <v>23</v>
          </cell>
          <cell r="F1002" t="str">
            <v>Sentara Obici Hospital</v>
          </cell>
          <cell r="G1002" t="str">
            <v>Suffolk</v>
          </cell>
          <cell r="H1002" t="str">
            <v>Replace Cardiac Cath Lab</v>
          </cell>
          <cell r="I1002">
            <v>45026</v>
          </cell>
          <cell r="K1002">
            <v>1668120.5</v>
          </cell>
        </row>
        <row r="1003">
          <cell r="A1003" t="str">
            <v>VA-04008</v>
          </cell>
          <cell r="B1003" t="str">
            <v>VA-R</v>
          </cell>
          <cell r="C1003">
            <v>4</v>
          </cell>
          <cell r="D1003" t="str">
            <v>-</v>
          </cell>
          <cell r="E1003">
            <v>23</v>
          </cell>
          <cell r="F1003" t="str">
            <v>Sentara Norfolk General Hospital</v>
          </cell>
          <cell r="G1003" t="str">
            <v>Norfolk</v>
          </cell>
          <cell r="H1003" t="str">
            <v>Replace MRI</v>
          </cell>
          <cell r="I1003">
            <v>45006</v>
          </cell>
          <cell r="K1003">
            <v>2237419.0499999998</v>
          </cell>
        </row>
        <row r="1004">
          <cell r="A1004" t="str">
            <v>VA-03274</v>
          </cell>
          <cell r="B1004" t="str">
            <v>VA-R</v>
          </cell>
          <cell r="C1004">
            <v>5</v>
          </cell>
          <cell r="D1004" t="str">
            <v>-</v>
          </cell>
          <cell r="E1004">
            <v>23</v>
          </cell>
          <cell r="F1004" t="str">
            <v>Sentara Norfolk General Hospital</v>
          </cell>
          <cell r="G1004" t="str">
            <v>Norfolk</v>
          </cell>
          <cell r="H1004" t="str">
            <v>Replace Cath Lab</v>
          </cell>
          <cell r="I1004">
            <v>45006</v>
          </cell>
          <cell r="K1004">
            <v>1612189.62</v>
          </cell>
        </row>
        <row r="1005">
          <cell r="A1005" t="str">
            <v>VA-03264</v>
          </cell>
          <cell r="B1005" t="str">
            <v>VA-R</v>
          </cell>
          <cell r="C1005">
            <v>6</v>
          </cell>
          <cell r="D1005" t="str">
            <v>-</v>
          </cell>
          <cell r="E1005">
            <v>23</v>
          </cell>
          <cell r="F1005" t="str">
            <v>Sentara Virginia Beach General Hospital</v>
          </cell>
          <cell r="G1005" t="str">
            <v>Virginia Beach</v>
          </cell>
          <cell r="H1005" t="str">
            <v>Replace Cath Lab</v>
          </cell>
          <cell r="I1005">
            <v>45006</v>
          </cell>
          <cell r="K1005">
            <v>1461843.12</v>
          </cell>
        </row>
        <row r="1006">
          <cell r="A1006" t="str">
            <v>VA-04138</v>
          </cell>
          <cell r="B1006" t="str">
            <v>VA-R</v>
          </cell>
          <cell r="C1006">
            <v>7</v>
          </cell>
          <cell r="D1006" t="str">
            <v>-</v>
          </cell>
          <cell r="E1006">
            <v>23</v>
          </cell>
          <cell r="F1006" t="str">
            <v>Sentara Princess Anne Hospital</v>
          </cell>
          <cell r="G1006" t="str">
            <v>Virginia Beach</v>
          </cell>
          <cell r="H1006" t="str">
            <v>Replace Cath Lab</v>
          </cell>
          <cell r="I1006">
            <v>44987</v>
          </cell>
          <cell r="K1006">
            <v>1654904</v>
          </cell>
        </row>
        <row r="1007">
          <cell r="A1007" t="str">
            <v>VA-03306</v>
          </cell>
          <cell r="B1007" t="str">
            <v>VA-R</v>
          </cell>
          <cell r="C1007">
            <v>8</v>
          </cell>
          <cell r="D1007" t="str">
            <v>-</v>
          </cell>
          <cell r="E1007">
            <v>23</v>
          </cell>
          <cell r="F1007" t="str">
            <v>Sentara CarePlex Hospital</v>
          </cell>
          <cell r="G1007" t="str">
            <v>Hampton</v>
          </cell>
          <cell r="H1007" t="str">
            <v>Replace MRI</v>
          </cell>
          <cell r="I1007">
            <v>44987</v>
          </cell>
          <cell r="K1007">
            <v>1235355</v>
          </cell>
        </row>
        <row r="1008">
          <cell r="A1008" t="str">
            <v>VA-03930</v>
          </cell>
          <cell r="B1008" t="str">
            <v>VA-R</v>
          </cell>
          <cell r="C1008">
            <v>9</v>
          </cell>
          <cell r="D1008" t="str">
            <v>-</v>
          </cell>
          <cell r="E1008">
            <v>23</v>
          </cell>
          <cell r="F1008" t="str">
            <v>Sentara Virginia Beach General Hospital</v>
          </cell>
          <cell r="G1008" t="str">
            <v>Virginia Beach</v>
          </cell>
          <cell r="H1008" t="str">
            <v>Replace MRI</v>
          </cell>
          <cell r="I1008">
            <v>44987</v>
          </cell>
          <cell r="K1008">
            <v>1779035</v>
          </cell>
        </row>
        <row r="1009">
          <cell r="A1009" t="str">
            <v>VA-01260</v>
          </cell>
          <cell r="B1009" t="str">
            <v>VA-R</v>
          </cell>
          <cell r="C1009">
            <v>10</v>
          </cell>
          <cell r="D1009" t="str">
            <v>-</v>
          </cell>
          <cell r="E1009">
            <v>23</v>
          </cell>
          <cell r="F1009" t="str">
            <v>Sentara Halifax Regional Hospital</v>
          </cell>
          <cell r="G1009" t="str">
            <v>South Boston</v>
          </cell>
          <cell r="H1009" t="str">
            <v>Replace CT</v>
          </cell>
          <cell r="I1009">
            <v>44977</v>
          </cell>
          <cell r="K1009">
            <v>779443</v>
          </cell>
        </row>
        <row r="1010">
          <cell r="A1010" t="str">
            <v>VA-03533</v>
          </cell>
          <cell r="B1010" t="str">
            <v>VA-R</v>
          </cell>
          <cell r="C1010">
            <v>11</v>
          </cell>
          <cell r="D1010" t="str">
            <v>-</v>
          </cell>
          <cell r="E1010">
            <v>23</v>
          </cell>
          <cell r="F1010" t="str">
            <v>Medical Imaging of Fredericksburg</v>
          </cell>
          <cell r="G1010" t="str">
            <v>Fredericksburg</v>
          </cell>
          <cell r="H1010" t="str">
            <v>Replace MRI</v>
          </cell>
          <cell r="I1010">
            <v>45014</v>
          </cell>
          <cell r="J1010">
            <v>45034</v>
          </cell>
          <cell r="K1010">
            <v>1754413</v>
          </cell>
        </row>
        <row r="1011">
          <cell r="A1011" t="str">
            <v>VA-03462</v>
          </cell>
          <cell r="B1011" t="str">
            <v>VA-R</v>
          </cell>
          <cell r="C1011">
            <v>12</v>
          </cell>
          <cell r="D1011" t="str">
            <v>-</v>
          </cell>
          <cell r="E1011">
            <v>23</v>
          </cell>
          <cell r="F1011" t="str">
            <v>Mary Washington Hospital</v>
          </cell>
          <cell r="G1011" t="str">
            <v>Fredericksburg</v>
          </cell>
          <cell r="H1011" t="str">
            <v>Replace CT</v>
          </cell>
          <cell r="I1011">
            <v>44993</v>
          </cell>
          <cell r="K1011">
            <v>1893455</v>
          </cell>
        </row>
        <row r="1012">
          <cell r="A1012" t="str">
            <v>VA-04036</v>
          </cell>
          <cell r="B1012" t="str">
            <v>VA-R</v>
          </cell>
          <cell r="C1012">
            <v>13</v>
          </cell>
          <cell r="D1012" t="str">
            <v>-</v>
          </cell>
          <cell r="E1012">
            <v>23</v>
          </cell>
          <cell r="F1012" t="str">
            <v>Spotsylvania Regional Medical Center</v>
          </cell>
          <cell r="G1012" t="str">
            <v>Spotsylvania</v>
          </cell>
          <cell r="H1012" t="str">
            <v>Replace Cath Lab</v>
          </cell>
          <cell r="I1012">
            <v>44963</v>
          </cell>
          <cell r="K1012">
            <v>1422286</v>
          </cell>
        </row>
        <row r="1013">
          <cell r="A1013" t="str">
            <v>VA-04590</v>
          </cell>
          <cell r="B1013" t="str">
            <v>VA-R</v>
          </cell>
          <cell r="C1013">
            <v>14</v>
          </cell>
          <cell r="D1013" t="str">
            <v>-</v>
          </cell>
          <cell r="E1013">
            <v>23</v>
          </cell>
          <cell r="F1013" t="str">
            <v>Virginia Cardiovascular Specialists</v>
          </cell>
          <cell r="G1013" t="str">
            <v>Richmond</v>
          </cell>
          <cell r="H1013" t="str">
            <v>Replace PET with PET/CT</v>
          </cell>
          <cell r="I1013">
            <v>45040</v>
          </cell>
          <cell r="J1013">
            <v>45068</v>
          </cell>
          <cell r="K1013">
            <v>726000</v>
          </cell>
        </row>
        <row r="1014">
          <cell r="A1014" t="str">
            <v>VA-04198</v>
          </cell>
          <cell r="B1014" t="str">
            <v>VA-R</v>
          </cell>
          <cell r="C1014">
            <v>15</v>
          </cell>
          <cell r="D1014" t="str">
            <v>-</v>
          </cell>
          <cell r="E1014">
            <v>23</v>
          </cell>
          <cell r="F1014" t="str">
            <v>Bon Secours Health Center at Harbour View</v>
          </cell>
          <cell r="G1014" t="str">
            <v>Suffolk</v>
          </cell>
          <cell r="H1014" t="str">
            <v>Replace MRI</v>
          </cell>
          <cell r="I1014">
            <v>45050</v>
          </cell>
          <cell r="J1014">
            <v>45068</v>
          </cell>
          <cell r="K1014">
            <v>2538150</v>
          </cell>
        </row>
        <row r="1015">
          <cell r="A1015" t="str">
            <v>VA-04233</v>
          </cell>
          <cell r="B1015" t="str">
            <v>VA-R</v>
          </cell>
          <cell r="C1015">
            <v>16</v>
          </cell>
          <cell r="D1015" t="str">
            <v>-</v>
          </cell>
          <cell r="E1015">
            <v>23</v>
          </cell>
          <cell r="F1015" t="str">
            <v xml:space="preserve">UVA Health/Prince William Medical Center </v>
          </cell>
          <cell r="G1015" t="str">
            <v>Winchester</v>
          </cell>
          <cell r="H1015" t="str">
            <v xml:space="preserve">Replace Cath Lab </v>
          </cell>
          <cell r="I1015">
            <v>45050</v>
          </cell>
          <cell r="J1015">
            <v>45068</v>
          </cell>
          <cell r="K1015">
            <v>2106312</v>
          </cell>
        </row>
        <row r="1016">
          <cell r="A1016" t="str">
            <v>VA-03370</v>
          </cell>
          <cell r="B1016" t="str">
            <v>VA-R</v>
          </cell>
          <cell r="C1016">
            <v>17</v>
          </cell>
          <cell r="D1016" t="str">
            <v>-</v>
          </cell>
          <cell r="E1016">
            <v>23</v>
          </cell>
          <cell r="F1016" t="str">
            <v>UVA Medical Center</v>
          </cell>
          <cell r="G1016" t="str">
            <v>Charlottesville</v>
          </cell>
          <cell r="H1016" t="str">
            <v>Replace CT</v>
          </cell>
          <cell r="I1016">
            <v>45070</v>
          </cell>
          <cell r="J1016">
            <v>45196</v>
          </cell>
          <cell r="K1016">
            <v>2103000</v>
          </cell>
        </row>
        <row r="1017">
          <cell r="A1017" t="str">
            <v>VA-01093</v>
          </cell>
          <cell r="B1017" t="str">
            <v>VA-R</v>
          </cell>
          <cell r="C1017">
            <v>18</v>
          </cell>
          <cell r="D1017" t="str">
            <v>-</v>
          </cell>
          <cell r="E1017">
            <v>23</v>
          </cell>
          <cell r="F1017" t="str">
            <v>Sentara Northern Virginia Medical Center</v>
          </cell>
          <cell r="G1017" t="str">
            <v>Woodbridge</v>
          </cell>
          <cell r="H1017" t="str">
            <v>Replace CT</v>
          </cell>
          <cell r="I1017">
            <v>45077</v>
          </cell>
          <cell r="J1017">
            <v>45196</v>
          </cell>
          <cell r="K1017">
            <v>2433000</v>
          </cell>
        </row>
        <row r="1018">
          <cell r="A1018" t="str">
            <v>VA-03641</v>
          </cell>
          <cell r="B1018" t="str">
            <v>VA-R</v>
          </cell>
          <cell r="C1018">
            <v>19</v>
          </cell>
          <cell r="D1018" t="str">
            <v>-</v>
          </cell>
          <cell r="E1018">
            <v>23</v>
          </cell>
          <cell r="F1018" t="str">
            <v>Sentara Northern Virginia Medical Center</v>
          </cell>
          <cell r="G1018" t="str">
            <v>Woodbridge</v>
          </cell>
          <cell r="H1018" t="str">
            <v>Replace CT</v>
          </cell>
          <cell r="I1018">
            <v>45077</v>
          </cell>
          <cell r="J1018">
            <v>45196</v>
          </cell>
          <cell r="K1018">
            <v>848435</v>
          </cell>
        </row>
        <row r="1019">
          <cell r="A1019" t="str">
            <v>VA-04181</v>
          </cell>
          <cell r="B1019" t="str">
            <v>VA-R</v>
          </cell>
          <cell r="C1019">
            <v>20</v>
          </cell>
          <cell r="D1019" t="str">
            <v>-</v>
          </cell>
          <cell r="E1019">
            <v>23</v>
          </cell>
          <cell r="F1019" t="str">
            <v>UVA Health/Culpeper Medical Center</v>
          </cell>
          <cell r="G1019" t="str">
            <v>Culpeper</v>
          </cell>
          <cell r="H1019" t="str">
            <v>Replace LINAC with SRS</v>
          </cell>
          <cell r="I1019">
            <v>45099</v>
          </cell>
          <cell r="J1019">
            <v>45196</v>
          </cell>
          <cell r="K1019">
            <v>5275387</v>
          </cell>
        </row>
        <row r="1020">
          <cell r="A1020" t="str">
            <v>VA-03344</v>
          </cell>
          <cell r="B1020" t="str">
            <v>VA-R</v>
          </cell>
          <cell r="C1020">
            <v>21</v>
          </cell>
          <cell r="D1020" t="str">
            <v>-</v>
          </cell>
          <cell r="E1020">
            <v>23</v>
          </cell>
          <cell r="F1020" t="str">
            <v>Bon Secours Maryview Medical Center</v>
          </cell>
          <cell r="G1020" t="str">
            <v>Suffolk</v>
          </cell>
          <cell r="H1020" t="str">
            <v>Replace CT</v>
          </cell>
          <cell r="I1020">
            <v>45106</v>
          </cell>
          <cell r="J1020">
            <v>45196</v>
          </cell>
          <cell r="K1020">
            <v>2538150</v>
          </cell>
        </row>
        <row r="1021">
          <cell r="A1021" t="str">
            <v>VA-01865</v>
          </cell>
          <cell r="B1021" t="str">
            <v>VA-R</v>
          </cell>
          <cell r="C1021">
            <v>22</v>
          </cell>
          <cell r="D1021" t="str">
            <v>-</v>
          </cell>
          <cell r="E1021">
            <v>23</v>
          </cell>
          <cell r="F1021" t="str">
            <v>Sentara CarePlex Hospital</v>
          </cell>
          <cell r="G1021" t="str">
            <v>Hampton</v>
          </cell>
          <cell r="H1021" t="str">
            <v>Replace CT</v>
          </cell>
          <cell r="I1021">
            <v>45121</v>
          </cell>
          <cell r="J1021">
            <v>45196</v>
          </cell>
          <cell r="K1021">
            <v>1340724</v>
          </cell>
        </row>
        <row r="1022">
          <cell r="A1022" t="str">
            <v>VA-03328</v>
          </cell>
          <cell r="B1022" t="str">
            <v>VA-R</v>
          </cell>
          <cell r="C1022">
            <v>23</v>
          </cell>
          <cell r="D1022" t="str">
            <v>-</v>
          </cell>
          <cell r="E1022">
            <v>23</v>
          </cell>
          <cell r="F1022" t="str">
            <v>Woodburn Nuclear Medicine</v>
          </cell>
          <cell r="G1022" t="str">
            <v>Annandale</v>
          </cell>
          <cell r="H1022" t="str">
            <v>Replace PET/CT</v>
          </cell>
          <cell r="I1022">
            <v>45133</v>
          </cell>
          <cell r="J1022">
            <v>45217</v>
          </cell>
        </row>
        <row r="1023">
          <cell r="A1023" t="str">
            <v>VA-03681</v>
          </cell>
          <cell r="B1023" t="str">
            <v>VA-R</v>
          </cell>
          <cell r="C1023">
            <v>24</v>
          </cell>
          <cell r="D1023" t="str">
            <v>-</v>
          </cell>
          <cell r="E1023">
            <v>23</v>
          </cell>
          <cell r="F1023" t="str">
            <v>Medical Imaging of Fredericksburg</v>
          </cell>
          <cell r="G1023" t="str">
            <v>Fredericksburg</v>
          </cell>
          <cell r="H1023" t="str">
            <v>Replace PET/CT</v>
          </cell>
          <cell r="I1023">
            <v>45167</v>
          </cell>
          <cell r="J1023">
            <v>45196</v>
          </cell>
          <cell r="K1023">
            <v>2166950</v>
          </cell>
        </row>
        <row r="1024">
          <cell r="A1024" t="str">
            <v>VA-04373</v>
          </cell>
          <cell r="B1024" t="str">
            <v>VA-R-</v>
          </cell>
          <cell r="C1024">
            <v>25</v>
          </cell>
          <cell r="D1024" t="str">
            <v>-</v>
          </cell>
          <cell r="E1024">
            <v>25</v>
          </cell>
          <cell r="F1024" t="str">
            <v>Potomac Hospital Corporation of Prince William d/b/a Sentara Northern VA Medical Center</v>
          </cell>
          <cell r="G1024" t="str">
            <v>Lake Ridge</v>
          </cell>
          <cell r="H1024" t="str">
            <v>Replace MRI</v>
          </cell>
          <cell r="I1024">
            <v>45999</v>
          </cell>
          <cell r="K1024">
            <v>1592584</v>
          </cell>
        </row>
        <row r="1025">
          <cell r="A1025" t="str">
            <v>VA-03734</v>
          </cell>
          <cell r="B1025" t="str">
            <v>VA-R-</v>
          </cell>
          <cell r="C1025">
            <v>1</v>
          </cell>
          <cell r="D1025" t="str">
            <v>-</v>
          </cell>
          <cell r="E1025">
            <v>26</v>
          </cell>
          <cell r="F1025" t="str">
            <v>Sentara Hospitals d/b/a Sentara Williamsburg Regional Medical Center</v>
          </cell>
          <cell r="G1025" t="str">
            <v>Williamsburg</v>
          </cell>
          <cell r="H1025" t="str">
            <v>Replace MRI</v>
          </cell>
          <cell r="I1025">
            <v>46035</v>
          </cell>
          <cell r="K1025">
            <v>2118531</v>
          </cell>
        </row>
        <row r="1026">
          <cell r="A1026" t="str">
            <v>VA-04370</v>
          </cell>
          <cell r="B1026" t="str">
            <v>VA-R</v>
          </cell>
          <cell r="C1026">
            <v>2</v>
          </cell>
          <cell r="D1026" t="str">
            <v>-</v>
          </cell>
          <cell r="E1026">
            <v>26</v>
          </cell>
          <cell r="F1026" t="str">
            <v>University of Virginia Imaging</v>
          </cell>
          <cell r="G1026" t="str">
            <v>Zion Crossroad</v>
          </cell>
          <cell r="H1026" t="str">
            <v>Replace CT and MRI</v>
          </cell>
          <cell r="I1026">
            <v>46033</v>
          </cell>
          <cell r="K1026">
            <v>647272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F0A03B5A-8F96-4A38-89F5-AEEE3BF50CE7}"/>
</namedSheetViews>
</file>

<file path=xl/persons/person.xml><?xml version="1.0" encoding="utf-8"?>
<personList xmlns="http://schemas.microsoft.com/office/spreadsheetml/2018/threadedcomments" xmlns:x="http://schemas.openxmlformats.org/spreadsheetml/2006/main">
  <person displayName="Bodin, Erik (VDH)" id="{6D3BE751-6FA9-4D1F-8F81-B84675896400}" userId="S::erik.bodin@vdh.virginia.gov::b7b1df1c-498d-4b11-ae07-8226315b074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R2638" dT="2025-10-21T22:32:01.66" personId="{6D3BE751-6FA9-4D1F-8F81-B84675896400}" id="{5277BD7D-862B-42D5-B47E-A1EAC6A6AB16}">
    <text>Charity rate reduced from 3.0% to 0.5% 10/22/25</text>
  </threadedComment>
  <threadedComment ref="K5093" dT="2025-09-26T18:54:51.83" personId="{6D3BE751-6FA9-4D1F-8F81-B84675896400}" id="{09ECB3DF-B5E9-49DF-927B-B87B3435D649}">
    <text>Supplement and replace application submitted 7/1/25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namedSheetView" Target="../namedSheetViews/namedSheetView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75D47-BE36-4A8F-B3D3-09555296135D}">
  <sheetPr>
    <pageSetUpPr fitToPage="1"/>
  </sheetPr>
  <dimension ref="A1:HA5160"/>
  <sheetViews>
    <sheetView tabSelected="1" zoomScaleNormal="100" workbookViewId="0">
      <pane xSplit="3" ySplit="2" topLeftCell="D5087" activePane="bottomRight" state="frozen"/>
      <selection pane="topRight"/>
      <selection pane="bottomLeft"/>
      <selection pane="bottomRight" activeCell="L5141" sqref="L5141:L5160"/>
    </sheetView>
  </sheetViews>
  <sheetFormatPr defaultRowHeight="12.75" x14ac:dyDescent="0.2"/>
  <cols>
    <col min="1" max="1" width="6.42578125" style="7" customWidth="1"/>
    <col min="2" max="2" width="4.85546875" style="2" customWidth="1"/>
    <col min="3" max="3" width="7.140625" style="2" bestFit="1" customWidth="1"/>
    <col min="4" max="4" width="56" style="2" customWidth="1"/>
    <col min="5" max="5" width="67.85546875" style="2" customWidth="1"/>
    <col min="6" max="6" width="5.140625" style="3" customWidth="1"/>
    <col min="7" max="7" width="8.85546875" style="3" customWidth="1"/>
    <col min="8" max="8" width="5.42578125" style="3" customWidth="1"/>
    <col min="9" max="9" width="10.85546875" style="6" customWidth="1"/>
    <col min="10" max="10" width="12.140625" style="3" customWidth="1"/>
    <col min="11" max="11" width="10.85546875" style="6" customWidth="1"/>
    <col min="12" max="12" width="10.5703125" style="3" customWidth="1"/>
    <col min="13" max="13" width="8" style="2" customWidth="1"/>
    <col min="14" max="14" width="13.85546875" style="2" customWidth="1"/>
    <col min="15" max="15" width="4.7109375" style="5" customWidth="1"/>
    <col min="16" max="16" width="14.42578125" style="4" customWidth="1"/>
    <col min="17" max="17" width="13" style="2" customWidth="1"/>
    <col min="18" max="18" width="26.5703125" style="2" customWidth="1"/>
    <col min="19" max="45" width="9.140625" style="2"/>
    <col min="46" max="46" width="8.7109375" style="2" bestFit="1" customWidth="1"/>
    <col min="47" max="47" width="9.140625" style="2"/>
    <col min="48" max="48" width="8.42578125" style="2" customWidth="1"/>
    <col min="49" max="16384" width="9.140625" style="2"/>
  </cols>
  <sheetData>
    <row r="1" spans="1:18" s="149" customFormat="1" ht="12.95" customHeight="1" x14ac:dyDescent="0.2">
      <c r="A1" s="7"/>
      <c r="B1" s="283"/>
      <c r="C1" s="299" t="s">
        <v>7004</v>
      </c>
      <c r="D1" s="298" t="s">
        <v>7003</v>
      </c>
      <c r="E1" s="298"/>
      <c r="F1" s="154"/>
      <c r="G1" s="154"/>
      <c r="H1" s="154"/>
      <c r="I1" s="295" t="s">
        <v>7002</v>
      </c>
      <c r="J1" s="297" t="s">
        <v>7002</v>
      </c>
      <c r="K1" s="296" t="s">
        <v>7001</v>
      </c>
      <c r="L1" s="283"/>
      <c r="M1" s="300" t="s">
        <v>6987</v>
      </c>
      <c r="N1" s="300"/>
      <c r="O1" s="229"/>
      <c r="P1" s="294" t="s">
        <v>7000</v>
      </c>
      <c r="Q1" s="293" t="s">
        <v>6999</v>
      </c>
      <c r="R1" s="292"/>
    </row>
    <row r="2" spans="1:18" s="149" customFormat="1" ht="13.5" thickBot="1" x14ac:dyDescent="0.25">
      <c r="A2" s="7" t="s">
        <v>6986</v>
      </c>
      <c r="B2" s="282" t="s">
        <v>6985</v>
      </c>
      <c r="C2" s="291" t="s">
        <v>6990</v>
      </c>
      <c r="D2" s="290" t="s">
        <v>6998</v>
      </c>
      <c r="E2" s="290" t="s">
        <v>6997</v>
      </c>
      <c r="F2" s="282" t="s">
        <v>6996</v>
      </c>
      <c r="G2" s="282" t="s">
        <v>6992</v>
      </c>
      <c r="H2" s="282" t="s">
        <v>6995</v>
      </c>
      <c r="I2" s="287" t="s">
        <v>6994</v>
      </c>
      <c r="J2" s="289" t="s">
        <v>2345</v>
      </c>
      <c r="K2" s="288" t="s">
        <v>6994</v>
      </c>
      <c r="L2" s="282" t="s">
        <v>6993</v>
      </c>
      <c r="M2" s="282" t="s">
        <v>6992</v>
      </c>
      <c r="N2" s="282" t="s">
        <v>6991</v>
      </c>
      <c r="O2" s="286"/>
      <c r="P2" s="285" t="s">
        <v>6990</v>
      </c>
      <c r="Q2" s="284" t="s">
        <v>6988</v>
      </c>
      <c r="R2" s="282" t="s">
        <v>6989</v>
      </c>
    </row>
    <row r="3" spans="1:18" s="149" customFormat="1" ht="3.75" customHeight="1" thickTop="1" thickBot="1" x14ac:dyDescent="0.25">
      <c r="A3" s="7" t="s">
        <v>6986</v>
      </c>
      <c r="B3" s="282" t="s">
        <v>6985</v>
      </c>
      <c r="C3" s="281">
        <v>0</v>
      </c>
      <c r="F3" s="154"/>
      <c r="G3" s="154"/>
      <c r="H3" s="154"/>
      <c r="I3" s="185"/>
      <c r="J3" s="200"/>
      <c r="K3" s="230"/>
      <c r="L3" s="154"/>
      <c r="M3" s="154"/>
      <c r="N3" s="154"/>
      <c r="O3" s="229"/>
      <c r="P3" s="228"/>
      <c r="Q3" s="185"/>
      <c r="R3" s="215"/>
    </row>
    <row r="4" spans="1:18" s="149" customFormat="1" ht="12.95" customHeight="1" thickTop="1" x14ac:dyDescent="0.2">
      <c r="A4" s="7">
        <v>37</v>
      </c>
      <c r="B4" s="40" t="s">
        <v>7</v>
      </c>
      <c r="C4" s="107"/>
      <c r="D4" s="119" t="s">
        <v>1823</v>
      </c>
      <c r="E4" s="119" t="s">
        <v>6984</v>
      </c>
      <c r="F4" s="219">
        <v>6</v>
      </c>
      <c r="G4" s="219" t="s">
        <v>2495</v>
      </c>
      <c r="H4" s="45" t="s">
        <v>25</v>
      </c>
      <c r="I4" s="46"/>
      <c r="J4" s="44">
        <f t="shared" ref="J4:J35" si="0">IF(AND(I4&gt;1/1/75, K4&gt;0),"n/a",I4+365)</f>
        <v>365</v>
      </c>
      <c r="K4" s="46"/>
      <c r="L4" s="45"/>
      <c r="M4" s="45"/>
      <c r="N4" s="45"/>
      <c r="O4" s="62" t="s">
        <v>7</v>
      </c>
      <c r="P4" s="220">
        <v>1</v>
      </c>
      <c r="Q4" s="217" t="s">
        <v>609</v>
      </c>
      <c r="R4" s="41"/>
    </row>
    <row r="5" spans="1:18" s="149" customFormat="1" ht="12.95" customHeight="1" x14ac:dyDescent="0.2">
      <c r="A5" s="7">
        <v>236</v>
      </c>
      <c r="B5" s="40" t="s">
        <v>7</v>
      </c>
      <c r="C5" s="107"/>
      <c r="D5" s="119" t="s">
        <v>6983</v>
      </c>
      <c r="E5" s="119" t="s">
        <v>6982</v>
      </c>
      <c r="F5" s="219">
        <v>15</v>
      </c>
      <c r="G5" s="219" t="s">
        <v>2492</v>
      </c>
      <c r="H5" s="45" t="s">
        <v>28</v>
      </c>
      <c r="I5" s="46"/>
      <c r="J5" s="44">
        <f t="shared" si="0"/>
        <v>365</v>
      </c>
      <c r="K5" s="46"/>
      <c r="L5" s="45"/>
      <c r="M5" s="45"/>
      <c r="N5" s="45"/>
      <c r="O5" s="62" t="s">
        <v>7</v>
      </c>
      <c r="P5" s="220">
        <v>2</v>
      </c>
      <c r="Q5" s="217" t="s">
        <v>609</v>
      </c>
      <c r="R5" s="41"/>
    </row>
    <row r="6" spans="1:18" s="149" customFormat="1" ht="12.95" customHeight="1" x14ac:dyDescent="0.2">
      <c r="A6" s="7">
        <v>3</v>
      </c>
      <c r="B6" s="40" t="s">
        <v>7</v>
      </c>
      <c r="C6" s="107"/>
      <c r="D6" s="119" t="s">
        <v>3417</v>
      </c>
      <c r="E6" s="119" t="s">
        <v>6327</v>
      </c>
      <c r="F6" s="219">
        <v>15</v>
      </c>
      <c r="G6" s="219" t="s">
        <v>2492</v>
      </c>
      <c r="H6" s="45" t="s">
        <v>25</v>
      </c>
      <c r="I6" s="46"/>
      <c r="J6" s="44">
        <f t="shared" si="0"/>
        <v>365</v>
      </c>
      <c r="K6" s="61"/>
      <c r="L6" s="45"/>
      <c r="M6" s="45"/>
      <c r="N6" s="45"/>
      <c r="O6" s="62" t="s">
        <v>7</v>
      </c>
      <c r="P6" s="220">
        <v>3</v>
      </c>
      <c r="Q6" s="217" t="s">
        <v>609</v>
      </c>
      <c r="R6" s="41"/>
    </row>
    <row r="7" spans="1:18" s="149" customFormat="1" ht="12.95" customHeight="1" x14ac:dyDescent="0.2">
      <c r="A7" s="7"/>
      <c r="B7" s="40" t="s">
        <v>7</v>
      </c>
      <c r="C7" s="107"/>
      <c r="D7" s="119" t="s">
        <v>6981</v>
      </c>
      <c r="E7" s="119" t="s">
        <v>6980</v>
      </c>
      <c r="F7" s="219">
        <v>13</v>
      </c>
      <c r="G7" s="219" t="s">
        <v>2492</v>
      </c>
      <c r="H7" s="45" t="s">
        <v>28</v>
      </c>
      <c r="I7" s="46"/>
      <c r="J7" s="44">
        <f t="shared" si="0"/>
        <v>365</v>
      </c>
      <c r="K7" s="46"/>
      <c r="L7" s="45"/>
      <c r="M7" s="45"/>
      <c r="N7" s="45"/>
      <c r="O7" s="62" t="s">
        <v>7</v>
      </c>
      <c r="P7" s="220">
        <v>4</v>
      </c>
      <c r="Q7" s="217" t="s">
        <v>609</v>
      </c>
      <c r="R7" s="41"/>
    </row>
    <row r="8" spans="1:18" s="149" customFormat="1" ht="12.95" customHeight="1" x14ac:dyDescent="0.2">
      <c r="A8" s="7"/>
      <c r="B8" s="40" t="s">
        <v>7</v>
      </c>
      <c r="C8" s="107"/>
      <c r="D8" s="119" t="s">
        <v>6979</v>
      </c>
      <c r="E8" s="119" t="s">
        <v>6978</v>
      </c>
      <c r="F8" s="219">
        <v>8</v>
      </c>
      <c r="G8" s="219" t="s">
        <v>2408</v>
      </c>
      <c r="H8" s="45" t="s">
        <v>28</v>
      </c>
      <c r="I8" s="46"/>
      <c r="J8" s="44">
        <f t="shared" si="0"/>
        <v>365</v>
      </c>
      <c r="K8" s="46"/>
      <c r="L8" s="45"/>
      <c r="M8" s="45"/>
      <c r="N8" s="45"/>
      <c r="O8" s="62" t="s">
        <v>7</v>
      </c>
      <c r="P8" s="220">
        <v>5</v>
      </c>
      <c r="Q8" s="217" t="s">
        <v>609</v>
      </c>
      <c r="R8" s="41"/>
    </row>
    <row r="9" spans="1:18" s="149" customFormat="1" ht="12.95" customHeight="1" x14ac:dyDescent="0.2">
      <c r="A9" s="7"/>
      <c r="B9" s="40" t="s">
        <v>7</v>
      </c>
      <c r="C9" s="107"/>
      <c r="D9" s="119" t="s">
        <v>6977</v>
      </c>
      <c r="E9" s="119" t="s">
        <v>6976</v>
      </c>
      <c r="F9" s="219">
        <v>8</v>
      </c>
      <c r="G9" s="219" t="s">
        <v>2408</v>
      </c>
      <c r="H9" s="45" t="s">
        <v>28</v>
      </c>
      <c r="I9" s="46"/>
      <c r="J9" s="44">
        <f t="shared" si="0"/>
        <v>365</v>
      </c>
      <c r="K9" s="46"/>
      <c r="L9" s="45"/>
      <c r="M9" s="45"/>
      <c r="N9" s="45"/>
      <c r="O9" s="62" t="s">
        <v>7</v>
      </c>
      <c r="P9" s="220">
        <v>6</v>
      </c>
      <c r="Q9" s="217" t="s">
        <v>609</v>
      </c>
      <c r="R9" s="41"/>
    </row>
    <row r="10" spans="1:18" s="149" customFormat="1" ht="12.95" customHeight="1" x14ac:dyDescent="0.2">
      <c r="A10" s="7"/>
      <c r="B10" s="40" t="s">
        <v>7</v>
      </c>
      <c r="C10" s="107"/>
      <c r="D10" s="119" t="s">
        <v>6342</v>
      </c>
      <c r="E10" s="119" t="s">
        <v>6975</v>
      </c>
      <c r="F10" s="219">
        <v>15</v>
      </c>
      <c r="G10" s="219" t="s">
        <v>2492</v>
      </c>
      <c r="H10" s="45" t="s">
        <v>28</v>
      </c>
      <c r="I10" s="46"/>
      <c r="J10" s="44">
        <f t="shared" si="0"/>
        <v>365</v>
      </c>
      <c r="K10" s="46"/>
      <c r="L10" s="45"/>
      <c r="M10" s="45"/>
      <c r="N10" s="45"/>
      <c r="O10" s="62" t="s">
        <v>7</v>
      </c>
      <c r="P10" s="220">
        <v>7</v>
      </c>
      <c r="Q10" s="217" t="s">
        <v>609</v>
      </c>
      <c r="R10" s="41"/>
    </row>
    <row r="11" spans="1:18" s="149" customFormat="1" ht="12.95" customHeight="1" x14ac:dyDescent="0.2">
      <c r="A11" s="7">
        <v>3</v>
      </c>
      <c r="B11" s="40" t="s">
        <v>7</v>
      </c>
      <c r="C11" s="107"/>
      <c r="D11" s="119" t="s">
        <v>4434</v>
      </c>
      <c r="E11" s="119" t="s">
        <v>6974</v>
      </c>
      <c r="F11" s="219">
        <v>15</v>
      </c>
      <c r="G11" s="219" t="s">
        <v>2492</v>
      </c>
      <c r="H11" s="45" t="s">
        <v>25</v>
      </c>
      <c r="I11" s="46"/>
      <c r="J11" s="44">
        <f t="shared" si="0"/>
        <v>365</v>
      </c>
      <c r="K11" s="46"/>
      <c r="L11" s="45"/>
      <c r="M11" s="45"/>
      <c r="N11" s="45"/>
      <c r="O11" s="62" t="s">
        <v>7</v>
      </c>
      <c r="P11" s="220">
        <v>8</v>
      </c>
      <c r="Q11" s="217" t="s">
        <v>609</v>
      </c>
      <c r="R11" s="41"/>
    </row>
    <row r="12" spans="1:18" s="149" customFormat="1" ht="12.95" customHeight="1" x14ac:dyDescent="0.2">
      <c r="A12" s="7"/>
      <c r="B12" s="40" t="s">
        <v>7</v>
      </c>
      <c r="C12" s="107"/>
      <c r="D12" s="119" t="s">
        <v>5567</v>
      </c>
      <c r="E12" s="119" t="s">
        <v>6672</v>
      </c>
      <c r="F12" s="219">
        <v>11</v>
      </c>
      <c r="G12" s="219" t="s">
        <v>2299</v>
      </c>
      <c r="H12" s="45" t="s">
        <v>28</v>
      </c>
      <c r="I12" s="46"/>
      <c r="J12" s="44">
        <f t="shared" si="0"/>
        <v>365</v>
      </c>
      <c r="K12" s="46"/>
      <c r="L12" s="45"/>
      <c r="M12" s="45"/>
      <c r="N12" s="45"/>
      <c r="O12" s="62" t="s">
        <v>7</v>
      </c>
      <c r="P12" s="220">
        <v>9</v>
      </c>
      <c r="Q12" s="217">
        <v>26882</v>
      </c>
      <c r="R12" s="41" t="s">
        <v>198</v>
      </c>
    </row>
    <row r="13" spans="1:18" s="149" customFormat="1" ht="12.95" customHeight="1" x14ac:dyDescent="0.2">
      <c r="A13" s="7">
        <v>3</v>
      </c>
      <c r="B13" s="40" t="s">
        <v>7</v>
      </c>
      <c r="C13" s="107"/>
      <c r="D13" s="119" t="s">
        <v>4078</v>
      </c>
      <c r="E13" s="119" t="s">
        <v>6973</v>
      </c>
      <c r="F13" s="219">
        <v>20</v>
      </c>
      <c r="G13" s="219" t="s">
        <v>2307</v>
      </c>
      <c r="H13" s="45" t="s">
        <v>25</v>
      </c>
      <c r="I13" s="46"/>
      <c r="J13" s="44">
        <f t="shared" si="0"/>
        <v>365</v>
      </c>
      <c r="K13" s="46"/>
      <c r="L13" s="45"/>
      <c r="M13" s="45"/>
      <c r="N13" s="45"/>
      <c r="O13" s="62" t="s">
        <v>7</v>
      </c>
      <c r="P13" s="220">
        <v>10</v>
      </c>
      <c r="Q13" s="217" t="s">
        <v>609</v>
      </c>
      <c r="R13" s="41"/>
    </row>
    <row r="14" spans="1:18" s="149" customFormat="1" ht="12.95" customHeight="1" x14ac:dyDescent="0.2">
      <c r="A14" s="7">
        <v>51</v>
      </c>
      <c r="B14" s="40" t="s">
        <v>7</v>
      </c>
      <c r="C14" s="107"/>
      <c r="D14" s="119" t="s">
        <v>6972</v>
      </c>
      <c r="E14" s="119" t="s">
        <v>6971</v>
      </c>
      <c r="F14" s="219">
        <v>8</v>
      </c>
      <c r="G14" s="219" t="s">
        <v>2408</v>
      </c>
      <c r="H14" s="45" t="s">
        <v>25</v>
      </c>
      <c r="I14" s="46"/>
      <c r="J14" s="44">
        <f t="shared" si="0"/>
        <v>365</v>
      </c>
      <c r="K14" s="46"/>
      <c r="L14" s="45"/>
      <c r="M14" s="45"/>
      <c r="N14" s="45"/>
      <c r="O14" s="62" t="s">
        <v>7</v>
      </c>
      <c r="P14" s="220">
        <v>11</v>
      </c>
      <c r="Q14" s="217" t="s">
        <v>609</v>
      </c>
      <c r="R14" s="41"/>
    </row>
    <row r="15" spans="1:18" s="149" customFormat="1" ht="12.95" customHeight="1" x14ac:dyDescent="0.2">
      <c r="A15" s="7"/>
      <c r="B15" s="40" t="s">
        <v>7</v>
      </c>
      <c r="C15" s="107"/>
      <c r="D15" s="119" t="s">
        <v>6970</v>
      </c>
      <c r="E15" s="119" t="s">
        <v>6860</v>
      </c>
      <c r="F15" s="219">
        <v>20</v>
      </c>
      <c r="G15" s="219" t="s">
        <v>2307</v>
      </c>
      <c r="H15" s="45" t="s">
        <v>28</v>
      </c>
      <c r="I15" s="46"/>
      <c r="J15" s="44">
        <f t="shared" si="0"/>
        <v>365</v>
      </c>
      <c r="K15" s="46"/>
      <c r="L15" s="45"/>
      <c r="M15" s="45"/>
      <c r="N15" s="45"/>
      <c r="O15" s="62" t="s">
        <v>7</v>
      </c>
      <c r="P15" s="220">
        <v>12</v>
      </c>
      <c r="Q15" s="217" t="s">
        <v>609</v>
      </c>
      <c r="R15" s="41"/>
    </row>
    <row r="16" spans="1:18" s="149" customFormat="1" ht="12.95" customHeight="1" x14ac:dyDescent="0.2">
      <c r="A16" s="7"/>
      <c r="B16" s="40" t="s">
        <v>7</v>
      </c>
      <c r="C16" s="107"/>
      <c r="D16" s="119" t="s">
        <v>6969</v>
      </c>
      <c r="E16" s="119" t="s">
        <v>6968</v>
      </c>
      <c r="F16" s="219">
        <v>15</v>
      </c>
      <c r="G16" s="219" t="s">
        <v>2492</v>
      </c>
      <c r="H16" s="45" t="s">
        <v>28</v>
      </c>
      <c r="I16" s="46"/>
      <c r="J16" s="44">
        <f t="shared" si="0"/>
        <v>365</v>
      </c>
      <c r="K16" s="46"/>
      <c r="L16" s="45"/>
      <c r="M16" s="45"/>
      <c r="N16" s="45"/>
      <c r="O16" s="62" t="s">
        <v>7</v>
      </c>
      <c r="P16" s="220">
        <v>13</v>
      </c>
      <c r="Q16" s="217" t="s">
        <v>609</v>
      </c>
      <c r="R16" s="41"/>
    </row>
    <row r="17" spans="1:18" s="149" customFormat="1" ht="12.95" customHeight="1" x14ac:dyDescent="0.2">
      <c r="A17" s="7"/>
      <c r="B17" s="40" t="s">
        <v>7</v>
      </c>
      <c r="C17" s="107"/>
      <c r="D17" s="119" t="s">
        <v>6967</v>
      </c>
      <c r="E17" s="119" t="s">
        <v>6966</v>
      </c>
      <c r="F17" s="219">
        <v>10</v>
      </c>
      <c r="G17" s="219" t="s">
        <v>2495</v>
      </c>
      <c r="H17" s="45" t="s">
        <v>28</v>
      </c>
      <c r="I17" s="46"/>
      <c r="J17" s="44">
        <f t="shared" si="0"/>
        <v>365</v>
      </c>
      <c r="K17" s="46"/>
      <c r="L17" s="45"/>
      <c r="M17" s="45"/>
      <c r="N17" s="45"/>
      <c r="O17" s="62" t="s">
        <v>7</v>
      </c>
      <c r="P17" s="220">
        <v>14</v>
      </c>
      <c r="Q17" s="217" t="s">
        <v>609</v>
      </c>
      <c r="R17" s="41"/>
    </row>
    <row r="18" spans="1:18" s="149" customFormat="1" ht="12.95" customHeight="1" x14ac:dyDescent="0.2">
      <c r="A18" s="7"/>
      <c r="B18" s="40" t="s">
        <v>7</v>
      </c>
      <c r="C18" s="107"/>
      <c r="D18" s="119" t="s">
        <v>6965</v>
      </c>
      <c r="E18" s="119" t="s">
        <v>6964</v>
      </c>
      <c r="F18" s="219">
        <v>8</v>
      </c>
      <c r="G18" s="219" t="s">
        <v>2408</v>
      </c>
      <c r="H18" s="45" t="s">
        <v>28</v>
      </c>
      <c r="I18" s="46"/>
      <c r="J18" s="44">
        <f t="shared" si="0"/>
        <v>365</v>
      </c>
      <c r="K18" s="46"/>
      <c r="L18" s="45"/>
      <c r="M18" s="45"/>
      <c r="N18" s="45"/>
      <c r="O18" s="62" t="s">
        <v>7</v>
      </c>
      <c r="P18" s="220">
        <v>15</v>
      </c>
      <c r="Q18" s="217" t="s">
        <v>609</v>
      </c>
      <c r="R18" s="41"/>
    </row>
    <row r="19" spans="1:18" s="149" customFormat="1" ht="12.95" customHeight="1" x14ac:dyDescent="0.2">
      <c r="A19" s="7">
        <v>1</v>
      </c>
      <c r="B19" s="40" t="s">
        <v>7</v>
      </c>
      <c r="C19" s="107"/>
      <c r="D19" s="119" t="s">
        <v>5232</v>
      </c>
      <c r="E19" s="119" t="s">
        <v>6963</v>
      </c>
      <c r="F19" s="219">
        <v>6</v>
      </c>
      <c r="G19" s="219" t="s">
        <v>2495</v>
      </c>
      <c r="H19" s="45" t="s">
        <v>25</v>
      </c>
      <c r="I19" s="46"/>
      <c r="J19" s="44">
        <f t="shared" si="0"/>
        <v>365</v>
      </c>
      <c r="K19" s="46"/>
      <c r="L19" s="45"/>
      <c r="M19" s="45"/>
      <c r="N19" s="45"/>
      <c r="O19" s="62" t="s">
        <v>7</v>
      </c>
      <c r="P19" s="220">
        <v>16</v>
      </c>
      <c r="Q19" s="217">
        <v>26924</v>
      </c>
      <c r="R19" s="41" t="s">
        <v>198</v>
      </c>
    </row>
    <row r="20" spans="1:18" s="149" customFormat="1" ht="12.95" customHeight="1" x14ac:dyDescent="0.2">
      <c r="A20" s="7"/>
      <c r="B20" s="40" t="s">
        <v>7</v>
      </c>
      <c r="C20" s="107"/>
      <c r="D20" s="119" t="s">
        <v>6962</v>
      </c>
      <c r="E20" s="119" t="s">
        <v>6961</v>
      </c>
      <c r="F20" s="219">
        <v>20</v>
      </c>
      <c r="G20" s="219" t="s">
        <v>2307</v>
      </c>
      <c r="H20" s="45" t="s">
        <v>25</v>
      </c>
      <c r="I20" s="46"/>
      <c r="J20" s="44">
        <f t="shared" si="0"/>
        <v>365</v>
      </c>
      <c r="K20" s="46"/>
      <c r="L20" s="45"/>
      <c r="M20" s="45"/>
      <c r="N20" s="45"/>
      <c r="O20" s="62" t="s">
        <v>7</v>
      </c>
      <c r="P20" s="220">
        <v>17</v>
      </c>
      <c r="Q20" s="217" t="s">
        <v>609</v>
      </c>
      <c r="R20" s="41"/>
    </row>
    <row r="21" spans="1:18" s="149" customFormat="1" ht="12.95" customHeight="1" x14ac:dyDescent="0.2">
      <c r="A21" s="7"/>
      <c r="B21" s="40" t="s">
        <v>7</v>
      </c>
      <c r="C21" s="107"/>
      <c r="D21" s="119" t="s">
        <v>6960</v>
      </c>
      <c r="E21" s="119" t="s">
        <v>6100</v>
      </c>
      <c r="F21" s="219">
        <v>5</v>
      </c>
      <c r="G21" s="219" t="s">
        <v>2299</v>
      </c>
      <c r="H21" s="45" t="s">
        <v>28</v>
      </c>
      <c r="I21" s="46"/>
      <c r="J21" s="44">
        <f t="shared" si="0"/>
        <v>365</v>
      </c>
      <c r="K21" s="46"/>
      <c r="L21" s="45"/>
      <c r="M21" s="45"/>
      <c r="N21" s="45"/>
      <c r="O21" s="62" t="s">
        <v>7</v>
      </c>
      <c r="P21" s="220">
        <v>18</v>
      </c>
      <c r="Q21" s="217" t="s">
        <v>609</v>
      </c>
      <c r="R21" s="41"/>
    </row>
    <row r="22" spans="1:18" s="149" customFormat="1" ht="12.95" customHeight="1" x14ac:dyDescent="0.2">
      <c r="A22" s="7"/>
      <c r="B22" s="40" t="s">
        <v>7</v>
      </c>
      <c r="C22" s="107"/>
      <c r="D22" s="119" t="s">
        <v>6114</v>
      </c>
      <c r="E22" s="119" t="s">
        <v>6878</v>
      </c>
      <c r="F22" s="219">
        <v>3</v>
      </c>
      <c r="G22" s="219" t="s">
        <v>2299</v>
      </c>
      <c r="H22" s="45" t="s">
        <v>28</v>
      </c>
      <c r="I22" s="46"/>
      <c r="J22" s="44">
        <f t="shared" si="0"/>
        <v>365</v>
      </c>
      <c r="K22" s="46"/>
      <c r="L22" s="45"/>
      <c r="M22" s="45"/>
      <c r="N22" s="45"/>
      <c r="O22" s="62" t="s">
        <v>7</v>
      </c>
      <c r="P22" s="220">
        <v>19</v>
      </c>
      <c r="Q22" s="217" t="s">
        <v>609</v>
      </c>
      <c r="R22" s="41"/>
    </row>
    <row r="23" spans="1:18" s="149" customFormat="1" ht="12.95" customHeight="1" x14ac:dyDescent="0.2">
      <c r="A23" s="7"/>
      <c r="B23" s="40" t="s">
        <v>7</v>
      </c>
      <c r="C23" s="107"/>
      <c r="D23" s="119" t="s">
        <v>6959</v>
      </c>
      <c r="E23" s="119" t="s">
        <v>6337</v>
      </c>
      <c r="F23" s="219">
        <v>12</v>
      </c>
      <c r="G23" s="219" t="s">
        <v>2299</v>
      </c>
      <c r="H23" s="45" t="s">
        <v>28</v>
      </c>
      <c r="I23" s="46"/>
      <c r="J23" s="44">
        <f t="shared" si="0"/>
        <v>365</v>
      </c>
      <c r="K23" s="46"/>
      <c r="L23" s="45"/>
      <c r="M23" s="45"/>
      <c r="N23" s="45"/>
      <c r="O23" s="62" t="s">
        <v>7</v>
      </c>
      <c r="P23" s="220">
        <v>20</v>
      </c>
      <c r="Q23" s="217" t="s">
        <v>609</v>
      </c>
      <c r="R23" s="41"/>
    </row>
    <row r="24" spans="1:18" s="149" customFormat="1" ht="12.95" customHeight="1" x14ac:dyDescent="0.2">
      <c r="A24" s="7"/>
      <c r="B24" s="40" t="s">
        <v>7</v>
      </c>
      <c r="C24" s="107"/>
      <c r="D24" s="119" t="s">
        <v>5567</v>
      </c>
      <c r="E24" s="119" t="s">
        <v>6672</v>
      </c>
      <c r="F24" s="219">
        <v>15</v>
      </c>
      <c r="G24" s="219" t="s">
        <v>2492</v>
      </c>
      <c r="H24" s="45" t="s">
        <v>28</v>
      </c>
      <c r="I24" s="46"/>
      <c r="J24" s="44">
        <f t="shared" si="0"/>
        <v>365</v>
      </c>
      <c r="K24" s="46"/>
      <c r="L24" s="45"/>
      <c r="M24" s="45"/>
      <c r="N24" s="45"/>
      <c r="O24" s="62" t="s">
        <v>7</v>
      </c>
      <c r="P24" s="220">
        <v>21</v>
      </c>
      <c r="Q24" s="217" t="s">
        <v>609</v>
      </c>
      <c r="R24" s="41"/>
    </row>
    <row r="25" spans="1:18" s="149" customFormat="1" ht="12.95" customHeight="1" x14ac:dyDescent="0.2">
      <c r="A25" s="7">
        <v>3</v>
      </c>
      <c r="B25" s="40" t="s">
        <v>7</v>
      </c>
      <c r="C25" s="107"/>
      <c r="D25" s="119" t="s">
        <v>6958</v>
      </c>
      <c r="E25" s="119" t="s">
        <v>6957</v>
      </c>
      <c r="F25" s="219">
        <v>15</v>
      </c>
      <c r="G25" s="219" t="s">
        <v>2492</v>
      </c>
      <c r="H25" s="45" t="s">
        <v>25</v>
      </c>
      <c r="I25" s="46"/>
      <c r="J25" s="44">
        <f t="shared" si="0"/>
        <v>365</v>
      </c>
      <c r="K25" s="46"/>
      <c r="L25" s="45"/>
      <c r="M25" s="45"/>
      <c r="N25" s="45"/>
      <c r="O25" s="62" t="s">
        <v>7</v>
      </c>
      <c r="P25" s="220">
        <v>22</v>
      </c>
      <c r="Q25" s="217" t="s">
        <v>609</v>
      </c>
      <c r="R25" s="41"/>
    </row>
    <row r="26" spans="1:18" s="149" customFormat="1" ht="12.95" customHeight="1" x14ac:dyDescent="0.2">
      <c r="A26" s="7"/>
      <c r="B26" s="40" t="s">
        <v>7</v>
      </c>
      <c r="C26" s="107"/>
      <c r="D26" s="119" t="s">
        <v>6956</v>
      </c>
      <c r="E26" s="119" t="s">
        <v>6955</v>
      </c>
      <c r="F26" s="219">
        <v>8</v>
      </c>
      <c r="G26" s="219" t="s">
        <v>2408</v>
      </c>
      <c r="H26" s="45" t="s">
        <v>193</v>
      </c>
      <c r="I26" s="46"/>
      <c r="J26" s="44">
        <f t="shared" si="0"/>
        <v>365</v>
      </c>
      <c r="K26" s="46"/>
      <c r="L26" s="45"/>
      <c r="M26" s="45"/>
      <c r="N26" s="45"/>
      <c r="O26" s="62" t="s">
        <v>7</v>
      </c>
      <c r="P26" s="220">
        <v>23</v>
      </c>
      <c r="Q26" s="217" t="s">
        <v>609</v>
      </c>
      <c r="R26" s="41"/>
    </row>
    <row r="27" spans="1:18" s="149" customFormat="1" ht="12.95" customHeight="1" x14ac:dyDescent="0.2">
      <c r="A27" s="7"/>
      <c r="B27" s="40" t="s">
        <v>7</v>
      </c>
      <c r="C27" s="107"/>
      <c r="D27" s="119" t="s">
        <v>6954</v>
      </c>
      <c r="E27" s="119" t="s">
        <v>6953</v>
      </c>
      <c r="F27" s="219">
        <v>3</v>
      </c>
      <c r="G27" s="219" t="s">
        <v>2299</v>
      </c>
      <c r="H27" s="45" t="s">
        <v>28</v>
      </c>
      <c r="I27" s="46"/>
      <c r="J27" s="44">
        <f t="shared" si="0"/>
        <v>365</v>
      </c>
      <c r="K27" s="46"/>
      <c r="L27" s="45"/>
      <c r="M27" s="45"/>
      <c r="N27" s="45"/>
      <c r="O27" s="62" t="s">
        <v>7</v>
      </c>
      <c r="P27" s="220">
        <v>24</v>
      </c>
      <c r="Q27" s="217" t="s">
        <v>609</v>
      </c>
      <c r="R27" s="41"/>
    </row>
    <row r="28" spans="1:18" s="149" customFormat="1" ht="12.95" customHeight="1" x14ac:dyDescent="0.2">
      <c r="A28" s="7">
        <v>37</v>
      </c>
      <c r="B28" s="40" t="s">
        <v>7</v>
      </c>
      <c r="C28" s="107"/>
      <c r="D28" s="119" t="s">
        <v>4910</v>
      </c>
      <c r="E28" s="119" t="s">
        <v>6952</v>
      </c>
      <c r="F28" s="219">
        <v>20</v>
      </c>
      <c r="G28" s="219" t="s">
        <v>2307</v>
      </c>
      <c r="H28" s="45" t="s">
        <v>44</v>
      </c>
      <c r="I28" s="46"/>
      <c r="J28" s="44">
        <f t="shared" si="0"/>
        <v>365</v>
      </c>
      <c r="K28" s="46"/>
      <c r="L28" s="45"/>
      <c r="M28" s="45"/>
      <c r="N28" s="45"/>
      <c r="O28" s="62" t="s">
        <v>7</v>
      </c>
      <c r="P28" s="220">
        <v>25</v>
      </c>
      <c r="Q28" s="217" t="s">
        <v>609</v>
      </c>
      <c r="R28" s="41"/>
    </row>
    <row r="29" spans="1:18" s="149" customFormat="1" ht="12.95" customHeight="1" x14ac:dyDescent="0.2">
      <c r="A29" s="7">
        <v>37</v>
      </c>
      <c r="B29" s="40" t="s">
        <v>7</v>
      </c>
      <c r="C29" s="107"/>
      <c r="D29" s="119" t="s">
        <v>5172</v>
      </c>
      <c r="E29" s="119" t="s">
        <v>6951</v>
      </c>
      <c r="F29" s="219">
        <v>20</v>
      </c>
      <c r="G29" s="219" t="s">
        <v>2307</v>
      </c>
      <c r="H29" s="45" t="s">
        <v>25</v>
      </c>
      <c r="I29" s="46"/>
      <c r="J29" s="44">
        <f t="shared" si="0"/>
        <v>365</v>
      </c>
      <c r="K29" s="46"/>
      <c r="L29" s="45"/>
      <c r="M29" s="45"/>
      <c r="N29" s="45"/>
      <c r="O29" s="62" t="s">
        <v>7</v>
      </c>
      <c r="P29" s="220">
        <v>26</v>
      </c>
      <c r="Q29" s="217" t="s">
        <v>609</v>
      </c>
      <c r="R29" s="41"/>
    </row>
    <row r="30" spans="1:18" s="149" customFormat="1" ht="12.95" customHeight="1" x14ac:dyDescent="0.2">
      <c r="A30" s="7">
        <v>5</v>
      </c>
      <c r="B30" s="40" t="s">
        <v>7</v>
      </c>
      <c r="C30" s="107"/>
      <c r="D30" s="119" t="s">
        <v>2291</v>
      </c>
      <c r="E30" s="119" t="s">
        <v>6950</v>
      </c>
      <c r="F30" s="219">
        <v>20</v>
      </c>
      <c r="G30" s="219" t="s">
        <v>2307</v>
      </c>
      <c r="H30" s="45" t="s">
        <v>25</v>
      </c>
      <c r="I30" s="46"/>
      <c r="J30" s="44">
        <f t="shared" si="0"/>
        <v>365</v>
      </c>
      <c r="K30" s="46"/>
      <c r="L30" s="45"/>
      <c r="M30" s="45"/>
      <c r="N30" s="45"/>
      <c r="O30" s="62" t="s">
        <v>7</v>
      </c>
      <c r="P30" s="220">
        <v>27</v>
      </c>
      <c r="Q30" s="217" t="s">
        <v>609</v>
      </c>
      <c r="R30" s="41"/>
    </row>
    <row r="31" spans="1:18" s="149" customFormat="1" ht="12.95" customHeight="1" x14ac:dyDescent="0.2">
      <c r="A31" s="7">
        <v>37</v>
      </c>
      <c r="B31" s="40" t="s">
        <v>7</v>
      </c>
      <c r="C31" s="107"/>
      <c r="D31" s="119" t="s">
        <v>5558</v>
      </c>
      <c r="E31" s="119" t="s">
        <v>6949</v>
      </c>
      <c r="F31" s="219">
        <v>20</v>
      </c>
      <c r="G31" s="219" t="s">
        <v>2307</v>
      </c>
      <c r="H31" s="45" t="s">
        <v>25</v>
      </c>
      <c r="I31" s="46"/>
      <c r="J31" s="44">
        <f t="shared" si="0"/>
        <v>365</v>
      </c>
      <c r="K31" s="46"/>
      <c r="L31" s="45"/>
      <c r="M31" s="45"/>
      <c r="N31" s="45"/>
      <c r="O31" s="62" t="s">
        <v>7</v>
      </c>
      <c r="P31" s="220">
        <v>28</v>
      </c>
      <c r="Q31" s="217" t="s">
        <v>609</v>
      </c>
      <c r="R31" s="41"/>
    </row>
    <row r="32" spans="1:18" s="149" customFormat="1" ht="12.95" customHeight="1" x14ac:dyDescent="0.2">
      <c r="A32" s="7"/>
      <c r="B32" s="40" t="s">
        <v>7</v>
      </c>
      <c r="C32" s="107"/>
      <c r="D32" s="119" t="s">
        <v>5567</v>
      </c>
      <c r="E32" s="119" t="s">
        <v>6672</v>
      </c>
      <c r="F32" s="219">
        <v>20</v>
      </c>
      <c r="G32" s="219" t="s">
        <v>2307</v>
      </c>
      <c r="H32" s="45" t="s">
        <v>28</v>
      </c>
      <c r="I32" s="46"/>
      <c r="J32" s="44">
        <f t="shared" si="0"/>
        <v>365</v>
      </c>
      <c r="K32" s="46"/>
      <c r="L32" s="45"/>
      <c r="M32" s="45"/>
      <c r="N32" s="45"/>
      <c r="O32" s="62" t="s">
        <v>7</v>
      </c>
      <c r="P32" s="220">
        <v>29</v>
      </c>
      <c r="Q32" s="217" t="s">
        <v>609</v>
      </c>
      <c r="R32" s="41"/>
    </row>
    <row r="33" spans="1:18" s="149" customFormat="1" ht="12.95" customHeight="1" x14ac:dyDescent="0.2">
      <c r="A33" s="7"/>
      <c r="B33" s="40" t="s">
        <v>7</v>
      </c>
      <c r="C33" s="107"/>
      <c r="D33" s="119" t="s">
        <v>5567</v>
      </c>
      <c r="E33" s="119" t="s">
        <v>6672</v>
      </c>
      <c r="F33" s="219">
        <v>20</v>
      </c>
      <c r="G33" s="219" t="s">
        <v>2307</v>
      </c>
      <c r="H33" s="45" t="s">
        <v>28</v>
      </c>
      <c r="I33" s="46"/>
      <c r="J33" s="44">
        <f t="shared" si="0"/>
        <v>365</v>
      </c>
      <c r="K33" s="46"/>
      <c r="L33" s="45"/>
      <c r="M33" s="45"/>
      <c r="N33" s="45"/>
      <c r="O33" s="62" t="s">
        <v>7</v>
      </c>
      <c r="P33" s="220">
        <v>30</v>
      </c>
      <c r="Q33" s="217">
        <v>26977</v>
      </c>
      <c r="R33" s="41" t="s">
        <v>198</v>
      </c>
    </row>
    <row r="34" spans="1:18" s="149" customFormat="1" ht="12.95" customHeight="1" x14ac:dyDescent="0.2">
      <c r="A34" s="7"/>
      <c r="B34" s="40" t="s">
        <v>7</v>
      </c>
      <c r="C34" s="107"/>
      <c r="D34" s="119" t="s">
        <v>6948</v>
      </c>
      <c r="E34" s="119" t="s">
        <v>6947</v>
      </c>
      <c r="F34" s="219">
        <v>20</v>
      </c>
      <c r="G34" s="219" t="s">
        <v>2307</v>
      </c>
      <c r="H34" s="45" t="s">
        <v>28</v>
      </c>
      <c r="I34" s="46"/>
      <c r="J34" s="44">
        <f t="shared" si="0"/>
        <v>365</v>
      </c>
      <c r="K34" s="46"/>
      <c r="L34" s="45"/>
      <c r="M34" s="45"/>
      <c r="N34" s="45"/>
      <c r="O34" s="62" t="s">
        <v>7</v>
      </c>
      <c r="P34" s="220">
        <v>31</v>
      </c>
      <c r="Q34" s="217" t="s">
        <v>609</v>
      </c>
      <c r="R34" s="41"/>
    </row>
    <row r="35" spans="1:18" s="149" customFormat="1" ht="12.95" customHeight="1" x14ac:dyDescent="0.2">
      <c r="A35" s="7">
        <v>190</v>
      </c>
      <c r="B35" s="40" t="s">
        <v>7</v>
      </c>
      <c r="C35" s="107"/>
      <c r="D35" s="119" t="s">
        <v>5322</v>
      </c>
      <c r="E35" s="119" t="s">
        <v>6946</v>
      </c>
      <c r="F35" s="219">
        <v>1</v>
      </c>
      <c r="G35" s="219" t="s">
        <v>2299</v>
      </c>
      <c r="H35" s="45" t="s">
        <v>28</v>
      </c>
      <c r="I35" s="46"/>
      <c r="J35" s="44">
        <f t="shared" si="0"/>
        <v>365</v>
      </c>
      <c r="K35" s="46"/>
      <c r="L35" s="45"/>
      <c r="M35" s="45"/>
      <c r="N35" s="45"/>
      <c r="O35" s="62" t="s">
        <v>7</v>
      </c>
      <c r="P35" s="220">
        <v>32</v>
      </c>
      <c r="Q35" s="217" t="s">
        <v>609</v>
      </c>
      <c r="R35" s="41"/>
    </row>
    <row r="36" spans="1:18" s="149" customFormat="1" ht="12.95" customHeight="1" x14ac:dyDescent="0.2">
      <c r="A36" s="7"/>
      <c r="B36" s="40" t="s">
        <v>7</v>
      </c>
      <c r="C36" s="107"/>
      <c r="D36" s="119" t="s">
        <v>6945</v>
      </c>
      <c r="E36" s="119" t="s">
        <v>6944</v>
      </c>
      <c r="F36" s="219">
        <v>1</v>
      </c>
      <c r="G36" s="219" t="s">
        <v>2299</v>
      </c>
      <c r="H36" s="45" t="s">
        <v>28</v>
      </c>
      <c r="I36" s="46"/>
      <c r="J36" s="44">
        <f t="shared" ref="J36:J67" si="1">IF(AND(I36&gt;1/1/75, K36&gt;0),"n/a",I36+365)</f>
        <v>365</v>
      </c>
      <c r="K36" s="46"/>
      <c r="L36" s="45"/>
      <c r="M36" s="45"/>
      <c r="N36" s="45"/>
      <c r="O36" s="62" t="s">
        <v>7</v>
      </c>
      <c r="P36" s="220">
        <v>33</v>
      </c>
      <c r="Q36" s="217" t="s">
        <v>609</v>
      </c>
      <c r="R36" s="41"/>
    </row>
    <row r="37" spans="1:18" s="149" customFormat="1" ht="12.95" customHeight="1" x14ac:dyDescent="0.2">
      <c r="A37" s="7"/>
      <c r="B37" s="40" t="s">
        <v>7</v>
      </c>
      <c r="C37" s="107"/>
      <c r="D37" s="119" t="s">
        <v>3862</v>
      </c>
      <c r="E37" s="119" t="s">
        <v>6299</v>
      </c>
      <c r="F37" s="219">
        <v>7</v>
      </c>
      <c r="G37" s="219" t="s">
        <v>2495</v>
      </c>
      <c r="H37" s="45" t="s">
        <v>28</v>
      </c>
      <c r="I37" s="46"/>
      <c r="J37" s="44">
        <f t="shared" si="1"/>
        <v>365</v>
      </c>
      <c r="K37" s="46"/>
      <c r="L37" s="45"/>
      <c r="M37" s="45"/>
      <c r="N37" s="45"/>
      <c r="O37" s="62" t="s">
        <v>7</v>
      </c>
      <c r="P37" s="220">
        <v>34</v>
      </c>
      <c r="Q37" s="217" t="s">
        <v>609</v>
      </c>
      <c r="R37" s="41"/>
    </row>
    <row r="38" spans="1:18" s="149" customFormat="1" ht="12.95" customHeight="1" x14ac:dyDescent="0.2">
      <c r="A38" s="7"/>
      <c r="B38" s="40" t="s">
        <v>7</v>
      </c>
      <c r="C38" s="107"/>
      <c r="D38" s="119" t="s">
        <v>5944</v>
      </c>
      <c r="E38" s="119" t="s">
        <v>6943</v>
      </c>
      <c r="F38" s="219">
        <v>9</v>
      </c>
      <c r="G38" s="219" t="s">
        <v>2495</v>
      </c>
      <c r="H38" s="45" t="s">
        <v>28</v>
      </c>
      <c r="I38" s="46"/>
      <c r="J38" s="44">
        <f t="shared" si="1"/>
        <v>365</v>
      </c>
      <c r="K38" s="46"/>
      <c r="L38" s="45"/>
      <c r="M38" s="45"/>
      <c r="N38" s="45"/>
      <c r="O38" s="62" t="s">
        <v>7</v>
      </c>
      <c r="P38" s="220">
        <v>35</v>
      </c>
      <c r="Q38" s="217" t="s">
        <v>609</v>
      </c>
      <c r="R38" s="41"/>
    </row>
    <row r="39" spans="1:18" s="149" customFormat="1" ht="12.95" customHeight="1" x14ac:dyDescent="0.2">
      <c r="A39" s="7">
        <v>56</v>
      </c>
      <c r="B39" s="40" t="s">
        <v>7</v>
      </c>
      <c r="C39" s="107"/>
      <c r="D39" s="119" t="s">
        <v>6942</v>
      </c>
      <c r="E39" s="119" t="s">
        <v>6941</v>
      </c>
      <c r="F39" s="219">
        <v>11</v>
      </c>
      <c r="G39" s="219" t="s">
        <v>2299</v>
      </c>
      <c r="H39" s="45" t="s">
        <v>25</v>
      </c>
      <c r="I39" s="46"/>
      <c r="J39" s="44">
        <f t="shared" si="1"/>
        <v>365</v>
      </c>
      <c r="K39" s="46"/>
      <c r="L39" s="45"/>
      <c r="M39" s="45"/>
      <c r="N39" s="45"/>
      <c r="O39" s="62" t="s">
        <v>7</v>
      </c>
      <c r="P39" s="220">
        <v>36</v>
      </c>
      <c r="Q39" s="217" t="s">
        <v>609</v>
      </c>
      <c r="R39" s="41"/>
    </row>
    <row r="40" spans="1:18" s="149" customFormat="1" ht="12.95" customHeight="1" x14ac:dyDescent="0.2">
      <c r="A40" s="7">
        <v>17</v>
      </c>
      <c r="B40" s="40" t="s">
        <v>7</v>
      </c>
      <c r="C40" s="107"/>
      <c r="D40" s="119" t="s">
        <v>6940</v>
      </c>
      <c r="E40" s="119" t="s">
        <v>6939</v>
      </c>
      <c r="F40" s="219">
        <v>15</v>
      </c>
      <c r="G40" s="219" t="s">
        <v>2492</v>
      </c>
      <c r="H40" s="45" t="s">
        <v>193</v>
      </c>
      <c r="I40" s="46"/>
      <c r="J40" s="44">
        <f t="shared" si="1"/>
        <v>365</v>
      </c>
      <c r="K40" s="46"/>
      <c r="L40" s="45"/>
      <c r="M40" s="45"/>
      <c r="N40" s="45"/>
      <c r="O40" s="62" t="s">
        <v>7</v>
      </c>
      <c r="P40" s="220">
        <v>37</v>
      </c>
      <c r="Q40" s="217" t="s">
        <v>609</v>
      </c>
      <c r="R40" s="41"/>
    </row>
    <row r="41" spans="1:18" s="149" customFormat="1" ht="12.95" customHeight="1" x14ac:dyDescent="0.2">
      <c r="A41" s="7">
        <v>3</v>
      </c>
      <c r="B41" s="40" t="s">
        <v>7</v>
      </c>
      <c r="C41" s="107"/>
      <c r="D41" s="119" t="s">
        <v>5097</v>
      </c>
      <c r="E41" s="119" t="s">
        <v>6938</v>
      </c>
      <c r="F41" s="219">
        <v>19</v>
      </c>
      <c r="G41" s="219" t="s">
        <v>2492</v>
      </c>
      <c r="H41" s="45" t="s">
        <v>25</v>
      </c>
      <c r="I41" s="46"/>
      <c r="J41" s="44">
        <f t="shared" si="1"/>
        <v>365</v>
      </c>
      <c r="K41" s="46"/>
      <c r="L41" s="45"/>
      <c r="M41" s="45"/>
      <c r="N41" s="45"/>
      <c r="O41" s="62" t="s">
        <v>7</v>
      </c>
      <c r="P41" s="220">
        <v>38</v>
      </c>
      <c r="Q41" s="217" t="s">
        <v>609</v>
      </c>
      <c r="R41" s="41"/>
    </row>
    <row r="42" spans="1:18" s="149" customFormat="1" ht="12.95" customHeight="1" x14ac:dyDescent="0.2">
      <c r="A42" s="7"/>
      <c r="B42" s="40" t="s">
        <v>7</v>
      </c>
      <c r="C42" s="107"/>
      <c r="D42" s="119" t="s">
        <v>6937</v>
      </c>
      <c r="E42" s="119" t="s">
        <v>6936</v>
      </c>
      <c r="F42" s="219">
        <v>18</v>
      </c>
      <c r="G42" s="219" t="s">
        <v>2307</v>
      </c>
      <c r="H42" s="45" t="s">
        <v>25</v>
      </c>
      <c r="I42" s="46"/>
      <c r="J42" s="44">
        <f t="shared" si="1"/>
        <v>365</v>
      </c>
      <c r="K42" s="46"/>
      <c r="L42" s="45"/>
      <c r="M42" s="45"/>
      <c r="N42" s="45"/>
      <c r="O42" s="62" t="s">
        <v>7</v>
      </c>
      <c r="P42" s="220">
        <v>39</v>
      </c>
      <c r="Q42" s="217" t="s">
        <v>609</v>
      </c>
      <c r="R42" s="41"/>
    </row>
    <row r="43" spans="1:18" s="149" customFormat="1" ht="12.95" customHeight="1" x14ac:dyDescent="0.2">
      <c r="A43" s="7"/>
      <c r="B43" s="40" t="s">
        <v>7</v>
      </c>
      <c r="C43" s="107"/>
      <c r="D43" s="119" t="s">
        <v>6877</v>
      </c>
      <c r="E43" s="119" t="s">
        <v>6672</v>
      </c>
      <c r="F43" s="219">
        <v>8</v>
      </c>
      <c r="G43" s="219" t="s">
        <v>2408</v>
      </c>
      <c r="H43" s="45" t="s">
        <v>28</v>
      </c>
      <c r="I43" s="46"/>
      <c r="J43" s="44">
        <f t="shared" si="1"/>
        <v>365</v>
      </c>
      <c r="K43" s="46"/>
      <c r="L43" s="45"/>
      <c r="M43" s="45"/>
      <c r="N43" s="45"/>
      <c r="O43" s="62" t="s">
        <v>7</v>
      </c>
      <c r="P43" s="220">
        <v>40</v>
      </c>
      <c r="Q43" s="217" t="s">
        <v>609</v>
      </c>
      <c r="R43" s="41"/>
    </row>
    <row r="44" spans="1:18" s="149" customFormat="1" ht="12.95" customHeight="1" x14ac:dyDescent="0.2">
      <c r="A44" s="7"/>
      <c r="B44" s="40" t="s">
        <v>7</v>
      </c>
      <c r="C44" s="107"/>
      <c r="D44" s="119" t="s">
        <v>6935</v>
      </c>
      <c r="E44" s="119" t="s">
        <v>6934</v>
      </c>
      <c r="F44" s="219">
        <v>21</v>
      </c>
      <c r="G44" s="219" t="s">
        <v>2307</v>
      </c>
      <c r="H44" s="45" t="s">
        <v>28</v>
      </c>
      <c r="I44" s="46"/>
      <c r="J44" s="44">
        <f t="shared" si="1"/>
        <v>365</v>
      </c>
      <c r="K44" s="46"/>
      <c r="L44" s="45"/>
      <c r="M44" s="45"/>
      <c r="N44" s="45"/>
      <c r="O44" s="62" t="s">
        <v>7</v>
      </c>
      <c r="P44" s="220">
        <v>41</v>
      </c>
      <c r="Q44" s="217">
        <v>27044</v>
      </c>
      <c r="R44" s="41" t="s">
        <v>198</v>
      </c>
    </row>
    <row r="45" spans="1:18" s="149" customFormat="1" ht="12.95" customHeight="1" x14ac:dyDescent="0.2">
      <c r="A45" s="7"/>
      <c r="B45" s="40" t="s">
        <v>7</v>
      </c>
      <c r="C45" s="107"/>
      <c r="D45" s="119" t="s">
        <v>6223</v>
      </c>
      <c r="E45" s="119" t="s">
        <v>6933</v>
      </c>
      <c r="F45" s="219">
        <v>3</v>
      </c>
      <c r="G45" s="219" t="s">
        <v>2299</v>
      </c>
      <c r="H45" s="45" t="s">
        <v>28</v>
      </c>
      <c r="I45" s="46"/>
      <c r="J45" s="44">
        <f t="shared" si="1"/>
        <v>365</v>
      </c>
      <c r="K45" s="46"/>
      <c r="L45" s="45"/>
      <c r="M45" s="45"/>
      <c r="N45" s="45"/>
      <c r="O45" s="62" t="s">
        <v>7</v>
      </c>
      <c r="P45" s="220">
        <v>42</v>
      </c>
      <c r="Q45" s="217" t="s">
        <v>609</v>
      </c>
      <c r="R45" s="41"/>
    </row>
    <row r="46" spans="1:18" s="149" customFormat="1" ht="12.95" customHeight="1" x14ac:dyDescent="0.2">
      <c r="A46" s="7">
        <v>190</v>
      </c>
      <c r="B46" s="40" t="s">
        <v>7</v>
      </c>
      <c r="C46" s="107"/>
      <c r="D46" s="119" t="s">
        <v>3417</v>
      </c>
      <c r="E46" s="119" t="s">
        <v>6932</v>
      </c>
      <c r="F46" s="219">
        <v>1</v>
      </c>
      <c r="G46" s="219" t="s">
        <v>2299</v>
      </c>
      <c r="H46" s="45" t="s">
        <v>25</v>
      </c>
      <c r="I46" s="46"/>
      <c r="J46" s="44">
        <f t="shared" si="1"/>
        <v>365</v>
      </c>
      <c r="K46" s="46"/>
      <c r="L46" s="45"/>
      <c r="M46" s="45"/>
      <c r="N46" s="45"/>
      <c r="O46" s="62" t="s">
        <v>7</v>
      </c>
      <c r="P46" s="220">
        <v>43</v>
      </c>
      <c r="Q46" s="217" t="s">
        <v>609</v>
      </c>
      <c r="R46" s="41"/>
    </row>
    <row r="47" spans="1:18" s="149" customFormat="1" ht="12.95" customHeight="1" x14ac:dyDescent="0.2">
      <c r="A47" s="7"/>
      <c r="B47" s="40" t="s">
        <v>7</v>
      </c>
      <c r="C47" s="107"/>
      <c r="D47" s="119" t="s">
        <v>6931</v>
      </c>
      <c r="E47" s="119" t="s">
        <v>6396</v>
      </c>
      <c r="F47" s="219">
        <v>17</v>
      </c>
      <c r="G47" s="219" t="s">
        <v>2307</v>
      </c>
      <c r="H47" s="45" t="s">
        <v>28</v>
      </c>
      <c r="I47" s="46"/>
      <c r="J47" s="44">
        <f t="shared" si="1"/>
        <v>365</v>
      </c>
      <c r="K47" s="46"/>
      <c r="L47" s="45"/>
      <c r="M47" s="45"/>
      <c r="N47" s="45"/>
      <c r="O47" s="62" t="s">
        <v>7</v>
      </c>
      <c r="P47" s="220">
        <v>44</v>
      </c>
      <c r="Q47" s="217" t="s">
        <v>609</v>
      </c>
      <c r="R47" s="41"/>
    </row>
    <row r="48" spans="1:18" s="149" customFormat="1" ht="12.95" customHeight="1" x14ac:dyDescent="0.2">
      <c r="A48" s="7"/>
      <c r="B48" s="40" t="s">
        <v>7</v>
      </c>
      <c r="C48" s="107"/>
      <c r="D48" s="119" t="s">
        <v>6930</v>
      </c>
      <c r="E48" s="119" t="s">
        <v>6860</v>
      </c>
      <c r="F48" s="219">
        <v>7</v>
      </c>
      <c r="G48" s="219" t="s">
        <v>2495</v>
      </c>
      <c r="H48" s="45" t="s">
        <v>28</v>
      </c>
      <c r="I48" s="46"/>
      <c r="J48" s="44">
        <f t="shared" si="1"/>
        <v>365</v>
      </c>
      <c r="K48" s="46"/>
      <c r="L48" s="45"/>
      <c r="M48" s="45"/>
      <c r="N48" s="45"/>
      <c r="O48" s="62" t="s">
        <v>7</v>
      </c>
      <c r="P48" s="220">
        <v>45</v>
      </c>
      <c r="Q48" s="217" t="s">
        <v>609</v>
      </c>
      <c r="R48" s="41"/>
    </row>
    <row r="49" spans="1:18" s="149" customFormat="1" ht="12.95" customHeight="1" x14ac:dyDescent="0.2">
      <c r="A49" s="7"/>
      <c r="B49" s="40" t="s">
        <v>7</v>
      </c>
      <c r="C49" s="107"/>
      <c r="D49" s="119" t="s">
        <v>6929</v>
      </c>
      <c r="E49" s="119" t="s">
        <v>6762</v>
      </c>
      <c r="F49" s="219">
        <v>15</v>
      </c>
      <c r="G49" s="219" t="s">
        <v>2492</v>
      </c>
      <c r="H49" s="45" t="s">
        <v>28</v>
      </c>
      <c r="I49" s="46"/>
      <c r="J49" s="44">
        <f t="shared" si="1"/>
        <v>365</v>
      </c>
      <c r="K49" s="46"/>
      <c r="L49" s="45"/>
      <c r="M49" s="45"/>
      <c r="N49" s="45"/>
      <c r="O49" s="62" t="s">
        <v>7</v>
      </c>
      <c r="P49" s="220">
        <v>46</v>
      </c>
      <c r="Q49" s="217" t="s">
        <v>609</v>
      </c>
      <c r="R49" s="41"/>
    </row>
    <row r="50" spans="1:18" s="149" customFormat="1" ht="12.95" customHeight="1" x14ac:dyDescent="0.2">
      <c r="A50" s="7">
        <v>3</v>
      </c>
      <c r="B50" s="40" t="s">
        <v>7</v>
      </c>
      <c r="C50" s="107"/>
      <c r="D50" s="119" t="s">
        <v>3417</v>
      </c>
      <c r="E50" s="119" t="s">
        <v>6928</v>
      </c>
      <c r="F50" s="219">
        <v>15</v>
      </c>
      <c r="G50" s="219" t="s">
        <v>2492</v>
      </c>
      <c r="H50" s="45" t="s">
        <v>25</v>
      </c>
      <c r="I50" s="46"/>
      <c r="J50" s="44">
        <f t="shared" si="1"/>
        <v>365</v>
      </c>
      <c r="K50" s="46"/>
      <c r="L50" s="45"/>
      <c r="M50" s="45"/>
      <c r="N50" s="45"/>
      <c r="O50" s="62" t="s">
        <v>7</v>
      </c>
      <c r="P50" s="220">
        <v>47</v>
      </c>
      <c r="Q50" s="217">
        <v>27044</v>
      </c>
      <c r="R50" s="41" t="s">
        <v>198</v>
      </c>
    </row>
    <row r="51" spans="1:18" s="149" customFormat="1" ht="12.95" customHeight="1" x14ac:dyDescent="0.2">
      <c r="A51" s="7">
        <v>3</v>
      </c>
      <c r="B51" s="40" t="s">
        <v>7</v>
      </c>
      <c r="C51" s="107"/>
      <c r="D51" s="119" t="s">
        <v>3417</v>
      </c>
      <c r="E51" s="119" t="s">
        <v>6927</v>
      </c>
      <c r="F51" s="219">
        <v>15</v>
      </c>
      <c r="G51" s="219" t="s">
        <v>2492</v>
      </c>
      <c r="H51" s="45" t="s">
        <v>44</v>
      </c>
      <c r="I51" s="46"/>
      <c r="J51" s="44">
        <f t="shared" si="1"/>
        <v>365</v>
      </c>
      <c r="K51" s="46"/>
      <c r="L51" s="45"/>
      <c r="M51" s="45"/>
      <c r="N51" s="45"/>
      <c r="O51" s="62" t="s">
        <v>7</v>
      </c>
      <c r="P51" s="220">
        <v>48</v>
      </c>
      <c r="Q51" s="217" t="s">
        <v>609</v>
      </c>
      <c r="R51" s="41"/>
    </row>
    <row r="52" spans="1:18" s="149" customFormat="1" ht="12.95" customHeight="1" x14ac:dyDescent="0.2">
      <c r="A52" s="7">
        <v>3</v>
      </c>
      <c r="B52" s="40" t="s">
        <v>7</v>
      </c>
      <c r="C52" s="107"/>
      <c r="D52" s="119" t="s">
        <v>4434</v>
      </c>
      <c r="E52" s="119" t="s">
        <v>6926</v>
      </c>
      <c r="F52" s="219">
        <v>15</v>
      </c>
      <c r="G52" s="219" t="s">
        <v>2492</v>
      </c>
      <c r="H52" s="45" t="s">
        <v>25</v>
      </c>
      <c r="I52" s="46"/>
      <c r="J52" s="44">
        <f t="shared" si="1"/>
        <v>365</v>
      </c>
      <c r="K52" s="46"/>
      <c r="L52" s="45"/>
      <c r="M52" s="45"/>
      <c r="N52" s="45"/>
      <c r="O52" s="62" t="s">
        <v>7</v>
      </c>
      <c r="P52" s="220">
        <v>49</v>
      </c>
      <c r="Q52" s="217" t="s">
        <v>609</v>
      </c>
      <c r="R52" s="41"/>
    </row>
    <row r="53" spans="1:18" s="149" customFormat="1" ht="12.95" customHeight="1" x14ac:dyDescent="0.2">
      <c r="A53" s="7"/>
      <c r="B53" s="40" t="s">
        <v>7</v>
      </c>
      <c r="C53" s="107"/>
      <c r="D53" s="119" t="s">
        <v>6925</v>
      </c>
      <c r="E53" s="119" t="s">
        <v>6924</v>
      </c>
      <c r="F53" s="219">
        <v>8</v>
      </c>
      <c r="G53" s="219" t="s">
        <v>2408</v>
      </c>
      <c r="H53" s="45" t="s">
        <v>28</v>
      </c>
      <c r="I53" s="46"/>
      <c r="J53" s="44">
        <f t="shared" si="1"/>
        <v>365</v>
      </c>
      <c r="K53" s="46"/>
      <c r="L53" s="45"/>
      <c r="M53" s="45"/>
      <c r="N53" s="45"/>
      <c r="O53" s="62" t="s">
        <v>7</v>
      </c>
      <c r="P53" s="220">
        <v>50</v>
      </c>
      <c r="Q53" s="217">
        <v>27044</v>
      </c>
      <c r="R53" s="41" t="s">
        <v>198</v>
      </c>
    </row>
    <row r="54" spans="1:18" s="149" customFormat="1" ht="12.95" customHeight="1" x14ac:dyDescent="0.2">
      <c r="A54" s="7">
        <v>37</v>
      </c>
      <c r="B54" s="40" t="s">
        <v>7</v>
      </c>
      <c r="C54" s="107"/>
      <c r="D54" s="119" t="s">
        <v>3130</v>
      </c>
      <c r="E54" s="119" t="s">
        <v>6923</v>
      </c>
      <c r="F54" s="219">
        <v>8</v>
      </c>
      <c r="G54" s="219" t="s">
        <v>2408</v>
      </c>
      <c r="H54" s="45" t="s">
        <v>25</v>
      </c>
      <c r="I54" s="46"/>
      <c r="J54" s="44">
        <f t="shared" si="1"/>
        <v>365</v>
      </c>
      <c r="K54" s="46"/>
      <c r="L54" s="45"/>
      <c r="M54" s="45"/>
      <c r="N54" s="45"/>
      <c r="O54" s="62" t="s">
        <v>7</v>
      </c>
      <c r="P54" s="220">
        <v>51</v>
      </c>
      <c r="Q54" s="217" t="s">
        <v>609</v>
      </c>
      <c r="R54" s="41"/>
    </row>
    <row r="55" spans="1:18" s="149" customFormat="1" ht="12.95" customHeight="1" x14ac:dyDescent="0.2">
      <c r="A55" s="7">
        <v>17</v>
      </c>
      <c r="B55" s="40" t="s">
        <v>7</v>
      </c>
      <c r="C55" s="107">
        <v>179</v>
      </c>
      <c r="D55" s="119" t="s">
        <v>5026</v>
      </c>
      <c r="E55" s="119" t="s">
        <v>6922</v>
      </c>
      <c r="F55" s="219">
        <v>15</v>
      </c>
      <c r="G55" s="219" t="s">
        <v>2492</v>
      </c>
      <c r="H55" s="45" t="s">
        <v>25</v>
      </c>
      <c r="I55" s="46"/>
      <c r="J55" s="44">
        <f t="shared" si="1"/>
        <v>365</v>
      </c>
      <c r="K55" s="46"/>
      <c r="L55" s="45"/>
      <c r="M55" s="45"/>
      <c r="N55" s="45"/>
      <c r="O55" s="62" t="s">
        <v>7</v>
      </c>
      <c r="P55" s="220">
        <v>52</v>
      </c>
      <c r="Q55" s="217">
        <v>27080</v>
      </c>
      <c r="R55" s="41" t="s">
        <v>198</v>
      </c>
    </row>
    <row r="56" spans="1:18" s="149" customFormat="1" ht="12.95" customHeight="1" x14ac:dyDescent="0.2">
      <c r="A56" s="7">
        <v>59</v>
      </c>
      <c r="B56" s="40" t="s">
        <v>7</v>
      </c>
      <c r="C56" s="107"/>
      <c r="D56" s="119" t="s">
        <v>658</v>
      </c>
      <c r="E56" s="119" t="s">
        <v>6921</v>
      </c>
      <c r="F56" s="219">
        <v>20</v>
      </c>
      <c r="G56" s="219" t="s">
        <v>2307</v>
      </c>
      <c r="H56" s="45" t="s">
        <v>25</v>
      </c>
      <c r="I56" s="46"/>
      <c r="J56" s="44">
        <f t="shared" si="1"/>
        <v>365</v>
      </c>
      <c r="K56" s="46"/>
      <c r="L56" s="45"/>
      <c r="M56" s="45"/>
      <c r="N56" s="45"/>
      <c r="O56" s="62" t="s">
        <v>7</v>
      </c>
      <c r="P56" s="220">
        <v>53</v>
      </c>
      <c r="Q56" s="217" t="s">
        <v>609</v>
      </c>
      <c r="R56" s="41"/>
    </row>
    <row r="57" spans="1:18" s="149" customFormat="1" ht="12.95" customHeight="1" x14ac:dyDescent="0.2">
      <c r="A57" s="7"/>
      <c r="B57" s="40" t="s">
        <v>7</v>
      </c>
      <c r="C57" s="107"/>
      <c r="D57" s="119" t="s">
        <v>4274</v>
      </c>
      <c r="E57" s="119" t="s">
        <v>6672</v>
      </c>
      <c r="F57" s="219">
        <v>15</v>
      </c>
      <c r="G57" s="219" t="s">
        <v>2492</v>
      </c>
      <c r="H57" s="45" t="s">
        <v>28</v>
      </c>
      <c r="I57" s="46"/>
      <c r="J57" s="44">
        <f t="shared" si="1"/>
        <v>365</v>
      </c>
      <c r="K57" s="46"/>
      <c r="L57" s="45"/>
      <c r="M57" s="45"/>
      <c r="N57" s="45"/>
      <c r="O57" s="62" t="s">
        <v>7</v>
      </c>
      <c r="P57" s="220">
        <v>54</v>
      </c>
      <c r="Q57" s="217" t="s">
        <v>609</v>
      </c>
      <c r="R57" s="41"/>
    </row>
    <row r="58" spans="1:18" s="149" customFormat="1" ht="12.95" customHeight="1" x14ac:dyDescent="0.2">
      <c r="A58" s="7">
        <v>19</v>
      </c>
      <c r="B58" s="40" t="s">
        <v>7</v>
      </c>
      <c r="C58" s="107"/>
      <c r="D58" s="119" t="s">
        <v>6920</v>
      </c>
      <c r="E58" s="119" t="s">
        <v>6919</v>
      </c>
      <c r="F58" s="219">
        <v>8</v>
      </c>
      <c r="G58" s="219" t="s">
        <v>2408</v>
      </c>
      <c r="H58" s="45" t="s">
        <v>25</v>
      </c>
      <c r="I58" s="46"/>
      <c r="J58" s="44">
        <f t="shared" si="1"/>
        <v>365</v>
      </c>
      <c r="K58" s="46"/>
      <c r="L58" s="45"/>
      <c r="M58" s="45"/>
      <c r="N58" s="45"/>
      <c r="O58" s="62" t="s">
        <v>7</v>
      </c>
      <c r="P58" s="220">
        <v>55</v>
      </c>
      <c r="Q58" s="217" t="s">
        <v>609</v>
      </c>
      <c r="R58" s="41"/>
    </row>
    <row r="59" spans="1:18" s="149" customFormat="1" ht="12.95" customHeight="1" x14ac:dyDescent="0.2">
      <c r="A59" s="7">
        <v>190</v>
      </c>
      <c r="B59" s="40" t="s">
        <v>7</v>
      </c>
      <c r="C59" s="107"/>
      <c r="D59" s="119" t="s">
        <v>6918</v>
      </c>
      <c r="E59" s="119" t="s">
        <v>6917</v>
      </c>
      <c r="F59" s="219">
        <v>1</v>
      </c>
      <c r="G59" s="219" t="s">
        <v>2299</v>
      </c>
      <c r="H59" s="45" t="s">
        <v>25</v>
      </c>
      <c r="I59" s="46"/>
      <c r="J59" s="44">
        <f t="shared" si="1"/>
        <v>365</v>
      </c>
      <c r="K59" s="46"/>
      <c r="L59" s="45"/>
      <c r="M59" s="45"/>
      <c r="N59" s="45"/>
      <c r="O59" s="62" t="s">
        <v>7</v>
      </c>
      <c r="P59" s="220">
        <v>56</v>
      </c>
      <c r="Q59" s="217" t="s">
        <v>609</v>
      </c>
      <c r="R59" s="41"/>
    </row>
    <row r="60" spans="1:18" s="149" customFormat="1" ht="12.95" customHeight="1" x14ac:dyDescent="0.2">
      <c r="A60" s="7"/>
      <c r="B60" s="40" t="s">
        <v>7</v>
      </c>
      <c r="C60" s="107"/>
      <c r="D60" s="119" t="s">
        <v>6916</v>
      </c>
      <c r="E60" s="119" t="s">
        <v>6672</v>
      </c>
      <c r="F60" s="219">
        <v>8</v>
      </c>
      <c r="G60" s="219" t="s">
        <v>2408</v>
      </c>
      <c r="H60" s="45" t="s">
        <v>28</v>
      </c>
      <c r="I60" s="46"/>
      <c r="J60" s="44">
        <f t="shared" si="1"/>
        <v>365</v>
      </c>
      <c r="K60" s="46"/>
      <c r="L60" s="45"/>
      <c r="M60" s="45"/>
      <c r="N60" s="45"/>
      <c r="O60" s="62" t="s">
        <v>7</v>
      </c>
      <c r="P60" s="220">
        <v>57</v>
      </c>
      <c r="Q60" s="217" t="s">
        <v>609</v>
      </c>
      <c r="R60" s="41"/>
    </row>
    <row r="61" spans="1:18" s="149" customFormat="1" ht="12.95" customHeight="1" x14ac:dyDescent="0.2">
      <c r="A61" s="7">
        <v>55</v>
      </c>
      <c r="B61" s="40" t="s">
        <v>7</v>
      </c>
      <c r="C61" s="107"/>
      <c r="D61" s="119" t="s">
        <v>5565</v>
      </c>
      <c r="E61" s="119" t="s">
        <v>6915</v>
      </c>
      <c r="F61" s="219">
        <v>15</v>
      </c>
      <c r="G61" s="219" t="s">
        <v>2492</v>
      </c>
      <c r="H61" s="45" t="s">
        <v>25</v>
      </c>
      <c r="I61" s="46"/>
      <c r="J61" s="44">
        <f t="shared" si="1"/>
        <v>365</v>
      </c>
      <c r="K61" s="46"/>
      <c r="L61" s="45"/>
      <c r="M61" s="45"/>
      <c r="N61" s="45"/>
      <c r="O61" s="62" t="s">
        <v>7</v>
      </c>
      <c r="P61" s="220">
        <v>58</v>
      </c>
      <c r="Q61" s="217" t="s">
        <v>609</v>
      </c>
      <c r="R61" s="41"/>
    </row>
    <row r="62" spans="1:18" s="149" customFormat="1" ht="12.95" customHeight="1" x14ac:dyDescent="0.2">
      <c r="A62" s="7">
        <v>55</v>
      </c>
      <c r="B62" s="40" t="s">
        <v>7</v>
      </c>
      <c r="C62" s="107"/>
      <c r="D62" s="119" t="s">
        <v>5565</v>
      </c>
      <c r="E62" s="119" t="s">
        <v>6914</v>
      </c>
      <c r="F62" s="219">
        <v>15</v>
      </c>
      <c r="G62" s="219" t="s">
        <v>2492</v>
      </c>
      <c r="H62" s="45" t="s">
        <v>25</v>
      </c>
      <c r="I62" s="46"/>
      <c r="J62" s="44">
        <f t="shared" si="1"/>
        <v>365</v>
      </c>
      <c r="K62" s="46"/>
      <c r="L62" s="45"/>
      <c r="M62" s="45"/>
      <c r="N62" s="45"/>
      <c r="O62" s="62" t="s">
        <v>7</v>
      </c>
      <c r="P62" s="220">
        <v>59</v>
      </c>
      <c r="Q62" s="217" t="s">
        <v>609</v>
      </c>
      <c r="R62" s="41"/>
    </row>
    <row r="63" spans="1:18" s="149" customFormat="1" ht="12.95" customHeight="1" x14ac:dyDescent="0.2">
      <c r="A63" s="7">
        <v>33</v>
      </c>
      <c r="B63" s="40" t="s">
        <v>7</v>
      </c>
      <c r="C63" s="107"/>
      <c r="D63" s="119" t="s">
        <v>6812</v>
      </c>
      <c r="E63" s="119" t="s">
        <v>6913</v>
      </c>
      <c r="F63" s="219">
        <v>18</v>
      </c>
      <c r="G63" s="219" t="s">
        <v>2307</v>
      </c>
      <c r="H63" s="45" t="s">
        <v>25</v>
      </c>
      <c r="I63" s="46"/>
      <c r="J63" s="44">
        <f t="shared" si="1"/>
        <v>365</v>
      </c>
      <c r="K63" s="46"/>
      <c r="L63" s="45"/>
      <c r="M63" s="45"/>
      <c r="N63" s="45"/>
      <c r="O63" s="62" t="s">
        <v>7</v>
      </c>
      <c r="P63" s="220">
        <v>60</v>
      </c>
      <c r="Q63" s="217">
        <v>27109</v>
      </c>
      <c r="R63" s="41" t="s">
        <v>198</v>
      </c>
    </row>
    <row r="64" spans="1:18" s="149" customFormat="1" ht="12.95" customHeight="1" x14ac:dyDescent="0.2">
      <c r="A64" s="7">
        <v>56</v>
      </c>
      <c r="B64" s="40" t="s">
        <v>7</v>
      </c>
      <c r="C64" s="107"/>
      <c r="D64" s="119" t="s">
        <v>3849</v>
      </c>
      <c r="E64" s="119" t="s">
        <v>6912</v>
      </c>
      <c r="F64" s="219">
        <v>11</v>
      </c>
      <c r="G64" s="219" t="s">
        <v>2299</v>
      </c>
      <c r="H64" s="45" t="s">
        <v>25</v>
      </c>
      <c r="I64" s="46"/>
      <c r="J64" s="44">
        <f t="shared" si="1"/>
        <v>365</v>
      </c>
      <c r="K64" s="46"/>
      <c r="L64" s="45"/>
      <c r="M64" s="45"/>
      <c r="N64" s="45"/>
      <c r="O64" s="62" t="s">
        <v>7</v>
      </c>
      <c r="P64" s="220">
        <v>61</v>
      </c>
      <c r="Q64" s="217" t="s">
        <v>609</v>
      </c>
      <c r="R64" s="41"/>
    </row>
    <row r="65" spans="1:18" s="149" customFormat="1" ht="12.95" customHeight="1" x14ac:dyDescent="0.2">
      <c r="A65" s="7"/>
      <c r="B65" s="40" t="s">
        <v>7</v>
      </c>
      <c r="C65" s="107"/>
      <c r="D65" s="119" t="s">
        <v>5567</v>
      </c>
      <c r="E65" s="119" t="s">
        <v>6672</v>
      </c>
      <c r="F65" s="219">
        <v>12</v>
      </c>
      <c r="G65" s="219" t="s">
        <v>2299</v>
      </c>
      <c r="H65" s="45" t="s">
        <v>28</v>
      </c>
      <c r="I65" s="46"/>
      <c r="J65" s="44">
        <f t="shared" si="1"/>
        <v>365</v>
      </c>
      <c r="K65" s="46"/>
      <c r="L65" s="45"/>
      <c r="M65" s="45"/>
      <c r="N65" s="45"/>
      <c r="O65" s="62" t="s">
        <v>7</v>
      </c>
      <c r="P65" s="220">
        <v>62</v>
      </c>
      <c r="Q65" s="217">
        <v>27116</v>
      </c>
      <c r="R65" s="41" t="s">
        <v>198</v>
      </c>
    </row>
    <row r="66" spans="1:18" s="149" customFormat="1" ht="12.95" customHeight="1" x14ac:dyDescent="0.2">
      <c r="A66" s="7"/>
      <c r="B66" s="40" t="s">
        <v>7</v>
      </c>
      <c r="C66" s="107">
        <v>259</v>
      </c>
      <c r="D66" s="119" t="s">
        <v>6911</v>
      </c>
      <c r="E66" s="119" t="s">
        <v>6672</v>
      </c>
      <c r="F66" s="219">
        <v>15</v>
      </c>
      <c r="G66" s="219" t="s">
        <v>2492</v>
      </c>
      <c r="H66" s="45" t="s">
        <v>28</v>
      </c>
      <c r="I66" s="46"/>
      <c r="J66" s="44">
        <f t="shared" si="1"/>
        <v>365</v>
      </c>
      <c r="K66" s="46"/>
      <c r="L66" s="45"/>
      <c r="M66" s="45"/>
      <c r="N66" s="45"/>
      <c r="O66" s="62" t="s">
        <v>7</v>
      </c>
      <c r="P66" s="220">
        <v>63</v>
      </c>
      <c r="Q66" s="217">
        <v>27116</v>
      </c>
      <c r="R66" s="41" t="s">
        <v>198</v>
      </c>
    </row>
    <row r="67" spans="1:18" s="149" customFormat="1" ht="12.95" customHeight="1" x14ac:dyDescent="0.2">
      <c r="A67" s="7"/>
      <c r="B67" s="40" t="s">
        <v>7</v>
      </c>
      <c r="C67" s="107">
        <v>313</v>
      </c>
      <c r="D67" s="119" t="s">
        <v>6910</v>
      </c>
      <c r="E67" s="119" t="s">
        <v>6471</v>
      </c>
      <c r="F67" s="219">
        <v>15</v>
      </c>
      <c r="G67" s="219" t="s">
        <v>2492</v>
      </c>
      <c r="H67" s="45" t="s">
        <v>25</v>
      </c>
      <c r="I67" s="46"/>
      <c r="J67" s="44">
        <f t="shared" si="1"/>
        <v>365</v>
      </c>
      <c r="K67" s="46"/>
      <c r="L67" s="45"/>
      <c r="M67" s="45"/>
      <c r="N67" s="45"/>
      <c r="O67" s="62" t="s">
        <v>7</v>
      </c>
      <c r="P67" s="220">
        <v>64</v>
      </c>
      <c r="Q67" s="217">
        <v>27116</v>
      </c>
      <c r="R67" s="41" t="s">
        <v>198</v>
      </c>
    </row>
    <row r="68" spans="1:18" s="149" customFormat="1" ht="12.95" customHeight="1" x14ac:dyDescent="0.2">
      <c r="A68" s="7">
        <v>37</v>
      </c>
      <c r="B68" s="40" t="s">
        <v>7</v>
      </c>
      <c r="C68" s="107"/>
      <c r="D68" s="119" t="s">
        <v>4816</v>
      </c>
      <c r="E68" s="119" t="s">
        <v>6909</v>
      </c>
      <c r="F68" s="219">
        <v>21</v>
      </c>
      <c r="G68" s="219" t="s">
        <v>2307</v>
      </c>
      <c r="H68" s="45" t="s">
        <v>25</v>
      </c>
      <c r="I68" s="46"/>
      <c r="J68" s="44">
        <f t="shared" ref="J68:J99" si="2">IF(AND(I68&gt;1/1/75, K68&gt;0),"n/a",I68+365)</f>
        <v>365</v>
      </c>
      <c r="K68" s="46"/>
      <c r="L68" s="45"/>
      <c r="M68" s="45"/>
      <c r="N68" s="45"/>
      <c r="O68" s="62" t="s">
        <v>7</v>
      </c>
      <c r="P68" s="220">
        <v>65</v>
      </c>
      <c r="Q68" s="217" t="s">
        <v>609</v>
      </c>
      <c r="R68" s="41"/>
    </row>
    <row r="69" spans="1:18" s="149" customFormat="1" ht="12.95" customHeight="1" x14ac:dyDescent="0.2">
      <c r="A69" s="7"/>
      <c r="B69" s="40" t="s">
        <v>7</v>
      </c>
      <c r="C69" s="107"/>
      <c r="D69" s="119" t="s">
        <v>6908</v>
      </c>
      <c r="E69" s="119" t="s">
        <v>6907</v>
      </c>
      <c r="F69" s="219">
        <v>21</v>
      </c>
      <c r="G69" s="219" t="s">
        <v>2307</v>
      </c>
      <c r="H69" s="45" t="s">
        <v>25</v>
      </c>
      <c r="I69" s="46"/>
      <c r="J69" s="44">
        <f t="shared" si="2"/>
        <v>365</v>
      </c>
      <c r="K69" s="46"/>
      <c r="L69" s="45"/>
      <c r="M69" s="45"/>
      <c r="N69" s="45"/>
      <c r="O69" s="62" t="s">
        <v>7</v>
      </c>
      <c r="P69" s="220">
        <v>66</v>
      </c>
      <c r="Q69" s="217" t="s">
        <v>609</v>
      </c>
      <c r="R69" s="41"/>
    </row>
    <row r="70" spans="1:18" s="149" customFormat="1" ht="12.95" customHeight="1" x14ac:dyDescent="0.2">
      <c r="A70" s="7">
        <v>134</v>
      </c>
      <c r="B70" s="40" t="s">
        <v>7</v>
      </c>
      <c r="C70" s="107">
        <v>166</v>
      </c>
      <c r="D70" s="119" t="s">
        <v>2700</v>
      </c>
      <c r="E70" s="119" t="s">
        <v>6396</v>
      </c>
      <c r="F70" s="219">
        <v>14</v>
      </c>
      <c r="G70" s="219" t="s">
        <v>2492</v>
      </c>
      <c r="H70" s="45" t="s">
        <v>28</v>
      </c>
      <c r="I70" s="46"/>
      <c r="J70" s="44">
        <f t="shared" si="2"/>
        <v>365</v>
      </c>
      <c r="K70" s="46"/>
      <c r="L70" s="45"/>
      <c r="M70" s="45"/>
      <c r="N70" s="45"/>
      <c r="O70" s="62" t="s">
        <v>7</v>
      </c>
      <c r="P70" s="220">
        <v>67</v>
      </c>
      <c r="Q70" s="217">
        <v>27121</v>
      </c>
      <c r="R70" s="41" t="s">
        <v>198</v>
      </c>
    </row>
    <row r="71" spans="1:18" s="149" customFormat="1" ht="12.95" customHeight="1" x14ac:dyDescent="0.2">
      <c r="A71" s="7"/>
      <c r="B71" s="40" t="s">
        <v>7</v>
      </c>
      <c r="C71" s="107">
        <v>321</v>
      </c>
      <c r="D71" s="119" t="s">
        <v>6906</v>
      </c>
      <c r="E71" s="119" t="s">
        <v>6905</v>
      </c>
      <c r="F71" s="219">
        <v>15</v>
      </c>
      <c r="G71" s="219" t="s">
        <v>2492</v>
      </c>
      <c r="H71" s="45" t="s">
        <v>193</v>
      </c>
      <c r="I71" s="46"/>
      <c r="J71" s="44">
        <f t="shared" si="2"/>
        <v>365</v>
      </c>
      <c r="K71" s="46"/>
      <c r="L71" s="45"/>
      <c r="M71" s="45"/>
      <c r="N71" s="45"/>
      <c r="O71" s="62" t="s">
        <v>7</v>
      </c>
      <c r="P71" s="220">
        <v>68</v>
      </c>
      <c r="Q71" s="217">
        <v>27130</v>
      </c>
      <c r="R71" s="41"/>
    </row>
    <row r="72" spans="1:18" s="149" customFormat="1" ht="12.95" customHeight="1" x14ac:dyDescent="0.2">
      <c r="A72" s="7">
        <v>17</v>
      </c>
      <c r="B72" s="40" t="s">
        <v>7</v>
      </c>
      <c r="C72" s="107"/>
      <c r="D72" s="119" t="s">
        <v>6623</v>
      </c>
      <c r="E72" s="119" t="s">
        <v>6904</v>
      </c>
      <c r="F72" s="219">
        <v>4</v>
      </c>
      <c r="G72" s="219" t="s">
        <v>2299</v>
      </c>
      <c r="H72" s="45" t="s">
        <v>25</v>
      </c>
      <c r="I72" s="46"/>
      <c r="J72" s="44">
        <f t="shared" si="2"/>
        <v>365</v>
      </c>
      <c r="K72" s="46"/>
      <c r="L72" s="45"/>
      <c r="M72" s="45"/>
      <c r="N72" s="45"/>
      <c r="O72" s="62" t="s">
        <v>7</v>
      </c>
      <c r="P72" s="220">
        <v>69</v>
      </c>
      <c r="Q72" s="217" t="s">
        <v>609</v>
      </c>
      <c r="R72" s="41"/>
    </row>
    <row r="73" spans="1:18" s="149" customFormat="1" ht="12.95" customHeight="1" x14ac:dyDescent="0.2">
      <c r="A73" s="7">
        <v>19</v>
      </c>
      <c r="B73" s="40" t="s">
        <v>7</v>
      </c>
      <c r="C73" s="107">
        <v>324</v>
      </c>
      <c r="D73" s="119" t="s">
        <v>6598</v>
      </c>
      <c r="E73" s="119" t="s">
        <v>5961</v>
      </c>
      <c r="F73" s="219">
        <v>8</v>
      </c>
      <c r="G73" s="219" t="s">
        <v>2408</v>
      </c>
      <c r="H73" s="45" t="s">
        <v>25</v>
      </c>
      <c r="I73" s="46"/>
      <c r="J73" s="44">
        <f t="shared" si="2"/>
        <v>365</v>
      </c>
      <c r="K73" s="46"/>
      <c r="L73" s="45"/>
      <c r="M73" s="45"/>
      <c r="N73" s="45"/>
      <c r="O73" s="62" t="s">
        <v>7</v>
      </c>
      <c r="P73" s="220">
        <v>70</v>
      </c>
      <c r="Q73" s="217">
        <v>27131</v>
      </c>
      <c r="R73" s="41" t="s">
        <v>198</v>
      </c>
    </row>
    <row r="74" spans="1:18" s="149" customFormat="1" ht="12.95" customHeight="1" x14ac:dyDescent="0.2">
      <c r="A74" s="7">
        <v>31</v>
      </c>
      <c r="B74" s="40" t="s">
        <v>7</v>
      </c>
      <c r="C74" s="107">
        <v>186</v>
      </c>
      <c r="D74" s="119" t="s">
        <v>6903</v>
      </c>
      <c r="E74" s="119" t="s">
        <v>6902</v>
      </c>
      <c r="F74" s="219">
        <v>17</v>
      </c>
      <c r="G74" s="219" t="s">
        <v>2307</v>
      </c>
      <c r="H74" s="45" t="s">
        <v>25</v>
      </c>
      <c r="I74" s="46"/>
      <c r="J74" s="44">
        <f t="shared" si="2"/>
        <v>365</v>
      </c>
      <c r="K74" s="46"/>
      <c r="L74" s="45"/>
      <c r="M74" s="45"/>
      <c r="N74" s="45"/>
      <c r="O74" s="62" t="s">
        <v>7</v>
      </c>
      <c r="P74" s="220">
        <v>71</v>
      </c>
      <c r="Q74" s="217">
        <v>27131</v>
      </c>
      <c r="R74" s="41" t="s">
        <v>198</v>
      </c>
    </row>
    <row r="75" spans="1:18" s="149" customFormat="1" ht="12.95" customHeight="1" x14ac:dyDescent="0.2">
      <c r="A75" s="7">
        <v>3</v>
      </c>
      <c r="B75" s="40" t="s">
        <v>7</v>
      </c>
      <c r="C75" s="107">
        <v>332</v>
      </c>
      <c r="D75" s="119" t="s">
        <v>4434</v>
      </c>
      <c r="E75" s="119" t="s">
        <v>6901</v>
      </c>
      <c r="F75" s="219">
        <v>15</v>
      </c>
      <c r="G75" s="219" t="s">
        <v>2492</v>
      </c>
      <c r="H75" s="45" t="s">
        <v>25</v>
      </c>
      <c r="I75" s="46"/>
      <c r="J75" s="44">
        <f t="shared" si="2"/>
        <v>365</v>
      </c>
      <c r="K75" s="46"/>
      <c r="L75" s="45"/>
      <c r="M75" s="45"/>
      <c r="N75" s="45"/>
      <c r="O75" s="62" t="s">
        <v>7</v>
      </c>
      <c r="P75" s="220">
        <v>72</v>
      </c>
      <c r="Q75" s="217" t="s">
        <v>609</v>
      </c>
      <c r="R75" s="41"/>
    </row>
    <row r="76" spans="1:18" s="149" customFormat="1" ht="12.95" customHeight="1" x14ac:dyDescent="0.2">
      <c r="A76" s="7"/>
      <c r="B76" s="40" t="s">
        <v>7</v>
      </c>
      <c r="C76" s="107">
        <v>213</v>
      </c>
      <c r="D76" s="119" t="s">
        <v>6900</v>
      </c>
      <c r="E76" s="119" t="s">
        <v>6899</v>
      </c>
      <c r="F76" s="219">
        <v>15</v>
      </c>
      <c r="G76" s="219" t="s">
        <v>2492</v>
      </c>
      <c r="H76" s="45" t="s">
        <v>28</v>
      </c>
      <c r="I76" s="46"/>
      <c r="J76" s="44">
        <f t="shared" si="2"/>
        <v>365</v>
      </c>
      <c r="K76" s="46"/>
      <c r="L76" s="45"/>
      <c r="M76" s="45"/>
      <c r="N76" s="45"/>
      <c r="O76" s="62" t="s">
        <v>7</v>
      </c>
      <c r="P76" s="220">
        <v>73</v>
      </c>
      <c r="Q76" s="217" t="s">
        <v>609</v>
      </c>
      <c r="R76" s="41"/>
    </row>
    <row r="77" spans="1:18" s="149" customFormat="1" ht="12.95" customHeight="1" x14ac:dyDescent="0.2">
      <c r="A77" s="7">
        <v>115</v>
      </c>
      <c r="B77" s="40" t="s">
        <v>7</v>
      </c>
      <c r="C77" s="107">
        <v>295</v>
      </c>
      <c r="D77" s="119" t="s">
        <v>6898</v>
      </c>
      <c r="E77" s="119" t="s">
        <v>6299</v>
      </c>
      <c r="F77" s="219">
        <v>13</v>
      </c>
      <c r="G77" s="219" t="s">
        <v>2492</v>
      </c>
      <c r="H77" s="45" t="s">
        <v>28</v>
      </c>
      <c r="I77" s="46"/>
      <c r="J77" s="44">
        <f t="shared" si="2"/>
        <v>365</v>
      </c>
      <c r="K77" s="46"/>
      <c r="L77" s="45"/>
      <c r="M77" s="45"/>
      <c r="N77" s="45"/>
      <c r="O77" s="62" t="s">
        <v>7</v>
      </c>
      <c r="P77" s="220">
        <v>74</v>
      </c>
      <c r="Q77" s="217" t="s">
        <v>609</v>
      </c>
      <c r="R77" s="41"/>
    </row>
    <row r="78" spans="1:18" s="149" customFormat="1" ht="12.95" customHeight="1" x14ac:dyDescent="0.2">
      <c r="A78" s="7">
        <v>190</v>
      </c>
      <c r="B78" s="40" t="s">
        <v>7</v>
      </c>
      <c r="C78" s="107">
        <v>281</v>
      </c>
      <c r="D78" s="119" t="s">
        <v>2798</v>
      </c>
      <c r="E78" s="119" t="s">
        <v>6897</v>
      </c>
      <c r="F78" s="219">
        <v>1</v>
      </c>
      <c r="G78" s="219" t="s">
        <v>2299</v>
      </c>
      <c r="H78" s="45" t="s">
        <v>25</v>
      </c>
      <c r="I78" s="46"/>
      <c r="J78" s="44">
        <f t="shared" si="2"/>
        <v>365</v>
      </c>
      <c r="K78" s="46"/>
      <c r="L78" s="45"/>
      <c r="M78" s="45"/>
      <c r="N78" s="45"/>
      <c r="O78" s="62" t="s">
        <v>7</v>
      </c>
      <c r="P78" s="220">
        <v>75</v>
      </c>
      <c r="Q78" s="217" t="s">
        <v>609</v>
      </c>
      <c r="R78" s="41"/>
    </row>
    <row r="79" spans="1:18" s="149" customFormat="1" ht="12.95" customHeight="1" x14ac:dyDescent="0.2">
      <c r="A79" s="7">
        <v>53</v>
      </c>
      <c r="B79" s="40" t="s">
        <v>7</v>
      </c>
      <c r="C79" s="107"/>
      <c r="D79" s="119" t="s">
        <v>2230</v>
      </c>
      <c r="E79" s="119" t="s">
        <v>6896</v>
      </c>
      <c r="F79" s="219">
        <v>2</v>
      </c>
      <c r="G79" s="219" t="s">
        <v>2299</v>
      </c>
      <c r="H79" s="45" t="s">
        <v>25</v>
      </c>
      <c r="I79" s="46"/>
      <c r="J79" s="44">
        <f t="shared" si="2"/>
        <v>365</v>
      </c>
      <c r="K79" s="46"/>
      <c r="L79" s="45"/>
      <c r="M79" s="45"/>
      <c r="N79" s="45"/>
      <c r="O79" s="62" t="s">
        <v>7</v>
      </c>
      <c r="P79" s="220">
        <v>76</v>
      </c>
      <c r="Q79" s="217" t="s">
        <v>609</v>
      </c>
      <c r="R79" s="41"/>
    </row>
    <row r="80" spans="1:18" s="149" customFormat="1" ht="12.95" customHeight="1" x14ac:dyDescent="0.2">
      <c r="A80" s="7"/>
      <c r="B80" s="40" t="s">
        <v>7</v>
      </c>
      <c r="C80" s="107">
        <v>299</v>
      </c>
      <c r="D80" s="119" t="s">
        <v>6895</v>
      </c>
      <c r="E80" s="119" t="s">
        <v>6894</v>
      </c>
      <c r="F80" s="219">
        <v>2</v>
      </c>
      <c r="G80" s="219" t="s">
        <v>2299</v>
      </c>
      <c r="H80" s="45" t="s">
        <v>25</v>
      </c>
      <c r="I80" s="46"/>
      <c r="J80" s="44">
        <f t="shared" si="2"/>
        <v>365</v>
      </c>
      <c r="K80" s="46"/>
      <c r="L80" s="45"/>
      <c r="M80" s="45"/>
      <c r="N80" s="45"/>
      <c r="O80" s="62" t="s">
        <v>7</v>
      </c>
      <c r="P80" s="220">
        <v>77</v>
      </c>
      <c r="Q80" s="217" t="s">
        <v>609</v>
      </c>
      <c r="R80" s="41"/>
    </row>
    <row r="81" spans="1:18" s="149" customFormat="1" ht="12.95" customHeight="1" x14ac:dyDescent="0.2">
      <c r="A81" s="7"/>
      <c r="B81" s="40" t="s">
        <v>7</v>
      </c>
      <c r="C81" s="107">
        <v>119</v>
      </c>
      <c r="D81" s="119" t="s">
        <v>6143</v>
      </c>
      <c r="E81" s="119" t="s">
        <v>6893</v>
      </c>
      <c r="F81" s="219">
        <v>6</v>
      </c>
      <c r="G81" s="219" t="s">
        <v>2495</v>
      </c>
      <c r="H81" s="45" t="s">
        <v>28</v>
      </c>
      <c r="I81" s="46"/>
      <c r="J81" s="44">
        <f t="shared" si="2"/>
        <v>365</v>
      </c>
      <c r="K81" s="46"/>
      <c r="L81" s="45"/>
      <c r="M81" s="45"/>
      <c r="N81" s="45"/>
      <c r="O81" s="62" t="s">
        <v>7</v>
      </c>
      <c r="P81" s="220">
        <v>78</v>
      </c>
      <c r="Q81" s="217">
        <v>27145</v>
      </c>
      <c r="R81" s="41"/>
    </row>
    <row r="82" spans="1:18" s="149" customFormat="1" ht="12.95" customHeight="1" x14ac:dyDescent="0.2">
      <c r="A82" s="7"/>
      <c r="B82" s="40" t="s">
        <v>7</v>
      </c>
      <c r="C82" s="107">
        <v>273</v>
      </c>
      <c r="D82" s="119" t="s">
        <v>6892</v>
      </c>
      <c r="E82" s="119" t="s">
        <v>6672</v>
      </c>
      <c r="F82" s="219">
        <v>22</v>
      </c>
      <c r="G82" s="219" t="s">
        <v>2307</v>
      </c>
      <c r="H82" s="45" t="s">
        <v>28</v>
      </c>
      <c r="I82" s="46"/>
      <c r="J82" s="44">
        <f t="shared" si="2"/>
        <v>365</v>
      </c>
      <c r="K82" s="46"/>
      <c r="L82" s="45"/>
      <c r="M82" s="45"/>
      <c r="N82" s="45"/>
      <c r="O82" s="62" t="s">
        <v>7</v>
      </c>
      <c r="P82" s="220">
        <v>79</v>
      </c>
      <c r="Q82" s="217" t="s">
        <v>609</v>
      </c>
      <c r="R82" s="41"/>
    </row>
    <row r="83" spans="1:18" s="149" customFormat="1" ht="12.95" customHeight="1" x14ac:dyDescent="0.2">
      <c r="A83" s="7"/>
      <c r="B83" s="40" t="s">
        <v>7</v>
      </c>
      <c r="C83" s="107"/>
      <c r="D83" s="119" t="s">
        <v>6891</v>
      </c>
      <c r="E83" s="119" t="s">
        <v>6672</v>
      </c>
      <c r="F83" s="219">
        <v>18</v>
      </c>
      <c r="G83" s="219" t="s">
        <v>2307</v>
      </c>
      <c r="H83" s="45" t="s">
        <v>25</v>
      </c>
      <c r="I83" s="46"/>
      <c r="J83" s="44">
        <f t="shared" si="2"/>
        <v>365</v>
      </c>
      <c r="K83" s="46"/>
      <c r="L83" s="45"/>
      <c r="M83" s="45"/>
      <c r="N83" s="45"/>
      <c r="O83" s="62" t="s">
        <v>7</v>
      </c>
      <c r="P83" s="220">
        <v>80</v>
      </c>
      <c r="Q83" s="217" t="s">
        <v>609</v>
      </c>
      <c r="R83" s="41"/>
    </row>
    <row r="84" spans="1:18" s="149" customFormat="1" ht="12.95" customHeight="1" x14ac:dyDescent="0.2">
      <c r="A84" s="7"/>
      <c r="B84" s="40" t="s">
        <v>7</v>
      </c>
      <c r="C84" s="107">
        <v>207</v>
      </c>
      <c r="D84" s="119" t="s">
        <v>6890</v>
      </c>
      <c r="E84" s="119" t="s">
        <v>6888</v>
      </c>
      <c r="F84" s="219">
        <v>21</v>
      </c>
      <c r="G84" s="219" t="s">
        <v>2307</v>
      </c>
      <c r="H84" s="45" t="s">
        <v>25</v>
      </c>
      <c r="I84" s="46"/>
      <c r="J84" s="44">
        <f t="shared" si="2"/>
        <v>365</v>
      </c>
      <c r="K84" s="46"/>
      <c r="L84" s="45"/>
      <c r="M84" s="45"/>
      <c r="N84" s="45"/>
      <c r="O84" s="62" t="s">
        <v>7</v>
      </c>
      <c r="P84" s="220">
        <v>81</v>
      </c>
      <c r="Q84" s="217" t="s">
        <v>609</v>
      </c>
      <c r="R84" s="41"/>
    </row>
    <row r="85" spans="1:18" s="149" customFormat="1" ht="12.95" customHeight="1" x14ac:dyDescent="0.2">
      <c r="A85" s="7"/>
      <c r="B85" s="40" t="s">
        <v>7</v>
      </c>
      <c r="C85" s="107">
        <v>206</v>
      </c>
      <c r="D85" s="119" t="s">
        <v>6889</v>
      </c>
      <c r="E85" s="119" t="s">
        <v>6888</v>
      </c>
      <c r="F85" s="219">
        <v>21</v>
      </c>
      <c r="G85" s="219" t="s">
        <v>2307</v>
      </c>
      <c r="H85" s="45" t="s">
        <v>25</v>
      </c>
      <c r="I85" s="46"/>
      <c r="J85" s="44">
        <f t="shared" si="2"/>
        <v>365</v>
      </c>
      <c r="K85" s="46"/>
      <c r="L85" s="45"/>
      <c r="M85" s="45"/>
      <c r="N85" s="45"/>
      <c r="O85" s="62" t="s">
        <v>7</v>
      </c>
      <c r="P85" s="220">
        <v>82</v>
      </c>
      <c r="Q85" s="217" t="s">
        <v>609</v>
      </c>
      <c r="R85" s="41"/>
    </row>
    <row r="86" spans="1:18" s="149" customFormat="1" ht="12.95" customHeight="1" x14ac:dyDescent="0.2">
      <c r="A86" s="7"/>
      <c r="B86" s="40" t="s">
        <v>7</v>
      </c>
      <c r="C86" s="107">
        <v>338</v>
      </c>
      <c r="D86" s="119" t="s">
        <v>6887</v>
      </c>
      <c r="E86" s="119" t="s">
        <v>6886</v>
      </c>
      <c r="F86" s="219">
        <v>1</v>
      </c>
      <c r="G86" s="219" t="s">
        <v>2299</v>
      </c>
      <c r="H86" s="45" t="s">
        <v>25</v>
      </c>
      <c r="I86" s="46"/>
      <c r="J86" s="44">
        <f t="shared" si="2"/>
        <v>365</v>
      </c>
      <c r="K86" s="46"/>
      <c r="L86" s="45"/>
      <c r="M86" s="45"/>
      <c r="N86" s="45"/>
      <c r="O86" s="62" t="s">
        <v>7</v>
      </c>
      <c r="P86" s="220">
        <v>83</v>
      </c>
      <c r="Q86" s="217" t="s">
        <v>609</v>
      </c>
      <c r="R86" s="41"/>
    </row>
    <row r="87" spans="1:18" s="149" customFormat="1" ht="12.95" customHeight="1" x14ac:dyDescent="0.2">
      <c r="A87" s="7">
        <v>5</v>
      </c>
      <c r="B87" s="40" t="s">
        <v>7</v>
      </c>
      <c r="C87" s="107"/>
      <c r="D87" s="119" t="s">
        <v>2291</v>
      </c>
      <c r="E87" s="119" t="s">
        <v>6885</v>
      </c>
      <c r="F87" s="219">
        <v>20</v>
      </c>
      <c r="G87" s="219" t="s">
        <v>2307</v>
      </c>
      <c r="H87" s="45" t="s">
        <v>25</v>
      </c>
      <c r="I87" s="46"/>
      <c r="J87" s="44">
        <f t="shared" si="2"/>
        <v>365</v>
      </c>
      <c r="K87" s="46"/>
      <c r="L87" s="45"/>
      <c r="M87" s="45"/>
      <c r="N87" s="45"/>
      <c r="O87" s="62" t="s">
        <v>7</v>
      </c>
      <c r="P87" s="220">
        <v>84</v>
      </c>
      <c r="Q87" s="217" t="s">
        <v>609</v>
      </c>
      <c r="R87" s="41"/>
    </row>
    <row r="88" spans="1:18" s="149" customFormat="1" ht="12.95" customHeight="1" x14ac:dyDescent="0.2">
      <c r="A88" s="7"/>
      <c r="B88" s="40" t="s">
        <v>7</v>
      </c>
      <c r="C88" s="107">
        <v>350</v>
      </c>
      <c r="D88" s="119" t="s">
        <v>6884</v>
      </c>
      <c r="E88" s="119" t="s">
        <v>6883</v>
      </c>
      <c r="F88" s="219">
        <v>5</v>
      </c>
      <c r="G88" s="219" t="s">
        <v>2299</v>
      </c>
      <c r="H88" s="45" t="s">
        <v>28</v>
      </c>
      <c r="I88" s="46"/>
      <c r="J88" s="44">
        <f t="shared" si="2"/>
        <v>365</v>
      </c>
      <c r="K88" s="46"/>
      <c r="L88" s="45"/>
      <c r="M88" s="45"/>
      <c r="N88" s="45"/>
      <c r="O88" s="62" t="s">
        <v>7</v>
      </c>
      <c r="P88" s="220">
        <v>85</v>
      </c>
      <c r="Q88" s="217" t="s">
        <v>609</v>
      </c>
      <c r="R88" s="41"/>
    </row>
    <row r="89" spans="1:18" s="149" customFormat="1" ht="12.95" customHeight="1" x14ac:dyDescent="0.2">
      <c r="A89" s="7"/>
      <c r="B89" s="40" t="s">
        <v>7</v>
      </c>
      <c r="C89" s="107">
        <v>278</v>
      </c>
      <c r="D89" s="119" t="s">
        <v>6882</v>
      </c>
      <c r="E89" s="119" t="s">
        <v>6672</v>
      </c>
      <c r="F89" s="219">
        <v>2</v>
      </c>
      <c r="G89" s="219" t="s">
        <v>2299</v>
      </c>
      <c r="H89" s="45" t="s">
        <v>28</v>
      </c>
      <c r="I89" s="46"/>
      <c r="J89" s="44">
        <f t="shared" si="2"/>
        <v>365</v>
      </c>
      <c r="K89" s="46"/>
      <c r="L89" s="45"/>
      <c r="M89" s="45"/>
      <c r="N89" s="45"/>
      <c r="O89" s="62" t="s">
        <v>7</v>
      </c>
      <c r="P89" s="220">
        <v>86</v>
      </c>
      <c r="Q89" s="217" t="s">
        <v>609</v>
      </c>
      <c r="R89" s="41"/>
    </row>
    <row r="90" spans="1:18" s="149" customFormat="1" ht="12.95" customHeight="1" x14ac:dyDescent="0.2">
      <c r="A90" s="7">
        <v>56</v>
      </c>
      <c r="B90" s="40" t="s">
        <v>7</v>
      </c>
      <c r="C90" s="107">
        <v>301</v>
      </c>
      <c r="D90" s="119" t="s">
        <v>2021</v>
      </c>
      <c r="E90" s="119" t="s">
        <v>6881</v>
      </c>
      <c r="F90" s="219">
        <v>14</v>
      </c>
      <c r="G90" s="219" t="s">
        <v>2492</v>
      </c>
      <c r="H90" s="45" t="s">
        <v>25</v>
      </c>
      <c r="I90" s="46"/>
      <c r="J90" s="44">
        <f t="shared" si="2"/>
        <v>365</v>
      </c>
      <c r="K90" s="46"/>
      <c r="L90" s="45"/>
      <c r="M90" s="45"/>
      <c r="N90" s="45"/>
      <c r="O90" s="62" t="s">
        <v>7</v>
      </c>
      <c r="P90" s="220">
        <v>87</v>
      </c>
      <c r="Q90" s="217" t="s">
        <v>609</v>
      </c>
      <c r="R90" s="41"/>
    </row>
    <row r="91" spans="1:18" s="149" customFormat="1" ht="12.95" customHeight="1" x14ac:dyDescent="0.2">
      <c r="A91" s="7">
        <v>51</v>
      </c>
      <c r="B91" s="40" t="s">
        <v>7</v>
      </c>
      <c r="C91" s="107"/>
      <c r="D91" s="119" t="s">
        <v>5527</v>
      </c>
      <c r="E91" s="119" t="s">
        <v>6880</v>
      </c>
      <c r="F91" s="219">
        <v>10</v>
      </c>
      <c r="G91" s="219" t="s">
        <v>2495</v>
      </c>
      <c r="H91" s="45" t="s">
        <v>25</v>
      </c>
      <c r="I91" s="46"/>
      <c r="J91" s="44">
        <f t="shared" si="2"/>
        <v>365</v>
      </c>
      <c r="K91" s="46"/>
      <c r="L91" s="45"/>
      <c r="M91" s="45"/>
      <c r="N91" s="45"/>
      <c r="O91" s="62" t="s">
        <v>7</v>
      </c>
      <c r="P91" s="220">
        <v>88</v>
      </c>
      <c r="Q91" s="217" t="s">
        <v>609</v>
      </c>
      <c r="R91" s="41"/>
    </row>
    <row r="92" spans="1:18" s="149" customFormat="1" ht="12.95" customHeight="1" x14ac:dyDescent="0.2">
      <c r="A92" s="7"/>
      <c r="B92" s="40" t="s">
        <v>7</v>
      </c>
      <c r="C92" s="107">
        <v>293</v>
      </c>
      <c r="D92" s="119" t="s">
        <v>6879</v>
      </c>
      <c r="E92" s="119" t="s">
        <v>6878</v>
      </c>
      <c r="F92" s="219">
        <v>8</v>
      </c>
      <c r="G92" s="219" t="s">
        <v>2408</v>
      </c>
      <c r="H92" s="45" t="s">
        <v>28</v>
      </c>
      <c r="I92" s="46"/>
      <c r="J92" s="44">
        <f t="shared" si="2"/>
        <v>365</v>
      </c>
      <c r="K92" s="46"/>
      <c r="L92" s="45"/>
      <c r="M92" s="45"/>
      <c r="N92" s="45"/>
      <c r="O92" s="62" t="s">
        <v>7</v>
      </c>
      <c r="P92" s="220">
        <v>89</v>
      </c>
      <c r="Q92" s="217" t="s">
        <v>609</v>
      </c>
      <c r="R92" s="41"/>
    </row>
    <row r="93" spans="1:18" s="149" customFormat="1" ht="12.95" customHeight="1" x14ac:dyDescent="0.2">
      <c r="A93" s="7"/>
      <c r="B93" s="40" t="s">
        <v>7</v>
      </c>
      <c r="C93" s="107">
        <v>339</v>
      </c>
      <c r="D93" s="119" t="s">
        <v>6877</v>
      </c>
      <c r="E93" s="119" t="s">
        <v>6876</v>
      </c>
      <c r="F93" s="219">
        <v>8</v>
      </c>
      <c r="G93" s="219" t="s">
        <v>2408</v>
      </c>
      <c r="H93" s="45" t="s">
        <v>28</v>
      </c>
      <c r="I93" s="46"/>
      <c r="J93" s="44">
        <f t="shared" si="2"/>
        <v>365</v>
      </c>
      <c r="K93" s="46"/>
      <c r="L93" s="45"/>
      <c r="M93" s="45"/>
      <c r="N93" s="45"/>
      <c r="O93" s="62" t="s">
        <v>7</v>
      </c>
      <c r="P93" s="220">
        <v>90</v>
      </c>
      <c r="Q93" s="217" t="s">
        <v>609</v>
      </c>
      <c r="R93" s="41"/>
    </row>
    <row r="94" spans="1:18" s="149" customFormat="1" ht="12.95" customHeight="1" x14ac:dyDescent="0.2">
      <c r="A94" s="7">
        <v>55</v>
      </c>
      <c r="B94" s="40" t="s">
        <v>7</v>
      </c>
      <c r="C94" s="107">
        <v>291</v>
      </c>
      <c r="D94" s="119" t="s">
        <v>5565</v>
      </c>
      <c r="E94" s="119" t="s">
        <v>6875</v>
      </c>
      <c r="F94" s="219">
        <v>15</v>
      </c>
      <c r="G94" s="219" t="s">
        <v>2492</v>
      </c>
      <c r="H94" s="45" t="s">
        <v>44</v>
      </c>
      <c r="I94" s="46"/>
      <c r="J94" s="44">
        <f t="shared" si="2"/>
        <v>365</v>
      </c>
      <c r="K94" s="46"/>
      <c r="L94" s="45"/>
      <c r="M94" s="45"/>
      <c r="N94" s="45"/>
      <c r="O94" s="62" t="s">
        <v>7</v>
      </c>
      <c r="P94" s="220">
        <v>91</v>
      </c>
      <c r="Q94" s="217">
        <v>27222</v>
      </c>
      <c r="R94" s="41"/>
    </row>
    <row r="95" spans="1:18" s="149" customFormat="1" ht="12.95" customHeight="1" x14ac:dyDescent="0.2">
      <c r="A95" s="7">
        <v>37</v>
      </c>
      <c r="B95" s="40" t="s">
        <v>7</v>
      </c>
      <c r="C95" s="107">
        <v>348</v>
      </c>
      <c r="D95" s="119" t="s">
        <v>2544</v>
      </c>
      <c r="E95" s="119" t="s">
        <v>6874</v>
      </c>
      <c r="F95" s="219">
        <v>20</v>
      </c>
      <c r="G95" s="219" t="s">
        <v>2307</v>
      </c>
      <c r="H95" s="45" t="s">
        <v>28</v>
      </c>
      <c r="I95" s="46"/>
      <c r="J95" s="44">
        <f t="shared" si="2"/>
        <v>365</v>
      </c>
      <c r="K95" s="46"/>
      <c r="L95" s="45"/>
      <c r="M95" s="45"/>
      <c r="N95" s="45"/>
      <c r="O95" s="62" t="s">
        <v>7</v>
      </c>
      <c r="P95" s="220">
        <v>92</v>
      </c>
      <c r="Q95" s="217" t="s">
        <v>609</v>
      </c>
      <c r="R95" s="41"/>
    </row>
    <row r="96" spans="1:18" s="149" customFormat="1" ht="12.95" customHeight="1" x14ac:dyDescent="0.2">
      <c r="A96" s="7">
        <v>55</v>
      </c>
      <c r="B96" s="40" t="s">
        <v>7</v>
      </c>
      <c r="C96" s="107">
        <v>357</v>
      </c>
      <c r="D96" s="119" t="s">
        <v>554</v>
      </c>
      <c r="E96" s="119" t="s">
        <v>6873</v>
      </c>
      <c r="F96" s="219">
        <v>13</v>
      </c>
      <c r="G96" s="219" t="s">
        <v>2492</v>
      </c>
      <c r="H96" s="45" t="s">
        <v>28</v>
      </c>
      <c r="I96" s="46"/>
      <c r="J96" s="44">
        <f t="shared" si="2"/>
        <v>365</v>
      </c>
      <c r="K96" s="46"/>
      <c r="L96" s="45"/>
      <c r="M96" s="45"/>
      <c r="N96" s="45"/>
      <c r="O96" s="62" t="s">
        <v>7</v>
      </c>
      <c r="P96" s="220">
        <v>93</v>
      </c>
      <c r="Q96" s="217" t="s">
        <v>609</v>
      </c>
      <c r="R96" s="41"/>
    </row>
    <row r="97" spans="1:18" s="149" customFormat="1" ht="12.95" customHeight="1" x14ac:dyDescent="0.2">
      <c r="A97" s="7"/>
      <c r="B97" s="40" t="s">
        <v>7</v>
      </c>
      <c r="C97" s="107">
        <v>371</v>
      </c>
      <c r="D97" s="119" t="s">
        <v>6872</v>
      </c>
      <c r="E97" s="119" t="s">
        <v>6871</v>
      </c>
      <c r="F97" s="219">
        <v>15</v>
      </c>
      <c r="G97" s="219" t="s">
        <v>2492</v>
      </c>
      <c r="H97" s="45" t="s">
        <v>25</v>
      </c>
      <c r="I97" s="46"/>
      <c r="J97" s="44">
        <f t="shared" si="2"/>
        <v>365</v>
      </c>
      <c r="K97" s="46"/>
      <c r="L97" s="45"/>
      <c r="M97" s="45"/>
      <c r="N97" s="45"/>
      <c r="O97" s="62" t="s">
        <v>7</v>
      </c>
      <c r="P97" s="220">
        <v>94</v>
      </c>
      <c r="Q97" s="217" t="s">
        <v>609</v>
      </c>
      <c r="R97" s="41"/>
    </row>
    <row r="98" spans="1:18" s="149" customFormat="1" ht="12.95" customHeight="1" x14ac:dyDescent="0.2">
      <c r="A98" s="7">
        <v>19</v>
      </c>
      <c r="B98" s="40" t="s">
        <v>7</v>
      </c>
      <c r="C98" s="107">
        <v>306</v>
      </c>
      <c r="D98" s="119" t="s">
        <v>6865</v>
      </c>
      <c r="E98" s="119" t="s">
        <v>6870</v>
      </c>
      <c r="F98" s="219">
        <v>15</v>
      </c>
      <c r="G98" s="219" t="s">
        <v>2492</v>
      </c>
      <c r="H98" s="45" t="s">
        <v>25</v>
      </c>
      <c r="I98" s="46"/>
      <c r="J98" s="44">
        <f t="shared" si="2"/>
        <v>365</v>
      </c>
      <c r="K98" s="46"/>
      <c r="L98" s="45"/>
      <c r="M98" s="45"/>
      <c r="N98" s="45"/>
      <c r="O98" s="62" t="s">
        <v>7</v>
      </c>
      <c r="P98" s="220">
        <v>95</v>
      </c>
      <c r="Q98" s="217" t="s">
        <v>609</v>
      </c>
      <c r="R98" s="41"/>
    </row>
    <row r="99" spans="1:18" s="149" customFormat="1" ht="12.95" customHeight="1" x14ac:dyDescent="0.2">
      <c r="A99" s="7">
        <v>1</v>
      </c>
      <c r="B99" s="40" t="s">
        <v>7</v>
      </c>
      <c r="C99" s="107">
        <v>385</v>
      </c>
      <c r="D99" s="119" t="s">
        <v>5314</v>
      </c>
      <c r="E99" s="119" t="s">
        <v>6869</v>
      </c>
      <c r="F99" s="219">
        <v>6</v>
      </c>
      <c r="G99" s="219" t="s">
        <v>2495</v>
      </c>
      <c r="H99" s="45" t="s">
        <v>25</v>
      </c>
      <c r="I99" s="46"/>
      <c r="J99" s="44">
        <f t="shared" si="2"/>
        <v>365</v>
      </c>
      <c r="K99" s="46"/>
      <c r="L99" s="45"/>
      <c r="M99" s="45"/>
      <c r="N99" s="45"/>
      <c r="O99" s="62" t="s">
        <v>7</v>
      </c>
      <c r="P99" s="220">
        <v>96</v>
      </c>
      <c r="Q99" s="217" t="s">
        <v>609</v>
      </c>
      <c r="R99" s="41"/>
    </row>
    <row r="100" spans="1:18" s="149" customFormat="1" ht="12.95" customHeight="1" x14ac:dyDescent="0.2">
      <c r="A100" s="7">
        <v>3</v>
      </c>
      <c r="B100" s="40" t="s">
        <v>7</v>
      </c>
      <c r="C100" s="107"/>
      <c r="D100" s="119" t="s">
        <v>4434</v>
      </c>
      <c r="E100" s="119" t="s">
        <v>6868</v>
      </c>
      <c r="F100" s="219">
        <v>15</v>
      </c>
      <c r="G100" s="219" t="s">
        <v>2492</v>
      </c>
      <c r="H100" s="45" t="s">
        <v>25</v>
      </c>
      <c r="I100" s="46"/>
      <c r="J100" s="44">
        <f t="shared" ref="J100:J117" si="3">IF(AND(I100&gt;1/1/75, K100&gt;0),"n/a",I100+365)</f>
        <v>365</v>
      </c>
      <c r="K100" s="46"/>
      <c r="L100" s="45"/>
      <c r="M100" s="45"/>
      <c r="N100" s="45"/>
      <c r="O100" s="62" t="s">
        <v>7</v>
      </c>
      <c r="P100" s="220">
        <v>97</v>
      </c>
      <c r="Q100" s="217" t="s">
        <v>609</v>
      </c>
      <c r="R100" s="41"/>
    </row>
    <row r="101" spans="1:18" s="149" customFormat="1" ht="12.95" customHeight="1" x14ac:dyDescent="0.2">
      <c r="A101" s="7">
        <v>190</v>
      </c>
      <c r="B101" s="40" t="s">
        <v>7</v>
      </c>
      <c r="C101" s="107">
        <v>389</v>
      </c>
      <c r="D101" s="119" t="s">
        <v>1880</v>
      </c>
      <c r="E101" s="119" t="s">
        <v>6867</v>
      </c>
      <c r="F101" s="219">
        <v>3</v>
      </c>
      <c r="G101" s="219" t="s">
        <v>2299</v>
      </c>
      <c r="H101" s="45" t="s">
        <v>25</v>
      </c>
      <c r="I101" s="46"/>
      <c r="J101" s="44">
        <f t="shared" si="3"/>
        <v>365</v>
      </c>
      <c r="K101" s="46"/>
      <c r="L101" s="45"/>
      <c r="M101" s="45"/>
      <c r="N101" s="45"/>
      <c r="O101" s="62" t="s">
        <v>7</v>
      </c>
      <c r="P101" s="220">
        <v>98</v>
      </c>
      <c r="Q101" s="217" t="s">
        <v>609</v>
      </c>
      <c r="R101" s="41"/>
    </row>
    <row r="102" spans="1:18" s="149" customFormat="1" ht="12.95" customHeight="1" x14ac:dyDescent="0.2">
      <c r="A102" s="7">
        <v>56</v>
      </c>
      <c r="B102" s="40" t="s">
        <v>7</v>
      </c>
      <c r="C102" s="107">
        <v>304</v>
      </c>
      <c r="D102" s="119" t="s">
        <v>6402</v>
      </c>
      <c r="E102" s="119" t="s">
        <v>6866</v>
      </c>
      <c r="F102" s="219">
        <v>11</v>
      </c>
      <c r="G102" s="219" t="s">
        <v>2299</v>
      </c>
      <c r="H102" s="45" t="s">
        <v>28</v>
      </c>
      <c r="I102" s="46"/>
      <c r="J102" s="44">
        <f t="shared" si="3"/>
        <v>365</v>
      </c>
      <c r="K102" s="46"/>
      <c r="L102" s="45"/>
      <c r="M102" s="45"/>
      <c r="N102" s="45"/>
      <c r="O102" s="62" t="s">
        <v>7</v>
      </c>
      <c r="P102" s="220">
        <v>99</v>
      </c>
      <c r="Q102" s="217" t="s">
        <v>609</v>
      </c>
      <c r="R102" s="41"/>
    </row>
    <row r="103" spans="1:18" s="149" customFormat="1" ht="12.95" customHeight="1" x14ac:dyDescent="0.2">
      <c r="A103" s="7">
        <v>19</v>
      </c>
      <c r="B103" s="40" t="s">
        <v>7</v>
      </c>
      <c r="C103" s="107">
        <v>306</v>
      </c>
      <c r="D103" s="119" t="s">
        <v>6865</v>
      </c>
      <c r="E103" s="119" t="s">
        <v>6864</v>
      </c>
      <c r="F103" s="219">
        <v>8</v>
      </c>
      <c r="G103" s="219" t="s">
        <v>2408</v>
      </c>
      <c r="H103" s="45" t="s">
        <v>25</v>
      </c>
      <c r="I103" s="46"/>
      <c r="J103" s="44">
        <f t="shared" si="3"/>
        <v>365</v>
      </c>
      <c r="K103" s="46"/>
      <c r="L103" s="45"/>
      <c r="M103" s="45"/>
      <c r="N103" s="45"/>
      <c r="O103" s="62" t="s">
        <v>7</v>
      </c>
      <c r="P103" s="220">
        <v>100</v>
      </c>
      <c r="Q103" s="217">
        <v>27255</v>
      </c>
      <c r="R103" s="41"/>
    </row>
    <row r="104" spans="1:18" s="149" customFormat="1" ht="12.95" customHeight="1" x14ac:dyDescent="0.2">
      <c r="A104" s="7"/>
      <c r="B104" s="40" t="s">
        <v>7</v>
      </c>
      <c r="C104" s="107">
        <v>244</v>
      </c>
      <c r="D104" s="119" t="s">
        <v>5949</v>
      </c>
      <c r="E104" s="119" t="s">
        <v>6863</v>
      </c>
      <c r="F104" s="219">
        <v>8</v>
      </c>
      <c r="G104" s="219" t="s">
        <v>2408</v>
      </c>
      <c r="H104" s="45" t="s">
        <v>28</v>
      </c>
      <c r="I104" s="46"/>
      <c r="J104" s="44">
        <f t="shared" si="3"/>
        <v>365</v>
      </c>
      <c r="K104" s="46"/>
      <c r="L104" s="45"/>
      <c r="M104" s="45"/>
      <c r="N104" s="45"/>
      <c r="O104" s="62" t="s">
        <v>7</v>
      </c>
      <c r="P104" s="220">
        <v>101</v>
      </c>
      <c r="Q104" s="217" t="s">
        <v>609</v>
      </c>
      <c r="R104" s="41"/>
    </row>
    <row r="105" spans="1:18" s="149" customFormat="1" ht="12.95" customHeight="1" x14ac:dyDescent="0.2">
      <c r="A105" s="7"/>
      <c r="B105" s="40" t="s">
        <v>7</v>
      </c>
      <c r="C105" s="107">
        <v>356</v>
      </c>
      <c r="D105" s="119" t="s">
        <v>6862</v>
      </c>
      <c r="E105" s="119" t="s">
        <v>6860</v>
      </c>
      <c r="F105" s="219">
        <v>14</v>
      </c>
      <c r="G105" s="219" t="s">
        <v>2492</v>
      </c>
      <c r="H105" s="45" t="s">
        <v>28</v>
      </c>
      <c r="I105" s="46"/>
      <c r="J105" s="44">
        <f t="shared" si="3"/>
        <v>365</v>
      </c>
      <c r="K105" s="46"/>
      <c r="L105" s="45"/>
      <c r="M105" s="45"/>
      <c r="N105" s="45"/>
      <c r="O105" s="62" t="s">
        <v>7</v>
      </c>
      <c r="P105" s="220">
        <v>102</v>
      </c>
      <c r="Q105" s="217" t="s">
        <v>609</v>
      </c>
      <c r="R105" s="41"/>
    </row>
    <row r="106" spans="1:18" s="149" customFormat="1" ht="12.95" customHeight="1" x14ac:dyDescent="0.2">
      <c r="A106" s="7"/>
      <c r="B106" s="40" t="s">
        <v>7</v>
      </c>
      <c r="C106" s="107">
        <v>359</v>
      </c>
      <c r="D106" s="119" t="s">
        <v>6861</v>
      </c>
      <c r="E106" s="119" t="s">
        <v>6860</v>
      </c>
      <c r="F106" s="219">
        <v>18</v>
      </c>
      <c r="G106" s="219" t="s">
        <v>2307</v>
      </c>
      <c r="H106" s="45" t="s">
        <v>28</v>
      </c>
      <c r="I106" s="46"/>
      <c r="J106" s="44">
        <f t="shared" si="3"/>
        <v>365</v>
      </c>
      <c r="K106" s="46"/>
      <c r="L106" s="45"/>
      <c r="M106" s="45"/>
      <c r="N106" s="45"/>
      <c r="O106" s="62" t="s">
        <v>7</v>
      </c>
      <c r="P106" s="220">
        <v>103</v>
      </c>
      <c r="Q106" s="217" t="s">
        <v>609</v>
      </c>
      <c r="R106" s="41"/>
    </row>
    <row r="107" spans="1:18" s="149" customFormat="1" ht="12.95" customHeight="1" x14ac:dyDescent="0.2">
      <c r="A107" s="7">
        <v>33</v>
      </c>
      <c r="B107" s="40" t="s">
        <v>7</v>
      </c>
      <c r="C107" s="107">
        <v>413</v>
      </c>
      <c r="D107" s="119" t="s">
        <v>3716</v>
      </c>
      <c r="E107" s="119" t="s">
        <v>6859</v>
      </c>
      <c r="F107" s="219">
        <v>18</v>
      </c>
      <c r="G107" s="219" t="s">
        <v>2307</v>
      </c>
      <c r="H107" s="45" t="s">
        <v>28</v>
      </c>
      <c r="I107" s="46"/>
      <c r="J107" s="44">
        <f t="shared" si="3"/>
        <v>365</v>
      </c>
      <c r="K107" s="46"/>
      <c r="L107" s="45"/>
      <c r="M107" s="45"/>
      <c r="N107" s="45"/>
      <c r="O107" s="62" t="s">
        <v>7</v>
      </c>
      <c r="P107" s="220">
        <v>104</v>
      </c>
      <c r="Q107" s="217">
        <v>27299</v>
      </c>
      <c r="R107" s="41"/>
    </row>
    <row r="108" spans="1:18" s="149" customFormat="1" ht="12.95" customHeight="1" x14ac:dyDescent="0.2">
      <c r="A108" s="7"/>
      <c r="B108" s="40" t="s">
        <v>7</v>
      </c>
      <c r="C108" s="107">
        <v>361</v>
      </c>
      <c r="D108" s="119" t="s">
        <v>6858</v>
      </c>
      <c r="E108" s="119" t="s">
        <v>6284</v>
      </c>
      <c r="F108" s="219">
        <v>4</v>
      </c>
      <c r="G108" s="219" t="s">
        <v>2299</v>
      </c>
      <c r="H108" s="45" t="s">
        <v>28</v>
      </c>
      <c r="I108" s="46"/>
      <c r="J108" s="44">
        <f t="shared" si="3"/>
        <v>365</v>
      </c>
      <c r="K108" s="46"/>
      <c r="L108" s="45"/>
      <c r="M108" s="45"/>
      <c r="N108" s="45"/>
      <c r="O108" s="62" t="s">
        <v>7</v>
      </c>
      <c r="P108" s="220">
        <v>105</v>
      </c>
      <c r="Q108" s="217" t="s">
        <v>609</v>
      </c>
      <c r="R108" s="41"/>
    </row>
    <row r="109" spans="1:18" s="149" customFormat="1" ht="12.95" customHeight="1" x14ac:dyDescent="0.2">
      <c r="A109" s="7"/>
      <c r="B109" s="40" t="s">
        <v>7</v>
      </c>
      <c r="C109" s="107"/>
      <c r="D109" s="119" t="s">
        <v>6857</v>
      </c>
      <c r="E109" s="119" t="s">
        <v>6672</v>
      </c>
      <c r="F109" s="219">
        <v>20</v>
      </c>
      <c r="G109" s="219" t="s">
        <v>2307</v>
      </c>
      <c r="H109" s="45" t="s">
        <v>28</v>
      </c>
      <c r="I109" s="46"/>
      <c r="J109" s="44">
        <f t="shared" si="3"/>
        <v>365</v>
      </c>
      <c r="K109" s="46"/>
      <c r="L109" s="45"/>
      <c r="M109" s="45"/>
      <c r="N109" s="45"/>
      <c r="O109" s="62" t="s">
        <v>7</v>
      </c>
      <c r="P109" s="220">
        <v>106</v>
      </c>
      <c r="Q109" s="217" t="s">
        <v>609</v>
      </c>
      <c r="R109" s="41"/>
    </row>
    <row r="110" spans="1:18" s="149" customFormat="1" ht="12.95" customHeight="1" x14ac:dyDescent="0.2">
      <c r="A110" s="7">
        <v>190</v>
      </c>
      <c r="B110" s="40" t="s">
        <v>7</v>
      </c>
      <c r="C110" s="107"/>
      <c r="D110" s="119" t="s">
        <v>3417</v>
      </c>
      <c r="E110" s="119" t="s">
        <v>6856</v>
      </c>
      <c r="F110" s="219">
        <v>1</v>
      </c>
      <c r="G110" s="219" t="s">
        <v>2299</v>
      </c>
      <c r="H110" s="45" t="s">
        <v>25</v>
      </c>
      <c r="I110" s="46"/>
      <c r="J110" s="44">
        <f t="shared" si="3"/>
        <v>365</v>
      </c>
      <c r="K110" s="46"/>
      <c r="L110" s="45"/>
      <c r="M110" s="45"/>
      <c r="N110" s="45"/>
      <c r="O110" s="62" t="s">
        <v>7</v>
      </c>
      <c r="P110" s="220">
        <v>107</v>
      </c>
      <c r="Q110" s="217" t="s">
        <v>609</v>
      </c>
      <c r="R110" s="41"/>
    </row>
    <row r="111" spans="1:18" s="149" customFormat="1" ht="12.95" customHeight="1" x14ac:dyDescent="0.2">
      <c r="A111" s="7"/>
      <c r="B111" s="40" t="s">
        <v>7</v>
      </c>
      <c r="C111" s="107">
        <v>388</v>
      </c>
      <c r="D111" s="119" t="s">
        <v>6855</v>
      </c>
      <c r="E111" s="119" t="s">
        <v>6854</v>
      </c>
      <c r="F111" s="219">
        <v>15</v>
      </c>
      <c r="G111" s="219" t="s">
        <v>2492</v>
      </c>
      <c r="H111" s="45" t="s">
        <v>28</v>
      </c>
      <c r="I111" s="46"/>
      <c r="J111" s="44">
        <f t="shared" si="3"/>
        <v>365</v>
      </c>
      <c r="K111" s="46"/>
      <c r="L111" s="45"/>
      <c r="M111" s="45"/>
      <c r="N111" s="45"/>
      <c r="O111" s="62" t="s">
        <v>7</v>
      </c>
      <c r="P111" s="220">
        <v>108</v>
      </c>
      <c r="Q111" s="217" t="s">
        <v>609</v>
      </c>
      <c r="R111" s="41"/>
    </row>
    <row r="112" spans="1:18" s="149" customFormat="1" ht="12.95" customHeight="1" x14ac:dyDescent="0.2">
      <c r="A112" s="7"/>
      <c r="B112" s="40" t="s">
        <v>7</v>
      </c>
      <c r="C112" s="107"/>
      <c r="D112" s="119" t="s">
        <v>6853</v>
      </c>
      <c r="E112" s="119" t="s">
        <v>6852</v>
      </c>
      <c r="F112" s="219">
        <v>15</v>
      </c>
      <c r="G112" s="219" t="s">
        <v>2492</v>
      </c>
      <c r="H112" s="45" t="s">
        <v>25</v>
      </c>
      <c r="I112" s="46"/>
      <c r="J112" s="44">
        <f t="shared" si="3"/>
        <v>365</v>
      </c>
      <c r="K112" s="46"/>
      <c r="L112" s="45"/>
      <c r="M112" s="45"/>
      <c r="N112" s="45"/>
      <c r="O112" s="62" t="s">
        <v>7</v>
      </c>
      <c r="P112" s="220">
        <v>109</v>
      </c>
      <c r="Q112" s="217" t="s">
        <v>609</v>
      </c>
      <c r="R112" s="41"/>
    </row>
    <row r="113" spans="1:18" s="149" customFormat="1" ht="12.95" customHeight="1" x14ac:dyDescent="0.2">
      <c r="A113" s="7"/>
      <c r="B113" s="40" t="s">
        <v>7</v>
      </c>
      <c r="C113" s="107"/>
      <c r="D113" s="119" t="s">
        <v>6851</v>
      </c>
      <c r="E113" s="119" t="s">
        <v>6850</v>
      </c>
      <c r="F113" s="219">
        <v>20</v>
      </c>
      <c r="G113" s="219" t="s">
        <v>2307</v>
      </c>
      <c r="H113" s="45" t="s">
        <v>25</v>
      </c>
      <c r="I113" s="46"/>
      <c r="J113" s="44">
        <f t="shared" si="3"/>
        <v>365</v>
      </c>
      <c r="K113" s="46"/>
      <c r="L113" s="45"/>
      <c r="M113" s="45"/>
      <c r="N113" s="45"/>
      <c r="O113" s="62" t="s">
        <v>7</v>
      </c>
      <c r="P113" s="220">
        <v>110</v>
      </c>
      <c r="Q113" s="217" t="s">
        <v>609</v>
      </c>
      <c r="R113" s="41"/>
    </row>
    <row r="114" spans="1:18" s="149" customFormat="1" ht="12.95" customHeight="1" x14ac:dyDescent="0.2">
      <c r="A114" s="7"/>
      <c r="B114" s="40" t="s">
        <v>7</v>
      </c>
      <c r="C114" s="107">
        <v>170</v>
      </c>
      <c r="D114" s="119" t="s">
        <v>6849</v>
      </c>
      <c r="E114" s="119" t="s">
        <v>6848</v>
      </c>
      <c r="F114" s="219">
        <v>15</v>
      </c>
      <c r="G114" s="219" t="s">
        <v>2492</v>
      </c>
      <c r="H114" s="45" t="s">
        <v>25</v>
      </c>
      <c r="I114" s="46"/>
      <c r="J114" s="44">
        <f t="shared" si="3"/>
        <v>365</v>
      </c>
      <c r="K114" s="46"/>
      <c r="L114" s="45"/>
      <c r="M114" s="45"/>
      <c r="N114" s="45"/>
      <c r="O114" s="62" t="s">
        <v>7</v>
      </c>
      <c r="P114" s="220">
        <v>111</v>
      </c>
      <c r="Q114" s="217" t="s">
        <v>609</v>
      </c>
      <c r="R114" s="41"/>
    </row>
    <row r="115" spans="1:18" s="149" customFormat="1" ht="12.95" customHeight="1" x14ac:dyDescent="0.2">
      <c r="A115" s="7">
        <v>17</v>
      </c>
      <c r="B115" s="40" t="s">
        <v>7</v>
      </c>
      <c r="C115" s="107">
        <v>407</v>
      </c>
      <c r="D115" s="119" t="s">
        <v>5303</v>
      </c>
      <c r="E115" s="119" t="s">
        <v>6847</v>
      </c>
      <c r="F115" s="219">
        <v>15</v>
      </c>
      <c r="G115" s="219" t="s">
        <v>2492</v>
      </c>
      <c r="H115" s="45" t="s">
        <v>25</v>
      </c>
      <c r="I115" s="46"/>
      <c r="J115" s="44">
        <f t="shared" si="3"/>
        <v>365</v>
      </c>
      <c r="K115" s="46"/>
      <c r="L115" s="45"/>
      <c r="M115" s="45"/>
      <c r="N115" s="45"/>
      <c r="O115" s="62" t="s">
        <v>7</v>
      </c>
      <c r="P115" s="220">
        <v>112</v>
      </c>
      <c r="Q115" s="217" t="s">
        <v>609</v>
      </c>
      <c r="R115" s="41"/>
    </row>
    <row r="116" spans="1:18" s="149" customFormat="1" ht="12.95" customHeight="1" x14ac:dyDescent="0.2">
      <c r="A116" s="7"/>
      <c r="B116" s="40" t="s">
        <v>7</v>
      </c>
      <c r="C116" s="107">
        <v>294</v>
      </c>
      <c r="D116" s="119" t="s">
        <v>6846</v>
      </c>
      <c r="E116" s="119" t="s">
        <v>6381</v>
      </c>
      <c r="F116" s="219">
        <v>20</v>
      </c>
      <c r="G116" s="219" t="s">
        <v>2307</v>
      </c>
      <c r="H116" s="45" t="s">
        <v>25</v>
      </c>
      <c r="I116" s="46"/>
      <c r="J116" s="44">
        <f t="shared" si="3"/>
        <v>365</v>
      </c>
      <c r="K116" s="46"/>
      <c r="L116" s="45"/>
      <c r="M116" s="45"/>
      <c r="N116" s="45"/>
      <c r="O116" s="62" t="s">
        <v>7</v>
      </c>
      <c r="P116" s="220">
        <v>113</v>
      </c>
      <c r="Q116" s="217" t="s">
        <v>609</v>
      </c>
      <c r="R116" s="41"/>
    </row>
    <row r="117" spans="1:18" s="149" customFormat="1" ht="12.95" customHeight="1" x14ac:dyDescent="0.2">
      <c r="A117" s="7">
        <v>94</v>
      </c>
      <c r="B117" s="40" t="s">
        <v>7</v>
      </c>
      <c r="C117" s="107">
        <v>398</v>
      </c>
      <c r="D117" s="126" t="s">
        <v>2584</v>
      </c>
      <c r="E117" s="119" t="s">
        <v>6845</v>
      </c>
      <c r="F117" s="219">
        <v>12</v>
      </c>
      <c r="G117" s="219" t="s">
        <v>2299</v>
      </c>
      <c r="H117" s="45" t="s">
        <v>25</v>
      </c>
      <c r="I117" s="46"/>
      <c r="J117" s="44">
        <f t="shared" si="3"/>
        <v>365</v>
      </c>
      <c r="K117" s="46"/>
      <c r="L117" s="45"/>
      <c r="M117" s="45"/>
      <c r="N117" s="45"/>
      <c r="O117" s="62" t="s">
        <v>7</v>
      </c>
      <c r="P117" s="220">
        <v>114</v>
      </c>
      <c r="Q117" s="217" t="s">
        <v>609</v>
      </c>
      <c r="R117" s="41"/>
    </row>
    <row r="118" spans="1:18" s="149" customFormat="1" ht="12.95" customHeight="1" x14ac:dyDescent="0.2">
      <c r="A118" s="7"/>
      <c r="B118" s="40"/>
      <c r="C118" s="107"/>
      <c r="D118" s="278" t="s">
        <v>5567</v>
      </c>
      <c r="E118" s="119" t="s">
        <v>6844</v>
      </c>
      <c r="F118" s="219">
        <v>4</v>
      </c>
      <c r="G118" s="219" t="s">
        <v>2299</v>
      </c>
      <c r="H118" s="45" t="s">
        <v>28</v>
      </c>
      <c r="I118" s="46"/>
      <c r="J118" s="44"/>
      <c r="K118" s="46"/>
      <c r="L118" s="45"/>
      <c r="M118" s="45"/>
      <c r="N118" s="45"/>
      <c r="O118" s="62" t="s">
        <v>7</v>
      </c>
      <c r="P118" s="220">
        <v>115</v>
      </c>
      <c r="Q118" s="217"/>
      <c r="R118" s="41"/>
    </row>
    <row r="119" spans="1:18" s="149" customFormat="1" ht="12.95" customHeight="1" x14ac:dyDescent="0.2">
      <c r="A119" s="7"/>
      <c r="B119" s="40" t="s">
        <v>7</v>
      </c>
      <c r="C119" s="107">
        <v>340</v>
      </c>
      <c r="D119" s="119" t="s">
        <v>6843</v>
      </c>
      <c r="E119" s="119" t="s">
        <v>6471</v>
      </c>
      <c r="F119" s="219">
        <v>5</v>
      </c>
      <c r="G119" s="219" t="s">
        <v>2299</v>
      </c>
      <c r="H119" s="45" t="s">
        <v>25</v>
      </c>
      <c r="I119" s="46"/>
      <c r="J119" s="44">
        <f t="shared" ref="J119:J150" si="4">IF(AND(I119&gt;1/1/75, K119&gt;0),"n/a",I119+365)</f>
        <v>365</v>
      </c>
      <c r="K119" s="46"/>
      <c r="L119" s="45"/>
      <c r="M119" s="45"/>
      <c r="N119" s="45"/>
      <c r="O119" s="62" t="s">
        <v>7</v>
      </c>
      <c r="P119" s="220">
        <v>116</v>
      </c>
      <c r="Q119" s="217" t="s">
        <v>609</v>
      </c>
      <c r="R119" s="41"/>
    </row>
    <row r="120" spans="1:18" s="149" customFormat="1" ht="12.95" customHeight="1" x14ac:dyDescent="0.2">
      <c r="A120" s="7"/>
      <c r="B120" s="40" t="s">
        <v>7</v>
      </c>
      <c r="C120" s="107">
        <v>420</v>
      </c>
      <c r="D120" s="119" t="s">
        <v>6842</v>
      </c>
      <c r="E120" s="119" t="s">
        <v>6841</v>
      </c>
      <c r="F120" s="219">
        <v>20</v>
      </c>
      <c r="G120" s="219" t="s">
        <v>2307</v>
      </c>
      <c r="H120" s="45" t="s">
        <v>25</v>
      </c>
      <c r="I120" s="46"/>
      <c r="J120" s="44">
        <f t="shared" si="4"/>
        <v>365</v>
      </c>
      <c r="K120" s="46"/>
      <c r="L120" s="45"/>
      <c r="M120" s="45"/>
      <c r="N120" s="45"/>
      <c r="O120" s="62" t="s">
        <v>7</v>
      </c>
      <c r="P120" s="220">
        <v>117</v>
      </c>
      <c r="Q120" s="217" t="s">
        <v>609</v>
      </c>
      <c r="R120" s="41"/>
    </row>
    <row r="121" spans="1:18" s="149" customFormat="1" ht="12.95" customHeight="1" x14ac:dyDescent="0.2">
      <c r="A121" s="7"/>
      <c r="B121" s="40" t="s">
        <v>7</v>
      </c>
      <c r="C121" s="107">
        <v>384</v>
      </c>
      <c r="D121" s="119" t="s">
        <v>6840</v>
      </c>
      <c r="E121" s="119" t="s">
        <v>6805</v>
      </c>
      <c r="F121" s="219">
        <v>0</v>
      </c>
      <c r="G121" s="219" t="s">
        <v>609</v>
      </c>
      <c r="H121" s="45" t="s">
        <v>25</v>
      </c>
      <c r="I121" s="46"/>
      <c r="J121" s="44">
        <f t="shared" si="4"/>
        <v>365</v>
      </c>
      <c r="K121" s="46"/>
      <c r="L121" s="45"/>
      <c r="M121" s="45"/>
      <c r="N121" s="45"/>
      <c r="O121" s="62" t="s">
        <v>7</v>
      </c>
      <c r="P121" s="220">
        <v>118</v>
      </c>
      <c r="Q121" s="217" t="s">
        <v>609</v>
      </c>
      <c r="R121" s="41"/>
    </row>
    <row r="122" spans="1:18" s="149" customFormat="1" ht="12.95" customHeight="1" x14ac:dyDescent="0.2">
      <c r="A122" s="7">
        <v>33</v>
      </c>
      <c r="B122" s="40" t="s">
        <v>7</v>
      </c>
      <c r="C122" s="107">
        <v>369</v>
      </c>
      <c r="D122" s="119" t="s">
        <v>3817</v>
      </c>
      <c r="E122" s="119" t="s">
        <v>6839</v>
      </c>
      <c r="F122" s="219">
        <v>16</v>
      </c>
      <c r="G122" s="219" t="s">
        <v>2495</v>
      </c>
      <c r="H122" s="45" t="s">
        <v>28</v>
      </c>
      <c r="I122" s="46"/>
      <c r="J122" s="44">
        <f t="shared" si="4"/>
        <v>365</v>
      </c>
      <c r="K122" s="46"/>
      <c r="L122" s="45"/>
      <c r="M122" s="45"/>
      <c r="N122" s="45"/>
      <c r="O122" s="62" t="s">
        <v>7</v>
      </c>
      <c r="P122" s="220">
        <v>119</v>
      </c>
      <c r="Q122" s="217" t="s">
        <v>609</v>
      </c>
      <c r="R122" s="41"/>
    </row>
    <row r="123" spans="1:18" s="149" customFormat="1" ht="12.95" customHeight="1" x14ac:dyDescent="0.2">
      <c r="A123" s="7">
        <v>3</v>
      </c>
      <c r="B123" s="40" t="s">
        <v>7</v>
      </c>
      <c r="C123" s="107"/>
      <c r="D123" s="119" t="s">
        <v>4854</v>
      </c>
      <c r="E123" s="119" t="s">
        <v>6838</v>
      </c>
      <c r="F123" s="219">
        <v>20</v>
      </c>
      <c r="G123" s="219" t="s">
        <v>2307</v>
      </c>
      <c r="H123" s="45" t="s">
        <v>25</v>
      </c>
      <c r="I123" s="46"/>
      <c r="J123" s="44">
        <f t="shared" si="4"/>
        <v>365</v>
      </c>
      <c r="K123" s="46"/>
      <c r="L123" s="45"/>
      <c r="M123" s="45"/>
      <c r="N123" s="45"/>
      <c r="O123" s="62" t="s">
        <v>7</v>
      </c>
      <c r="P123" s="220">
        <v>120</v>
      </c>
      <c r="Q123" s="217" t="s">
        <v>609</v>
      </c>
      <c r="R123" s="41"/>
    </row>
    <row r="124" spans="1:18" s="149" customFormat="1" ht="12.95" customHeight="1" x14ac:dyDescent="0.2">
      <c r="A124" s="7">
        <v>55</v>
      </c>
      <c r="B124" s="40" t="s">
        <v>7</v>
      </c>
      <c r="C124" s="107"/>
      <c r="D124" s="119" t="s">
        <v>5565</v>
      </c>
      <c r="E124" s="119" t="s">
        <v>6837</v>
      </c>
      <c r="F124" s="219">
        <v>15</v>
      </c>
      <c r="G124" s="219" t="s">
        <v>2492</v>
      </c>
      <c r="H124" s="45" t="s">
        <v>25</v>
      </c>
      <c r="I124" s="46"/>
      <c r="J124" s="44">
        <f t="shared" si="4"/>
        <v>365</v>
      </c>
      <c r="K124" s="46"/>
      <c r="L124" s="45"/>
      <c r="M124" s="45"/>
      <c r="N124" s="45"/>
      <c r="O124" s="62" t="s">
        <v>7</v>
      </c>
      <c r="P124" s="220">
        <v>121</v>
      </c>
      <c r="Q124" s="217" t="s">
        <v>609</v>
      </c>
      <c r="R124" s="41"/>
    </row>
    <row r="125" spans="1:18" s="149" customFormat="1" ht="12.95" customHeight="1" x14ac:dyDescent="0.2">
      <c r="A125" s="7">
        <v>252</v>
      </c>
      <c r="B125" s="40" t="s">
        <v>7</v>
      </c>
      <c r="C125" s="107">
        <v>397</v>
      </c>
      <c r="D125" s="119" t="s">
        <v>6836</v>
      </c>
      <c r="E125" s="119" t="s">
        <v>6835</v>
      </c>
      <c r="F125" s="219">
        <v>15</v>
      </c>
      <c r="G125" s="219" t="s">
        <v>2492</v>
      </c>
      <c r="H125" s="45" t="s">
        <v>31</v>
      </c>
      <c r="I125" s="46"/>
      <c r="J125" s="44">
        <f t="shared" si="4"/>
        <v>365</v>
      </c>
      <c r="K125" s="46"/>
      <c r="L125" s="45"/>
      <c r="M125" s="45"/>
      <c r="N125" s="45"/>
      <c r="O125" s="62" t="s">
        <v>7</v>
      </c>
      <c r="P125" s="220">
        <v>122</v>
      </c>
      <c r="Q125" s="217">
        <v>27354</v>
      </c>
      <c r="R125" s="41"/>
    </row>
    <row r="126" spans="1:18" s="149" customFormat="1" ht="12.95" customHeight="1" x14ac:dyDescent="0.2">
      <c r="A126" s="7"/>
      <c r="B126" s="40" t="s">
        <v>7</v>
      </c>
      <c r="C126" s="107"/>
      <c r="D126" s="119" t="s">
        <v>6834</v>
      </c>
      <c r="E126" s="119" t="s">
        <v>6833</v>
      </c>
      <c r="F126" s="219">
        <v>10</v>
      </c>
      <c r="G126" s="219" t="s">
        <v>2495</v>
      </c>
      <c r="H126" s="45" t="s">
        <v>25</v>
      </c>
      <c r="I126" s="46"/>
      <c r="J126" s="44">
        <f t="shared" si="4"/>
        <v>365</v>
      </c>
      <c r="K126" s="46"/>
      <c r="L126" s="45"/>
      <c r="M126" s="45"/>
      <c r="N126" s="45"/>
      <c r="O126" s="62" t="s">
        <v>7</v>
      </c>
      <c r="P126" s="220">
        <v>123</v>
      </c>
      <c r="Q126" s="217" t="s">
        <v>609</v>
      </c>
      <c r="R126" s="41"/>
    </row>
    <row r="127" spans="1:18" s="149" customFormat="1" ht="12.95" customHeight="1" x14ac:dyDescent="0.2">
      <c r="A127" s="7"/>
      <c r="B127" s="40" t="s">
        <v>7</v>
      </c>
      <c r="C127" s="107"/>
      <c r="D127" s="119" t="s">
        <v>5753</v>
      </c>
      <c r="E127" s="119" t="s">
        <v>6832</v>
      </c>
      <c r="F127" s="219">
        <v>8</v>
      </c>
      <c r="G127" s="219" t="s">
        <v>2408</v>
      </c>
      <c r="H127" s="45" t="s">
        <v>44</v>
      </c>
      <c r="I127" s="46"/>
      <c r="J127" s="44">
        <f t="shared" si="4"/>
        <v>365</v>
      </c>
      <c r="K127" s="46"/>
      <c r="L127" s="45"/>
      <c r="M127" s="45"/>
      <c r="N127" s="45"/>
      <c r="O127" s="62" t="s">
        <v>7</v>
      </c>
      <c r="P127" s="220">
        <v>124</v>
      </c>
      <c r="Q127" s="217" t="s">
        <v>609</v>
      </c>
      <c r="R127" s="41"/>
    </row>
    <row r="128" spans="1:18" s="149" customFormat="1" ht="12.95" customHeight="1" x14ac:dyDescent="0.2">
      <c r="A128" s="7"/>
      <c r="B128" s="40" t="s">
        <v>7</v>
      </c>
      <c r="C128" s="107"/>
      <c r="D128" s="119" t="s">
        <v>6831</v>
      </c>
      <c r="E128" s="119" t="s">
        <v>6830</v>
      </c>
      <c r="F128" s="219">
        <v>8</v>
      </c>
      <c r="G128" s="219" t="s">
        <v>2408</v>
      </c>
      <c r="H128" s="45" t="s">
        <v>25</v>
      </c>
      <c r="I128" s="46"/>
      <c r="J128" s="44">
        <f t="shared" si="4"/>
        <v>365</v>
      </c>
      <c r="K128" s="46"/>
      <c r="L128" s="45"/>
      <c r="M128" s="45"/>
      <c r="N128" s="45"/>
      <c r="O128" s="62" t="s">
        <v>7</v>
      </c>
      <c r="P128" s="220">
        <v>125</v>
      </c>
      <c r="Q128" s="217" t="s">
        <v>609</v>
      </c>
      <c r="R128" s="41"/>
    </row>
    <row r="129" spans="1:18" s="149" customFormat="1" ht="12.95" customHeight="1" x14ac:dyDescent="0.2">
      <c r="A129" s="7">
        <v>143</v>
      </c>
      <c r="B129" s="40" t="s">
        <v>7</v>
      </c>
      <c r="C129" s="107">
        <v>416</v>
      </c>
      <c r="D129" s="119" t="s">
        <v>6073</v>
      </c>
      <c r="E129" s="119" t="s">
        <v>6829</v>
      </c>
      <c r="F129" s="219">
        <v>1</v>
      </c>
      <c r="G129" s="219" t="s">
        <v>2299</v>
      </c>
      <c r="H129" s="45" t="s">
        <v>28</v>
      </c>
      <c r="I129" s="46"/>
      <c r="J129" s="44">
        <f t="shared" si="4"/>
        <v>365</v>
      </c>
      <c r="K129" s="46"/>
      <c r="L129" s="45"/>
      <c r="M129" s="45"/>
      <c r="N129" s="45"/>
      <c r="O129" s="62" t="s">
        <v>7</v>
      </c>
      <c r="P129" s="220">
        <v>126</v>
      </c>
      <c r="Q129" s="217" t="s">
        <v>609</v>
      </c>
      <c r="R129" s="41"/>
    </row>
    <row r="130" spans="1:18" s="149" customFormat="1" ht="12.75" customHeight="1" x14ac:dyDescent="0.2">
      <c r="A130" s="7">
        <v>37</v>
      </c>
      <c r="B130" s="40" t="s">
        <v>7</v>
      </c>
      <c r="C130" s="107">
        <v>292</v>
      </c>
      <c r="D130" s="119" t="s">
        <v>6615</v>
      </c>
      <c r="E130" s="119" t="s">
        <v>6828</v>
      </c>
      <c r="F130" s="219">
        <v>13</v>
      </c>
      <c r="G130" s="219" t="s">
        <v>2492</v>
      </c>
      <c r="H130" s="45" t="s">
        <v>25</v>
      </c>
      <c r="I130" s="46"/>
      <c r="J130" s="44">
        <f t="shared" si="4"/>
        <v>365</v>
      </c>
      <c r="K130" s="46"/>
      <c r="L130" s="45"/>
      <c r="M130" s="45"/>
      <c r="N130" s="45"/>
      <c r="O130" s="62" t="s">
        <v>7</v>
      </c>
      <c r="P130" s="220">
        <v>127</v>
      </c>
      <c r="Q130" s="217" t="s">
        <v>609</v>
      </c>
      <c r="R130" s="41"/>
    </row>
    <row r="131" spans="1:18" s="149" customFormat="1" ht="12.95" customHeight="1" x14ac:dyDescent="0.2">
      <c r="A131" s="7"/>
      <c r="B131" s="40" t="s">
        <v>7</v>
      </c>
      <c r="C131" s="107">
        <v>187</v>
      </c>
      <c r="D131" s="119" t="s">
        <v>6640</v>
      </c>
      <c r="E131" s="119" t="s">
        <v>6827</v>
      </c>
      <c r="F131" s="219">
        <v>18</v>
      </c>
      <c r="G131" s="219" t="s">
        <v>2307</v>
      </c>
      <c r="H131" s="45" t="s">
        <v>28</v>
      </c>
      <c r="I131" s="46"/>
      <c r="J131" s="44">
        <f t="shared" si="4"/>
        <v>365</v>
      </c>
      <c r="K131" s="46"/>
      <c r="L131" s="45"/>
      <c r="M131" s="45"/>
      <c r="N131" s="45"/>
      <c r="O131" s="62" t="s">
        <v>7</v>
      </c>
      <c r="P131" s="220">
        <v>128</v>
      </c>
      <c r="Q131" s="217" t="s">
        <v>609</v>
      </c>
      <c r="R131" s="41"/>
    </row>
    <row r="132" spans="1:18" s="149" customFormat="1" ht="12.95" customHeight="1" x14ac:dyDescent="0.2">
      <c r="A132" s="7"/>
      <c r="B132" s="40" t="s">
        <v>7</v>
      </c>
      <c r="C132" s="107">
        <v>391</v>
      </c>
      <c r="D132" s="119" t="s">
        <v>6826</v>
      </c>
      <c r="E132" s="119" t="s">
        <v>6672</v>
      </c>
      <c r="F132" s="219">
        <v>0</v>
      </c>
      <c r="G132" s="219" t="s">
        <v>609</v>
      </c>
      <c r="H132" s="45" t="s">
        <v>28</v>
      </c>
      <c r="I132" s="46"/>
      <c r="J132" s="44">
        <f t="shared" si="4"/>
        <v>365</v>
      </c>
      <c r="K132" s="46"/>
      <c r="L132" s="45"/>
      <c r="M132" s="45"/>
      <c r="N132" s="45"/>
      <c r="O132" s="62" t="s">
        <v>7</v>
      </c>
      <c r="P132" s="220">
        <v>129</v>
      </c>
      <c r="Q132" s="217" t="s">
        <v>609</v>
      </c>
      <c r="R132" s="41"/>
    </row>
    <row r="133" spans="1:18" s="149" customFormat="1" ht="12.95" customHeight="1" x14ac:dyDescent="0.2">
      <c r="A133" s="7"/>
      <c r="B133" s="40" t="s">
        <v>7</v>
      </c>
      <c r="C133" s="107">
        <v>349</v>
      </c>
      <c r="D133" s="119" t="s">
        <v>6825</v>
      </c>
      <c r="E133" s="119" t="s">
        <v>6824</v>
      </c>
      <c r="F133" s="219">
        <v>15</v>
      </c>
      <c r="G133" s="219" t="s">
        <v>2492</v>
      </c>
      <c r="H133" s="45" t="s">
        <v>25</v>
      </c>
      <c r="I133" s="46"/>
      <c r="J133" s="44">
        <f t="shared" si="4"/>
        <v>365</v>
      </c>
      <c r="K133" s="46"/>
      <c r="L133" s="45"/>
      <c r="M133" s="45"/>
      <c r="N133" s="45"/>
      <c r="O133" s="62" t="s">
        <v>7</v>
      </c>
      <c r="P133" s="220">
        <v>130</v>
      </c>
      <c r="Q133" s="217" t="s">
        <v>609</v>
      </c>
      <c r="R133" s="41"/>
    </row>
    <row r="134" spans="1:18" s="149" customFormat="1" ht="12.95" customHeight="1" x14ac:dyDescent="0.2">
      <c r="A134" s="7">
        <v>17</v>
      </c>
      <c r="B134" s="40" t="s">
        <v>7</v>
      </c>
      <c r="C134" s="107">
        <v>298</v>
      </c>
      <c r="D134" s="119" t="s">
        <v>4767</v>
      </c>
      <c r="E134" s="119" t="s">
        <v>5666</v>
      </c>
      <c r="F134" s="219">
        <v>4</v>
      </c>
      <c r="G134" s="219" t="s">
        <v>2299</v>
      </c>
      <c r="H134" s="45" t="s">
        <v>25</v>
      </c>
      <c r="I134" s="46"/>
      <c r="J134" s="44">
        <f t="shared" si="4"/>
        <v>365</v>
      </c>
      <c r="K134" s="46"/>
      <c r="L134" s="45"/>
      <c r="M134" s="45"/>
      <c r="N134" s="45"/>
      <c r="O134" s="62" t="s">
        <v>7</v>
      </c>
      <c r="P134" s="220">
        <v>131</v>
      </c>
      <c r="Q134" s="217" t="s">
        <v>609</v>
      </c>
      <c r="R134" s="41"/>
    </row>
    <row r="135" spans="1:18" s="149" customFormat="1" ht="12.95" customHeight="1" x14ac:dyDescent="0.2">
      <c r="A135" s="7"/>
      <c r="B135" s="40" t="s">
        <v>7</v>
      </c>
      <c r="C135" s="107">
        <v>104</v>
      </c>
      <c r="D135" s="119" t="s">
        <v>6823</v>
      </c>
      <c r="E135" s="119" t="s">
        <v>6822</v>
      </c>
      <c r="F135" s="219">
        <v>3</v>
      </c>
      <c r="G135" s="219" t="s">
        <v>2299</v>
      </c>
      <c r="H135" s="45" t="s">
        <v>28</v>
      </c>
      <c r="I135" s="46"/>
      <c r="J135" s="44">
        <f t="shared" si="4"/>
        <v>365</v>
      </c>
      <c r="K135" s="46"/>
      <c r="L135" s="45"/>
      <c r="M135" s="45"/>
      <c r="N135" s="45"/>
      <c r="O135" s="62" t="s">
        <v>7</v>
      </c>
      <c r="P135" s="220">
        <v>132</v>
      </c>
      <c r="Q135" s="217">
        <v>27411</v>
      </c>
      <c r="R135" s="41" t="s">
        <v>198</v>
      </c>
    </row>
    <row r="136" spans="1:18" s="149" customFormat="1" ht="12.95" customHeight="1" x14ac:dyDescent="0.2">
      <c r="A136" s="7">
        <v>190</v>
      </c>
      <c r="B136" s="40" t="s">
        <v>7</v>
      </c>
      <c r="C136" s="107">
        <v>109</v>
      </c>
      <c r="D136" s="119" t="s">
        <v>348</v>
      </c>
      <c r="E136" s="119" t="s">
        <v>6821</v>
      </c>
      <c r="F136" s="219">
        <v>3</v>
      </c>
      <c r="G136" s="219" t="s">
        <v>2299</v>
      </c>
      <c r="H136" s="45" t="s">
        <v>25</v>
      </c>
      <c r="I136" s="46"/>
      <c r="J136" s="44">
        <f t="shared" si="4"/>
        <v>365</v>
      </c>
      <c r="K136" s="46"/>
      <c r="L136" s="45"/>
      <c r="M136" s="45"/>
      <c r="N136" s="45"/>
      <c r="O136" s="62" t="s">
        <v>7</v>
      </c>
      <c r="P136" s="220">
        <v>133</v>
      </c>
      <c r="Q136" s="217" t="s">
        <v>609</v>
      </c>
      <c r="R136" s="41"/>
    </row>
    <row r="137" spans="1:18" s="149" customFormat="1" ht="12.95" customHeight="1" x14ac:dyDescent="0.2">
      <c r="A137" s="7"/>
      <c r="B137" s="40" t="s">
        <v>7</v>
      </c>
      <c r="C137" s="107"/>
      <c r="D137" s="119" t="s">
        <v>6816</v>
      </c>
      <c r="E137" s="119" t="s">
        <v>6820</v>
      </c>
      <c r="F137" s="219">
        <v>1</v>
      </c>
      <c r="G137" s="219" t="s">
        <v>2299</v>
      </c>
      <c r="H137" s="45" t="s">
        <v>193</v>
      </c>
      <c r="I137" s="46"/>
      <c r="J137" s="44">
        <f t="shared" si="4"/>
        <v>365</v>
      </c>
      <c r="K137" s="46"/>
      <c r="L137" s="45"/>
      <c r="M137" s="45"/>
      <c r="N137" s="45"/>
      <c r="O137" s="62" t="s">
        <v>5823</v>
      </c>
      <c r="P137" s="220" t="s">
        <v>6819</v>
      </c>
      <c r="Q137" s="217" t="s">
        <v>609</v>
      </c>
      <c r="R137" s="41"/>
    </row>
    <row r="138" spans="1:18" s="149" customFormat="1" ht="12.95" customHeight="1" x14ac:dyDescent="0.2">
      <c r="A138" s="7"/>
      <c r="B138" s="40" t="s">
        <v>7</v>
      </c>
      <c r="C138" s="107"/>
      <c r="D138" s="119" t="s">
        <v>6816</v>
      </c>
      <c r="E138" s="119" t="s">
        <v>6818</v>
      </c>
      <c r="F138" s="219">
        <v>1</v>
      </c>
      <c r="G138" s="219" t="s">
        <v>2299</v>
      </c>
      <c r="H138" s="45" t="s">
        <v>193</v>
      </c>
      <c r="I138" s="46"/>
      <c r="J138" s="44">
        <f t="shared" si="4"/>
        <v>365</v>
      </c>
      <c r="K138" s="46"/>
      <c r="L138" s="45"/>
      <c r="M138" s="45"/>
      <c r="N138" s="45"/>
      <c r="O138" s="62" t="s">
        <v>5822</v>
      </c>
      <c r="P138" s="220" t="s">
        <v>6817</v>
      </c>
      <c r="Q138" s="217" t="s">
        <v>609</v>
      </c>
      <c r="R138" s="41"/>
    </row>
    <row r="139" spans="1:18" s="149" customFormat="1" ht="12.95" customHeight="1" x14ac:dyDescent="0.2">
      <c r="A139" s="7"/>
      <c r="B139" s="40" t="s">
        <v>7</v>
      </c>
      <c r="C139" s="107"/>
      <c r="D139" s="119" t="s">
        <v>6816</v>
      </c>
      <c r="E139" s="119" t="s">
        <v>6815</v>
      </c>
      <c r="F139" s="219">
        <v>1</v>
      </c>
      <c r="G139" s="219" t="s">
        <v>2299</v>
      </c>
      <c r="H139" s="45" t="s">
        <v>193</v>
      </c>
      <c r="I139" s="46"/>
      <c r="J139" s="44">
        <f t="shared" si="4"/>
        <v>365</v>
      </c>
      <c r="K139" s="46"/>
      <c r="L139" s="45"/>
      <c r="M139" s="45"/>
      <c r="N139" s="45"/>
      <c r="O139" s="62" t="s">
        <v>5819</v>
      </c>
      <c r="P139" s="220" t="s">
        <v>6814</v>
      </c>
      <c r="Q139" s="217" t="s">
        <v>609</v>
      </c>
      <c r="R139" s="41"/>
    </row>
    <row r="140" spans="1:18" s="149" customFormat="1" ht="12.95" customHeight="1" x14ac:dyDescent="0.2">
      <c r="A140" s="7">
        <v>37</v>
      </c>
      <c r="B140" s="40" t="s">
        <v>7</v>
      </c>
      <c r="C140" s="107">
        <v>425</v>
      </c>
      <c r="D140" s="119" t="s">
        <v>6813</v>
      </c>
      <c r="E140" s="119" t="s">
        <v>6622</v>
      </c>
      <c r="F140" s="219">
        <v>21</v>
      </c>
      <c r="G140" s="219" t="s">
        <v>2307</v>
      </c>
      <c r="H140" s="45" t="s">
        <v>25</v>
      </c>
      <c r="I140" s="46"/>
      <c r="J140" s="44">
        <f t="shared" si="4"/>
        <v>365</v>
      </c>
      <c r="K140" s="46"/>
      <c r="L140" s="45"/>
      <c r="M140" s="45"/>
      <c r="N140" s="45"/>
      <c r="O140" s="62" t="s">
        <v>7</v>
      </c>
      <c r="P140" s="220">
        <v>135</v>
      </c>
      <c r="Q140" s="217">
        <v>27423</v>
      </c>
      <c r="R140" s="41"/>
    </row>
    <row r="141" spans="1:18" s="149" customFormat="1" ht="12.95" customHeight="1" x14ac:dyDescent="0.2">
      <c r="A141" s="7">
        <v>33</v>
      </c>
      <c r="B141" s="40" t="s">
        <v>7</v>
      </c>
      <c r="C141" s="107"/>
      <c r="D141" s="119" t="s">
        <v>6812</v>
      </c>
      <c r="E141" s="119" t="s">
        <v>6811</v>
      </c>
      <c r="F141" s="219">
        <v>18</v>
      </c>
      <c r="G141" s="219" t="s">
        <v>2307</v>
      </c>
      <c r="H141" s="45" t="s">
        <v>25</v>
      </c>
      <c r="I141" s="46"/>
      <c r="J141" s="44">
        <f t="shared" si="4"/>
        <v>365</v>
      </c>
      <c r="K141" s="46"/>
      <c r="L141" s="45"/>
      <c r="M141" s="45"/>
      <c r="N141" s="45"/>
      <c r="O141" s="62" t="s">
        <v>7</v>
      </c>
      <c r="P141" s="220">
        <v>136</v>
      </c>
      <c r="Q141" s="217" t="s">
        <v>609</v>
      </c>
      <c r="R141" s="41"/>
    </row>
    <row r="142" spans="1:18" s="149" customFormat="1" ht="12.95" customHeight="1" x14ac:dyDescent="0.2">
      <c r="A142" s="7"/>
      <c r="B142" s="40" t="s">
        <v>7</v>
      </c>
      <c r="C142" s="107">
        <v>404</v>
      </c>
      <c r="D142" s="119" t="s">
        <v>6810</v>
      </c>
      <c r="E142" s="119" t="s">
        <v>6809</v>
      </c>
      <c r="F142" s="219">
        <v>9</v>
      </c>
      <c r="G142" s="219" t="s">
        <v>2495</v>
      </c>
      <c r="H142" s="45" t="s">
        <v>193</v>
      </c>
      <c r="I142" s="46"/>
      <c r="J142" s="44">
        <f t="shared" si="4"/>
        <v>365</v>
      </c>
      <c r="K142" s="46"/>
      <c r="L142" s="45"/>
      <c r="M142" s="45"/>
      <c r="N142" s="45"/>
      <c r="O142" s="62" t="s">
        <v>7</v>
      </c>
      <c r="P142" s="220">
        <v>137</v>
      </c>
      <c r="Q142" s="217" t="s">
        <v>609</v>
      </c>
      <c r="R142" s="41"/>
    </row>
    <row r="143" spans="1:18" s="149" customFormat="1" ht="12.95" customHeight="1" x14ac:dyDescent="0.2">
      <c r="A143" s="7"/>
      <c r="B143" s="40" t="s">
        <v>7</v>
      </c>
      <c r="C143" s="107">
        <v>479</v>
      </c>
      <c r="D143" s="119" t="s">
        <v>6808</v>
      </c>
      <c r="E143" s="119" t="s">
        <v>6807</v>
      </c>
      <c r="F143" s="219">
        <v>2</v>
      </c>
      <c r="G143" s="219" t="s">
        <v>2299</v>
      </c>
      <c r="H143" s="45" t="s">
        <v>25</v>
      </c>
      <c r="I143" s="46"/>
      <c r="J143" s="44">
        <f t="shared" si="4"/>
        <v>365</v>
      </c>
      <c r="K143" s="46"/>
      <c r="L143" s="45"/>
      <c r="M143" s="45"/>
      <c r="N143" s="45"/>
      <c r="O143" s="62" t="s">
        <v>7</v>
      </c>
      <c r="P143" s="220">
        <v>138</v>
      </c>
      <c r="Q143" s="217" t="s">
        <v>609</v>
      </c>
      <c r="R143" s="41"/>
    </row>
    <row r="144" spans="1:18" s="149" customFormat="1" ht="12.95" customHeight="1" x14ac:dyDescent="0.2">
      <c r="A144" s="7"/>
      <c r="B144" s="40" t="s">
        <v>7</v>
      </c>
      <c r="C144" s="107">
        <v>393</v>
      </c>
      <c r="D144" s="119" t="s">
        <v>6806</v>
      </c>
      <c r="E144" s="119" t="s">
        <v>6805</v>
      </c>
      <c r="F144" s="219">
        <v>16</v>
      </c>
      <c r="G144" s="219" t="s">
        <v>2495</v>
      </c>
      <c r="H144" s="45" t="s">
        <v>25</v>
      </c>
      <c r="I144" s="46"/>
      <c r="J144" s="44">
        <f t="shared" si="4"/>
        <v>365</v>
      </c>
      <c r="K144" s="46"/>
      <c r="L144" s="45"/>
      <c r="M144" s="45"/>
      <c r="N144" s="45"/>
      <c r="O144" s="62" t="s">
        <v>7</v>
      </c>
      <c r="P144" s="220">
        <v>139</v>
      </c>
      <c r="Q144" s="217" t="s">
        <v>609</v>
      </c>
      <c r="R144" s="41"/>
    </row>
    <row r="145" spans="1:18" s="149" customFormat="1" ht="12.95" customHeight="1" x14ac:dyDescent="0.2">
      <c r="A145" s="7"/>
      <c r="B145" s="40" t="s">
        <v>7</v>
      </c>
      <c r="C145" s="107">
        <v>477</v>
      </c>
      <c r="D145" s="119" t="s">
        <v>6804</v>
      </c>
      <c r="E145" s="119" t="s">
        <v>6404</v>
      </c>
      <c r="F145" s="219">
        <v>9</v>
      </c>
      <c r="G145" s="219" t="s">
        <v>2495</v>
      </c>
      <c r="H145" s="45" t="s">
        <v>193</v>
      </c>
      <c r="I145" s="46"/>
      <c r="J145" s="44">
        <f t="shared" si="4"/>
        <v>365</v>
      </c>
      <c r="K145" s="46"/>
      <c r="L145" s="45"/>
      <c r="M145" s="45"/>
      <c r="N145" s="45"/>
      <c r="O145" s="62" t="s">
        <v>5823</v>
      </c>
      <c r="P145" s="220" t="s">
        <v>6803</v>
      </c>
      <c r="Q145" s="217" t="s">
        <v>609</v>
      </c>
      <c r="R145" s="41"/>
    </row>
    <row r="146" spans="1:18" s="149" customFormat="1" ht="12.95" customHeight="1" x14ac:dyDescent="0.2">
      <c r="A146" s="7">
        <v>51</v>
      </c>
      <c r="B146" s="40" t="s">
        <v>7</v>
      </c>
      <c r="C146" s="107">
        <v>423</v>
      </c>
      <c r="D146" s="119" t="s">
        <v>6802</v>
      </c>
      <c r="E146" s="119" t="s">
        <v>6404</v>
      </c>
      <c r="F146" s="219">
        <v>9</v>
      </c>
      <c r="G146" s="219" t="s">
        <v>2495</v>
      </c>
      <c r="H146" s="45" t="s">
        <v>193</v>
      </c>
      <c r="I146" s="46"/>
      <c r="J146" s="44">
        <f t="shared" si="4"/>
        <v>365</v>
      </c>
      <c r="K146" s="46"/>
      <c r="L146" s="45"/>
      <c r="M146" s="45"/>
      <c r="N146" s="45"/>
      <c r="O146" s="62" t="s">
        <v>5822</v>
      </c>
      <c r="P146" s="220" t="s">
        <v>6801</v>
      </c>
      <c r="Q146" s="217" t="s">
        <v>609</v>
      </c>
      <c r="R146" s="41"/>
    </row>
    <row r="147" spans="1:18" s="149" customFormat="1" ht="12.95" customHeight="1" x14ac:dyDescent="0.2">
      <c r="A147" s="7"/>
      <c r="B147" s="40" t="s">
        <v>7</v>
      </c>
      <c r="C147" s="107">
        <v>476</v>
      </c>
      <c r="D147" s="119" t="s">
        <v>6800</v>
      </c>
      <c r="E147" s="119" t="s">
        <v>6404</v>
      </c>
      <c r="F147" s="219">
        <v>9</v>
      </c>
      <c r="G147" s="219" t="s">
        <v>2495</v>
      </c>
      <c r="H147" s="45" t="s">
        <v>193</v>
      </c>
      <c r="I147" s="46"/>
      <c r="J147" s="44">
        <f t="shared" si="4"/>
        <v>365</v>
      </c>
      <c r="K147" s="46"/>
      <c r="L147" s="45"/>
      <c r="M147" s="45"/>
      <c r="N147" s="45"/>
      <c r="O147" s="62" t="s">
        <v>5819</v>
      </c>
      <c r="P147" s="280" t="s">
        <v>6799</v>
      </c>
      <c r="Q147" s="217" t="s">
        <v>609</v>
      </c>
      <c r="R147" s="41"/>
    </row>
    <row r="148" spans="1:18" s="13" customFormat="1" ht="12.95" customHeight="1" x14ac:dyDescent="0.2">
      <c r="A148" s="12">
        <v>3</v>
      </c>
      <c r="B148" s="14" t="s">
        <v>7</v>
      </c>
      <c r="C148" s="97">
        <v>439</v>
      </c>
      <c r="D148" s="116" t="s">
        <v>3417</v>
      </c>
      <c r="E148" s="116" t="s">
        <v>6798</v>
      </c>
      <c r="F148" s="224">
        <v>15</v>
      </c>
      <c r="G148" s="224" t="s">
        <v>2492</v>
      </c>
      <c r="H148" s="15" t="s">
        <v>193</v>
      </c>
      <c r="I148" s="19"/>
      <c r="J148" s="16">
        <f t="shared" si="4"/>
        <v>365</v>
      </c>
      <c r="K148" s="19"/>
      <c r="L148" s="15"/>
      <c r="M148" s="15"/>
      <c r="N148" s="15"/>
      <c r="O148" s="21" t="s">
        <v>7</v>
      </c>
      <c r="P148" s="223">
        <v>141</v>
      </c>
      <c r="Q148" s="222" t="s">
        <v>609</v>
      </c>
      <c r="R148" s="58"/>
    </row>
    <row r="149" spans="1:18" s="149" customFormat="1" ht="12.95" customHeight="1" x14ac:dyDescent="0.2">
      <c r="A149" s="7">
        <v>3</v>
      </c>
      <c r="B149" s="40" t="s">
        <v>7</v>
      </c>
      <c r="C149" s="107">
        <v>431</v>
      </c>
      <c r="D149" s="119" t="s">
        <v>3417</v>
      </c>
      <c r="E149" s="119" t="s">
        <v>6797</v>
      </c>
      <c r="F149" s="219">
        <v>15</v>
      </c>
      <c r="G149" s="219" t="s">
        <v>2492</v>
      </c>
      <c r="H149" s="45" t="s">
        <v>31</v>
      </c>
      <c r="I149" s="46"/>
      <c r="J149" s="44">
        <f t="shared" si="4"/>
        <v>365</v>
      </c>
      <c r="K149" s="46"/>
      <c r="L149" s="45"/>
      <c r="M149" s="45"/>
      <c r="N149" s="45"/>
      <c r="O149" s="62" t="s">
        <v>7</v>
      </c>
      <c r="P149" s="220">
        <v>142</v>
      </c>
      <c r="Q149" s="217">
        <v>27445</v>
      </c>
      <c r="R149" s="41"/>
    </row>
    <row r="150" spans="1:18" s="149" customFormat="1" ht="12.95" customHeight="1" x14ac:dyDescent="0.2">
      <c r="A150" s="7"/>
      <c r="B150" s="40" t="s">
        <v>7</v>
      </c>
      <c r="C150" s="107">
        <v>334</v>
      </c>
      <c r="D150" s="119" t="s">
        <v>6796</v>
      </c>
      <c r="E150" s="119" t="s">
        <v>6795</v>
      </c>
      <c r="F150" s="219">
        <v>15</v>
      </c>
      <c r="G150" s="219" t="s">
        <v>2492</v>
      </c>
      <c r="H150" s="45" t="s">
        <v>28</v>
      </c>
      <c r="I150" s="46"/>
      <c r="J150" s="44">
        <f t="shared" si="4"/>
        <v>365</v>
      </c>
      <c r="K150" s="46"/>
      <c r="L150" s="45"/>
      <c r="M150" s="45"/>
      <c r="N150" s="45"/>
      <c r="O150" s="62" t="s">
        <v>7</v>
      </c>
      <c r="P150" s="220">
        <v>143</v>
      </c>
      <c r="Q150" s="217" t="s">
        <v>609</v>
      </c>
      <c r="R150" s="41"/>
    </row>
    <row r="151" spans="1:18" s="13" customFormat="1" ht="12.95" customHeight="1" x14ac:dyDescent="0.2">
      <c r="A151" s="12"/>
      <c r="B151" s="14" t="s">
        <v>7</v>
      </c>
      <c r="C151" s="97">
        <v>470</v>
      </c>
      <c r="D151" s="116" t="s">
        <v>6421</v>
      </c>
      <c r="E151" s="116" t="s">
        <v>6794</v>
      </c>
      <c r="F151" s="224">
        <v>15</v>
      </c>
      <c r="G151" s="224" t="s">
        <v>2492</v>
      </c>
      <c r="H151" s="15" t="s">
        <v>193</v>
      </c>
      <c r="I151" s="19"/>
      <c r="J151" s="16">
        <f t="shared" ref="J151:J182" si="5">IF(AND(I151&gt;1/1/75, K151&gt;0),"n/a",I151+365)</f>
        <v>365</v>
      </c>
      <c r="K151" s="19"/>
      <c r="L151" s="15"/>
      <c r="M151" s="15"/>
      <c r="N151" s="15"/>
      <c r="O151" s="21" t="s">
        <v>7</v>
      </c>
      <c r="P151" s="223">
        <v>144</v>
      </c>
      <c r="Q151" s="222" t="s">
        <v>609</v>
      </c>
      <c r="R151" s="58"/>
    </row>
    <row r="152" spans="1:18" s="149" customFormat="1" ht="12.95" customHeight="1" x14ac:dyDescent="0.2">
      <c r="A152" s="7"/>
      <c r="B152" s="40" t="s">
        <v>7</v>
      </c>
      <c r="C152" s="107">
        <v>297</v>
      </c>
      <c r="D152" s="119" t="s">
        <v>6793</v>
      </c>
      <c r="E152" s="119" t="s">
        <v>6792</v>
      </c>
      <c r="F152" s="219">
        <v>15</v>
      </c>
      <c r="G152" s="219" t="s">
        <v>2492</v>
      </c>
      <c r="H152" s="45" t="s">
        <v>28</v>
      </c>
      <c r="I152" s="46"/>
      <c r="J152" s="44">
        <f t="shared" si="5"/>
        <v>365</v>
      </c>
      <c r="K152" s="46"/>
      <c r="L152" s="45"/>
      <c r="M152" s="45"/>
      <c r="N152" s="45"/>
      <c r="O152" s="62" t="s">
        <v>7</v>
      </c>
      <c r="P152" s="220">
        <v>145</v>
      </c>
      <c r="Q152" s="217" t="s">
        <v>609</v>
      </c>
      <c r="R152" s="41"/>
    </row>
    <row r="153" spans="1:18" s="149" customFormat="1" ht="12.95" customHeight="1" x14ac:dyDescent="0.2">
      <c r="A153" s="7">
        <v>10</v>
      </c>
      <c r="B153" s="40" t="s">
        <v>7</v>
      </c>
      <c r="C153" s="107">
        <v>320</v>
      </c>
      <c r="D153" s="119" t="s">
        <v>6077</v>
      </c>
      <c r="E153" s="119" t="s">
        <v>6791</v>
      </c>
      <c r="F153" s="219">
        <v>9</v>
      </c>
      <c r="G153" s="219" t="s">
        <v>2495</v>
      </c>
      <c r="H153" s="45" t="s">
        <v>25</v>
      </c>
      <c r="I153" s="46"/>
      <c r="J153" s="44">
        <f t="shared" si="5"/>
        <v>365</v>
      </c>
      <c r="K153" s="46"/>
      <c r="L153" s="45"/>
      <c r="M153" s="45"/>
      <c r="N153" s="45"/>
      <c r="O153" s="62" t="s">
        <v>7</v>
      </c>
      <c r="P153" s="220">
        <v>146</v>
      </c>
      <c r="Q153" s="217" t="s">
        <v>609</v>
      </c>
      <c r="R153" s="41"/>
    </row>
    <row r="154" spans="1:18" s="149" customFormat="1" ht="12.95" customHeight="1" x14ac:dyDescent="0.2">
      <c r="A154" s="7"/>
      <c r="B154" s="40" t="s">
        <v>7</v>
      </c>
      <c r="C154" s="107"/>
      <c r="D154" s="119" t="s">
        <v>6790</v>
      </c>
      <c r="E154" s="119" t="s">
        <v>6789</v>
      </c>
      <c r="F154" s="219">
        <v>21</v>
      </c>
      <c r="G154" s="219" t="s">
        <v>2307</v>
      </c>
      <c r="H154" s="45" t="s">
        <v>28</v>
      </c>
      <c r="I154" s="46"/>
      <c r="J154" s="44">
        <f t="shared" si="5"/>
        <v>365</v>
      </c>
      <c r="K154" s="46"/>
      <c r="L154" s="45"/>
      <c r="M154" s="45"/>
      <c r="N154" s="45"/>
      <c r="O154" s="62" t="s">
        <v>7</v>
      </c>
      <c r="P154" s="220">
        <v>147</v>
      </c>
      <c r="Q154" s="217" t="s">
        <v>609</v>
      </c>
      <c r="R154" s="41"/>
    </row>
    <row r="155" spans="1:18" s="149" customFormat="1" ht="12.95" customHeight="1" x14ac:dyDescent="0.2">
      <c r="A155" s="7"/>
      <c r="B155" s="40" t="s">
        <v>7</v>
      </c>
      <c r="C155" s="107">
        <v>386</v>
      </c>
      <c r="D155" s="119" t="s">
        <v>6788</v>
      </c>
      <c r="E155" s="119" t="s">
        <v>6553</v>
      </c>
      <c r="F155" s="219">
        <v>11</v>
      </c>
      <c r="G155" s="219" t="s">
        <v>2299</v>
      </c>
      <c r="H155" s="45" t="s">
        <v>25</v>
      </c>
      <c r="I155" s="46"/>
      <c r="J155" s="44">
        <f t="shared" si="5"/>
        <v>365</v>
      </c>
      <c r="K155" s="46"/>
      <c r="L155" s="45"/>
      <c r="M155" s="45"/>
      <c r="N155" s="45"/>
      <c r="O155" s="62" t="s">
        <v>7</v>
      </c>
      <c r="P155" s="220">
        <v>148</v>
      </c>
      <c r="Q155" s="217" t="s">
        <v>609</v>
      </c>
      <c r="R155" s="41"/>
    </row>
    <row r="156" spans="1:18" s="149" customFormat="1" ht="12.95" customHeight="1" x14ac:dyDescent="0.2">
      <c r="A156" s="7"/>
      <c r="B156" s="40" t="s">
        <v>7</v>
      </c>
      <c r="C156" s="107"/>
      <c r="D156" s="119" t="s">
        <v>6787</v>
      </c>
      <c r="E156" s="119" t="s">
        <v>6786</v>
      </c>
      <c r="F156" s="219">
        <v>18</v>
      </c>
      <c r="G156" s="219" t="s">
        <v>2307</v>
      </c>
      <c r="H156" s="45" t="s">
        <v>28</v>
      </c>
      <c r="I156" s="46"/>
      <c r="J156" s="44">
        <f t="shared" si="5"/>
        <v>365</v>
      </c>
      <c r="K156" s="46"/>
      <c r="L156" s="45"/>
      <c r="M156" s="45"/>
      <c r="N156" s="45"/>
      <c r="O156" s="62" t="s">
        <v>7</v>
      </c>
      <c r="P156" s="220">
        <v>149</v>
      </c>
      <c r="Q156" s="217" t="s">
        <v>609</v>
      </c>
      <c r="R156" s="41"/>
    </row>
    <row r="157" spans="1:18" s="149" customFormat="1" ht="12.95" customHeight="1" x14ac:dyDescent="0.2">
      <c r="A157" s="7"/>
      <c r="B157" s="40" t="s">
        <v>7</v>
      </c>
      <c r="C157" s="107"/>
      <c r="D157" s="119" t="s">
        <v>6785</v>
      </c>
      <c r="E157" s="119" t="s">
        <v>6658</v>
      </c>
      <c r="F157" s="219">
        <v>20</v>
      </c>
      <c r="G157" s="219" t="s">
        <v>2307</v>
      </c>
      <c r="H157" s="45" t="s">
        <v>28</v>
      </c>
      <c r="I157" s="46"/>
      <c r="J157" s="44">
        <f t="shared" si="5"/>
        <v>365</v>
      </c>
      <c r="K157" s="46"/>
      <c r="L157" s="45"/>
      <c r="M157" s="45"/>
      <c r="N157" s="45"/>
      <c r="O157" s="62" t="s">
        <v>7</v>
      </c>
      <c r="P157" s="220">
        <v>150</v>
      </c>
      <c r="Q157" s="217" t="s">
        <v>609</v>
      </c>
      <c r="R157" s="41"/>
    </row>
    <row r="158" spans="1:18" s="149" customFormat="1" ht="12.95" customHeight="1" x14ac:dyDescent="0.2">
      <c r="A158" s="7">
        <v>37</v>
      </c>
      <c r="B158" s="40" t="s">
        <v>7</v>
      </c>
      <c r="C158" s="107"/>
      <c r="D158" s="119" t="s">
        <v>5558</v>
      </c>
      <c r="E158" s="119" t="s">
        <v>6784</v>
      </c>
      <c r="F158" s="219">
        <v>20</v>
      </c>
      <c r="G158" s="219" t="s">
        <v>2307</v>
      </c>
      <c r="H158" s="45" t="s">
        <v>25</v>
      </c>
      <c r="I158" s="46"/>
      <c r="J158" s="44">
        <f t="shared" si="5"/>
        <v>365</v>
      </c>
      <c r="K158" s="46"/>
      <c r="L158" s="45"/>
      <c r="M158" s="45"/>
      <c r="N158" s="45"/>
      <c r="O158" s="62" t="s">
        <v>7</v>
      </c>
      <c r="P158" s="220">
        <v>151</v>
      </c>
      <c r="Q158" s="217" t="s">
        <v>609</v>
      </c>
      <c r="R158" s="41"/>
    </row>
    <row r="159" spans="1:18" s="149" customFormat="1" ht="12.95" customHeight="1" x14ac:dyDescent="0.2">
      <c r="A159" s="7">
        <v>37</v>
      </c>
      <c r="B159" s="40" t="s">
        <v>7</v>
      </c>
      <c r="C159" s="107"/>
      <c r="D159" s="119" t="s">
        <v>1823</v>
      </c>
      <c r="E159" s="119" t="s">
        <v>6783</v>
      </c>
      <c r="F159" s="219">
        <v>6</v>
      </c>
      <c r="G159" s="219" t="s">
        <v>2495</v>
      </c>
      <c r="H159" s="45" t="s">
        <v>44</v>
      </c>
      <c r="I159" s="46"/>
      <c r="J159" s="44">
        <f t="shared" si="5"/>
        <v>365</v>
      </c>
      <c r="K159" s="46"/>
      <c r="L159" s="45"/>
      <c r="M159" s="45"/>
      <c r="N159" s="45"/>
      <c r="O159" s="62" t="s">
        <v>7</v>
      </c>
      <c r="P159" s="220">
        <v>152</v>
      </c>
      <c r="Q159" s="217" t="s">
        <v>609</v>
      </c>
      <c r="R159" s="41"/>
    </row>
    <row r="160" spans="1:18" s="149" customFormat="1" ht="12.95" customHeight="1" x14ac:dyDescent="0.2">
      <c r="A160" s="7"/>
      <c r="B160" s="40" t="s">
        <v>7</v>
      </c>
      <c r="C160" s="107"/>
      <c r="D160" s="119" t="s">
        <v>5292</v>
      </c>
      <c r="E160" s="119" t="s">
        <v>6783</v>
      </c>
      <c r="F160" s="219">
        <v>8</v>
      </c>
      <c r="G160" s="219" t="s">
        <v>2408</v>
      </c>
      <c r="H160" s="45" t="s">
        <v>44</v>
      </c>
      <c r="I160" s="46"/>
      <c r="J160" s="44">
        <f t="shared" si="5"/>
        <v>365</v>
      </c>
      <c r="K160" s="46"/>
      <c r="L160" s="45"/>
      <c r="M160" s="45"/>
      <c r="N160" s="45"/>
      <c r="O160" s="62" t="s">
        <v>7</v>
      </c>
      <c r="P160" s="220">
        <v>153</v>
      </c>
      <c r="Q160" s="217" t="s">
        <v>609</v>
      </c>
      <c r="R160" s="41"/>
    </row>
    <row r="161" spans="1:18" s="149" customFormat="1" ht="12.95" customHeight="1" x14ac:dyDescent="0.2">
      <c r="A161" s="7"/>
      <c r="B161" s="40" t="s">
        <v>7</v>
      </c>
      <c r="C161" s="107"/>
      <c r="D161" s="119" t="s">
        <v>6782</v>
      </c>
      <c r="E161" s="119" t="s">
        <v>6521</v>
      </c>
      <c r="F161" s="219">
        <v>14</v>
      </c>
      <c r="G161" s="219" t="s">
        <v>2492</v>
      </c>
      <c r="H161" s="45" t="s">
        <v>28</v>
      </c>
      <c r="I161" s="46"/>
      <c r="J161" s="44">
        <f t="shared" si="5"/>
        <v>365</v>
      </c>
      <c r="K161" s="46"/>
      <c r="L161" s="45"/>
      <c r="M161" s="45"/>
      <c r="N161" s="45"/>
      <c r="O161" s="62" t="s">
        <v>7</v>
      </c>
      <c r="P161" s="220">
        <v>154</v>
      </c>
      <c r="Q161" s="217" t="s">
        <v>609</v>
      </c>
      <c r="R161" s="41"/>
    </row>
    <row r="162" spans="1:18" s="149" customFormat="1" ht="12.95" customHeight="1" x14ac:dyDescent="0.2">
      <c r="A162" s="7">
        <v>10</v>
      </c>
      <c r="B162" s="40" t="s">
        <v>7</v>
      </c>
      <c r="C162" s="107"/>
      <c r="D162" s="119" t="s">
        <v>1759</v>
      </c>
      <c r="E162" s="119" t="s">
        <v>6781</v>
      </c>
      <c r="F162" s="219">
        <v>12</v>
      </c>
      <c r="G162" s="219" t="s">
        <v>2299</v>
      </c>
      <c r="H162" s="45" t="s">
        <v>44</v>
      </c>
      <c r="I162" s="46"/>
      <c r="J162" s="44">
        <f t="shared" si="5"/>
        <v>365</v>
      </c>
      <c r="K162" s="46"/>
      <c r="L162" s="45"/>
      <c r="M162" s="45"/>
      <c r="N162" s="45"/>
      <c r="O162" s="62" t="s">
        <v>7</v>
      </c>
      <c r="P162" s="220">
        <v>155</v>
      </c>
      <c r="Q162" s="217" t="s">
        <v>609</v>
      </c>
      <c r="R162" s="41"/>
    </row>
    <row r="163" spans="1:18" s="149" customFormat="1" ht="12.95" customHeight="1" x14ac:dyDescent="0.2">
      <c r="A163" s="7">
        <v>19</v>
      </c>
      <c r="B163" s="40" t="s">
        <v>7</v>
      </c>
      <c r="C163" s="107">
        <v>480</v>
      </c>
      <c r="D163" s="119" t="s">
        <v>5271</v>
      </c>
      <c r="E163" s="119" t="s">
        <v>6780</v>
      </c>
      <c r="F163" s="219">
        <v>8</v>
      </c>
      <c r="G163" s="219" t="s">
        <v>2408</v>
      </c>
      <c r="H163" s="45" t="s">
        <v>28</v>
      </c>
      <c r="I163" s="46"/>
      <c r="J163" s="44">
        <f t="shared" si="5"/>
        <v>365</v>
      </c>
      <c r="K163" s="46"/>
      <c r="L163" s="45"/>
      <c r="M163" s="45"/>
      <c r="N163" s="45"/>
      <c r="O163" s="62" t="s">
        <v>7</v>
      </c>
      <c r="P163" s="220">
        <v>156</v>
      </c>
      <c r="Q163" s="217" t="s">
        <v>609</v>
      </c>
      <c r="R163" s="41"/>
    </row>
    <row r="164" spans="1:18" s="149" customFormat="1" ht="12.95" customHeight="1" x14ac:dyDescent="0.2">
      <c r="A164" s="7"/>
      <c r="B164" s="40" t="s">
        <v>7</v>
      </c>
      <c r="C164" s="107"/>
      <c r="D164" s="119" t="s">
        <v>6779</v>
      </c>
      <c r="E164" s="119" t="s">
        <v>6778</v>
      </c>
      <c r="F164" s="219">
        <v>20</v>
      </c>
      <c r="G164" s="219" t="s">
        <v>2307</v>
      </c>
      <c r="H164" s="45" t="s">
        <v>25</v>
      </c>
      <c r="I164" s="46"/>
      <c r="J164" s="44">
        <f t="shared" si="5"/>
        <v>365</v>
      </c>
      <c r="K164" s="46"/>
      <c r="L164" s="45"/>
      <c r="M164" s="45"/>
      <c r="N164" s="45"/>
      <c r="O164" s="62" t="s">
        <v>7</v>
      </c>
      <c r="P164" s="220">
        <v>157</v>
      </c>
      <c r="Q164" s="217" t="s">
        <v>609</v>
      </c>
      <c r="R164" s="41"/>
    </row>
    <row r="165" spans="1:18" s="149" customFormat="1" ht="12.95" customHeight="1" x14ac:dyDescent="0.2">
      <c r="A165" s="7">
        <v>10</v>
      </c>
      <c r="B165" s="40" t="s">
        <v>7</v>
      </c>
      <c r="C165" s="107">
        <v>436</v>
      </c>
      <c r="D165" s="119" t="s">
        <v>6777</v>
      </c>
      <c r="E165" s="119" t="s">
        <v>6776</v>
      </c>
      <c r="F165" s="219">
        <v>2</v>
      </c>
      <c r="G165" s="219" t="s">
        <v>2299</v>
      </c>
      <c r="H165" s="45" t="s">
        <v>25</v>
      </c>
      <c r="I165" s="46"/>
      <c r="J165" s="44">
        <f t="shared" si="5"/>
        <v>365</v>
      </c>
      <c r="K165" s="46"/>
      <c r="L165" s="45"/>
      <c r="M165" s="45"/>
      <c r="N165" s="45"/>
      <c r="O165" s="62" t="s">
        <v>7</v>
      </c>
      <c r="P165" s="220">
        <v>158</v>
      </c>
      <c r="Q165" s="217" t="s">
        <v>609</v>
      </c>
      <c r="R165" s="41"/>
    </row>
    <row r="166" spans="1:18" s="149" customFormat="1" ht="12.95" customHeight="1" x14ac:dyDescent="0.2">
      <c r="A166" s="7"/>
      <c r="B166" s="40" t="s">
        <v>7</v>
      </c>
      <c r="C166" s="107">
        <v>510</v>
      </c>
      <c r="D166" s="119" t="s">
        <v>6775</v>
      </c>
      <c r="E166" s="119" t="s">
        <v>6774</v>
      </c>
      <c r="F166" s="219">
        <v>8</v>
      </c>
      <c r="G166" s="219" t="s">
        <v>2408</v>
      </c>
      <c r="H166" s="45" t="s">
        <v>25</v>
      </c>
      <c r="I166" s="46"/>
      <c r="J166" s="44">
        <f t="shared" si="5"/>
        <v>365</v>
      </c>
      <c r="K166" s="46"/>
      <c r="L166" s="45"/>
      <c r="M166" s="45"/>
      <c r="N166" s="45"/>
      <c r="O166" s="62" t="s">
        <v>7</v>
      </c>
      <c r="P166" s="220">
        <v>159</v>
      </c>
      <c r="Q166" s="217" t="s">
        <v>609</v>
      </c>
      <c r="R166" s="41"/>
    </row>
    <row r="167" spans="1:18" s="149" customFormat="1" ht="12.95" customHeight="1" x14ac:dyDescent="0.2">
      <c r="A167" s="7">
        <v>4</v>
      </c>
      <c r="B167" s="40" t="s">
        <v>7</v>
      </c>
      <c r="C167" s="107">
        <v>445</v>
      </c>
      <c r="D167" s="119" t="s">
        <v>4354</v>
      </c>
      <c r="E167" s="119" t="s">
        <v>6773</v>
      </c>
      <c r="F167" s="219">
        <v>5</v>
      </c>
      <c r="G167" s="219" t="s">
        <v>2299</v>
      </c>
      <c r="H167" s="45" t="s">
        <v>28</v>
      </c>
      <c r="I167" s="46"/>
      <c r="J167" s="44">
        <f t="shared" si="5"/>
        <v>365</v>
      </c>
      <c r="K167" s="46"/>
      <c r="L167" s="45"/>
      <c r="M167" s="45"/>
      <c r="N167" s="45"/>
      <c r="O167" s="62" t="s">
        <v>7</v>
      </c>
      <c r="P167" s="220">
        <v>160</v>
      </c>
      <c r="Q167" s="217" t="s">
        <v>609</v>
      </c>
      <c r="R167" s="41"/>
    </row>
    <row r="168" spans="1:18" s="149" customFormat="1" ht="12.95" customHeight="1" x14ac:dyDescent="0.2">
      <c r="A168" s="7">
        <v>3</v>
      </c>
      <c r="B168" s="40" t="s">
        <v>7</v>
      </c>
      <c r="C168" s="107"/>
      <c r="D168" s="119" t="s">
        <v>3417</v>
      </c>
      <c r="E168" s="119" t="s">
        <v>6772</v>
      </c>
      <c r="F168" s="219">
        <v>15</v>
      </c>
      <c r="G168" s="219" t="s">
        <v>2492</v>
      </c>
      <c r="H168" s="45" t="s">
        <v>25</v>
      </c>
      <c r="I168" s="46"/>
      <c r="J168" s="44">
        <f t="shared" si="5"/>
        <v>365</v>
      </c>
      <c r="K168" s="46"/>
      <c r="L168" s="45"/>
      <c r="M168" s="45"/>
      <c r="N168" s="45"/>
      <c r="O168" s="62" t="s">
        <v>7</v>
      </c>
      <c r="P168" s="220">
        <v>161</v>
      </c>
      <c r="Q168" s="217" t="s">
        <v>609</v>
      </c>
      <c r="R168" s="41"/>
    </row>
    <row r="169" spans="1:18" s="149" customFormat="1" ht="12.95" customHeight="1" x14ac:dyDescent="0.2">
      <c r="A169" s="7">
        <v>94</v>
      </c>
      <c r="B169" s="40" t="s">
        <v>7</v>
      </c>
      <c r="C169" s="107"/>
      <c r="D169" s="2" t="s">
        <v>2584</v>
      </c>
      <c r="E169" s="119" t="s">
        <v>6771</v>
      </c>
      <c r="F169" s="219">
        <v>12</v>
      </c>
      <c r="G169" s="219" t="s">
        <v>2299</v>
      </c>
      <c r="H169" s="45" t="s">
        <v>25</v>
      </c>
      <c r="I169" s="46"/>
      <c r="J169" s="44">
        <f t="shared" si="5"/>
        <v>365</v>
      </c>
      <c r="K169" s="46"/>
      <c r="L169" s="45"/>
      <c r="M169" s="45"/>
      <c r="N169" s="45"/>
      <c r="O169" s="62" t="s">
        <v>7</v>
      </c>
      <c r="P169" s="220">
        <v>162</v>
      </c>
      <c r="Q169" s="217" t="s">
        <v>609</v>
      </c>
      <c r="R169" s="41"/>
    </row>
    <row r="170" spans="1:18" s="149" customFormat="1" ht="12.95" customHeight="1" x14ac:dyDescent="0.2">
      <c r="A170" s="7"/>
      <c r="B170" s="40" t="s">
        <v>7</v>
      </c>
      <c r="C170" s="107"/>
      <c r="D170" s="119" t="s">
        <v>6770</v>
      </c>
      <c r="E170" s="119" t="s">
        <v>6769</v>
      </c>
      <c r="F170" s="219">
        <v>3</v>
      </c>
      <c r="G170" s="219" t="s">
        <v>2299</v>
      </c>
      <c r="H170" s="45" t="s">
        <v>28</v>
      </c>
      <c r="I170" s="46"/>
      <c r="J170" s="44">
        <f t="shared" si="5"/>
        <v>365</v>
      </c>
      <c r="K170" s="46"/>
      <c r="L170" s="45"/>
      <c r="M170" s="45"/>
      <c r="N170" s="45"/>
      <c r="O170" s="62" t="s">
        <v>7</v>
      </c>
      <c r="P170" s="220">
        <v>163</v>
      </c>
      <c r="Q170" s="217" t="s">
        <v>609</v>
      </c>
      <c r="R170" s="41"/>
    </row>
    <row r="171" spans="1:18" s="149" customFormat="1" ht="12.95" customHeight="1" x14ac:dyDescent="0.2">
      <c r="A171" s="7">
        <v>37</v>
      </c>
      <c r="B171" s="40" t="s">
        <v>7</v>
      </c>
      <c r="C171" s="107"/>
      <c r="D171" s="119" t="s">
        <v>5172</v>
      </c>
      <c r="E171" s="119" t="s">
        <v>6768</v>
      </c>
      <c r="F171" s="219">
        <v>20</v>
      </c>
      <c r="G171" s="219" t="s">
        <v>2307</v>
      </c>
      <c r="H171" s="45" t="s">
        <v>44</v>
      </c>
      <c r="I171" s="46"/>
      <c r="J171" s="44">
        <f t="shared" si="5"/>
        <v>365</v>
      </c>
      <c r="K171" s="46"/>
      <c r="L171" s="45"/>
      <c r="M171" s="45"/>
      <c r="N171" s="45"/>
      <c r="O171" s="62" t="s">
        <v>7</v>
      </c>
      <c r="P171" s="220">
        <v>164</v>
      </c>
      <c r="Q171" s="217" t="s">
        <v>609</v>
      </c>
      <c r="R171" s="41"/>
    </row>
    <row r="172" spans="1:18" s="149" customFormat="1" ht="12.95" customHeight="1" x14ac:dyDescent="0.2">
      <c r="A172" s="7"/>
      <c r="B172" s="40" t="s">
        <v>7</v>
      </c>
      <c r="C172" s="107">
        <v>173</v>
      </c>
      <c r="D172" s="119" t="s">
        <v>6767</v>
      </c>
      <c r="E172" s="119" t="s">
        <v>6766</v>
      </c>
      <c r="F172" s="219">
        <v>15</v>
      </c>
      <c r="G172" s="219" t="s">
        <v>2492</v>
      </c>
      <c r="H172" s="45" t="s">
        <v>28</v>
      </c>
      <c r="I172" s="46"/>
      <c r="J172" s="44">
        <f t="shared" si="5"/>
        <v>365</v>
      </c>
      <c r="K172" s="46"/>
      <c r="L172" s="45"/>
      <c r="M172" s="45"/>
      <c r="N172" s="45"/>
      <c r="O172" s="62" t="s">
        <v>7</v>
      </c>
      <c r="P172" s="220">
        <v>165</v>
      </c>
      <c r="Q172" s="217" t="s">
        <v>609</v>
      </c>
      <c r="R172" s="41"/>
    </row>
    <row r="173" spans="1:18" s="149" customFormat="1" ht="12.95" customHeight="1" x14ac:dyDescent="0.2">
      <c r="A173" s="7">
        <v>17</v>
      </c>
      <c r="B173" s="40" t="s">
        <v>7</v>
      </c>
      <c r="C173" s="107">
        <v>421</v>
      </c>
      <c r="D173" s="119" t="s">
        <v>3071</v>
      </c>
      <c r="E173" s="119" t="s">
        <v>6765</v>
      </c>
      <c r="F173" s="219">
        <v>4</v>
      </c>
      <c r="G173" s="219" t="s">
        <v>2299</v>
      </c>
      <c r="H173" s="45" t="s">
        <v>25</v>
      </c>
      <c r="I173" s="46"/>
      <c r="J173" s="44">
        <f t="shared" si="5"/>
        <v>365</v>
      </c>
      <c r="K173" s="46"/>
      <c r="L173" s="45"/>
      <c r="M173" s="45"/>
      <c r="N173" s="45"/>
      <c r="O173" s="62" t="s">
        <v>7</v>
      </c>
      <c r="P173" s="220">
        <v>166</v>
      </c>
      <c r="Q173" s="217" t="s">
        <v>609</v>
      </c>
      <c r="R173" s="41"/>
    </row>
    <row r="174" spans="1:18" s="149" customFormat="1" ht="12.95" customHeight="1" x14ac:dyDescent="0.2">
      <c r="A174" s="7">
        <v>3</v>
      </c>
      <c r="B174" s="40" t="s">
        <v>7</v>
      </c>
      <c r="C174" s="107">
        <v>490</v>
      </c>
      <c r="D174" s="119" t="s">
        <v>4854</v>
      </c>
      <c r="E174" s="119" t="s">
        <v>6764</v>
      </c>
      <c r="F174" s="219">
        <v>20</v>
      </c>
      <c r="G174" s="219" t="s">
        <v>2307</v>
      </c>
      <c r="H174" s="45" t="s">
        <v>25</v>
      </c>
      <c r="I174" s="46"/>
      <c r="J174" s="44">
        <f t="shared" si="5"/>
        <v>365</v>
      </c>
      <c r="K174" s="46"/>
      <c r="L174" s="45"/>
      <c r="M174" s="45"/>
      <c r="N174" s="45"/>
      <c r="O174" s="62" t="s">
        <v>7</v>
      </c>
      <c r="P174" s="220">
        <v>167</v>
      </c>
      <c r="Q174" s="217" t="s">
        <v>609</v>
      </c>
      <c r="R174" s="41"/>
    </row>
    <row r="175" spans="1:18" s="149" customFormat="1" ht="12.95" customHeight="1" x14ac:dyDescent="0.2">
      <c r="A175" s="7">
        <v>33</v>
      </c>
      <c r="B175" s="40" t="s">
        <v>7</v>
      </c>
      <c r="C175" s="107">
        <v>119</v>
      </c>
      <c r="D175" s="119" t="s">
        <v>6763</v>
      </c>
      <c r="E175" s="119" t="s">
        <v>6762</v>
      </c>
      <c r="F175" s="219">
        <v>16</v>
      </c>
      <c r="G175" s="219" t="s">
        <v>2495</v>
      </c>
      <c r="H175" s="45" t="s">
        <v>28</v>
      </c>
      <c r="I175" s="46"/>
      <c r="J175" s="44">
        <f t="shared" si="5"/>
        <v>365</v>
      </c>
      <c r="K175" s="46"/>
      <c r="L175" s="45"/>
      <c r="M175" s="45"/>
      <c r="N175" s="45"/>
      <c r="O175" s="62" t="s">
        <v>7</v>
      </c>
      <c r="P175" s="220">
        <v>168</v>
      </c>
      <c r="Q175" s="217" t="s">
        <v>609</v>
      </c>
      <c r="R175" s="41"/>
    </row>
    <row r="176" spans="1:18" s="149" customFormat="1" ht="12.95" customHeight="1" x14ac:dyDescent="0.2">
      <c r="A176" s="7"/>
      <c r="B176" s="40" t="s">
        <v>7</v>
      </c>
      <c r="C176" s="107"/>
      <c r="D176" s="119" t="s">
        <v>6761</v>
      </c>
      <c r="E176" s="119" t="s">
        <v>6760</v>
      </c>
      <c r="F176" s="219">
        <v>20</v>
      </c>
      <c r="G176" s="219" t="s">
        <v>2307</v>
      </c>
      <c r="H176" s="45" t="s">
        <v>25</v>
      </c>
      <c r="I176" s="46"/>
      <c r="J176" s="44">
        <f t="shared" si="5"/>
        <v>365</v>
      </c>
      <c r="K176" s="46"/>
      <c r="L176" s="45"/>
      <c r="M176" s="45"/>
      <c r="N176" s="45"/>
      <c r="O176" s="62" t="s">
        <v>7</v>
      </c>
      <c r="P176" s="220">
        <v>169</v>
      </c>
      <c r="Q176" s="217" t="s">
        <v>609</v>
      </c>
      <c r="R176" s="41"/>
    </row>
    <row r="177" spans="1:18" s="149" customFormat="1" ht="12.95" customHeight="1" x14ac:dyDescent="0.2">
      <c r="A177" s="7">
        <v>55</v>
      </c>
      <c r="B177" s="40" t="s">
        <v>7</v>
      </c>
      <c r="C177" s="107"/>
      <c r="D177" s="119" t="s">
        <v>5565</v>
      </c>
      <c r="E177" s="119" t="s">
        <v>6759</v>
      </c>
      <c r="F177" s="219">
        <v>15</v>
      </c>
      <c r="G177" s="219" t="s">
        <v>2492</v>
      </c>
      <c r="H177" s="45" t="s">
        <v>25</v>
      </c>
      <c r="I177" s="46"/>
      <c r="J177" s="44">
        <f t="shared" si="5"/>
        <v>365</v>
      </c>
      <c r="K177" s="46"/>
      <c r="L177" s="45"/>
      <c r="M177" s="45"/>
      <c r="N177" s="45"/>
      <c r="O177" s="62" t="s">
        <v>7</v>
      </c>
      <c r="P177" s="220">
        <v>170</v>
      </c>
      <c r="Q177" s="217" t="s">
        <v>609</v>
      </c>
      <c r="R177" s="41"/>
    </row>
    <row r="178" spans="1:18" s="149" customFormat="1" ht="12.95" customHeight="1" x14ac:dyDescent="0.2">
      <c r="A178" s="7">
        <v>50</v>
      </c>
      <c r="B178" s="40" t="s">
        <v>7</v>
      </c>
      <c r="C178" s="107">
        <v>514</v>
      </c>
      <c r="D178" s="119" t="s">
        <v>5329</v>
      </c>
      <c r="E178" s="119" t="s">
        <v>6758</v>
      </c>
      <c r="F178" s="219">
        <v>7</v>
      </c>
      <c r="G178" s="219" t="s">
        <v>2495</v>
      </c>
      <c r="H178" s="45" t="s">
        <v>25</v>
      </c>
      <c r="I178" s="46"/>
      <c r="J178" s="44">
        <f t="shared" si="5"/>
        <v>365</v>
      </c>
      <c r="K178" s="46"/>
      <c r="L178" s="45"/>
      <c r="M178" s="45"/>
      <c r="N178" s="45"/>
      <c r="O178" s="62" t="s">
        <v>7</v>
      </c>
      <c r="P178" s="220">
        <v>171</v>
      </c>
      <c r="Q178" s="217" t="s">
        <v>609</v>
      </c>
      <c r="R178" s="41"/>
    </row>
    <row r="179" spans="1:18" s="149" customFormat="1" ht="12.95" customHeight="1" x14ac:dyDescent="0.2">
      <c r="A179" s="7"/>
      <c r="B179" s="40" t="s">
        <v>7</v>
      </c>
      <c r="C179" s="107">
        <v>427</v>
      </c>
      <c r="D179" s="119" t="s">
        <v>5493</v>
      </c>
      <c r="E179" s="119" t="s">
        <v>6757</v>
      </c>
      <c r="F179" s="219">
        <v>7</v>
      </c>
      <c r="G179" s="219" t="s">
        <v>2495</v>
      </c>
      <c r="H179" s="45" t="s">
        <v>28</v>
      </c>
      <c r="I179" s="46"/>
      <c r="J179" s="44">
        <f t="shared" si="5"/>
        <v>365</v>
      </c>
      <c r="K179" s="46"/>
      <c r="L179" s="45"/>
      <c r="M179" s="45"/>
      <c r="N179" s="45"/>
      <c r="O179" s="62" t="s">
        <v>7</v>
      </c>
      <c r="P179" s="220">
        <v>172</v>
      </c>
      <c r="Q179" s="217" t="s">
        <v>609</v>
      </c>
      <c r="R179" s="41"/>
    </row>
    <row r="180" spans="1:18" s="149" customFormat="1" ht="12.95" customHeight="1" x14ac:dyDescent="0.2">
      <c r="A180" s="7"/>
      <c r="B180" s="40" t="s">
        <v>7</v>
      </c>
      <c r="C180" s="107">
        <v>489</v>
      </c>
      <c r="D180" s="119" t="s">
        <v>6756</v>
      </c>
      <c r="E180" s="119" t="s">
        <v>6396</v>
      </c>
      <c r="F180" s="219">
        <v>19</v>
      </c>
      <c r="G180" s="219" t="s">
        <v>2492</v>
      </c>
      <c r="H180" s="45" t="s">
        <v>28</v>
      </c>
      <c r="I180" s="46"/>
      <c r="J180" s="44">
        <f t="shared" si="5"/>
        <v>365</v>
      </c>
      <c r="K180" s="46"/>
      <c r="L180" s="45"/>
      <c r="M180" s="45"/>
      <c r="N180" s="45"/>
      <c r="O180" s="62" t="s">
        <v>7</v>
      </c>
      <c r="P180" s="220">
        <v>173</v>
      </c>
      <c r="Q180" s="217" t="s">
        <v>609</v>
      </c>
      <c r="R180" s="41"/>
    </row>
    <row r="181" spans="1:18" s="149" customFormat="1" ht="12.95" customHeight="1" x14ac:dyDescent="0.2">
      <c r="A181" s="7">
        <v>17</v>
      </c>
      <c r="B181" s="40" t="s">
        <v>7</v>
      </c>
      <c r="C181" s="107">
        <v>462</v>
      </c>
      <c r="D181" s="119" t="s">
        <v>6755</v>
      </c>
      <c r="E181" s="119" t="s">
        <v>6400</v>
      </c>
      <c r="F181" s="219">
        <v>15</v>
      </c>
      <c r="G181" s="219" t="s">
        <v>2492</v>
      </c>
      <c r="H181" s="45" t="s">
        <v>44</v>
      </c>
      <c r="I181" s="46"/>
      <c r="J181" s="44">
        <f t="shared" si="5"/>
        <v>365</v>
      </c>
      <c r="K181" s="46"/>
      <c r="L181" s="45"/>
      <c r="M181" s="45"/>
      <c r="N181" s="45"/>
      <c r="O181" s="62" t="s">
        <v>7</v>
      </c>
      <c r="P181" s="220">
        <v>174</v>
      </c>
      <c r="Q181" s="217" t="s">
        <v>609</v>
      </c>
      <c r="R181" s="41"/>
    </row>
    <row r="182" spans="1:18" s="149" customFormat="1" ht="12.95" customHeight="1" x14ac:dyDescent="0.2">
      <c r="A182" s="7">
        <v>3</v>
      </c>
      <c r="B182" s="40" t="s">
        <v>7</v>
      </c>
      <c r="C182" s="107"/>
      <c r="D182" s="119" t="s">
        <v>4434</v>
      </c>
      <c r="E182" s="119" t="s">
        <v>6754</v>
      </c>
      <c r="F182" s="219">
        <v>15</v>
      </c>
      <c r="G182" s="219" t="s">
        <v>2492</v>
      </c>
      <c r="H182" s="45" t="s">
        <v>44</v>
      </c>
      <c r="I182" s="46"/>
      <c r="J182" s="44">
        <f t="shared" si="5"/>
        <v>365</v>
      </c>
      <c r="K182" s="46"/>
      <c r="L182" s="45"/>
      <c r="M182" s="45"/>
      <c r="N182" s="45"/>
      <c r="O182" s="62" t="s">
        <v>7</v>
      </c>
      <c r="P182" s="220">
        <v>175</v>
      </c>
      <c r="Q182" s="217" t="s">
        <v>609</v>
      </c>
      <c r="R182" s="41"/>
    </row>
    <row r="183" spans="1:18" s="149" customFormat="1" ht="12.95" customHeight="1" x14ac:dyDescent="0.2">
      <c r="A183" s="7"/>
      <c r="B183" s="40" t="s">
        <v>7</v>
      </c>
      <c r="C183" s="107">
        <v>505</v>
      </c>
      <c r="D183" s="119" t="s">
        <v>6749</v>
      </c>
      <c r="E183" s="119" t="s">
        <v>6753</v>
      </c>
      <c r="F183" s="219">
        <v>20</v>
      </c>
      <c r="G183" s="219" t="s">
        <v>2307</v>
      </c>
      <c r="H183" s="45" t="s">
        <v>8</v>
      </c>
      <c r="I183" s="46"/>
      <c r="J183" s="44">
        <f t="shared" ref="J183:J214" si="6">IF(AND(I183&gt;1/1/75, K183&gt;0),"n/a",I183+365)</f>
        <v>365</v>
      </c>
      <c r="K183" s="46"/>
      <c r="L183" s="45"/>
      <c r="M183" s="45"/>
      <c r="N183" s="45"/>
      <c r="O183" s="62" t="s">
        <v>5823</v>
      </c>
      <c r="P183" s="220" t="s">
        <v>6752</v>
      </c>
      <c r="Q183" s="217" t="s">
        <v>609</v>
      </c>
      <c r="R183" s="41"/>
    </row>
    <row r="184" spans="1:18" s="149" customFormat="1" ht="12.95" customHeight="1" x14ac:dyDescent="0.2">
      <c r="A184" s="7"/>
      <c r="B184" s="40" t="s">
        <v>7</v>
      </c>
      <c r="C184" s="107">
        <v>504</v>
      </c>
      <c r="D184" s="119" t="s">
        <v>6751</v>
      </c>
      <c r="E184" s="119" t="s">
        <v>6748</v>
      </c>
      <c r="F184" s="219">
        <v>20</v>
      </c>
      <c r="G184" s="219" t="s">
        <v>2307</v>
      </c>
      <c r="H184" s="45" t="s">
        <v>25</v>
      </c>
      <c r="I184" s="46"/>
      <c r="J184" s="44">
        <f t="shared" si="6"/>
        <v>365</v>
      </c>
      <c r="K184" s="46"/>
      <c r="L184" s="45"/>
      <c r="M184" s="45"/>
      <c r="N184" s="45"/>
      <c r="O184" s="62" t="s">
        <v>5822</v>
      </c>
      <c r="P184" s="220" t="s">
        <v>6750</v>
      </c>
      <c r="Q184" s="217">
        <v>27568</v>
      </c>
      <c r="R184" s="41" t="s">
        <v>136</v>
      </c>
    </row>
    <row r="185" spans="1:18" s="149" customFormat="1" ht="12.95" customHeight="1" x14ac:dyDescent="0.2">
      <c r="A185" s="7"/>
      <c r="B185" s="40" t="s">
        <v>7</v>
      </c>
      <c r="C185" s="107">
        <v>506</v>
      </c>
      <c r="D185" s="119" t="s">
        <v>6749</v>
      </c>
      <c r="E185" s="119" t="s">
        <v>6748</v>
      </c>
      <c r="F185" s="219">
        <v>20</v>
      </c>
      <c r="G185" s="219" t="s">
        <v>2307</v>
      </c>
      <c r="H185" s="45" t="s">
        <v>25</v>
      </c>
      <c r="I185" s="46"/>
      <c r="J185" s="44">
        <f t="shared" si="6"/>
        <v>365</v>
      </c>
      <c r="K185" s="46"/>
      <c r="L185" s="45"/>
      <c r="M185" s="45"/>
      <c r="N185" s="45"/>
      <c r="O185" s="62" t="s">
        <v>5819</v>
      </c>
      <c r="P185" s="279" t="s">
        <v>6747</v>
      </c>
      <c r="Q185" s="217" t="s">
        <v>609</v>
      </c>
      <c r="R185" s="41"/>
    </row>
    <row r="186" spans="1:18" s="149" customFormat="1" ht="12.95" customHeight="1" x14ac:dyDescent="0.2">
      <c r="A186" s="7">
        <v>55</v>
      </c>
      <c r="B186" s="40" t="s">
        <v>7</v>
      </c>
      <c r="C186" s="107"/>
      <c r="D186" s="119" t="s">
        <v>5867</v>
      </c>
      <c r="E186" s="119" t="s">
        <v>6746</v>
      </c>
      <c r="F186" s="219">
        <v>15</v>
      </c>
      <c r="G186" s="219" t="s">
        <v>2492</v>
      </c>
      <c r="H186" s="45" t="s">
        <v>25</v>
      </c>
      <c r="I186" s="46"/>
      <c r="J186" s="44">
        <f t="shared" si="6"/>
        <v>365</v>
      </c>
      <c r="K186" s="46"/>
      <c r="L186" s="45"/>
      <c r="M186" s="45"/>
      <c r="N186" s="45"/>
      <c r="O186" s="62" t="s">
        <v>7</v>
      </c>
      <c r="P186" s="220">
        <v>177</v>
      </c>
      <c r="Q186" s="217" t="s">
        <v>609</v>
      </c>
      <c r="R186" s="41"/>
    </row>
    <row r="187" spans="1:18" s="149" customFormat="1" ht="12.95" customHeight="1" x14ac:dyDescent="0.2">
      <c r="A187" s="7"/>
      <c r="B187" s="40" t="s">
        <v>7</v>
      </c>
      <c r="C187" s="107"/>
      <c r="D187" s="119" t="s">
        <v>6165</v>
      </c>
      <c r="E187" s="119" t="s">
        <v>6745</v>
      </c>
      <c r="F187" s="219">
        <v>21</v>
      </c>
      <c r="G187" s="219" t="s">
        <v>2307</v>
      </c>
      <c r="H187" s="45" t="s">
        <v>25</v>
      </c>
      <c r="I187" s="46"/>
      <c r="J187" s="44">
        <f t="shared" si="6"/>
        <v>365</v>
      </c>
      <c r="K187" s="46"/>
      <c r="L187" s="45"/>
      <c r="M187" s="45"/>
      <c r="N187" s="45"/>
      <c r="O187" s="62" t="s">
        <v>7</v>
      </c>
      <c r="P187" s="220">
        <v>178</v>
      </c>
      <c r="Q187" s="217" t="s">
        <v>609</v>
      </c>
      <c r="R187" s="41"/>
    </row>
    <row r="188" spans="1:18" s="149" customFormat="1" ht="12.95" customHeight="1" x14ac:dyDescent="0.2">
      <c r="A188" s="7"/>
      <c r="B188" s="40" t="s">
        <v>7</v>
      </c>
      <c r="C188" s="107">
        <v>437</v>
      </c>
      <c r="D188" s="119" t="s">
        <v>6744</v>
      </c>
      <c r="E188" s="119" t="s">
        <v>6743</v>
      </c>
      <c r="F188" s="219">
        <v>15</v>
      </c>
      <c r="G188" s="219" t="s">
        <v>2492</v>
      </c>
      <c r="H188" s="45" t="s">
        <v>28</v>
      </c>
      <c r="I188" s="46"/>
      <c r="J188" s="44">
        <f t="shared" si="6"/>
        <v>365</v>
      </c>
      <c r="K188" s="46"/>
      <c r="L188" s="45"/>
      <c r="M188" s="45"/>
      <c r="N188" s="45"/>
      <c r="O188" s="62" t="s">
        <v>7</v>
      </c>
      <c r="P188" s="220">
        <v>179</v>
      </c>
      <c r="Q188" s="217" t="s">
        <v>609</v>
      </c>
      <c r="R188" s="41"/>
    </row>
    <row r="189" spans="1:18" s="149" customFormat="1" ht="12.95" customHeight="1" x14ac:dyDescent="0.2">
      <c r="A189" s="7"/>
      <c r="B189" s="40" t="s">
        <v>7</v>
      </c>
      <c r="C189" s="107"/>
      <c r="D189" s="119" t="s">
        <v>6742</v>
      </c>
      <c r="E189" s="119" t="s">
        <v>6741</v>
      </c>
      <c r="F189" s="219">
        <v>5</v>
      </c>
      <c r="G189" s="219" t="s">
        <v>2299</v>
      </c>
      <c r="H189" s="45" t="s">
        <v>28</v>
      </c>
      <c r="I189" s="46"/>
      <c r="J189" s="44">
        <f t="shared" si="6"/>
        <v>365</v>
      </c>
      <c r="K189" s="46"/>
      <c r="L189" s="45"/>
      <c r="M189" s="45"/>
      <c r="N189" s="45"/>
      <c r="O189" s="62" t="s">
        <v>7</v>
      </c>
      <c r="P189" s="220">
        <v>180</v>
      </c>
      <c r="Q189" s="217" t="s">
        <v>609</v>
      </c>
      <c r="R189" s="41"/>
    </row>
    <row r="190" spans="1:18" s="149" customFormat="1" ht="12.95" customHeight="1" x14ac:dyDescent="0.2">
      <c r="A190" s="7"/>
      <c r="B190" s="40" t="s">
        <v>7</v>
      </c>
      <c r="C190" s="107">
        <v>486</v>
      </c>
      <c r="D190" s="119" t="s">
        <v>6740</v>
      </c>
      <c r="E190" s="119" t="s">
        <v>6739</v>
      </c>
      <c r="F190" s="219">
        <v>5</v>
      </c>
      <c r="G190" s="219" t="s">
        <v>2299</v>
      </c>
      <c r="H190" s="45" t="s">
        <v>28</v>
      </c>
      <c r="I190" s="46"/>
      <c r="J190" s="44">
        <f t="shared" si="6"/>
        <v>365</v>
      </c>
      <c r="K190" s="46"/>
      <c r="L190" s="45"/>
      <c r="M190" s="45"/>
      <c r="N190" s="45"/>
      <c r="O190" s="62" t="s">
        <v>7</v>
      </c>
      <c r="P190" s="220">
        <v>181</v>
      </c>
      <c r="Q190" s="217" t="s">
        <v>609</v>
      </c>
      <c r="R190" s="41"/>
    </row>
    <row r="191" spans="1:18" s="149" customFormat="1" ht="12.95" customHeight="1" x14ac:dyDescent="0.2">
      <c r="A191" s="7"/>
      <c r="B191" s="40" t="s">
        <v>7</v>
      </c>
      <c r="C191" s="107">
        <v>515</v>
      </c>
      <c r="D191" s="119" t="s">
        <v>6738</v>
      </c>
      <c r="E191" s="119" t="s">
        <v>6737</v>
      </c>
      <c r="F191" s="219">
        <v>15</v>
      </c>
      <c r="G191" s="219" t="s">
        <v>2492</v>
      </c>
      <c r="H191" s="45" t="s">
        <v>25</v>
      </c>
      <c r="I191" s="46"/>
      <c r="J191" s="44">
        <f t="shared" si="6"/>
        <v>365</v>
      </c>
      <c r="K191" s="46"/>
      <c r="L191" s="45"/>
      <c r="M191" s="45"/>
      <c r="N191" s="45"/>
      <c r="O191" s="62" t="s">
        <v>7</v>
      </c>
      <c r="P191" s="220">
        <v>182</v>
      </c>
      <c r="Q191" s="217" t="s">
        <v>609</v>
      </c>
      <c r="R191" s="41"/>
    </row>
    <row r="192" spans="1:18" s="149" customFormat="1" ht="12.95" customHeight="1" x14ac:dyDescent="0.2">
      <c r="A192" s="7">
        <v>17</v>
      </c>
      <c r="B192" s="40" t="s">
        <v>7</v>
      </c>
      <c r="C192" s="107">
        <v>528</v>
      </c>
      <c r="D192" s="119" t="s">
        <v>4505</v>
      </c>
      <c r="E192" s="119" t="s">
        <v>6736</v>
      </c>
      <c r="F192" s="219">
        <v>15</v>
      </c>
      <c r="G192" s="219" t="s">
        <v>2492</v>
      </c>
      <c r="H192" s="45" t="s">
        <v>25</v>
      </c>
      <c r="I192" s="46"/>
      <c r="J192" s="44">
        <f t="shared" si="6"/>
        <v>365</v>
      </c>
      <c r="K192" s="46"/>
      <c r="L192" s="45"/>
      <c r="M192" s="45"/>
      <c r="N192" s="45"/>
      <c r="O192" s="62" t="s">
        <v>7</v>
      </c>
      <c r="P192" s="220">
        <v>183</v>
      </c>
      <c r="Q192" s="217" t="s">
        <v>609</v>
      </c>
      <c r="R192" s="41"/>
    </row>
    <row r="193" spans="1:18" s="149" customFormat="1" ht="12.95" customHeight="1" x14ac:dyDescent="0.2">
      <c r="A193" s="7"/>
      <c r="B193" s="40" t="s">
        <v>7</v>
      </c>
      <c r="C193" s="107">
        <v>502</v>
      </c>
      <c r="D193" s="119" t="s">
        <v>6735</v>
      </c>
      <c r="E193" s="119" t="s">
        <v>6734</v>
      </c>
      <c r="F193" s="219">
        <v>16</v>
      </c>
      <c r="G193" s="219" t="s">
        <v>2495</v>
      </c>
      <c r="H193" s="45" t="s">
        <v>25</v>
      </c>
      <c r="I193" s="46"/>
      <c r="J193" s="44">
        <f t="shared" si="6"/>
        <v>365</v>
      </c>
      <c r="K193" s="46"/>
      <c r="L193" s="45"/>
      <c r="M193" s="45"/>
      <c r="N193" s="45"/>
      <c r="O193" s="62" t="s">
        <v>7</v>
      </c>
      <c r="P193" s="220">
        <v>184</v>
      </c>
      <c r="Q193" s="217" t="s">
        <v>609</v>
      </c>
      <c r="R193" s="41"/>
    </row>
    <row r="194" spans="1:18" s="149" customFormat="1" ht="12.95" customHeight="1" x14ac:dyDescent="0.2">
      <c r="A194" s="7">
        <v>37</v>
      </c>
      <c r="B194" s="40" t="s">
        <v>7</v>
      </c>
      <c r="C194" s="107">
        <v>494</v>
      </c>
      <c r="D194" s="119" t="s">
        <v>2544</v>
      </c>
      <c r="E194" s="119" t="s">
        <v>6733</v>
      </c>
      <c r="F194" s="219">
        <v>20</v>
      </c>
      <c r="G194" s="219" t="s">
        <v>2307</v>
      </c>
      <c r="H194" s="45" t="s">
        <v>25</v>
      </c>
      <c r="I194" s="46"/>
      <c r="J194" s="44">
        <f t="shared" si="6"/>
        <v>365</v>
      </c>
      <c r="K194" s="46"/>
      <c r="L194" s="45"/>
      <c r="M194" s="45"/>
      <c r="N194" s="45"/>
      <c r="O194" s="62" t="s">
        <v>7</v>
      </c>
      <c r="P194" s="220">
        <v>185</v>
      </c>
      <c r="Q194" s="217" t="s">
        <v>609</v>
      </c>
      <c r="R194" s="41"/>
    </row>
    <row r="195" spans="1:18" s="149" customFormat="1" ht="12.95" customHeight="1" x14ac:dyDescent="0.2">
      <c r="A195" s="7"/>
      <c r="B195" s="40" t="s">
        <v>7</v>
      </c>
      <c r="C195" s="107">
        <v>503</v>
      </c>
      <c r="D195" s="119" t="s">
        <v>6728</v>
      </c>
      <c r="E195" s="119" t="s">
        <v>6732</v>
      </c>
      <c r="F195" s="219">
        <v>13</v>
      </c>
      <c r="G195" s="219" t="s">
        <v>2492</v>
      </c>
      <c r="H195" s="45" t="s">
        <v>193</v>
      </c>
      <c r="I195" s="46"/>
      <c r="J195" s="44">
        <f t="shared" si="6"/>
        <v>365</v>
      </c>
      <c r="K195" s="46"/>
      <c r="L195" s="45"/>
      <c r="M195" s="45"/>
      <c r="N195" s="45"/>
      <c r="O195" s="62" t="s">
        <v>5823</v>
      </c>
      <c r="P195" s="220" t="s">
        <v>6731</v>
      </c>
      <c r="Q195" s="217" t="s">
        <v>609</v>
      </c>
      <c r="R195" s="41"/>
    </row>
    <row r="196" spans="1:18" s="149" customFormat="1" ht="12.75" customHeight="1" x14ac:dyDescent="0.2">
      <c r="A196" s="7"/>
      <c r="B196" s="40" t="s">
        <v>7</v>
      </c>
      <c r="C196" s="107">
        <v>503</v>
      </c>
      <c r="D196" s="119" t="s">
        <v>6728</v>
      </c>
      <c r="E196" s="119" t="s">
        <v>6730</v>
      </c>
      <c r="F196" s="219">
        <v>13</v>
      </c>
      <c r="G196" s="219" t="s">
        <v>2492</v>
      </c>
      <c r="H196" s="45" t="s">
        <v>193</v>
      </c>
      <c r="I196" s="46"/>
      <c r="J196" s="44">
        <f t="shared" si="6"/>
        <v>365</v>
      </c>
      <c r="K196" s="46"/>
      <c r="L196" s="45"/>
      <c r="M196" s="45"/>
      <c r="N196" s="45"/>
      <c r="O196" s="62" t="s">
        <v>5822</v>
      </c>
      <c r="P196" s="220" t="s">
        <v>6729</v>
      </c>
      <c r="Q196" s="217" t="s">
        <v>609</v>
      </c>
      <c r="R196" s="41"/>
    </row>
    <row r="197" spans="1:18" s="149" customFormat="1" ht="12.95" customHeight="1" x14ac:dyDescent="0.2">
      <c r="A197" s="7"/>
      <c r="B197" s="40" t="s">
        <v>7</v>
      </c>
      <c r="C197" s="107">
        <v>503</v>
      </c>
      <c r="D197" s="119" t="s">
        <v>6728</v>
      </c>
      <c r="E197" s="119" t="s">
        <v>6727</v>
      </c>
      <c r="F197" s="219">
        <v>13</v>
      </c>
      <c r="G197" s="219" t="s">
        <v>2492</v>
      </c>
      <c r="H197" s="45" t="s">
        <v>193</v>
      </c>
      <c r="I197" s="46"/>
      <c r="J197" s="44">
        <f t="shared" si="6"/>
        <v>365</v>
      </c>
      <c r="K197" s="46"/>
      <c r="L197" s="45"/>
      <c r="M197" s="45"/>
      <c r="N197" s="45"/>
      <c r="O197" s="62" t="s">
        <v>5819</v>
      </c>
      <c r="P197" s="220" t="s">
        <v>6726</v>
      </c>
      <c r="Q197" s="217" t="s">
        <v>609</v>
      </c>
      <c r="R197" s="41"/>
    </row>
    <row r="198" spans="1:18" s="149" customFormat="1" ht="12.95" customHeight="1" x14ac:dyDescent="0.2">
      <c r="A198" s="7">
        <v>17</v>
      </c>
      <c r="B198" s="40" t="s">
        <v>7</v>
      </c>
      <c r="C198" s="107"/>
      <c r="D198" s="119" t="s">
        <v>3298</v>
      </c>
      <c r="E198" s="119" t="s">
        <v>6724</v>
      </c>
      <c r="F198" s="219">
        <v>8</v>
      </c>
      <c r="G198" s="219" t="s">
        <v>2408</v>
      </c>
      <c r="H198" s="45" t="s">
        <v>8</v>
      </c>
      <c r="I198" s="46"/>
      <c r="J198" s="44">
        <f t="shared" si="6"/>
        <v>365</v>
      </c>
      <c r="K198" s="46"/>
      <c r="L198" s="45"/>
      <c r="M198" s="45"/>
      <c r="N198" s="45"/>
      <c r="O198" s="62" t="s">
        <v>7</v>
      </c>
      <c r="P198" s="220">
        <v>187</v>
      </c>
      <c r="Q198" s="217" t="s">
        <v>609</v>
      </c>
      <c r="R198" s="41"/>
    </row>
    <row r="199" spans="1:18" s="149" customFormat="1" ht="12.95" customHeight="1" x14ac:dyDescent="0.2">
      <c r="A199" s="7"/>
      <c r="B199" s="40" t="s">
        <v>7</v>
      </c>
      <c r="C199" s="107">
        <v>488</v>
      </c>
      <c r="D199" s="119" t="s">
        <v>6725</v>
      </c>
      <c r="E199" s="119" t="s">
        <v>6724</v>
      </c>
      <c r="F199" s="219">
        <v>20</v>
      </c>
      <c r="G199" s="219" t="s">
        <v>2307</v>
      </c>
      <c r="H199" s="45" t="s">
        <v>8</v>
      </c>
      <c r="I199" s="46"/>
      <c r="J199" s="44">
        <f t="shared" si="6"/>
        <v>365</v>
      </c>
      <c r="K199" s="46"/>
      <c r="L199" s="45"/>
      <c r="M199" s="45"/>
      <c r="N199" s="45"/>
      <c r="O199" s="62" t="s">
        <v>7</v>
      </c>
      <c r="P199" s="220">
        <v>188</v>
      </c>
      <c r="Q199" s="217" t="s">
        <v>609</v>
      </c>
      <c r="R199" s="41"/>
    </row>
    <row r="200" spans="1:18" s="149" customFormat="1" ht="12.95" customHeight="1" x14ac:dyDescent="0.2">
      <c r="A200" s="7"/>
      <c r="B200" s="40" t="s">
        <v>7</v>
      </c>
      <c r="C200" s="107"/>
      <c r="D200" s="119" t="s">
        <v>6723</v>
      </c>
      <c r="E200" s="119" t="s">
        <v>6722</v>
      </c>
      <c r="F200" s="219">
        <v>8</v>
      </c>
      <c r="G200" s="219" t="s">
        <v>2408</v>
      </c>
      <c r="H200" s="45" t="s">
        <v>25</v>
      </c>
      <c r="I200" s="46"/>
      <c r="J200" s="44">
        <f t="shared" si="6"/>
        <v>365</v>
      </c>
      <c r="K200" s="46"/>
      <c r="L200" s="45"/>
      <c r="M200" s="45"/>
      <c r="N200" s="45"/>
      <c r="O200" s="62" t="s">
        <v>7</v>
      </c>
      <c r="P200" s="220">
        <v>189</v>
      </c>
      <c r="Q200" s="217" t="s">
        <v>609</v>
      </c>
      <c r="R200" s="41"/>
    </row>
    <row r="201" spans="1:18" s="149" customFormat="1" ht="12.95" customHeight="1" x14ac:dyDescent="0.2">
      <c r="A201" s="7">
        <v>143</v>
      </c>
      <c r="B201" s="40" t="s">
        <v>7</v>
      </c>
      <c r="C201" s="107">
        <v>516</v>
      </c>
      <c r="D201" s="119" t="s">
        <v>6721</v>
      </c>
      <c r="E201" s="119" t="s">
        <v>6396</v>
      </c>
      <c r="F201" s="219">
        <v>4</v>
      </c>
      <c r="G201" s="219" t="s">
        <v>2299</v>
      </c>
      <c r="H201" s="45" t="s">
        <v>28</v>
      </c>
      <c r="I201" s="46"/>
      <c r="J201" s="44">
        <f t="shared" si="6"/>
        <v>365</v>
      </c>
      <c r="K201" s="46"/>
      <c r="L201" s="45"/>
      <c r="M201" s="45"/>
      <c r="N201" s="45"/>
      <c r="O201" s="62" t="s">
        <v>7</v>
      </c>
      <c r="P201" s="220">
        <v>190</v>
      </c>
      <c r="Q201" s="217"/>
      <c r="R201" s="41"/>
    </row>
    <row r="202" spans="1:18" s="149" customFormat="1" ht="12.95" customHeight="1" x14ac:dyDescent="0.2">
      <c r="A202" s="7">
        <v>143</v>
      </c>
      <c r="B202" s="40" t="s">
        <v>7</v>
      </c>
      <c r="C202" s="107"/>
      <c r="D202" s="119" t="s">
        <v>5585</v>
      </c>
      <c r="E202" s="119" t="s">
        <v>6141</v>
      </c>
      <c r="F202" s="219">
        <v>2</v>
      </c>
      <c r="G202" s="219" t="s">
        <v>2299</v>
      </c>
      <c r="H202" s="45" t="s">
        <v>28</v>
      </c>
      <c r="I202" s="46"/>
      <c r="J202" s="44">
        <f t="shared" si="6"/>
        <v>365</v>
      </c>
      <c r="K202" s="46"/>
      <c r="L202" s="45"/>
      <c r="M202" s="45"/>
      <c r="N202" s="45"/>
      <c r="O202" s="62" t="s">
        <v>7</v>
      </c>
      <c r="P202" s="220">
        <v>191</v>
      </c>
      <c r="Q202" s="217" t="s">
        <v>609</v>
      </c>
      <c r="R202" s="41"/>
    </row>
    <row r="203" spans="1:18" s="149" customFormat="1" ht="12.95" customHeight="1" x14ac:dyDescent="0.2">
      <c r="A203" s="7">
        <v>4</v>
      </c>
      <c r="B203" s="40" t="s">
        <v>7</v>
      </c>
      <c r="C203" s="107">
        <v>542</v>
      </c>
      <c r="D203" s="119" t="s">
        <v>4354</v>
      </c>
      <c r="E203" s="119" t="s">
        <v>6720</v>
      </c>
      <c r="F203" s="219">
        <v>5</v>
      </c>
      <c r="G203" s="219" t="s">
        <v>2299</v>
      </c>
      <c r="H203" s="45" t="s">
        <v>6719</v>
      </c>
      <c r="I203" s="46"/>
      <c r="J203" s="44">
        <f t="shared" si="6"/>
        <v>365</v>
      </c>
      <c r="K203" s="46"/>
      <c r="L203" s="45"/>
      <c r="M203" s="45"/>
      <c r="N203" s="45"/>
      <c r="O203" s="62" t="s">
        <v>7</v>
      </c>
      <c r="P203" s="220">
        <v>192</v>
      </c>
      <c r="Q203" s="217" t="s">
        <v>609</v>
      </c>
      <c r="R203" s="41"/>
    </row>
    <row r="204" spans="1:18" s="149" customFormat="1" ht="12.95" customHeight="1" x14ac:dyDescent="0.2">
      <c r="A204" s="7"/>
      <c r="B204" s="40" t="s">
        <v>7</v>
      </c>
      <c r="C204" s="107"/>
      <c r="D204" s="119" t="s">
        <v>6718</v>
      </c>
      <c r="E204" s="119" t="s">
        <v>6717</v>
      </c>
      <c r="F204" s="219">
        <v>22</v>
      </c>
      <c r="G204" s="219" t="s">
        <v>2307</v>
      </c>
      <c r="H204" s="45" t="s">
        <v>25</v>
      </c>
      <c r="I204" s="46"/>
      <c r="J204" s="44">
        <f t="shared" si="6"/>
        <v>365</v>
      </c>
      <c r="K204" s="46"/>
      <c r="L204" s="45"/>
      <c r="M204" s="45"/>
      <c r="N204" s="45"/>
      <c r="O204" s="62" t="s">
        <v>7</v>
      </c>
      <c r="P204" s="220">
        <v>193</v>
      </c>
      <c r="Q204" s="217" t="s">
        <v>609</v>
      </c>
      <c r="R204" s="41"/>
    </row>
    <row r="205" spans="1:18" s="149" customFormat="1" ht="12.95" customHeight="1" x14ac:dyDescent="0.2">
      <c r="A205" s="7"/>
      <c r="B205" s="40" t="s">
        <v>7</v>
      </c>
      <c r="C205" s="107"/>
      <c r="D205" s="119" t="s">
        <v>6577</v>
      </c>
      <c r="E205" s="119" t="s">
        <v>6716</v>
      </c>
      <c r="F205" s="219">
        <v>21</v>
      </c>
      <c r="G205" s="219" t="s">
        <v>2307</v>
      </c>
      <c r="H205" s="45" t="s">
        <v>8</v>
      </c>
      <c r="I205" s="46"/>
      <c r="J205" s="44">
        <f t="shared" si="6"/>
        <v>365</v>
      </c>
      <c r="K205" s="46"/>
      <c r="L205" s="45"/>
      <c r="M205" s="45"/>
      <c r="N205" s="45"/>
      <c r="O205" s="62" t="s">
        <v>7</v>
      </c>
      <c r="P205" s="220">
        <v>194</v>
      </c>
      <c r="Q205" s="217" t="s">
        <v>609</v>
      </c>
      <c r="R205" s="41"/>
    </row>
    <row r="206" spans="1:18" s="149" customFormat="1" ht="12.95" customHeight="1" x14ac:dyDescent="0.2">
      <c r="A206" s="7">
        <v>143</v>
      </c>
      <c r="B206" s="40" t="s">
        <v>7</v>
      </c>
      <c r="C206" s="107">
        <v>345</v>
      </c>
      <c r="D206" s="119" t="s">
        <v>6715</v>
      </c>
      <c r="E206" s="119" t="s">
        <v>6714</v>
      </c>
      <c r="F206" s="219">
        <v>0</v>
      </c>
      <c r="G206" s="219" t="s">
        <v>609</v>
      </c>
      <c r="H206" s="45" t="s">
        <v>28</v>
      </c>
      <c r="I206" s="46"/>
      <c r="J206" s="44">
        <f t="shared" si="6"/>
        <v>365</v>
      </c>
      <c r="K206" s="46"/>
      <c r="L206" s="45"/>
      <c r="M206" s="45"/>
      <c r="N206" s="45"/>
      <c r="O206" s="62" t="s">
        <v>7</v>
      </c>
      <c r="P206" s="220">
        <v>195</v>
      </c>
      <c r="Q206" s="217" t="s">
        <v>609</v>
      </c>
      <c r="R206" s="41"/>
    </row>
    <row r="207" spans="1:18" s="149" customFormat="1" ht="12.95" customHeight="1" x14ac:dyDescent="0.2">
      <c r="A207" s="7"/>
      <c r="B207" s="40" t="s">
        <v>7</v>
      </c>
      <c r="C207" s="107"/>
      <c r="D207" s="119" t="s">
        <v>6713</v>
      </c>
      <c r="E207" s="119" t="s">
        <v>6712</v>
      </c>
      <c r="F207" s="219">
        <v>20</v>
      </c>
      <c r="G207" s="219" t="s">
        <v>2307</v>
      </c>
      <c r="H207" s="45" t="s">
        <v>193</v>
      </c>
      <c r="I207" s="46"/>
      <c r="J207" s="44">
        <f t="shared" si="6"/>
        <v>365</v>
      </c>
      <c r="K207" s="46"/>
      <c r="L207" s="45"/>
      <c r="M207" s="45"/>
      <c r="N207" s="45"/>
      <c r="O207" s="62" t="s">
        <v>7</v>
      </c>
      <c r="P207" s="220">
        <v>196</v>
      </c>
      <c r="Q207" s="217" t="s">
        <v>609</v>
      </c>
      <c r="R207" s="41"/>
    </row>
    <row r="208" spans="1:18" s="149" customFormat="1" ht="12.95" customHeight="1" x14ac:dyDescent="0.2">
      <c r="A208" s="7"/>
      <c r="B208" s="40" t="s">
        <v>7</v>
      </c>
      <c r="C208" s="107">
        <v>500</v>
      </c>
      <c r="D208" s="119" t="s">
        <v>6711</v>
      </c>
      <c r="E208" s="119" t="s">
        <v>6710</v>
      </c>
      <c r="F208" s="219">
        <v>20</v>
      </c>
      <c r="G208" s="219" t="s">
        <v>2307</v>
      </c>
      <c r="H208" s="45" t="s">
        <v>193</v>
      </c>
      <c r="I208" s="46"/>
      <c r="J208" s="44">
        <f t="shared" si="6"/>
        <v>365</v>
      </c>
      <c r="K208" s="46"/>
      <c r="L208" s="45"/>
      <c r="M208" s="45"/>
      <c r="N208" s="45"/>
      <c r="O208" s="62" t="s">
        <v>7</v>
      </c>
      <c r="P208" s="220">
        <v>197</v>
      </c>
      <c r="Q208" s="217" t="s">
        <v>609</v>
      </c>
      <c r="R208" s="41"/>
    </row>
    <row r="209" spans="1:18" s="149" customFormat="1" ht="12.95" customHeight="1" x14ac:dyDescent="0.2">
      <c r="A209" s="7">
        <v>33</v>
      </c>
      <c r="B209" s="40" t="s">
        <v>7</v>
      </c>
      <c r="C209" s="107"/>
      <c r="D209" s="119" t="s">
        <v>5718</v>
      </c>
      <c r="E209" s="119" t="s">
        <v>6709</v>
      </c>
      <c r="F209" s="219">
        <v>21</v>
      </c>
      <c r="G209" s="219" t="s">
        <v>2307</v>
      </c>
      <c r="H209" s="45" t="s">
        <v>44</v>
      </c>
      <c r="I209" s="46"/>
      <c r="J209" s="44">
        <f t="shared" si="6"/>
        <v>365</v>
      </c>
      <c r="K209" s="46"/>
      <c r="L209" s="45"/>
      <c r="M209" s="45"/>
      <c r="N209" s="45"/>
      <c r="O209" s="62" t="s">
        <v>7</v>
      </c>
      <c r="P209" s="220">
        <v>198</v>
      </c>
      <c r="Q209" s="217" t="s">
        <v>609</v>
      </c>
      <c r="R209" s="41"/>
    </row>
    <row r="210" spans="1:18" s="149" customFormat="1" ht="12.95" customHeight="1" x14ac:dyDescent="0.2">
      <c r="A210" s="7">
        <v>55</v>
      </c>
      <c r="B210" s="40" t="s">
        <v>7</v>
      </c>
      <c r="C210" s="107"/>
      <c r="D210" s="119" t="s">
        <v>5565</v>
      </c>
      <c r="E210" s="119" t="s">
        <v>6708</v>
      </c>
      <c r="F210" s="219">
        <v>15</v>
      </c>
      <c r="G210" s="219" t="s">
        <v>2492</v>
      </c>
      <c r="H210" s="45" t="s">
        <v>25</v>
      </c>
      <c r="I210" s="46"/>
      <c r="J210" s="44">
        <f t="shared" si="6"/>
        <v>365</v>
      </c>
      <c r="K210" s="46"/>
      <c r="L210" s="45"/>
      <c r="M210" s="45"/>
      <c r="N210" s="45"/>
      <c r="O210" s="62" t="s">
        <v>7</v>
      </c>
      <c r="P210" s="220">
        <v>199</v>
      </c>
      <c r="Q210" s="217" t="s">
        <v>609</v>
      </c>
      <c r="R210" s="41"/>
    </row>
    <row r="211" spans="1:18" s="149" customFormat="1" ht="12.95" customHeight="1" x14ac:dyDescent="0.2">
      <c r="A211" s="7">
        <v>50</v>
      </c>
      <c r="B211" s="40" t="s">
        <v>7</v>
      </c>
      <c r="C211" s="107">
        <v>535</v>
      </c>
      <c r="D211" s="119" t="s">
        <v>5329</v>
      </c>
      <c r="E211" s="119" t="s">
        <v>6400</v>
      </c>
      <c r="F211" s="219">
        <v>7</v>
      </c>
      <c r="G211" s="219" t="s">
        <v>2495</v>
      </c>
      <c r="H211" s="45" t="s">
        <v>44</v>
      </c>
      <c r="I211" s="46"/>
      <c r="J211" s="44">
        <f t="shared" si="6"/>
        <v>365</v>
      </c>
      <c r="K211" s="46"/>
      <c r="L211" s="45"/>
      <c r="M211" s="45"/>
      <c r="N211" s="45"/>
      <c r="O211" s="62" t="s">
        <v>7</v>
      </c>
      <c r="P211" s="220">
        <v>200</v>
      </c>
      <c r="Q211" s="217" t="s">
        <v>609</v>
      </c>
      <c r="R211" s="41"/>
    </row>
    <row r="212" spans="1:18" s="149" customFormat="1" ht="12.95" customHeight="1" x14ac:dyDescent="0.2">
      <c r="A212" s="7"/>
      <c r="B212" s="40" t="s">
        <v>7</v>
      </c>
      <c r="C212" s="107">
        <v>524</v>
      </c>
      <c r="D212" s="119" t="s">
        <v>6707</v>
      </c>
      <c r="E212" s="119" t="s">
        <v>6072</v>
      </c>
      <c r="F212" s="219">
        <v>8</v>
      </c>
      <c r="G212" s="219" t="s">
        <v>2408</v>
      </c>
      <c r="H212" s="45" t="s">
        <v>28</v>
      </c>
      <c r="I212" s="46"/>
      <c r="J212" s="44">
        <f t="shared" si="6"/>
        <v>365</v>
      </c>
      <c r="K212" s="46"/>
      <c r="L212" s="45"/>
      <c r="M212" s="45"/>
      <c r="N212" s="45"/>
      <c r="O212" s="62" t="s">
        <v>7</v>
      </c>
      <c r="P212" s="220">
        <v>201</v>
      </c>
      <c r="Q212" s="217" t="s">
        <v>609</v>
      </c>
      <c r="R212" s="41"/>
    </row>
    <row r="213" spans="1:18" s="149" customFormat="1" ht="12.95" customHeight="1" x14ac:dyDescent="0.2">
      <c r="A213" s="7">
        <v>33</v>
      </c>
      <c r="B213" s="40" t="s">
        <v>7</v>
      </c>
      <c r="C213" s="107"/>
      <c r="D213" s="119" t="s">
        <v>5718</v>
      </c>
      <c r="E213" s="119" t="s">
        <v>6706</v>
      </c>
      <c r="F213" s="219">
        <v>21</v>
      </c>
      <c r="G213" s="219" t="s">
        <v>2307</v>
      </c>
      <c r="H213" s="45" t="s">
        <v>25</v>
      </c>
      <c r="I213" s="46"/>
      <c r="J213" s="44">
        <f t="shared" si="6"/>
        <v>365</v>
      </c>
      <c r="K213" s="46"/>
      <c r="L213" s="45"/>
      <c r="M213" s="45"/>
      <c r="N213" s="45"/>
      <c r="O213" s="62" t="s">
        <v>7</v>
      </c>
      <c r="P213" s="220">
        <v>202</v>
      </c>
      <c r="Q213" s="217" t="s">
        <v>609</v>
      </c>
      <c r="R213" s="41"/>
    </row>
    <row r="214" spans="1:18" s="149" customFormat="1" ht="12.95" customHeight="1" x14ac:dyDescent="0.2">
      <c r="A214" s="7">
        <v>115</v>
      </c>
      <c r="B214" s="40" t="s">
        <v>7</v>
      </c>
      <c r="D214" s="119" t="s">
        <v>6705</v>
      </c>
      <c r="E214" s="119" t="s">
        <v>6704</v>
      </c>
      <c r="F214" s="219">
        <v>10</v>
      </c>
      <c r="G214" s="219" t="s">
        <v>2495</v>
      </c>
      <c r="H214" s="45" t="s">
        <v>28</v>
      </c>
      <c r="I214" s="46"/>
      <c r="J214" s="44">
        <f t="shared" si="6"/>
        <v>365</v>
      </c>
      <c r="K214" s="46"/>
      <c r="L214" s="45"/>
      <c r="M214" s="45"/>
      <c r="N214" s="45"/>
      <c r="O214" s="62" t="s">
        <v>7</v>
      </c>
      <c r="P214" s="220">
        <v>203</v>
      </c>
      <c r="Q214" s="217" t="s">
        <v>609</v>
      </c>
      <c r="R214" s="41"/>
    </row>
    <row r="215" spans="1:18" s="149" customFormat="1" ht="12.95" customHeight="1" x14ac:dyDescent="0.2">
      <c r="A215" s="7">
        <v>56</v>
      </c>
      <c r="B215" s="40" t="s">
        <v>7</v>
      </c>
      <c r="C215" s="107">
        <v>499</v>
      </c>
      <c r="D215" s="119" t="s">
        <v>3849</v>
      </c>
      <c r="E215" s="119" t="s">
        <v>6703</v>
      </c>
      <c r="F215" s="219">
        <v>11</v>
      </c>
      <c r="G215" s="219" t="s">
        <v>2299</v>
      </c>
      <c r="H215" s="45" t="s">
        <v>25</v>
      </c>
      <c r="I215" s="46"/>
      <c r="J215" s="44">
        <f t="shared" ref="J215:J218" si="7">IF(AND(I215&gt;1/1/75, K215&gt;0),"n/a",I215+365)</f>
        <v>365</v>
      </c>
      <c r="K215" s="46"/>
      <c r="L215" s="45"/>
      <c r="M215" s="45"/>
      <c r="N215" s="45"/>
      <c r="O215" s="62" t="s">
        <v>7</v>
      </c>
      <c r="P215" s="220">
        <v>204</v>
      </c>
      <c r="Q215" s="217" t="s">
        <v>609</v>
      </c>
      <c r="R215" s="41"/>
    </row>
    <row r="216" spans="1:18" s="149" customFormat="1" ht="12.95" customHeight="1" x14ac:dyDescent="0.2">
      <c r="A216" s="7">
        <v>37</v>
      </c>
      <c r="B216" s="40" t="s">
        <v>7</v>
      </c>
      <c r="C216" s="107"/>
      <c r="D216" s="119" t="s">
        <v>4910</v>
      </c>
      <c r="E216" s="119" t="s">
        <v>5440</v>
      </c>
      <c r="F216" s="219">
        <v>20</v>
      </c>
      <c r="G216" s="219" t="s">
        <v>2307</v>
      </c>
      <c r="H216" s="45" t="s">
        <v>44</v>
      </c>
      <c r="I216" s="46"/>
      <c r="J216" s="44">
        <f t="shared" si="7"/>
        <v>365</v>
      </c>
      <c r="K216" s="46"/>
      <c r="L216" s="45"/>
      <c r="M216" s="45"/>
      <c r="N216" s="45"/>
      <c r="O216" s="62" t="s">
        <v>7</v>
      </c>
      <c r="P216" s="220">
        <v>205</v>
      </c>
      <c r="Q216" s="217" t="s">
        <v>609</v>
      </c>
      <c r="R216" s="41"/>
    </row>
    <row r="217" spans="1:18" s="149" customFormat="1" ht="12.95" customHeight="1" x14ac:dyDescent="0.2">
      <c r="A217" s="7"/>
      <c r="B217" s="40" t="s">
        <v>7</v>
      </c>
      <c r="C217" s="107">
        <v>280</v>
      </c>
      <c r="D217" s="119" t="s">
        <v>6702</v>
      </c>
      <c r="E217" s="119" t="s">
        <v>6701</v>
      </c>
      <c r="F217" s="219">
        <v>15</v>
      </c>
      <c r="G217" s="219" t="s">
        <v>2492</v>
      </c>
      <c r="H217" s="45" t="s">
        <v>193</v>
      </c>
      <c r="I217" s="46"/>
      <c r="J217" s="44">
        <f t="shared" si="7"/>
        <v>365</v>
      </c>
      <c r="K217" s="46"/>
      <c r="L217" s="45"/>
      <c r="M217" s="45"/>
      <c r="N217" s="45"/>
      <c r="O217" s="62" t="s">
        <v>7</v>
      </c>
      <c r="P217" s="220">
        <v>206</v>
      </c>
      <c r="Q217" s="217" t="s">
        <v>609</v>
      </c>
      <c r="R217" s="41"/>
    </row>
    <row r="218" spans="1:18" s="149" customFormat="1" ht="12.95" customHeight="1" x14ac:dyDescent="0.2">
      <c r="A218" s="7">
        <v>145</v>
      </c>
      <c r="B218" s="40" t="s">
        <v>7</v>
      </c>
      <c r="C218" s="107"/>
      <c r="D218" s="119" t="s">
        <v>814</v>
      </c>
      <c r="E218" s="119" t="s">
        <v>6700</v>
      </c>
      <c r="F218" s="219">
        <v>15</v>
      </c>
      <c r="G218" s="219" t="s">
        <v>2492</v>
      </c>
      <c r="H218" s="45" t="s">
        <v>28</v>
      </c>
      <c r="I218" s="46"/>
      <c r="J218" s="44">
        <f t="shared" si="7"/>
        <v>365</v>
      </c>
      <c r="K218" s="46"/>
      <c r="L218" s="45"/>
      <c r="M218" s="45"/>
      <c r="N218" s="45"/>
      <c r="O218" s="62" t="s">
        <v>7</v>
      </c>
      <c r="P218" s="220">
        <v>207</v>
      </c>
      <c r="Q218" s="217" t="s">
        <v>609</v>
      </c>
      <c r="R218" s="41"/>
    </row>
    <row r="219" spans="1:18" s="149" customFormat="1" ht="12.95" customHeight="1" x14ac:dyDescent="0.2">
      <c r="A219" s="7"/>
      <c r="B219" s="40" t="s">
        <v>7</v>
      </c>
      <c r="C219" s="107"/>
      <c r="D219" s="119" t="s">
        <v>3821</v>
      </c>
      <c r="E219" s="119" t="s">
        <v>6699</v>
      </c>
      <c r="F219" s="219"/>
      <c r="G219" s="219"/>
      <c r="H219" s="45" t="s">
        <v>28</v>
      </c>
      <c r="I219" s="46"/>
      <c r="J219" s="44"/>
      <c r="K219" s="46"/>
      <c r="L219" s="45"/>
      <c r="M219" s="45"/>
      <c r="N219" s="45"/>
      <c r="O219" s="62" t="s">
        <v>7</v>
      </c>
      <c r="P219" s="220">
        <v>208</v>
      </c>
      <c r="Q219" s="217"/>
      <c r="R219" s="41"/>
    </row>
    <row r="220" spans="1:18" s="149" customFormat="1" ht="12.95" customHeight="1" x14ac:dyDescent="0.2">
      <c r="A220" s="7"/>
      <c r="B220" s="40" t="s">
        <v>7</v>
      </c>
      <c r="C220" s="107"/>
      <c r="D220" s="119" t="s">
        <v>6698</v>
      </c>
      <c r="E220" s="119" t="s">
        <v>6697</v>
      </c>
      <c r="F220" s="219">
        <v>20</v>
      </c>
      <c r="G220" s="219" t="s">
        <v>2307</v>
      </c>
      <c r="H220" s="45" t="s">
        <v>28</v>
      </c>
      <c r="I220" s="46"/>
      <c r="J220" s="44">
        <f t="shared" ref="J220:J251" si="8">IF(AND(I220&gt;1/1/75, K220&gt;0),"n/a",I220+365)</f>
        <v>365</v>
      </c>
      <c r="K220" s="46"/>
      <c r="L220" s="45"/>
      <c r="M220" s="45"/>
      <c r="N220" s="45"/>
      <c r="O220" s="62" t="s">
        <v>7</v>
      </c>
      <c r="P220" s="220">
        <v>209</v>
      </c>
      <c r="Q220" s="217" t="s">
        <v>609</v>
      </c>
      <c r="R220" s="41"/>
    </row>
    <row r="221" spans="1:18" s="149" customFormat="1" ht="12.95" customHeight="1" x14ac:dyDescent="0.2">
      <c r="A221" s="7">
        <v>3</v>
      </c>
      <c r="B221" s="40" t="s">
        <v>7</v>
      </c>
      <c r="C221" s="107"/>
      <c r="D221" s="119" t="s">
        <v>3417</v>
      </c>
      <c r="E221" s="119" t="s">
        <v>6696</v>
      </c>
      <c r="F221" s="219">
        <v>15</v>
      </c>
      <c r="G221" s="219" t="s">
        <v>2492</v>
      </c>
      <c r="H221" s="45" t="s">
        <v>44</v>
      </c>
      <c r="I221" s="46"/>
      <c r="J221" s="44">
        <f t="shared" si="8"/>
        <v>365</v>
      </c>
      <c r="K221" s="46"/>
      <c r="L221" s="45"/>
      <c r="M221" s="45"/>
      <c r="N221" s="45"/>
      <c r="O221" s="62" t="s">
        <v>7</v>
      </c>
      <c r="P221" s="220">
        <v>210</v>
      </c>
      <c r="Q221" s="217" t="s">
        <v>609</v>
      </c>
      <c r="R221" s="41"/>
    </row>
    <row r="222" spans="1:18" s="149" customFormat="1" ht="12.95" customHeight="1" x14ac:dyDescent="0.2">
      <c r="A222" s="7"/>
      <c r="B222" s="40" t="s">
        <v>7</v>
      </c>
      <c r="C222" s="107"/>
      <c r="D222" s="119" t="s">
        <v>6695</v>
      </c>
      <c r="E222" s="119" t="s">
        <v>6694</v>
      </c>
      <c r="F222" s="219">
        <v>21</v>
      </c>
      <c r="G222" s="219" t="s">
        <v>2307</v>
      </c>
      <c r="H222" s="45" t="s">
        <v>25</v>
      </c>
      <c r="I222" s="46"/>
      <c r="J222" s="44">
        <f t="shared" si="8"/>
        <v>365</v>
      </c>
      <c r="K222" s="46"/>
      <c r="L222" s="45"/>
      <c r="M222" s="45"/>
      <c r="N222" s="45"/>
      <c r="O222" s="62" t="s">
        <v>7</v>
      </c>
      <c r="P222" s="220">
        <v>211</v>
      </c>
      <c r="Q222" s="217" t="s">
        <v>609</v>
      </c>
      <c r="R222" s="41"/>
    </row>
    <row r="223" spans="1:18" s="149" customFormat="1" ht="12.95" customHeight="1" x14ac:dyDescent="0.2">
      <c r="A223" s="7"/>
      <c r="B223" s="40" t="s">
        <v>7</v>
      </c>
      <c r="C223" s="107"/>
      <c r="D223" s="119" t="s">
        <v>6693</v>
      </c>
      <c r="E223" s="119" t="s">
        <v>6692</v>
      </c>
      <c r="F223" s="219">
        <v>5</v>
      </c>
      <c r="G223" s="219" t="s">
        <v>2299</v>
      </c>
      <c r="H223" s="45" t="s">
        <v>44</v>
      </c>
      <c r="I223" s="46"/>
      <c r="J223" s="44">
        <f t="shared" si="8"/>
        <v>365</v>
      </c>
      <c r="K223" s="46"/>
      <c r="L223" s="45"/>
      <c r="M223" s="45"/>
      <c r="N223" s="45"/>
      <c r="O223" s="62" t="s">
        <v>7</v>
      </c>
      <c r="P223" s="220">
        <v>212</v>
      </c>
      <c r="Q223" s="217" t="s">
        <v>609</v>
      </c>
      <c r="R223" s="41"/>
    </row>
    <row r="224" spans="1:18" s="149" customFormat="1" ht="12.95" customHeight="1" x14ac:dyDescent="0.2">
      <c r="A224" s="7"/>
      <c r="B224" s="40" t="s">
        <v>7</v>
      </c>
      <c r="C224" s="107"/>
      <c r="D224" s="119" t="s">
        <v>6690</v>
      </c>
      <c r="E224" s="119" t="s">
        <v>6691</v>
      </c>
      <c r="F224" s="219">
        <v>20</v>
      </c>
      <c r="G224" s="219" t="s">
        <v>2307</v>
      </c>
      <c r="H224" s="45" t="s">
        <v>193</v>
      </c>
      <c r="I224" s="46"/>
      <c r="J224" s="44">
        <f t="shared" si="8"/>
        <v>365</v>
      </c>
      <c r="K224" s="46"/>
      <c r="L224" s="45"/>
      <c r="M224" s="45"/>
      <c r="N224" s="45"/>
      <c r="O224" s="62" t="s">
        <v>7</v>
      </c>
      <c r="P224" s="220">
        <v>213</v>
      </c>
      <c r="Q224" s="217" t="s">
        <v>609</v>
      </c>
      <c r="R224" s="41"/>
    </row>
    <row r="225" spans="1:18" s="149" customFormat="1" ht="12.95" customHeight="1" x14ac:dyDescent="0.2">
      <c r="A225" s="7"/>
      <c r="B225" s="40" t="s">
        <v>7</v>
      </c>
      <c r="C225" s="107"/>
      <c r="D225" s="119" t="s">
        <v>6690</v>
      </c>
      <c r="E225" s="119" t="s">
        <v>6689</v>
      </c>
      <c r="F225" s="219">
        <v>20</v>
      </c>
      <c r="G225" s="219" t="s">
        <v>2307</v>
      </c>
      <c r="H225" s="45" t="s">
        <v>193</v>
      </c>
      <c r="I225" s="46"/>
      <c r="J225" s="44">
        <f t="shared" si="8"/>
        <v>365</v>
      </c>
      <c r="K225" s="46"/>
      <c r="L225" s="45"/>
      <c r="M225" s="45"/>
      <c r="N225" s="45"/>
      <c r="O225" s="62" t="s">
        <v>7</v>
      </c>
      <c r="P225" s="220">
        <v>214</v>
      </c>
      <c r="Q225" s="217" t="s">
        <v>609</v>
      </c>
      <c r="R225" s="41"/>
    </row>
    <row r="226" spans="1:18" s="149" customFormat="1" ht="12.95" customHeight="1" x14ac:dyDescent="0.2">
      <c r="A226" s="7"/>
      <c r="B226" s="40" t="s">
        <v>7</v>
      </c>
      <c r="C226" s="107"/>
      <c r="D226" s="119" t="s">
        <v>4274</v>
      </c>
      <c r="E226" s="119" t="s">
        <v>6688</v>
      </c>
      <c r="F226" s="219">
        <v>15</v>
      </c>
      <c r="G226" s="219" t="s">
        <v>2492</v>
      </c>
      <c r="H226" s="45" t="s">
        <v>28</v>
      </c>
      <c r="I226" s="46"/>
      <c r="J226" s="44">
        <f t="shared" si="8"/>
        <v>365</v>
      </c>
      <c r="K226" s="46"/>
      <c r="L226" s="45"/>
      <c r="M226" s="45"/>
      <c r="N226" s="45"/>
      <c r="O226" s="62" t="s">
        <v>7</v>
      </c>
      <c r="P226" s="220">
        <v>215</v>
      </c>
      <c r="Q226" s="217" t="s">
        <v>609</v>
      </c>
      <c r="R226" s="41"/>
    </row>
    <row r="227" spans="1:18" s="149" customFormat="1" ht="12.95" customHeight="1" x14ac:dyDescent="0.2">
      <c r="A227" s="7">
        <v>4</v>
      </c>
      <c r="B227" s="40" t="s">
        <v>7</v>
      </c>
      <c r="C227" s="107"/>
      <c r="D227" s="119" t="s">
        <v>4354</v>
      </c>
      <c r="E227" s="119" t="s">
        <v>6687</v>
      </c>
      <c r="F227" s="219">
        <v>5</v>
      </c>
      <c r="G227" s="219" t="s">
        <v>2299</v>
      </c>
      <c r="H227" s="45" t="s">
        <v>25</v>
      </c>
      <c r="I227" s="46"/>
      <c r="J227" s="44">
        <f t="shared" si="8"/>
        <v>365</v>
      </c>
      <c r="K227" s="46"/>
      <c r="L227" s="45"/>
      <c r="M227" s="45"/>
      <c r="N227" s="45"/>
      <c r="O227" s="62" t="s">
        <v>7</v>
      </c>
      <c r="P227" s="220">
        <v>216</v>
      </c>
      <c r="Q227" s="217" t="s">
        <v>609</v>
      </c>
      <c r="R227" s="41"/>
    </row>
    <row r="228" spans="1:18" s="149" customFormat="1" ht="12.95" customHeight="1" x14ac:dyDescent="0.2">
      <c r="A228" s="7">
        <v>50</v>
      </c>
      <c r="B228" s="40" t="s">
        <v>7</v>
      </c>
      <c r="C228" s="107"/>
      <c r="D228" s="119" t="s">
        <v>5329</v>
      </c>
      <c r="E228" s="119" t="s">
        <v>6686</v>
      </c>
      <c r="F228" s="219">
        <v>7</v>
      </c>
      <c r="G228" s="219" t="s">
        <v>2495</v>
      </c>
      <c r="H228" s="45" t="s">
        <v>44</v>
      </c>
      <c r="I228" s="46"/>
      <c r="J228" s="44">
        <f t="shared" si="8"/>
        <v>365</v>
      </c>
      <c r="K228" s="46"/>
      <c r="L228" s="45"/>
      <c r="M228" s="45"/>
      <c r="N228" s="45"/>
      <c r="O228" s="62" t="s">
        <v>7</v>
      </c>
      <c r="P228" s="220">
        <v>217</v>
      </c>
      <c r="Q228" s="217" t="s">
        <v>609</v>
      </c>
      <c r="R228" s="41"/>
    </row>
    <row r="229" spans="1:18" s="149" customFormat="1" ht="12.95" customHeight="1" x14ac:dyDescent="0.2">
      <c r="A229" s="7">
        <v>3</v>
      </c>
      <c r="B229" s="40" t="s">
        <v>7</v>
      </c>
      <c r="C229" s="107">
        <v>561</v>
      </c>
      <c r="D229" s="119" t="s">
        <v>4434</v>
      </c>
      <c r="E229" s="119" t="s">
        <v>6685</v>
      </c>
      <c r="F229" s="219">
        <v>15</v>
      </c>
      <c r="G229" s="219" t="s">
        <v>2492</v>
      </c>
      <c r="H229" s="45" t="s">
        <v>25</v>
      </c>
      <c r="I229" s="46"/>
      <c r="J229" s="44">
        <f t="shared" si="8"/>
        <v>365</v>
      </c>
      <c r="K229" s="46"/>
      <c r="L229" s="45"/>
      <c r="M229" s="45"/>
      <c r="N229" s="45"/>
      <c r="O229" s="62" t="s">
        <v>7</v>
      </c>
      <c r="P229" s="220">
        <v>218</v>
      </c>
      <c r="Q229" s="217" t="s">
        <v>609</v>
      </c>
      <c r="R229" s="41"/>
    </row>
    <row r="230" spans="1:18" s="149" customFormat="1" ht="12.75" customHeight="1" x14ac:dyDescent="0.2">
      <c r="A230" s="7"/>
      <c r="B230" s="40" t="s">
        <v>7</v>
      </c>
      <c r="C230" s="107"/>
      <c r="D230" s="119" t="s">
        <v>6684</v>
      </c>
      <c r="E230" s="119" t="s">
        <v>6683</v>
      </c>
      <c r="F230" s="219">
        <v>3</v>
      </c>
      <c r="G230" s="219" t="s">
        <v>2299</v>
      </c>
      <c r="H230" s="45" t="s">
        <v>28</v>
      </c>
      <c r="I230" s="46"/>
      <c r="J230" s="44">
        <f t="shared" si="8"/>
        <v>365</v>
      </c>
      <c r="K230" s="46"/>
      <c r="L230" s="45"/>
      <c r="M230" s="45"/>
      <c r="N230" s="45"/>
      <c r="O230" s="62" t="s">
        <v>7</v>
      </c>
      <c r="P230" s="220">
        <v>219</v>
      </c>
      <c r="Q230" s="217" t="s">
        <v>609</v>
      </c>
      <c r="R230" s="41"/>
    </row>
    <row r="231" spans="1:18" s="149" customFormat="1" ht="12.95" customHeight="1" x14ac:dyDescent="0.2">
      <c r="A231" s="7">
        <v>37</v>
      </c>
      <c r="B231" s="40" t="s">
        <v>7</v>
      </c>
      <c r="C231" s="107"/>
      <c r="D231" s="119" t="s">
        <v>4910</v>
      </c>
      <c r="E231" s="119" t="s">
        <v>6682</v>
      </c>
      <c r="F231" s="219">
        <v>20</v>
      </c>
      <c r="G231" s="219" t="s">
        <v>2307</v>
      </c>
      <c r="H231" s="45" t="s">
        <v>25</v>
      </c>
      <c r="I231" s="46"/>
      <c r="J231" s="44">
        <f t="shared" si="8"/>
        <v>365</v>
      </c>
      <c r="K231" s="46"/>
      <c r="L231" s="45"/>
      <c r="M231" s="45"/>
      <c r="N231" s="45"/>
      <c r="O231" s="62" t="s">
        <v>7</v>
      </c>
      <c r="P231" s="220">
        <v>220</v>
      </c>
      <c r="Q231" s="217" t="s">
        <v>609</v>
      </c>
      <c r="R231" s="41"/>
    </row>
    <row r="232" spans="1:18" s="149" customFormat="1" ht="12.95" customHeight="1" x14ac:dyDescent="0.2">
      <c r="A232" s="7">
        <v>50</v>
      </c>
      <c r="B232" s="40" t="s">
        <v>7</v>
      </c>
      <c r="C232" s="107">
        <v>414</v>
      </c>
      <c r="D232" s="119" t="s">
        <v>88</v>
      </c>
      <c r="E232" s="119" t="s">
        <v>6681</v>
      </c>
      <c r="F232" s="219">
        <v>7</v>
      </c>
      <c r="G232" s="219" t="s">
        <v>2495</v>
      </c>
      <c r="H232" s="45" t="s">
        <v>28</v>
      </c>
      <c r="I232" s="46"/>
      <c r="J232" s="44">
        <f t="shared" si="8"/>
        <v>365</v>
      </c>
      <c r="K232" s="46"/>
      <c r="L232" s="45"/>
      <c r="M232" s="45"/>
      <c r="N232" s="45"/>
      <c r="O232" s="62" t="s">
        <v>7</v>
      </c>
      <c r="P232" s="220">
        <v>221</v>
      </c>
      <c r="Q232" s="217" t="s">
        <v>609</v>
      </c>
      <c r="R232" s="41"/>
    </row>
    <row r="233" spans="1:18" s="149" customFormat="1" ht="12.95" customHeight="1" x14ac:dyDescent="0.2">
      <c r="A233" s="7"/>
      <c r="B233" s="40" t="s">
        <v>7</v>
      </c>
      <c r="C233" s="107"/>
      <c r="D233" s="119" t="s">
        <v>6680</v>
      </c>
      <c r="E233" s="119" t="s">
        <v>6679</v>
      </c>
      <c r="F233" s="219">
        <v>20</v>
      </c>
      <c r="G233" s="219" t="s">
        <v>2307</v>
      </c>
      <c r="H233" s="45" t="s">
        <v>25</v>
      </c>
      <c r="I233" s="46"/>
      <c r="J233" s="44">
        <f t="shared" si="8"/>
        <v>365</v>
      </c>
      <c r="K233" s="46"/>
      <c r="L233" s="45"/>
      <c r="M233" s="45"/>
      <c r="N233" s="45"/>
      <c r="O233" s="62" t="s">
        <v>7</v>
      </c>
      <c r="P233" s="220">
        <v>222</v>
      </c>
      <c r="Q233" s="217" t="s">
        <v>609</v>
      </c>
      <c r="R233" s="41"/>
    </row>
    <row r="234" spans="1:18" s="149" customFormat="1" ht="12.95" customHeight="1" x14ac:dyDescent="0.2">
      <c r="A234" s="7">
        <v>3</v>
      </c>
      <c r="B234" s="40" t="s">
        <v>7</v>
      </c>
      <c r="C234" s="107"/>
      <c r="D234" s="119" t="s">
        <v>4854</v>
      </c>
      <c r="E234" s="119" t="s">
        <v>6678</v>
      </c>
      <c r="F234" s="219">
        <v>20</v>
      </c>
      <c r="G234" s="219" t="s">
        <v>2307</v>
      </c>
      <c r="H234" s="45" t="s">
        <v>25</v>
      </c>
      <c r="I234" s="46"/>
      <c r="J234" s="44">
        <f t="shared" si="8"/>
        <v>365</v>
      </c>
      <c r="K234" s="46"/>
      <c r="L234" s="45"/>
      <c r="M234" s="45"/>
      <c r="N234" s="45"/>
      <c r="O234" s="62" t="s">
        <v>7</v>
      </c>
      <c r="P234" s="220">
        <v>223</v>
      </c>
      <c r="Q234" s="217" t="s">
        <v>609</v>
      </c>
      <c r="R234" s="41"/>
    </row>
    <row r="235" spans="1:18" s="149" customFormat="1" ht="12.95" customHeight="1" x14ac:dyDescent="0.2">
      <c r="A235" s="7"/>
      <c r="B235" s="40" t="s">
        <v>7</v>
      </c>
      <c r="C235" s="107"/>
      <c r="D235" s="119" t="s">
        <v>6677</v>
      </c>
      <c r="E235" s="119" t="s">
        <v>6675</v>
      </c>
      <c r="F235" s="219">
        <v>11</v>
      </c>
      <c r="G235" s="219" t="s">
        <v>2299</v>
      </c>
      <c r="H235" s="45" t="s">
        <v>25</v>
      </c>
      <c r="I235" s="46"/>
      <c r="J235" s="44">
        <f t="shared" si="8"/>
        <v>365</v>
      </c>
      <c r="K235" s="46"/>
      <c r="L235" s="45"/>
      <c r="M235" s="45"/>
      <c r="N235" s="45"/>
      <c r="O235" s="62" t="s">
        <v>7</v>
      </c>
      <c r="P235" s="220">
        <v>224</v>
      </c>
      <c r="Q235" s="217" t="s">
        <v>609</v>
      </c>
      <c r="R235" s="41"/>
    </row>
    <row r="236" spans="1:18" s="149" customFormat="1" ht="12.95" customHeight="1" x14ac:dyDescent="0.2">
      <c r="A236" s="7">
        <v>37</v>
      </c>
      <c r="B236" s="40" t="s">
        <v>7</v>
      </c>
      <c r="C236" s="107"/>
      <c r="D236" s="119" t="s">
        <v>6676</v>
      </c>
      <c r="E236" s="119" t="s">
        <v>6675</v>
      </c>
      <c r="F236" s="219">
        <v>8</v>
      </c>
      <c r="G236" s="219" t="s">
        <v>2408</v>
      </c>
      <c r="H236" s="45" t="s">
        <v>25</v>
      </c>
      <c r="I236" s="46"/>
      <c r="J236" s="44">
        <f t="shared" si="8"/>
        <v>365</v>
      </c>
      <c r="K236" s="46"/>
      <c r="L236" s="45"/>
      <c r="M236" s="45"/>
      <c r="N236" s="45"/>
      <c r="O236" s="62" t="s">
        <v>7</v>
      </c>
      <c r="P236" s="220">
        <v>225</v>
      </c>
      <c r="Q236" s="217" t="s">
        <v>609</v>
      </c>
      <c r="R236" s="41"/>
    </row>
    <row r="237" spans="1:18" s="149" customFormat="1" ht="12.95" customHeight="1" x14ac:dyDescent="0.2">
      <c r="A237" s="7">
        <v>17</v>
      </c>
      <c r="B237" s="40" t="s">
        <v>7</v>
      </c>
      <c r="C237" s="107"/>
      <c r="D237" s="119" t="s">
        <v>4049</v>
      </c>
      <c r="E237" s="119" t="s">
        <v>6674</v>
      </c>
      <c r="F237" s="219">
        <v>15</v>
      </c>
      <c r="G237" s="219" t="s">
        <v>2492</v>
      </c>
      <c r="H237" s="45" t="s">
        <v>44</v>
      </c>
      <c r="I237" s="46"/>
      <c r="J237" s="44">
        <f t="shared" si="8"/>
        <v>365</v>
      </c>
      <c r="K237" s="46"/>
      <c r="L237" s="45"/>
      <c r="M237" s="45"/>
      <c r="N237" s="45"/>
      <c r="O237" s="62" t="s">
        <v>7</v>
      </c>
      <c r="P237" s="220">
        <v>226</v>
      </c>
      <c r="Q237" s="217" t="s">
        <v>609</v>
      </c>
      <c r="R237" s="41"/>
    </row>
    <row r="238" spans="1:18" s="149" customFormat="1" ht="12.95" customHeight="1" x14ac:dyDescent="0.2">
      <c r="A238" s="7">
        <v>55</v>
      </c>
      <c r="B238" s="40" t="s">
        <v>7</v>
      </c>
      <c r="C238" s="107"/>
      <c r="D238" s="119" t="s">
        <v>5565</v>
      </c>
      <c r="E238" s="119" t="s">
        <v>6673</v>
      </c>
      <c r="F238" s="219">
        <v>15</v>
      </c>
      <c r="G238" s="219" t="s">
        <v>2492</v>
      </c>
      <c r="H238" s="45" t="s">
        <v>25</v>
      </c>
      <c r="I238" s="46"/>
      <c r="J238" s="44">
        <f t="shared" si="8"/>
        <v>365</v>
      </c>
      <c r="K238" s="46"/>
      <c r="L238" s="45"/>
      <c r="M238" s="45"/>
      <c r="N238" s="45"/>
      <c r="O238" s="62" t="s">
        <v>7</v>
      </c>
      <c r="P238" s="220">
        <v>227</v>
      </c>
      <c r="Q238" s="217" t="s">
        <v>609</v>
      </c>
      <c r="R238" s="41"/>
    </row>
    <row r="239" spans="1:18" s="149" customFormat="1" ht="12.95" customHeight="1" x14ac:dyDescent="0.2">
      <c r="A239" s="7"/>
      <c r="B239" s="40" t="s">
        <v>7</v>
      </c>
      <c r="C239" s="107"/>
      <c r="D239" s="119" t="s">
        <v>5567</v>
      </c>
      <c r="E239" s="119" t="s">
        <v>6672</v>
      </c>
      <c r="F239" s="219">
        <v>5</v>
      </c>
      <c r="G239" s="219" t="s">
        <v>2299</v>
      </c>
      <c r="H239" s="45" t="s">
        <v>28</v>
      </c>
      <c r="I239" s="46"/>
      <c r="J239" s="44">
        <f t="shared" si="8"/>
        <v>365</v>
      </c>
      <c r="K239" s="46"/>
      <c r="L239" s="45"/>
      <c r="M239" s="45"/>
      <c r="N239" s="45"/>
      <c r="O239" s="62" t="s">
        <v>7</v>
      </c>
      <c r="P239" s="220">
        <v>228</v>
      </c>
      <c r="Q239" s="217" t="s">
        <v>609</v>
      </c>
      <c r="R239" s="41"/>
    </row>
    <row r="240" spans="1:18" s="149" customFormat="1" ht="12.95" customHeight="1" x14ac:dyDescent="0.2">
      <c r="A240" s="7"/>
      <c r="B240" s="40" t="s">
        <v>7</v>
      </c>
      <c r="C240" s="107">
        <v>329</v>
      </c>
      <c r="D240" s="119" t="s">
        <v>5567</v>
      </c>
      <c r="E240" s="119" t="s">
        <v>6671</v>
      </c>
      <c r="F240" s="219">
        <v>15</v>
      </c>
      <c r="G240" s="219" t="s">
        <v>2492</v>
      </c>
      <c r="H240" s="45" t="s">
        <v>28</v>
      </c>
      <c r="I240" s="46"/>
      <c r="J240" s="44">
        <f t="shared" si="8"/>
        <v>365</v>
      </c>
      <c r="K240" s="46"/>
      <c r="L240" s="45"/>
      <c r="M240" s="45"/>
      <c r="N240" s="45"/>
      <c r="O240" s="62" t="s">
        <v>7</v>
      </c>
      <c r="P240" s="220">
        <v>229</v>
      </c>
      <c r="Q240" s="217" t="s">
        <v>609</v>
      </c>
      <c r="R240" s="41"/>
    </row>
    <row r="241" spans="1:18" s="149" customFormat="1" ht="12.95" customHeight="1" x14ac:dyDescent="0.2">
      <c r="A241" s="7"/>
      <c r="B241" s="40" t="s">
        <v>7</v>
      </c>
      <c r="C241" s="107">
        <v>580</v>
      </c>
      <c r="D241" s="119" t="s">
        <v>6670</v>
      </c>
      <c r="E241" s="119" t="s">
        <v>6074</v>
      </c>
      <c r="F241" s="219">
        <v>15</v>
      </c>
      <c r="G241" s="219" t="s">
        <v>2492</v>
      </c>
      <c r="H241" s="45" t="s">
        <v>28</v>
      </c>
      <c r="I241" s="46"/>
      <c r="J241" s="44">
        <f t="shared" si="8"/>
        <v>365</v>
      </c>
      <c r="K241" s="46"/>
      <c r="L241" s="45"/>
      <c r="M241" s="45"/>
      <c r="N241" s="45"/>
      <c r="O241" s="62" t="s">
        <v>7</v>
      </c>
      <c r="P241" s="220">
        <v>230</v>
      </c>
      <c r="Q241" s="217" t="s">
        <v>609</v>
      </c>
      <c r="R241" s="41"/>
    </row>
    <row r="242" spans="1:18" s="149" customFormat="1" ht="12.95" customHeight="1" x14ac:dyDescent="0.2">
      <c r="A242" s="7">
        <v>19</v>
      </c>
      <c r="B242" s="40" t="s">
        <v>7</v>
      </c>
      <c r="C242" s="107">
        <v>546</v>
      </c>
      <c r="D242" s="119" t="s">
        <v>4209</v>
      </c>
      <c r="E242" s="119" t="s">
        <v>6400</v>
      </c>
      <c r="F242" s="219">
        <v>8</v>
      </c>
      <c r="G242" s="219" t="s">
        <v>2408</v>
      </c>
      <c r="H242" s="45" t="s">
        <v>44</v>
      </c>
      <c r="I242" s="46"/>
      <c r="J242" s="44">
        <f t="shared" si="8"/>
        <v>365</v>
      </c>
      <c r="K242" s="46"/>
      <c r="L242" s="45"/>
      <c r="M242" s="45"/>
      <c r="N242" s="45"/>
      <c r="O242" s="62" t="s">
        <v>7</v>
      </c>
      <c r="P242" s="220">
        <v>231</v>
      </c>
      <c r="Q242" s="217" t="s">
        <v>609</v>
      </c>
      <c r="R242" s="41"/>
    </row>
    <row r="243" spans="1:18" s="149" customFormat="1" ht="12.95" customHeight="1" x14ac:dyDescent="0.2">
      <c r="A243" s="7"/>
      <c r="B243" s="40" t="s">
        <v>7</v>
      </c>
      <c r="C243" s="107">
        <v>579</v>
      </c>
      <c r="D243" s="119" t="s">
        <v>6669</v>
      </c>
      <c r="E243" s="119" t="s">
        <v>6378</v>
      </c>
      <c r="F243" s="219">
        <v>15</v>
      </c>
      <c r="G243" s="219" t="s">
        <v>2492</v>
      </c>
      <c r="H243" s="45" t="s">
        <v>25</v>
      </c>
      <c r="I243" s="46"/>
      <c r="J243" s="44">
        <f t="shared" si="8"/>
        <v>365</v>
      </c>
      <c r="K243" s="46"/>
      <c r="L243" s="45"/>
      <c r="M243" s="45"/>
      <c r="N243" s="45"/>
      <c r="O243" s="62" t="s">
        <v>7</v>
      </c>
      <c r="P243" s="220">
        <v>232</v>
      </c>
      <c r="Q243" s="217" t="s">
        <v>609</v>
      </c>
      <c r="R243" s="41"/>
    </row>
    <row r="244" spans="1:18" s="149" customFormat="1" ht="12.95" customHeight="1" x14ac:dyDescent="0.2">
      <c r="A244" s="7"/>
      <c r="B244" s="40" t="s">
        <v>7</v>
      </c>
      <c r="C244" s="107">
        <v>553</v>
      </c>
      <c r="D244" s="119" t="s">
        <v>6668</v>
      </c>
      <c r="E244" s="119" t="s">
        <v>6400</v>
      </c>
      <c r="F244" s="219">
        <v>12</v>
      </c>
      <c r="G244" s="219" t="s">
        <v>2299</v>
      </c>
      <c r="H244" s="45" t="s">
        <v>44</v>
      </c>
      <c r="I244" s="46"/>
      <c r="J244" s="44">
        <f t="shared" si="8"/>
        <v>365</v>
      </c>
      <c r="K244" s="46"/>
      <c r="L244" s="45"/>
      <c r="M244" s="45"/>
      <c r="N244" s="45"/>
      <c r="O244" s="62" t="s">
        <v>7</v>
      </c>
      <c r="P244" s="220">
        <v>233</v>
      </c>
      <c r="Q244" s="217" t="s">
        <v>609</v>
      </c>
      <c r="R244" s="41"/>
    </row>
    <row r="245" spans="1:18" s="149" customFormat="1" ht="12.95" customHeight="1" x14ac:dyDescent="0.2">
      <c r="A245" s="7">
        <v>3</v>
      </c>
      <c r="B245" s="40" t="s">
        <v>7</v>
      </c>
      <c r="C245" s="107"/>
      <c r="D245" s="119" t="s">
        <v>4272</v>
      </c>
      <c r="E245" s="119" t="s">
        <v>6667</v>
      </c>
      <c r="F245" s="219">
        <v>20</v>
      </c>
      <c r="G245" s="219" t="s">
        <v>2307</v>
      </c>
      <c r="H245" s="45" t="s">
        <v>25</v>
      </c>
      <c r="I245" s="46"/>
      <c r="J245" s="44">
        <f t="shared" si="8"/>
        <v>365</v>
      </c>
      <c r="K245" s="46"/>
      <c r="L245" s="45"/>
      <c r="M245" s="45"/>
      <c r="N245" s="45"/>
      <c r="O245" s="62" t="s">
        <v>7</v>
      </c>
      <c r="P245" s="220">
        <v>234</v>
      </c>
      <c r="Q245" s="217" t="s">
        <v>609</v>
      </c>
      <c r="R245" s="41"/>
    </row>
    <row r="246" spans="1:18" s="149" customFormat="1" ht="12.95" customHeight="1" x14ac:dyDescent="0.2">
      <c r="A246" s="7">
        <v>37</v>
      </c>
      <c r="B246" s="40" t="s">
        <v>7</v>
      </c>
      <c r="C246" s="107"/>
      <c r="D246" s="119" t="s">
        <v>4910</v>
      </c>
      <c r="E246" s="119" t="s">
        <v>6666</v>
      </c>
      <c r="F246" s="219">
        <v>20</v>
      </c>
      <c r="G246" s="219" t="s">
        <v>2307</v>
      </c>
      <c r="H246" s="45" t="s">
        <v>25</v>
      </c>
      <c r="I246" s="46"/>
      <c r="J246" s="44">
        <f t="shared" si="8"/>
        <v>365</v>
      </c>
      <c r="K246" s="46"/>
      <c r="L246" s="45"/>
      <c r="M246" s="45"/>
      <c r="N246" s="45"/>
      <c r="O246" s="62" t="s">
        <v>7</v>
      </c>
      <c r="P246" s="220">
        <v>235</v>
      </c>
      <c r="Q246" s="217" t="s">
        <v>609</v>
      </c>
      <c r="R246" s="41"/>
    </row>
    <row r="247" spans="1:18" s="149" customFormat="1" ht="12.95" customHeight="1" x14ac:dyDescent="0.2">
      <c r="A247" s="7">
        <v>4</v>
      </c>
      <c r="B247" s="40" t="s">
        <v>7</v>
      </c>
      <c r="C247" s="107"/>
      <c r="D247" s="119" t="s">
        <v>5646</v>
      </c>
      <c r="E247" s="119" t="s">
        <v>6665</v>
      </c>
      <c r="F247" s="219">
        <v>5</v>
      </c>
      <c r="G247" s="219" t="s">
        <v>2299</v>
      </c>
      <c r="H247" s="45" t="s">
        <v>44</v>
      </c>
      <c r="I247" s="46"/>
      <c r="J247" s="44">
        <f t="shared" si="8"/>
        <v>365</v>
      </c>
      <c r="K247" s="46"/>
      <c r="L247" s="45"/>
      <c r="M247" s="45"/>
      <c r="N247" s="45"/>
      <c r="O247" s="62" t="s">
        <v>7</v>
      </c>
      <c r="P247" s="220">
        <v>236</v>
      </c>
      <c r="Q247" s="217" t="s">
        <v>609</v>
      </c>
      <c r="R247" s="41"/>
    </row>
    <row r="248" spans="1:18" s="149" customFormat="1" ht="12.95" customHeight="1" x14ac:dyDescent="0.2">
      <c r="A248" s="7"/>
      <c r="B248" s="40" t="s">
        <v>7</v>
      </c>
      <c r="C248" s="107"/>
      <c r="D248" s="119" t="s">
        <v>6664</v>
      </c>
      <c r="E248" s="119" t="s">
        <v>6663</v>
      </c>
      <c r="F248" s="219">
        <v>3</v>
      </c>
      <c r="G248" s="219" t="s">
        <v>2299</v>
      </c>
      <c r="H248" s="45" t="s">
        <v>28</v>
      </c>
      <c r="I248" s="46"/>
      <c r="J248" s="44">
        <f t="shared" si="8"/>
        <v>365</v>
      </c>
      <c r="K248" s="46"/>
      <c r="L248" s="45"/>
      <c r="M248" s="45"/>
      <c r="N248" s="45"/>
      <c r="O248" s="62" t="s">
        <v>7</v>
      </c>
      <c r="P248" s="220">
        <v>237</v>
      </c>
      <c r="Q248" s="217" t="s">
        <v>609</v>
      </c>
      <c r="R248" s="41"/>
    </row>
    <row r="249" spans="1:18" s="149" customFormat="1" ht="12.95" customHeight="1" x14ac:dyDescent="0.2">
      <c r="A249" s="7"/>
      <c r="B249" s="40" t="s">
        <v>7</v>
      </c>
      <c r="C249" s="107"/>
      <c r="D249" s="119" t="s">
        <v>6662</v>
      </c>
      <c r="E249" s="119" t="s">
        <v>6400</v>
      </c>
      <c r="F249" s="219">
        <v>15</v>
      </c>
      <c r="G249" s="219" t="s">
        <v>2492</v>
      </c>
      <c r="H249" s="45" t="s">
        <v>44</v>
      </c>
      <c r="I249" s="46"/>
      <c r="J249" s="44">
        <f t="shared" si="8"/>
        <v>365</v>
      </c>
      <c r="K249" s="46"/>
      <c r="L249" s="45"/>
      <c r="M249" s="45"/>
      <c r="N249" s="45"/>
      <c r="O249" s="62" t="s">
        <v>7</v>
      </c>
      <c r="P249" s="220">
        <v>238</v>
      </c>
      <c r="Q249" s="217" t="s">
        <v>609</v>
      </c>
      <c r="R249" s="41"/>
    </row>
    <row r="250" spans="1:18" s="149" customFormat="1" ht="12.95" customHeight="1" x14ac:dyDescent="0.2">
      <c r="A250" s="7"/>
      <c r="B250" s="40" t="s">
        <v>7</v>
      </c>
      <c r="C250" s="107"/>
      <c r="D250" s="119" t="s">
        <v>6661</v>
      </c>
      <c r="E250" s="119" t="s">
        <v>6660</v>
      </c>
      <c r="F250" s="219">
        <v>4</v>
      </c>
      <c r="G250" s="219" t="s">
        <v>2299</v>
      </c>
      <c r="H250" s="45" t="s">
        <v>28</v>
      </c>
      <c r="I250" s="46"/>
      <c r="J250" s="44">
        <f t="shared" si="8"/>
        <v>365</v>
      </c>
      <c r="K250" s="46"/>
      <c r="L250" s="45"/>
      <c r="M250" s="45"/>
      <c r="N250" s="45"/>
      <c r="O250" s="62" t="s">
        <v>7</v>
      </c>
      <c r="P250" s="220">
        <v>239</v>
      </c>
      <c r="Q250" s="217" t="s">
        <v>609</v>
      </c>
      <c r="R250" s="41"/>
    </row>
    <row r="251" spans="1:18" s="149" customFormat="1" ht="12.95" customHeight="1" x14ac:dyDescent="0.2">
      <c r="A251" s="7"/>
      <c r="B251" s="40" t="s">
        <v>7</v>
      </c>
      <c r="C251" s="107">
        <v>435</v>
      </c>
      <c r="D251" s="119" t="s">
        <v>6659</v>
      </c>
      <c r="E251" s="119" t="s">
        <v>6658</v>
      </c>
      <c r="F251" s="219">
        <v>12</v>
      </c>
      <c r="G251" s="219" t="s">
        <v>2299</v>
      </c>
      <c r="H251" s="45" t="s">
        <v>193</v>
      </c>
      <c r="I251" s="46"/>
      <c r="J251" s="44">
        <f t="shared" si="8"/>
        <v>365</v>
      </c>
      <c r="K251" s="46"/>
      <c r="L251" s="45"/>
      <c r="M251" s="45"/>
      <c r="N251" s="45"/>
      <c r="O251" s="62" t="s">
        <v>7</v>
      </c>
      <c r="P251" s="220">
        <v>240</v>
      </c>
      <c r="Q251" s="217" t="s">
        <v>609</v>
      </c>
      <c r="R251" s="41"/>
    </row>
    <row r="252" spans="1:18" s="13" customFormat="1" ht="12.95" customHeight="1" x14ac:dyDescent="0.2">
      <c r="A252" s="12">
        <v>37</v>
      </c>
      <c r="B252" s="14" t="s">
        <v>7</v>
      </c>
      <c r="C252" s="97"/>
      <c r="D252" s="116" t="s">
        <v>1823</v>
      </c>
      <c r="E252" s="116" t="s">
        <v>6657</v>
      </c>
      <c r="F252" s="224">
        <v>6</v>
      </c>
      <c r="G252" s="224" t="s">
        <v>2495</v>
      </c>
      <c r="H252" s="15" t="s">
        <v>25</v>
      </c>
      <c r="I252" s="19"/>
      <c r="J252" s="16">
        <f t="shared" ref="J252:J283" si="9">IF(AND(I252&gt;1/1/75, K252&gt;0),"n/a",I252+365)</f>
        <v>365</v>
      </c>
      <c r="K252" s="19"/>
      <c r="L252" s="15"/>
      <c r="M252" s="15"/>
      <c r="N252" s="15"/>
      <c r="O252" s="21" t="s">
        <v>7</v>
      </c>
      <c r="P252" s="223">
        <v>241</v>
      </c>
      <c r="Q252" s="222" t="s">
        <v>609</v>
      </c>
      <c r="R252" s="58"/>
    </row>
    <row r="253" spans="1:18" s="149" customFormat="1" ht="12.95" customHeight="1" x14ac:dyDescent="0.2">
      <c r="A253" s="7">
        <v>3</v>
      </c>
      <c r="B253" s="40" t="s">
        <v>7</v>
      </c>
      <c r="C253" s="107"/>
      <c r="D253" s="119" t="s">
        <v>5097</v>
      </c>
      <c r="E253" s="119" t="s">
        <v>6656</v>
      </c>
      <c r="F253" s="219">
        <v>19</v>
      </c>
      <c r="G253" s="219" t="s">
        <v>2492</v>
      </c>
      <c r="H253" s="45" t="s">
        <v>25</v>
      </c>
      <c r="I253" s="46"/>
      <c r="J253" s="44">
        <f t="shared" si="9"/>
        <v>365</v>
      </c>
      <c r="K253" s="46"/>
      <c r="L253" s="45"/>
      <c r="M253" s="45"/>
      <c r="N253" s="45"/>
      <c r="O253" s="62" t="s">
        <v>7</v>
      </c>
      <c r="P253" s="220">
        <v>242</v>
      </c>
      <c r="Q253" s="217" t="s">
        <v>609</v>
      </c>
      <c r="R253" s="41"/>
    </row>
    <row r="254" spans="1:18" s="149" customFormat="1" ht="12.95" customHeight="1" x14ac:dyDescent="0.2">
      <c r="A254" s="7">
        <v>51</v>
      </c>
      <c r="B254" s="40" t="s">
        <v>7</v>
      </c>
      <c r="C254" s="107"/>
      <c r="D254" s="119" t="s">
        <v>5527</v>
      </c>
      <c r="E254" s="119" t="s">
        <v>6655</v>
      </c>
      <c r="F254" s="219">
        <v>10</v>
      </c>
      <c r="G254" s="219" t="s">
        <v>2495</v>
      </c>
      <c r="H254" s="45" t="s">
        <v>25</v>
      </c>
      <c r="I254" s="46"/>
      <c r="J254" s="44">
        <f t="shared" si="9"/>
        <v>365</v>
      </c>
      <c r="K254" s="46"/>
      <c r="L254" s="45"/>
      <c r="M254" s="45"/>
      <c r="N254" s="45"/>
      <c r="O254" s="62" t="s">
        <v>7</v>
      </c>
      <c r="P254" s="220">
        <v>243</v>
      </c>
      <c r="Q254" s="217" t="s">
        <v>609</v>
      </c>
      <c r="R254" s="41"/>
    </row>
    <row r="255" spans="1:18" s="149" customFormat="1" ht="12.95" customHeight="1" x14ac:dyDescent="0.2">
      <c r="A255" s="7">
        <v>3</v>
      </c>
      <c r="B255" s="40" t="s">
        <v>7</v>
      </c>
      <c r="C255" s="107"/>
      <c r="D255" s="119" t="s">
        <v>4434</v>
      </c>
      <c r="E255" s="119" t="s">
        <v>6654</v>
      </c>
      <c r="F255" s="219">
        <v>15</v>
      </c>
      <c r="G255" s="219" t="s">
        <v>2492</v>
      </c>
      <c r="H255" s="45" t="s">
        <v>25</v>
      </c>
      <c r="I255" s="46"/>
      <c r="J255" s="44">
        <f t="shared" si="9"/>
        <v>365</v>
      </c>
      <c r="K255" s="46"/>
      <c r="L255" s="45"/>
      <c r="M255" s="45"/>
      <c r="N255" s="45"/>
      <c r="O255" s="62" t="s">
        <v>7</v>
      </c>
      <c r="P255" s="220">
        <v>244</v>
      </c>
      <c r="Q255" s="217" t="s">
        <v>609</v>
      </c>
      <c r="R255" s="41"/>
    </row>
    <row r="256" spans="1:18" s="149" customFormat="1" ht="12.95" customHeight="1" x14ac:dyDescent="0.2">
      <c r="A256" s="7">
        <v>3</v>
      </c>
      <c r="B256" s="40" t="s">
        <v>7</v>
      </c>
      <c r="C256" s="107"/>
      <c r="D256" s="119" t="s">
        <v>4434</v>
      </c>
      <c r="E256" s="119" t="s">
        <v>6653</v>
      </c>
      <c r="F256" s="219">
        <v>15</v>
      </c>
      <c r="G256" s="219" t="s">
        <v>2492</v>
      </c>
      <c r="H256" s="45" t="s">
        <v>25</v>
      </c>
      <c r="I256" s="46"/>
      <c r="J256" s="44">
        <f t="shared" si="9"/>
        <v>365</v>
      </c>
      <c r="K256" s="46"/>
      <c r="L256" s="45"/>
      <c r="M256" s="45"/>
      <c r="N256" s="45"/>
      <c r="O256" s="62" t="s">
        <v>7</v>
      </c>
      <c r="P256" s="220">
        <v>245</v>
      </c>
      <c r="Q256" s="217" t="s">
        <v>609</v>
      </c>
      <c r="R256" s="41"/>
    </row>
    <row r="257" spans="1:18" s="149" customFormat="1" ht="12.95" customHeight="1" x14ac:dyDescent="0.2">
      <c r="A257" s="7"/>
      <c r="B257" s="40" t="s">
        <v>7</v>
      </c>
      <c r="C257" s="107"/>
      <c r="D257" s="119" t="s">
        <v>6652</v>
      </c>
      <c r="E257" s="119" t="s">
        <v>6651</v>
      </c>
      <c r="F257" s="219">
        <v>11</v>
      </c>
      <c r="G257" s="219" t="s">
        <v>2299</v>
      </c>
      <c r="H257" s="45" t="s">
        <v>25</v>
      </c>
      <c r="I257" s="46"/>
      <c r="J257" s="44">
        <f t="shared" si="9"/>
        <v>365</v>
      </c>
      <c r="K257" s="46"/>
      <c r="L257" s="45"/>
      <c r="M257" s="45"/>
      <c r="N257" s="45"/>
      <c r="O257" s="62" t="s">
        <v>7</v>
      </c>
      <c r="P257" s="220">
        <v>246</v>
      </c>
      <c r="Q257" s="217" t="s">
        <v>609</v>
      </c>
      <c r="R257" s="41"/>
    </row>
    <row r="258" spans="1:18" s="149" customFormat="1" ht="12.95" customHeight="1" x14ac:dyDescent="0.2">
      <c r="A258" s="7">
        <v>37</v>
      </c>
      <c r="B258" s="40" t="s">
        <v>7</v>
      </c>
      <c r="C258" s="107"/>
      <c r="D258" s="119" t="s">
        <v>4910</v>
      </c>
      <c r="E258" s="119" t="s">
        <v>6650</v>
      </c>
      <c r="F258" s="219">
        <v>20</v>
      </c>
      <c r="G258" s="219" t="s">
        <v>2307</v>
      </c>
      <c r="H258" s="45" t="s">
        <v>25</v>
      </c>
      <c r="I258" s="46"/>
      <c r="J258" s="44">
        <f t="shared" si="9"/>
        <v>365</v>
      </c>
      <c r="K258" s="46"/>
      <c r="L258" s="45"/>
      <c r="M258" s="45"/>
      <c r="N258" s="45"/>
      <c r="O258" s="62" t="s">
        <v>7</v>
      </c>
      <c r="P258" s="220">
        <v>247</v>
      </c>
      <c r="Q258" s="217" t="s">
        <v>609</v>
      </c>
      <c r="R258" s="41"/>
    </row>
    <row r="259" spans="1:18" s="149" customFormat="1" ht="12.95" customHeight="1" x14ac:dyDescent="0.2">
      <c r="A259" s="7"/>
      <c r="B259" s="40" t="s">
        <v>7</v>
      </c>
      <c r="C259" s="107"/>
      <c r="D259" s="119" t="s">
        <v>6649</v>
      </c>
      <c r="E259" s="119" t="s">
        <v>6648</v>
      </c>
      <c r="F259" s="219">
        <v>20</v>
      </c>
      <c r="G259" s="219" t="s">
        <v>2307</v>
      </c>
      <c r="H259" s="45" t="s">
        <v>25</v>
      </c>
      <c r="I259" s="46"/>
      <c r="J259" s="44">
        <f t="shared" si="9"/>
        <v>365</v>
      </c>
      <c r="K259" s="46"/>
      <c r="L259" s="45"/>
      <c r="M259" s="45"/>
      <c r="N259" s="45"/>
      <c r="O259" s="62" t="s">
        <v>7</v>
      </c>
      <c r="P259" s="220">
        <v>248</v>
      </c>
      <c r="Q259" s="217" t="s">
        <v>609</v>
      </c>
      <c r="R259" s="41"/>
    </row>
    <row r="260" spans="1:18" s="149" customFormat="1" ht="12.95" customHeight="1" x14ac:dyDescent="0.2">
      <c r="A260" s="7">
        <v>37</v>
      </c>
      <c r="B260" s="40" t="s">
        <v>7</v>
      </c>
      <c r="C260" s="107"/>
      <c r="D260" s="119" t="s">
        <v>4910</v>
      </c>
      <c r="E260" s="119" t="s">
        <v>6496</v>
      </c>
      <c r="F260" s="219">
        <v>20</v>
      </c>
      <c r="G260" s="219" t="s">
        <v>2307</v>
      </c>
      <c r="H260" s="45" t="s">
        <v>114</v>
      </c>
      <c r="I260" s="46"/>
      <c r="J260" s="44">
        <f t="shared" si="9"/>
        <v>365</v>
      </c>
      <c r="K260" s="46"/>
      <c r="L260" s="45"/>
      <c r="M260" s="45"/>
      <c r="N260" s="45"/>
      <c r="O260" s="62" t="s">
        <v>7</v>
      </c>
      <c r="P260" s="220">
        <v>249</v>
      </c>
      <c r="Q260" s="217" t="s">
        <v>609</v>
      </c>
      <c r="R260" s="41"/>
    </row>
    <row r="261" spans="1:18" s="149" customFormat="1" ht="12.95" customHeight="1" x14ac:dyDescent="0.2">
      <c r="A261" s="7">
        <v>2</v>
      </c>
      <c r="B261" s="40" t="s">
        <v>7</v>
      </c>
      <c r="C261" s="107"/>
      <c r="D261" s="119" t="s">
        <v>2660</v>
      </c>
      <c r="E261" s="119" t="s">
        <v>6647</v>
      </c>
      <c r="F261" s="219">
        <v>6</v>
      </c>
      <c r="G261" s="219" t="s">
        <v>2495</v>
      </c>
      <c r="H261" s="45" t="s">
        <v>25</v>
      </c>
      <c r="I261" s="46"/>
      <c r="J261" s="44">
        <f t="shared" si="9"/>
        <v>365</v>
      </c>
      <c r="K261" s="46"/>
      <c r="L261" s="45"/>
      <c r="M261" s="45"/>
      <c r="N261" s="45"/>
      <c r="O261" s="62" t="s">
        <v>7</v>
      </c>
      <c r="P261" s="220">
        <v>250</v>
      </c>
      <c r="Q261" s="217" t="s">
        <v>609</v>
      </c>
      <c r="R261" s="41"/>
    </row>
    <row r="262" spans="1:18" s="149" customFormat="1" ht="12.95" customHeight="1" x14ac:dyDescent="0.2">
      <c r="A262" s="7">
        <v>10</v>
      </c>
      <c r="B262" s="40" t="s">
        <v>7</v>
      </c>
      <c r="C262" s="107"/>
      <c r="D262" s="119" t="s">
        <v>4869</v>
      </c>
      <c r="E262" s="119" t="s">
        <v>6646</v>
      </c>
      <c r="F262" s="219">
        <v>12</v>
      </c>
      <c r="G262" s="219" t="s">
        <v>2299</v>
      </c>
      <c r="H262" s="45" t="s">
        <v>25</v>
      </c>
      <c r="I262" s="46"/>
      <c r="J262" s="44">
        <f t="shared" si="9"/>
        <v>365</v>
      </c>
      <c r="K262" s="46"/>
      <c r="L262" s="45"/>
      <c r="M262" s="45"/>
      <c r="N262" s="45"/>
      <c r="O262" s="62" t="s">
        <v>7</v>
      </c>
      <c r="P262" s="220">
        <v>251</v>
      </c>
      <c r="Q262" s="217" t="s">
        <v>609</v>
      </c>
      <c r="R262" s="41"/>
    </row>
    <row r="263" spans="1:18" s="149" customFormat="1" ht="12.95" customHeight="1" x14ac:dyDescent="0.2">
      <c r="A263" s="7"/>
      <c r="B263" s="40" t="s">
        <v>7</v>
      </c>
      <c r="C263" s="107"/>
      <c r="D263" s="119" t="s">
        <v>6645</v>
      </c>
      <c r="E263" s="119" t="s">
        <v>6644</v>
      </c>
      <c r="F263" s="219">
        <v>12</v>
      </c>
      <c r="G263" s="219" t="s">
        <v>2299</v>
      </c>
      <c r="H263" s="45"/>
      <c r="I263" s="46"/>
      <c r="J263" s="44">
        <f t="shared" si="9"/>
        <v>365</v>
      </c>
      <c r="K263" s="46"/>
      <c r="L263" s="45"/>
      <c r="M263" s="45"/>
      <c r="N263" s="45"/>
      <c r="O263" s="62" t="s">
        <v>7</v>
      </c>
      <c r="P263" s="220">
        <v>252</v>
      </c>
      <c r="Q263" s="217" t="s">
        <v>609</v>
      </c>
      <c r="R263" s="41"/>
    </row>
    <row r="264" spans="1:18" s="149" customFormat="1" ht="12.95" customHeight="1" x14ac:dyDescent="0.2">
      <c r="A264" s="7"/>
      <c r="B264" s="40" t="s">
        <v>7</v>
      </c>
      <c r="C264" s="107"/>
      <c r="D264" s="119" t="s">
        <v>6643</v>
      </c>
      <c r="E264" s="119" t="s">
        <v>6642</v>
      </c>
      <c r="F264" s="219">
        <v>5</v>
      </c>
      <c r="G264" s="219" t="s">
        <v>2299</v>
      </c>
      <c r="H264" s="45" t="s">
        <v>25</v>
      </c>
      <c r="I264" s="46"/>
      <c r="J264" s="44">
        <f t="shared" si="9"/>
        <v>365</v>
      </c>
      <c r="K264" s="46"/>
      <c r="L264" s="45"/>
      <c r="M264" s="45"/>
      <c r="N264" s="45"/>
      <c r="O264" s="62" t="s">
        <v>7</v>
      </c>
      <c r="P264" s="220">
        <v>253</v>
      </c>
      <c r="Q264" s="217" t="s">
        <v>609</v>
      </c>
      <c r="R264" s="41"/>
    </row>
    <row r="265" spans="1:18" s="149" customFormat="1" ht="12.95" customHeight="1" x14ac:dyDescent="0.2">
      <c r="A265" s="7">
        <v>10</v>
      </c>
      <c r="B265" s="40" t="s">
        <v>7</v>
      </c>
      <c r="C265" s="107"/>
      <c r="D265" s="119" t="s">
        <v>4869</v>
      </c>
      <c r="E265" s="119" t="s">
        <v>6641</v>
      </c>
      <c r="F265" s="219">
        <v>12</v>
      </c>
      <c r="G265" s="219" t="s">
        <v>2299</v>
      </c>
      <c r="H265" s="45" t="s">
        <v>8</v>
      </c>
      <c r="I265" s="46"/>
      <c r="J265" s="44">
        <f t="shared" si="9"/>
        <v>365</v>
      </c>
      <c r="K265" s="46"/>
      <c r="L265" s="45"/>
      <c r="M265" s="45"/>
      <c r="N265" s="45"/>
      <c r="O265" s="62" t="s">
        <v>7</v>
      </c>
      <c r="P265" s="220">
        <v>254</v>
      </c>
      <c r="Q265" s="217" t="s">
        <v>609</v>
      </c>
      <c r="R265" s="41"/>
    </row>
    <row r="266" spans="1:18" s="149" customFormat="1" ht="12.95" customHeight="1" x14ac:dyDescent="0.2">
      <c r="A266" s="7">
        <v>50</v>
      </c>
      <c r="B266" s="40" t="s">
        <v>7</v>
      </c>
      <c r="C266" s="107"/>
      <c r="D266" s="119" t="s">
        <v>88</v>
      </c>
      <c r="E266" s="119" t="s">
        <v>6532</v>
      </c>
      <c r="F266" s="219">
        <v>7</v>
      </c>
      <c r="G266" s="219" t="s">
        <v>2495</v>
      </c>
      <c r="H266" s="45" t="s">
        <v>44</v>
      </c>
      <c r="I266" s="46"/>
      <c r="J266" s="44">
        <f t="shared" si="9"/>
        <v>365</v>
      </c>
      <c r="K266" s="46"/>
      <c r="L266" s="45"/>
      <c r="M266" s="45"/>
      <c r="N266" s="45"/>
      <c r="O266" s="62" t="s">
        <v>7</v>
      </c>
      <c r="P266" s="220">
        <v>255</v>
      </c>
      <c r="Q266" s="217" t="s">
        <v>609</v>
      </c>
      <c r="R266" s="41"/>
    </row>
    <row r="267" spans="1:18" s="149" customFormat="1" ht="12.95" customHeight="1" x14ac:dyDescent="0.2">
      <c r="A267" s="7"/>
      <c r="B267" s="40" t="s">
        <v>7</v>
      </c>
      <c r="C267" s="107"/>
      <c r="D267" s="119" t="s">
        <v>6640</v>
      </c>
      <c r="E267" s="119" t="s">
        <v>6639</v>
      </c>
      <c r="F267" s="219">
        <v>18</v>
      </c>
      <c r="G267" s="219" t="s">
        <v>2307</v>
      </c>
      <c r="H267" s="45" t="s">
        <v>28</v>
      </c>
      <c r="I267" s="46"/>
      <c r="J267" s="44">
        <f t="shared" si="9"/>
        <v>365</v>
      </c>
      <c r="K267" s="46"/>
      <c r="L267" s="45"/>
      <c r="M267" s="45"/>
      <c r="N267" s="45"/>
      <c r="O267" s="62" t="s">
        <v>7</v>
      </c>
      <c r="P267" s="220">
        <v>256</v>
      </c>
      <c r="Q267" s="217" t="s">
        <v>609</v>
      </c>
      <c r="R267" s="41"/>
    </row>
    <row r="268" spans="1:18" s="149" customFormat="1" ht="12.95" customHeight="1" x14ac:dyDescent="0.2">
      <c r="A268" s="7">
        <v>3</v>
      </c>
      <c r="B268" s="40" t="s">
        <v>7</v>
      </c>
      <c r="C268" s="107"/>
      <c r="D268" s="119" t="s">
        <v>4854</v>
      </c>
      <c r="E268" s="119" t="s">
        <v>6638</v>
      </c>
      <c r="F268" s="219">
        <v>20</v>
      </c>
      <c r="G268" s="219" t="s">
        <v>2307</v>
      </c>
      <c r="H268" s="45" t="s">
        <v>28</v>
      </c>
      <c r="I268" s="46"/>
      <c r="J268" s="44">
        <f t="shared" si="9"/>
        <v>365</v>
      </c>
      <c r="K268" s="46"/>
      <c r="L268" s="45"/>
      <c r="M268" s="45"/>
      <c r="N268" s="45"/>
      <c r="O268" s="62" t="s">
        <v>7</v>
      </c>
      <c r="P268" s="220">
        <v>257</v>
      </c>
      <c r="Q268" s="217" t="s">
        <v>609</v>
      </c>
      <c r="R268" s="41"/>
    </row>
    <row r="269" spans="1:18" s="149" customFormat="1" ht="12.95" customHeight="1" x14ac:dyDescent="0.2">
      <c r="A269" s="7"/>
      <c r="B269" s="40" t="s">
        <v>7</v>
      </c>
      <c r="C269" s="107"/>
      <c r="D269" s="119" t="s">
        <v>6637</v>
      </c>
      <c r="E269" s="119" t="s">
        <v>6636</v>
      </c>
      <c r="F269" s="219">
        <v>5</v>
      </c>
      <c r="G269" s="219" t="s">
        <v>2299</v>
      </c>
      <c r="H269" s="45"/>
      <c r="I269" s="46"/>
      <c r="J269" s="44">
        <f t="shared" si="9"/>
        <v>365</v>
      </c>
      <c r="K269" s="46"/>
      <c r="L269" s="45"/>
      <c r="M269" s="45"/>
      <c r="N269" s="45"/>
      <c r="O269" s="62" t="s">
        <v>7</v>
      </c>
      <c r="P269" s="220">
        <v>258</v>
      </c>
      <c r="Q269" s="217" t="s">
        <v>609</v>
      </c>
      <c r="R269" s="41"/>
    </row>
    <row r="270" spans="1:18" s="149" customFormat="1" ht="12.95" customHeight="1" x14ac:dyDescent="0.2">
      <c r="A270" s="7"/>
      <c r="B270" s="40" t="s">
        <v>7</v>
      </c>
      <c r="C270" s="107"/>
      <c r="D270" s="119" t="s">
        <v>6635</v>
      </c>
      <c r="E270" s="119" t="s">
        <v>6634</v>
      </c>
      <c r="F270" s="219">
        <v>12</v>
      </c>
      <c r="G270" s="219" t="s">
        <v>2299</v>
      </c>
      <c r="H270" s="45" t="s">
        <v>28</v>
      </c>
      <c r="I270" s="46"/>
      <c r="J270" s="44">
        <f t="shared" si="9"/>
        <v>365</v>
      </c>
      <c r="K270" s="46"/>
      <c r="L270" s="45"/>
      <c r="M270" s="45"/>
      <c r="N270" s="45"/>
      <c r="O270" s="62" t="s">
        <v>7</v>
      </c>
      <c r="P270" s="220">
        <v>259</v>
      </c>
      <c r="Q270" s="217" t="s">
        <v>609</v>
      </c>
      <c r="R270" s="41"/>
    </row>
    <row r="271" spans="1:18" s="149" customFormat="1" ht="12.95" customHeight="1" x14ac:dyDescent="0.2">
      <c r="A271" s="7">
        <v>23</v>
      </c>
      <c r="B271" s="40" t="s">
        <v>7</v>
      </c>
      <c r="C271" s="107"/>
      <c r="D271" s="119" t="s">
        <v>3192</v>
      </c>
      <c r="E271" s="119" t="s">
        <v>6633</v>
      </c>
      <c r="F271" s="219">
        <v>16</v>
      </c>
      <c r="G271" s="219" t="s">
        <v>2495</v>
      </c>
      <c r="H271" s="45" t="s">
        <v>44</v>
      </c>
      <c r="I271" s="46"/>
      <c r="J271" s="44">
        <f t="shared" si="9"/>
        <v>365</v>
      </c>
      <c r="K271" s="46"/>
      <c r="L271" s="45"/>
      <c r="M271" s="45"/>
      <c r="N271" s="45"/>
      <c r="O271" s="62" t="s">
        <v>7</v>
      </c>
      <c r="P271" s="220">
        <v>260</v>
      </c>
      <c r="Q271" s="217" t="s">
        <v>609</v>
      </c>
      <c r="R271" s="41"/>
    </row>
    <row r="272" spans="1:18" s="149" customFormat="1" ht="12.95" customHeight="1" x14ac:dyDescent="0.2">
      <c r="A272" s="7">
        <v>23</v>
      </c>
      <c r="B272" s="40" t="s">
        <v>7</v>
      </c>
      <c r="C272" s="107"/>
      <c r="D272" s="119" t="s">
        <v>3192</v>
      </c>
      <c r="E272" s="119" t="s">
        <v>6632</v>
      </c>
      <c r="F272" s="219">
        <v>16</v>
      </c>
      <c r="G272" s="219" t="s">
        <v>2495</v>
      </c>
      <c r="H272" s="45"/>
      <c r="I272" s="46"/>
      <c r="J272" s="44">
        <f t="shared" si="9"/>
        <v>365</v>
      </c>
      <c r="K272" s="46"/>
      <c r="L272" s="45"/>
      <c r="M272" s="45"/>
      <c r="N272" s="45"/>
      <c r="O272" s="62" t="s">
        <v>7</v>
      </c>
      <c r="P272" s="220">
        <v>261</v>
      </c>
      <c r="Q272" s="217" t="s">
        <v>609</v>
      </c>
      <c r="R272" s="41"/>
    </row>
    <row r="273" spans="1:18" s="149" customFormat="1" ht="12.95" customHeight="1" x14ac:dyDescent="0.2">
      <c r="A273" s="7"/>
      <c r="B273" s="40" t="s">
        <v>7</v>
      </c>
      <c r="C273" s="107"/>
      <c r="D273" s="119" t="s">
        <v>5633</v>
      </c>
      <c r="E273" s="119" t="s">
        <v>6631</v>
      </c>
      <c r="F273" s="219">
        <v>21</v>
      </c>
      <c r="G273" s="219" t="s">
        <v>2307</v>
      </c>
      <c r="H273" s="45" t="s">
        <v>25</v>
      </c>
      <c r="I273" s="46"/>
      <c r="J273" s="44">
        <f t="shared" si="9"/>
        <v>365</v>
      </c>
      <c r="K273" s="46"/>
      <c r="L273" s="45"/>
      <c r="M273" s="45"/>
      <c r="N273" s="45"/>
      <c r="O273" s="62" t="s">
        <v>7</v>
      </c>
      <c r="P273" s="220">
        <v>262</v>
      </c>
      <c r="Q273" s="217" t="s">
        <v>609</v>
      </c>
      <c r="R273" s="41"/>
    </row>
    <row r="274" spans="1:18" s="149" customFormat="1" ht="12.95" customHeight="1" x14ac:dyDescent="0.2">
      <c r="A274" s="7"/>
      <c r="B274" s="40" t="s">
        <v>7</v>
      </c>
      <c r="C274" s="107"/>
      <c r="D274" s="119" t="s">
        <v>6630</v>
      </c>
      <c r="E274" s="119" t="s">
        <v>6629</v>
      </c>
      <c r="F274" s="219">
        <v>10</v>
      </c>
      <c r="G274" s="219" t="s">
        <v>2495</v>
      </c>
      <c r="H274" s="45" t="s">
        <v>25</v>
      </c>
      <c r="I274" s="46"/>
      <c r="J274" s="44">
        <f t="shared" si="9"/>
        <v>365</v>
      </c>
      <c r="K274" s="46"/>
      <c r="L274" s="45"/>
      <c r="M274" s="45"/>
      <c r="N274" s="45"/>
      <c r="O274" s="62" t="s">
        <v>7</v>
      </c>
      <c r="P274" s="220">
        <v>263</v>
      </c>
      <c r="Q274" s="217" t="s">
        <v>609</v>
      </c>
      <c r="R274" s="41"/>
    </row>
    <row r="275" spans="1:18" s="149" customFormat="1" ht="12.95" customHeight="1" x14ac:dyDescent="0.2">
      <c r="A275" s="7">
        <v>3</v>
      </c>
      <c r="B275" s="40" t="s">
        <v>7</v>
      </c>
      <c r="C275" s="107"/>
      <c r="D275" s="119" t="s">
        <v>4434</v>
      </c>
      <c r="E275" s="119" t="s">
        <v>6628</v>
      </c>
      <c r="F275" s="219">
        <v>15</v>
      </c>
      <c r="G275" s="219" t="s">
        <v>2492</v>
      </c>
      <c r="H275" s="45" t="s">
        <v>44</v>
      </c>
      <c r="I275" s="46"/>
      <c r="J275" s="44">
        <f t="shared" si="9"/>
        <v>365</v>
      </c>
      <c r="K275" s="46"/>
      <c r="L275" s="45"/>
      <c r="M275" s="45"/>
      <c r="N275" s="45"/>
      <c r="O275" s="62" t="s">
        <v>7</v>
      </c>
      <c r="P275" s="220">
        <v>264</v>
      </c>
      <c r="Q275" s="217" t="s">
        <v>609</v>
      </c>
      <c r="R275" s="41"/>
    </row>
    <row r="276" spans="1:18" s="149" customFormat="1" ht="12.95" customHeight="1" x14ac:dyDescent="0.2">
      <c r="A276" s="7">
        <v>3</v>
      </c>
      <c r="B276" s="40" t="s">
        <v>7</v>
      </c>
      <c r="C276" s="107"/>
      <c r="D276" s="119" t="s">
        <v>4434</v>
      </c>
      <c r="E276" s="119" t="s">
        <v>6627</v>
      </c>
      <c r="F276" s="219">
        <v>15</v>
      </c>
      <c r="G276" s="219" t="s">
        <v>2492</v>
      </c>
      <c r="H276" s="45"/>
      <c r="I276" s="46"/>
      <c r="J276" s="44">
        <f t="shared" si="9"/>
        <v>365</v>
      </c>
      <c r="K276" s="46"/>
      <c r="L276" s="45"/>
      <c r="M276" s="45"/>
      <c r="N276" s="45"/>
      <c r="O276" s="62" t="s">
        <v>7</v>
      </c>
      <c r="P276" s="220">
        <v>265</v>
      </c>
      <c r="Q276" s="217" t="s">
        <v>609</v>
      </c>
      <c r="R276" s="41"/>
    </row>
    <row r="277" spans="1:18" s="149" customFormat="1" ht="12.95" customHeight="1" x14ac:dyDescent="0.2">
      <c r="A277" s="7">
        <v>17</v>
      </c>
      <c r="B277" s="40" t="s">
        <v>7</v>
      </c>
      <c r="C277" s="107"/>
      <c r="D277" s="119" t="s">
        <v>4049</v>
      </c>
      <c r="E277" s="119" t="s">
        <v>6626</v>
      </c>
      <c r="F277" s="219">
        <v>15</v>
      </c>
      <c r="G277" s="219" t="s">
        <v>2492</v>
      </c>
      <c r="H277" s="45"/>
      <c r="I277" s="46"/>
      <c r="J277" s="44">
        <f t="shared" si="9"/>
        <v>365</v>
      </c>
      <c r="K277" s="46"/>
      <c r="L277" s="45"/>
      <c r="M277" s="45"/>
      <c r="N277" s="45"/>
      <c r="O277" s="62" t="s">
        <v>7</v>
      </c>
      <c r="P277" s="220">
        <v>266</v>
      </c>
      <c r="Q277" s="217" t="s">
        <v>609</v>
      </c>
      <c r="R277" s="41"/>
    </row>
    <row r="278" spans="1:18" s="149" customFormat="1" ht="12.95" customHeight="1" x14ac:dyDescent="0.2">
      <c r="A278" s="7">
        <v>3</v>
      </c>
      <c r="B278" s="40" t="s">
        <v>7</v>
      </c>
      <c r="C278" s="107">
        <v>474</v>
      </c>
      <c r="D278" s="119" t="s">
        <v>3410</v>
      </c>
      <c r="E278" s="119" t="s">
        <v>6625</v>
      </c>
      <c r="F278" s="219">
        <v>20</v>
      </c>
      <c r="G278" s="219" t="s">
        <v>2307</v>
      </c>
      <c r="H278" s="45" t="s">
        <v>25</v>
      </c>
      <c r="I278" s="46"/>
      <c r="J278" s="44">
        <f t="shared" si="9"/>
        <v>365</v>
      </c>
      <c r="K278" s="46"/>
      <c r="L278" s="45"/>
      <c r="M278" s="45"/>
      <c r="N278" s="45"/>
      <c r="O278" s="62" t="s">
        <v>7</v>
      </c>
      <c r="P278" s="220">
        <v>267</v>
      </c>
      <c r="Q278" s="217">
        <v>27915</v>
      </c>
      <c r="R278" s="41"/>
    </row>
    <row r="279" spans="1:18" s="149" customFormat="1" ht="12.95" customHeight="1" x14ac:dyDescent="0.2">
      <c r="A279" s="7">
        <v>1</v>
      </c>
      <c r="B279" s="40" t="s">
        <v>7</v>
      </c>
      <c r="C279" s="107"/>
      <c r="D279" s="119" t="s">
        <v>5314</v>
      </c>
      <c r="E279" s="119" t="s">
        <v>6624</v>
      </c>
      <c r="F279" s="219">
        <v>6</v>
      </c>
      <c r="G279" s="219" t="s">
        <v>2495</v>
      </c>
      <c r="H279" s="45" t="s">
        <v>114</v>
      </c>
      <c r="I279" s="46"/>
      <c r="J279" s="44">
        <f t="shared" si="9"/>
        <v>365</v>
      </c>
      <c r="K279" s="46"/>
      <c r="L279" s="45"/>
      <c r="M279" s="45"/>
      <c r="N279" s="45"/>
      <c r="O279" s="62" t="s">
        <v>7</v>
      </c>
      <c r="P279" s="220">
        <v>268</v>
      </c>
      <c r="Q279" s="217" t="s">
        <v>609</v>
      </c>
      <c r="R279" s="41"/>
    </row>
    <row r="280" spans="1:18" s="149" customFormat="1" ht="12.95" customHeight="1" x14ac:dyDescent="0.2">
      <c r="A280" s="7">
        <v>17</v>
      </c>
      <c r="B280" s="40" t="s">
        <v>7</v>
      </c>
      <c r="C280" s="107"/>
      <c r="D280" s="119" t="s">
        <v>6623</v>
      </c>
      <c r="E280" s="119" t="s">
        <v>6622</v>
      </c>
      <c r="F280" s="219">
        <v>4</v>
      </c>
      <c r="G280" s="219" t="s">
        <v>2299</v>
      </c>
      <c r="H280" s="45" t="s">
        <v>25</v>
      </c>
      <c r="I280" s="46"/>
      <c r="J280" s="44">
        <f t="shared" si="9"/>
        <v>365</v>
      </c>
      <c r="K280" s="46"/>
      <c r="L280" s="45"/>
      <c r="M280" s="45"/>
      <c r="N280" s="45"/>
      <c r="O280" s="62" t="s">
        <v>7</v>
      </c>
      <c r="P280" s="220">
        <v>269</v>
      </c>
      <c r="Q280" s="217" t="s">
        <v>609</v>
      </c>
      <c r="R280" s="41"/>
    </row>
    <row r="281" spans="1:18" s="149" customFormat="1" ht="12.95" customHeight="1" x14ac:dyDescent="0.2">
      <c r="A281" s="7"/>
      <c r="B281" s="40" t="s">
        <v>7</v>
      </c>
      <c r="C281" s="107"/>
      <c r="D281" s="119" t="s">
        <v>6621</v>
      </c>
      <c r="E281" s="119" t="s">
        <v>6100</v>
      </c>
      <c r="F281" s="219">
        <v>4</v>
      </c>
      <c r="G281" s="219" t="s">
        <v>2299</v>
      </c>
      <c r="H281" s="45" t="s">
        <v>28</v>
      </c>
      <c r="I281" s="46"/>
      <c r="J281" s="44">
        <f t="shared" si="9"/>
        <v>365</v>
      </c>
      <c r="K281" s="46"/>
      <c r="L281" s="45"/>
      <c r="M281" s="45"/>
      <c r="N281" s="45"/>
      <c r="O281" s="62" t="s">
        <v>7</v>
      </c>
      <c r="P281" s="220">
        <v>270</v>
      </c>
      <c r="Q281" s="217" t="s">
        <v>609</v>
      </c>
      <c r="R281" s="41"/>
    </row>
    <row r="282" spans="1:18" s="149" customFormat="1" ht="12.95" customHeight="1" x14ac:dyDescent="0.2">
      <c r="A282" s="7"/>
      <c r="B282" s="40" t="s">
        <v>7</v>
      </c>
      <c r="C282" s="107"/>
      <c r="D282" s="119" t="s">
        <v>6620</v>
      </c>
      <c r="E282" s="119" t="s">
        <v>6074</v>
      </c>
      <c r="F282" s="219">
        <v>12</v>
      </c>
      <c r="G282" s="219" t="s">
        <v>2299</v>
      </c>
      <c r="H282" s="45" t="s">
        <v>28</v>
      </c>
      <c r="I282" s="46"/>
      <c r="J282" s="44">
        <f t="shared" si="9"/>
        <v>365</v>
      </c>
      <c r="K282" s="46"/>
      <c r="L282" s="45"/>
      <c r="M282" s="45"/>
      <c r="N282" s="45"/>
      <c r="O282" s="62" t="s">
        <v>7</v>
      </c>
      <c r="P282" s="220">
        <v>271</v>
      </c>
      <c r="Q282" s="217" t="s">
        <v>609</v>
      </c>
      <c r="R282" s="41"/>
    </row>
    <row r="283" spans="1:18" s="149" customFormat="1" ht="12.95" customHeight="1" x14ac:dyDescent="0.2">
      <c r="A283" s="7">
        <v>37</v>
      </c>
      <c r="B283" s="40" t="s">
        <v>7</v>
      </c>
      <c r="C283" s="107"/>
      <c r="D283" s="119" t="s">
        <v>5172</v>
      </c>
      <c r="E283" s="119" t="s">
        <v>6619</v>
      </c>
      <c r="F283" s="219">
        <v>20</v>
      </c>
      <c r="G283" s="219" t="s">
        <v>2307</v>
      </c>
      <c r="H283" s="45" t="s">
        <v>8</v>
      </c>
      <c r="I283" s="46"/>
      <c r="J283" s="44">
        <f t="shared" si="9"/>
        <v>365</v>
      </c>
      <c r="K283" s="46"/>
      <c r="L283" s="45"/>
      <c r="M283" s="45"/>
      <c r="N283" s="45"/>
      <c r="O283" s="62" t="s">
        <v>7</v>
      </c>
      <c r="P283" s="220">
        <v>272</v>
      </c>
      <c r="Q283" s="217" t="s">
        <v>609</v>
      </c>
      <c r="R283" s="41"/>
    </row>
    <row r="284" spans="1:18" s="149" customFormat="1" ht="12.95" customHeight="1" x14ac:dyDescent="0.2">
      <c r="A284" s="7"/>
      <c r="B284" s="40" t="s">
        <v>7</v>
      </c>
      <c r="C284" s="107"/>
      <c r="D284" s="119" t="s">
        <v>6618</v>
      </c>
      <c r="E284" s="119" t="s">
        <v>6617</v>
      </c>
      <c r="F284" s="219">
        <v>21</v>
      </c>
      <c r="G284" s="219" t="s">
        <v>2307</v>
      </c>
      <c r="H284" s="45" t="s">
        <v>28</v>
      </c>
      <c r="I284" s="46"/>
      <c r="J284" s="44">
        <f t="shared" ref="J284:J315" si="10">IF(AND(I284&gt;1/1/75, K284&gt;0),"n/a",I284+365)</f>
        <v>365</v>
      </c>
      <c r="K284" s="46"/>
      <c r="L284" s="45"/>
      <c r="M284" s="45"/>
      <c r="N284" s="45"/>
      <c r="O284" s="62" t="s">
        <v>7</v>
      </c>
      <c r="P284" s="220">
        <v>273</v>
      </c>
      <c r="Q284" s="217" t="s">
        <v>609</v>
      </c>
      <c r="R284" s="41"/>
    </row>
    <row r="285" spans="1:18" s="149" customFormat="1" ht="12.95" customHeight="1" x14ac:dyDescent="0.2">
      <c r="A285" s="7">
        <v>17</v>
      </c>
      <c r="B285" s="40" t="s">
        <v>7</v>
      </c>
      <c r="C285" s="107"/>
      <c r="D285" s="119" t="s">
        <v>2188</v>
      </c>
      <c r="E285" s="119" t="s">
        <v>6616</v>
      </c>
      <c r="F285" s="219">
        <v>15</v>
      </c>
      <c r="G285" s="219" t="s">
        <v>2492</v>
      </c>
      <c r="H285" s="45" t="s">
        <v>8</v>
      </c>
      <c r="I285" s="46"/>
      <c r="J285" s="44">
        <f t="shared" si="10"/>
        <v>365</v>
      </c>
      <c r="K285" s="46"/>
      <c r="L285" s="45"/>
      <c r="M285" s="45"/>
      <c r="N285" s="45"/>
      <c r="O285" s="62" t="s">
        <v>7</v>
      </c>
      <c r="P285" s="220">
        <v>274</v>
      </c>
      <c r="Q285" s="217" t="s">
        <v>609</v>
      </c>
      <c r="R285" s="41"/>
    </row>
    <row r="286" spans="1:18" s="149" customFormat="1" ht="12.95" customHeight="1" x14ac:dyDescent="0.2">
      <c r="A286" s="7">
        <v>4</v>
      </c>
      <c r="B286" s="40" t="s">
        <v>7</v>
      </c>
      <c r="C286" s="107"/>
      <c r="D286" s="119" t="s">
        <v>5646</v>
      </c>
      <c r="E286" s="119" t="s">
        <v>5804</v>
      </c>
      <c r="F286" s="219">
        <v>5</v>
      </c>
      <c r="G286" s="219" t="s">
        <v>2299</v>
      </c>
      <c r="H286" s="45" t="s">
        <v>44</v>
      </c>
      <c r="I286" s="46"/>
      <c r="J286" s="44">
        <f t="shared" si="10"/>
        <v>365</v>
      </c>
      <c r="K286" s="46"/>
      <c r="L286" s="45"/>
      <c r="M286" s="45"/>
      <c r="N286" s="45"/>
      <c r="O286" s="62" t="s">
        <v>7</v>
      </c>
      <c r="P286" s="220">
        <v>275</v>
      </c>
      <c r="Q286" s="217" t="s">
        <v>609</v>
      </c>
      <c r="R286" s="41"/>
    </row>
    <row r="287" spans="1:18" s="149" customFormat="1" ht="12.95" customHeight="1" x14ac:dyDescent="0.2">
      <c r="A287" s="7">
        <v>37</v>
      </c>
      <c r="B287" s="40" t="s">
        <v>7</v>
      </c>
      <c r="C287" s="107"/>
      <c r="D287" s="119" t="s">
        <v>6615</v>
      </c>
      <c r="E287" s="119" t="s">
        <v>6614</v>
      </c>
      <c r="F287" s="219">
        <v>13</v>
      </c>
      <c r="G287" s="219" t="s">
        <v>2492</v>
      </c>
      <c r="H287" s="45" t="s">
        <v>44</v>
      </c>
      <c r="I287" s="46"/>
      <c r="J287" s="44">
        <f t="shared" si="10"/>
        <v>365</v>
      </c>
      <c r="K287" s="46"/>
      <c r="L287" s="45"/>
      <c r="M287" s="45"/>
      <c r="N287" s="45"/>
      <c r="O287" s="62" t="s">
        <v>7</v>
      </c>
      <c r="P287" s="220">
        <v>276</v>
      </c>
      <c r="Q287" s="217" t="s">
        <v>609</v>
      </c>
      <c r="R287" s="41"/>
    </row>
    <row r="288" spans="1:18" s="149" customFormat="1" ht="12.95" customHeight="1" x14ac:dyDescent="0.2">
      <c r="A288" s="7"/>
      <c r="B288" s="40" t="s">
        <v>7</v>
      </c>
      <c r="C288" s="107"/>
      <c r="D288" s="119" t="s">
        <v>6613</v>
      </c>
      <c r="E288" s="119" t="s">
        <v>6612</v>
      </c>
      <c r="F288" s="219">
        <v>15</v>
      </c>
      <c r="G288" s="219" t="s">
        <v>2492</v>
      </c>
      <c r="H288" s="45" t="s">
        <v>28</v>
      </c>
      <c r="I288" s="46"/>
      <c r="J288" s="44">
        <f t="shared" si="10"/>
        <v>365</v>
      </c>
      <c r="K288" s="46"/>
      <c r="L288" s="45"/>
      <c r="M288" s="45"/>
      <c r="N288" s="45"/>
      <c r="O288" s="62" t="s">
        <v>7</v>
      </c>
      <c r="P288" s="220">
        <v>277</v>
      </c>
      <c r="Q288" s="217">
        <v>27940</v>
      </c>
      <c r="R288" s="41" t="s">
        <v>136</v>
      </c>
    </row>
    <row r="289" spans="1:18" s="149" customFormat="1" ht="12.95" customHeight="1" x14ac:dyDescent="0.2">
      <c r="A289" s="7">
        <v>190</v>
      </c>
      <c r="B289" s="40" t="s">
        <v>7</v>
      </c>
      <c r="C289" s="107"/>
      <c r="D289" s="119" t="s">
        <v>1880</v>
      </c>
      <c r="E289" s="119" t="s">
        <v>6396</v>
      </c>
      <c r="F289" s="219">
        <v>3</v>
      </c>
      <c r="G289" s="219" t="s">
        <v>2299</v>
      </c>
      <c r="H289" s="45" t="s">
        <v>25</v>
      </c>
      <c r="I289" s="46"/>
      <c r="J289" s="44">
        <f t="shared" si="10"/>
        <v>365</v>
      </c>
      <c r="K289" s="46"/>
      <c r="L289" s="45"/>
      <c r="M289" s="45"/>
      <c r="N289" s="45"/>
      <c r="O289" s="62" t="s">
        <v>7</v>
      </c>
      <c r="P289" s="220">
        <v>278</v>
      </c>
      <c r="Q289" s="217" t="s">
        <v>609</v>
      </c>
      <c r="R289" s="41"/>
    </row>
    <row r="290" spans="1:18" s="13" customFormat="1" ht="12.95" customHeight="1" x14ac:dyDescent="0.2">
      <c r="A290" s="12">
        <v>10</v>
      </c>
      <c r="B290" s="14" t="s">
        <v>7</v>
      </c>
      <c r="C290" s="97"/>
      <c r="D290" s="116" t="s">
        <v>1759</v>
      </c>
      <c r="E290" s="116" t="s">
        <v>6611</v>
      </c>
      <c r="F290" s="224">
        <v>12</v>
      </c>
      <c r="G290" s="224" t="s">
        <v>2299</v>
      </c>
      <c r="H290" s="15" t="s">
        <v>193</v>
      </c>
      <c r="I290" s="19"/>
      <c r="J290" s="16">
        <f t="shared" si="10"/>
        <v>365</v>
      </c>
      <c r="K290" s="19"/>
      <c r="L290" s="15"/>
      <c r="M290" s="15"/>
      <c r="N290" s="15"/>
      <c r="O290" s="21" t="s">
        <v>7</v>
      </c>
      <c r="P290" s="223">
        <v>279</v>
      </c>
      <c r="Q290" s="222" t="s">
        <v>609</v>
      </c>
      <c r="R290" s="58"/>
    </row>
    <row r="291" spans="1:18" s="149" customFormat="1" ht="12.95" customHeight="1" x14ac:dyDescent="0.2">
      <c r="A291" s="7"/>
      <c r="B291" s="40" t="s">
        <v>7</v>
      </c>
      <c r="C291" s="107"/>
      <c r="D291" s="119" t="s">
        <v>6610</v>
      </c>
      <c r="E291" s="119" t="s">
        <v>6609</v>
      </c>
      <c r="F291" s="219">
        <v>20</v>
      </c>
      <c r="G291" s="219" t="s">
        <v>2307</v>
      </c>
      <c r="H291" s="45" t="s">
        <v>25</v>
      </c>
      <c r="I291" s="46"/>
      <c r="J291" s="44">
        <f t="shared" si="10"/>
        <v>365</v>
      </c>
      <c r="K291" s="46"/>
      <c r="L291" s="45"/>
      <c r="M291" s="45"/>
      <c r="N291" s="45"/>
      <c r="O291" s="62" t="s">
        <v>7</v>
      </c>
      <c r="P291" s="220">
        <v>280</v>
      </c>
      <c r="Q291" s="217" t="s">
        <v>609</v>
      </c>
      <c r="R291" s="41"/>
    </row>
    <row r="292" spans="1:18" s="149" customFormat="1" ht="12.95" customHeight="1" x14ac:dyDescent="0.2">
      <c r="A292" s="7"/>
      <c r="B292" s="40" t="s">
        <v>7</v>
      </c>
      <c r="C292" s="107"/>
      <c r="D292" s="119" t="s">
        <v>5567</v>
      </c>
      <c r="E292" s="119" t="s">
        <v>6539</v>
      </c>
      <c r="F292" s="219">
        <v>8</v>
      </c>
      <c r="G292" s="219" t="s">
        <v>2408</v>
      </c>
      <c r="H292" s="45" t="s">
        <v>28</v>
      </c>
      <c r="I292" s="46"/>
      <c r="J292" s="44">
        <f t="shared" si="10"/>
        <v>365</v>
      </c>
      <c r="K292" s="46"/>
      <c r="L292" s="45"/>
      <c r="M292" s="45"/>
      <c r="N292" s="45"/>
      <c r="O292" s="62" t="s">
        <v>7</v>
      </c>
      <c r="P292" s="220">
        <v>281</v>
      </c>
      <c r="Q292" s="217" t="s">
        <v>609</v>
      </c>
      <c r="R292" s="41"/>
    </row>
    <row r="293" spans="1:18" s="149" customFormat="1" ht="12.95" customHeight="1" x14ac:dyDescent="0.2">
      <c r="A293" s="7">
        <v>56</v>
      </c>
      <c r="B293" s="40" t="s">
        <v>7</v>
      </c>
      <c r="C293" s="107"/>
      <c r="D293" s="119" t="s">
        <v>6608</v>
      </c>
      <c r="E293" s="119" t="s">
        <v>6607</v>
      </c>
      <c r="F293" s="219">
        <v>21</v>
      </c>
      <c r="G293" s="219" t="s">
        <v>2307</v>
      </c>
      <c r="H293" s="45" t="s">
        <v>28</v>
      </c>
      <c r="I293" s="46"/>
      <c r="J293" s="44">
        <f t="shared" si="10"/>
        <v>365</v>
      </c>
      <c r="K293" s="46"/>
      <c r="L293" s="45"/>
      <c r="M293" s="45"/>
      <c r="N293" s="45"/>
      <c r="O293" s="62" t="s">
        <v>7</v>
      </c>
      <c r="P293" s="220">
        <v>282</v>
      </c>
      <c r="Q293" s="217" t="s">
        <v>609</v>
      </c>
      <c r="R293" s="41"/>
    </row>
    <row r="294" spans="1:18" s="149" customFormat="1" ht="12.95" customHeight="1" x14ac:dyDescent="0.2">
      <c r="A294" s="7">
        <v>55</v>
      </c>
      <c r="B294" s="40" t="s">
        <v>7</v>
      </c>
      <c r="C294" s="107"/>
      <c r="D294" s="119" t="s">
        <v>5565</v>
      </c>
      <c r="E294" s="119" t="s">
        <v>5804</v>
      </c>
      <c r="F294" s="219">
        <v>15</v>
      </c>
      <c r="G294" s="219" t="s">
        <v>2492</v>
      </c>
      <c r="H294" s="45" t="s">
        <v>44</v>
      </c>
      <c r="I294" s="46"/>
      <c r="J294" s="44">
        <f t="shared" si="10"/>
        <v>365</v>
      </c>
      <c r="K294" s="46"/>
      <c r="L294" s="45"/>
      <c r="M294" s="45"/>
      <c r="N294" s="45"/>
      <c r="O294" s="62" t="s">
        <v>7</v>
      </c>
      <c r="P294" s="220">
        <v>283</v>
      </c>
      <c r="Q294" s="217" t="s">
        <v>609</v>
      </c>
      <c r="R294" s="41"/>
    </row>
    <row r="295" spans="1:18" s="149" customFormat="1" ht="12.95" customHeight="1" x14ac:dyDescent="0.2">
      <c r="A295" s="7">
        <v>17</v>
      </c>
      <c r="B295" s="40" t="s">
        <v>7</v>
      </c>
      <c r="C295" s="107"/>
      <c r="D295" s="119" t="s">
        <v>4049</v>
      </c>
      <c r="E295" s="119" t="s">
        <v>6606</v>
      </c>
      <c r="F295" s="219">
        <v>15</v>
      </c>
      <c r="G295" s="219" t="s">
        <v>2492</v>
      </c>
      <c r="H295" s="45" t="s">
        <v>44</v>
      </c>
      <c r="I295" s="46"/>
      <c r="J295" s="44">
        <f t="shared" si="10"/>
        <v>365</v>
      </c>
      <c r="K295" s="46"/>
      <c r="L295" s="45"/>
      <c r="M295" s="45"/>
      <c r="N295" s="45"/>
      <c r="O295" s="62" t="s">
        <v>7</v>
      </c>
      <c r="P295" s="220">
        <v>284</v>
      </c>
      <c r="Q295" s="217" t="s">
        <v>609</v>
      </c>
      <c r="R295" s="41"/>
    </row>
    <row r="296" spans="1:18" s="149" customFormat="1" ht="12.95" customHeight="1" x14ac:dyDescent="0.2">
      <c r="A296" s="7">
        <v>19</v>
      </c>
      <c r="B296" s="40" t="s">
        <v>7</v>
      </c>
      <c r="C296" s="107"/>
      <c r="D296" s="119" t="s">
        <v>6598</v>
      </c>
      <c r="E296" s="119" t="s">
        <v>6605</v>
      </c>
      <c r="F296" s="219">
        <v>8</v>
      </c>
      <c r="G296" s="219" t="s">
        <v>2408</v>
      </c>
      <c r="H296" s="45" t="s">
        <v>25</v>
      </c>
      <c r="I296" s="46"/>
      <c r="J296" s="44">
        <f t="shared" si="10"/>
        <v>365</v>
      </c>
      <c r="K296" s="46"/>
      <c r="L296" s="45"/>
      <c r="M296" s="45"/>
      <c r="N296" s="45"/>
      <c r="O296" s="62" t="s">
        <v>7</v>
      </c>
      <c r="P296" s="220">
        <v>285</v>
      </c>
      <c r="Q296" s="217" t="s">
        <v>609</v>
      </c>
      <c r="R296" s="41"/>
    </row>
    <row r="297" spans="1:18" s="149" customFormat="1" ht="12.95" customHeight="1" x14ac:dyDescent="0.2">
      <c r="A297" s="7"/>
      <c r="B297" s="40" t="s">
        <v>7</v>
      </c>
      <c r="C297" s="107"/>
      <c r="D297" s="119" t="s">
        <v>5439</v>
      </c>
      <c r="E297" s="119" t="s">
        <v>6604</v>
      </c>
      <c r="F297" s="219">
        <v>7</v>
      </c>
      <c r="G297" s="219" t="s">
        <v>2495</v>
      </c>
      <c r="H297" s="45" t="s">
        <v>28</v>
      </c>
      <c r="I297" s="46"/>
      <c r="J297" s="44">
        <f t="shared" si="10"/>
        <v>365</v>
      </c>
      <c r="K297" s="46"/>
      <c r="L297" s="45"/>
      <c r="M297" s="45"/>
      <c r="N297" s="45"/>
      <c r="O297" s="62" t="s">
        <v>7</v>
      </c>
      <c r="P297" s="220">
        <v>286</v>
      </c>
      <c r="Q297" s="217" t="s">
        <v>609</v>
      </c>
      <c r="R297" s="41"/>
    </row>
    <row r="298" spans="1:18" s="149" customFormat="1" ht="12.95" customHeight="1" x14ac:dyDescent="0.2">
      <c r="A298" s="7"/>
      <c r="B298" s="40" t="s">
        <v>7</v>
      </c>
      <c r="C298" s="107"/>
      <c r="D298" s="119" t="s">
        <v>6603</v>
      </c>
      <c r="E298" s="119" t="s">
        <v>5660</v>
      </c>
      <c r="F298" s="219">
        <v>15</v>
      </c>
      <c r="G298" s="219" t="s">
        <v>2492</v>
      </c>
      <c r="H298" s="45"/>
      <c r="I298" s="46"/>
      <c r="J298" s="44">
        <f t="shared" si="10"/>
        <v>365</v>
      </c>
      <c r="K298" s="46"/>
      <c r="L298" s="45"/>
      <c r="M298" s="45"/>
      <c r="N298" s="45"/>
      <c r="O298" s="62" t="s">
        <v>7</v>
      </c>
      <c r="P298" s="220">
        <v>287</v>
      </c>
      <c r="Q298" s="217" t="s">
        <v>609</v>
      </c>
      <c r="R298" s="41"/>
    </row>
    <row r="299" spans="1:18" s="149" customFormat="1" ht="12.95" customHeight="1" x14ac:dyDescent="0.2">
      <c r="A299" s="7"/>
      <c r="B299" s="40" t="s">
        <v>7</v>
      </c>
      <c r="C299" s="107"/>
      <c r="D299" s="119" t="s">
        <v>6602</v>
      </c>
      <c r="E299" s="119" t="s">
        <v>5660</v>
      </c>
      <c r="F299" s="219">
        <v>8</v>
      </c>
      <c r="G299" s="219" t="s">
        <v>2408</v>
      </c>
      <c r="H299" s="45"/>
      <c r="I299" s="46"/>
      <c r="J299" s="44">
        <f t="shared" si="10"/>
        <v>365</v>
      </c>
      <c r="K299" s="46"/>
      <c r="L299" s="45"/>
      <c r="M299" s="45"/>
      <c r="N299" s="45"/>
      <c r="O299" s="62" t="s">
        <v>7</v>
      </c>
      <c r="P299" s="220">
        <v>288</v>
      </c>
      <c r="Q299" s="217" t="s">
        <v>609</v>
      </c>
      <c r="R299" s="41"/>
    </row>
    <row r="300" spans="1:18" s="149" customFormat="1" ht="12.95" customHeight="1" x14ac:dyDescent="0.2">
      <c r="A300" s="7">
        <v>50</v>
      </c>
      <c r="B300" s="40" t="s">
        <v>7</v>
      </c>
      <c r="C300" s="107"/>
      <c r="D300" s="119" t="s">
        <v>4533</v>
      </c>
      <c r="E300" s="119" t="s">
        <v>6601</v>
      </c>
      <c r="F300" s="219">
        <v>7</v>
      </c>
      <c r="G300" s="219" t="s">
        <v>2495</v>
      </c>
      <c r="H300" s="45" t="s">
        <v>25</v>
      </c>
      <c r="I300" s="46"/>
      <c r="J300" s="44">
        <f t="shared" si="10"/>
        <v>365</v>
      </c>
      <c r="K300" s="46"/>
      <c r="L300" s="45"/>
      <c r="M300" s="45"/>
      <c r="N300" s="45"/>
      <c r="O300" s="62" t="s">
        <v>7</v>
      </c>
      <c r="P300" s="220">
        <v>289</v>
      </c>
      <c r="Q300" s="217" t="s">
        <v>609</v>
      </c>
      <c r="R300" s="41"/>
    </row>
    <row r="301" spans="1:18" s="149" customFormat="1" ht="12.95" customHeight="1" x14ac:dyDescent="0.2">
      <c r="A301" s="7">
        <v>17</v>
      </c>
      <c r="B301" s="40" t="s">
        <v>7</v>
      </c>
      <c r="C301" s="107"/>
      <c r="D301" s="119" t="s">
        <v>5026</v>
      </c>
      <c r="E301" s="119" t="s">
        <v>6600</v>
      </c>
      <c r="F301" s="219">
        <v>15</v>
      </c>
      <c r="G301" s="219" t="s">
        <v>2492</v>
      </c>
      <c r="H301" s="45" t="s">
        <v>44</v>
      </c>
      <c r="I301" s="46"/>
      <c r="J301" s="44">
        <f t="shared" si="10"/>
        <v>365</v>
      </c>
      <c r="K301" s="46"/>
      <c r="L301" s="45"/>
      <c r="M301" s="45"/>
      <c r="N301" s="45"/>
      <c r="O301" s="62" t="s">
        <v>7</v>
      </c>
      <c r="P301" s="220">
        <v>290</v>
      </c>
      <c r="Q301" s="217" t="s">
        <v>609</v>
      </c>
      <c r="R301" s="41"/>
    </row>
    <row r="302" spans="1:18" s="149" customFormat="1" ht="12.95" customHeight="1" x14ac:dyDescent="0.2">
      <c r="A302" s="7">
        <v>3</v>
      </c>
      <c r="B302" s="40" t="s">
        <v>7</v>
      </c>
      <c r="C302" s="107"/>
      <c r="D302" s="119" t="s">
        <v>4825</v>
      </c>
      <c r="E302" s="119" t="s">
        <v>6599</v>
      </c>
      <c r="F302" s="219">
        <v>15</v>
      </c>
      <c r="G302" s="219" t="s">
        <v>2492</v>
      </c>
      <c r="H302" s="45" t="s">
        <v>25</v>
      </c>
      <c r="I302" s="46"/>
      <c r="J302" s="44">
        <f t="shared" si="10"/>
        <v>365</v>
      </c>
      <c r="K302" s="46"/>
      <c r="L302" s="45"/>
      <c r="M302" s="45"/>
      <c r="N302" s="45"/>
      <c r="O302" s="62" t="s">
        <v>7</v>
      </c>
      <c r="P302" s="220">
        <v>291</v>
      </c>
      <c r="Q302" s="217" t="s">
        <v>609</v>
      </c>
      <c r="R302" s="41"/>
    </row>
    <row r="303" spans="1:18" s="149" customFormat="1" ht="12.95" customHeight="1" x14ac:dyDescent="0.2">
      <c r="A303" s="7">
        <v>19</v>
      </c>
      <c r="B303" s="40" t="s">
        <v>7</v>
      </c>
      <c r="C303" s="107"/>
      <c r="D303" s="119" t="s">
        <v>6598</v>
      </c>
      <c r="E303" s="119" t="s">
        <v>6470</v>
      </c>
      <c r="F303" s="219">
        <v>8</v>
      </c>
      <c r="G303" s="219" t="s">
        <v>2408</v>
      </c>
      <c r="H303" s="45" t="s">
        <v>25</v>
      </c>
      <c r="I303" s="46"/>
      <c r="J303" s="44">
        <f t="shared" si="10"/>
        <v>365</v>
      </c>
      <c r="K303" s="46"/>
      <c r="L303" s="45"/>
      <c r="M303" s="45"/>
      <c r="N303" s="45"/>
      <c r="O303" s="62" t="s">
        <v>7</v>
      </c>
      <c r="P303" s="220">
        <v>292</v>
      </c>
      <c r="Q303" s="217" t="s">
        <v>609</v>
      </c>
      <c r="R303" s="41"/>
    </row>
    <row r="304" spans="1:18" s="149" customFormat="1" ht="12.95" customHeight="1" x14ac:dyDescent="0.2">
      <c r="A304" s="7"/>
      <c r="B304" s="40" t="s">
        <v>7</v>
      </c>
      <c r="C304" s="107"/>
      <c r="D304" s="119" t="s">
        <v>6597</v>
      </c>
      <c r="E304" s="119" t="s">
        <v>6596</v>
      </c>
      <c r="F304" s="219">
        <v>22</v>
      </c>
      <c r="G304" s="219" t="s">
        <v>2307</v>
      </c>
      <c r="H304" s="45" t="s">
        <v>28</v>
      </c>
      <c r="I304" s="46"/>
      <c r="J304" s="44">
        <f t="shared" si="10"/>
        <v>365</v>
      </c>
      <c r="K304" s="46"/>
      <c r="L304" s="45"/>
      <c r="M304" s="45"/>
      <c r="N304" s="45"/>
      <c r="O304" s="62" t="s">
        <v>7</v>
      </c>
      <c r="P304" s="220">
        <v>293</v>
      </c>
      <c r="Q304" s="217" t="s">
        <v>609</v>
      </c>
      <c r="R304" s="41"/>
    </row>
    <row r="305" spans="1:18" s="149" customFormat="1" ht="12.95" customHeight="1" x14ac:dyDescent="0.2">
      <c r="A305" s="7">
        <v>51</v>
      </c>
      <c r="B305" s="40" t="s">
        <v>7</v>
      </c>
      <c r="C305" s="107"/>
      <c r="D305" s="119" t="s">
        <v>5527</v>
      </c>
      <c r="E305" s="119" t="s">
        <v>6400</v>
      </c>
      <c r="F305" s="219">
        <v>10</v>
      </c>
      <c r="G305" s="219" t="s">
        <v>2495</v>
      </c>
      <c r="H305" s="45" t="s">
        <v>44</v>
      </c>
      <c r="I305" s="46"/>
      <c r="J305" s="44">
        <f t="shared" si="10"/>
        <v>365</v>
      </c>
      <c r="K305" s="46"/>
      <c r="L305" s="45"/>
      <c r="M305" s="45"/>
      <c r="N305" s="45"/>
      <c r="O305" s="62" t="s">
        <v>7</v>
      </c>
      <c r="P305" s="220">
        <v>294</v>
      </c>
      <c r="Q305" s="217" t="s">
        <v>609</v>
      </c>
      <c r="R305" s="41"/>
    </row>
    <row r="306" spans="1:18" s="149" customFormat="1" ht="12.95" customHeight="1" x14ac:dyDescent="0.2">
      <c r="A306" s="7">
        <v>3</v>
      </c>
      <c r="B306" s="40" t="s">
        <v>7</v>
      </c>
      <c r="C306" s="107"/>
      <c r="D306" s="119" t="s">
        <v>4434</v>
      </c>
      <c r="E306" s="119" t="s">
        <v>6595</v>
      </c>
      <c r="F306" s="219">
        <v>15</v>
      </c>
      <c r="G306" s="219" t="s">
        <v>2492</v>
      </c>
      <c r="H306" s="45" t="s">
        <v>25</v>
      </c>
      <c r="I306" s="46"/>
      <c r="J306" s="44">
        <f t="shared" si="10"/>
        <v>365</v>
      </c>
      <c r="K306" s="46"/>
      <c r="L306" s="45"/>
      <c r="M306" s="45"/>
      <c r="N306" s="45"/>
      <c r="O306" s="62" t="s">
        <v>7</v>
      </c>
      <c r="P306" s="220">
        <v>295</v>
      </c>
      <c r="Q306" s="217" t="s">
        <v>609</v>
      </c>
      <c r="R306" s="41"/>
    </row>
    <row r="307" spans="1:18" s="149" customFormat="1" ht="12.95" customHeight="1" x14ac:dyDescent="0.2">
      <c r="A307" s="7"/>
      <c r="B307" s="40" t="s">
        <v>7</v>
      </c>
      <c r="C307" s="107"/>
      <c r="D307" s="119" t="s">
        <v>6165</v>
      </c>
      <c r="E307" s="119" t="s">
        <v>6594</v>
      </c>
      <c r="F307" s="219">
        <v>21</v>
      </c>
      <c r="G307" s="219" t="s">
        <v>2307</v>
      </c>
      <c r="H307" s="45" t="s">
        <v>44</v>
      </c>
      <c r="I307" s="46"/>
      <c r="J307" s="44">
        <f t="shared" si="10"/>
        <v>365</v>
      </c>
      <c r="K307" s="46"/>
      <c r="L307" s="45"/>
      <c r="M307" s="45"/>
      <c r="N307" s="45"/>
      <c r="O307" s="62" t="s">
        <v>7</v>
      </c>
      <c r="P307" s="220">
        <v>296</v>
      </c>
      <c r="Q307" s="217" t="s">
        <v>609</v>
      </c>
      <c r="R307" s="41"/>
    </row>
    <row r="308" spans="1:18" s="149" customFormat="1" ht="12.95" customHeight="1" x14ac:dyDescent="0.2">
      <c r="A308" s="7">
        <v>55</v>
      </c>
      <c r="B308" s="40" t="s">
        <v>7</v>
      </c>
      <c r="C308" s="107"/>
      <c r="D308" s="119" t="s">
        <v>5565</v>
      </c>
      <c r="E308" s="119" t="s">
        <v>6593</v>
      </c>
      <c r="F308" s="219">
        <v>15</v>
      </c>
      <c r="G308" s="219" t="s">
        <v>2492</v>
      </c>
      <c r="H308" s="45" t="s">
        <v>31</v>
      </c>
      <c r="I308" s="46"/>
      <c r="J308" s="44">
        <f t="shared" si="10"/>
        <v>365</v>
      </c>
      <c r="K308" s="46"/>
      <c r="L308" s="45"/>
      <c r="M308" s="45"/>
      <c r="N308" s="45"/>
      <c r="O308" s="62" t="s">
        <v>7</v>
      </c>
      <c r="P308" s="220">
        <v>297</v>
      </c>
      <c r="Q308" s="217">
        <v>27707</v>
      </c>
      <c r="R308" s="41"/>
    </row>
    <row r="309" spans="1:18" s="149" customFormat="1" ht="12.95" customHeight="1" x14ac:dyDescent="0.2">
      <c r="A309" s="7">
        <v>3</v>
      </c>
      <c r="B309" s="40" t="s">
        <v>7</v>
      </c>
      <c r="C309" s="107"/>
      <c r="D309" s="119" t="s">
        <v>4434</v>
      </c>
      <c r="E309" s="119" t="s">
        <v>6592</v>
      </c>
      <c r="F309" s="219">
        <v>15</v>
      </c>
      <c r="G309" s="219" t="s">
        <v>2492</v>
      </c>
      <c r="H309" s="45" t="s">
        <v>25</v>
      </c>
      <c r="I309" s="46"/>
      <c r="J309" s="44">
        <f t="shared" si="10"/>
        <v>365</v>
      </c>
      <c r="K309" s="46"/>
      <c r="L309" s="45"/>
      <c r="M309" s="45"/>
      <c r="N309" s="45"/>
      <c r="O309" s="62" t="s">
        <v>7</v>
      </c>
      <c r="P309" s="220">
        <v>298</v>
      </c>
      <c r="Q309" s="217" t="s">
        <v>609</v>
      </c>
      <c r="R309" s="41"/>
    </row>
    <row r="310" spans="1:18" s="149" customFormat="1" ht="12.95" customHeight="1" x14ac:dyDescent="0.2">
      <c r="A310" s="7">
        <v>3</v>
      </c>
      <c r="B310" s="40" t="s">
        <v>7</v>
      </c>
      <c r="C310" s="107"/>
      <c r="D310" s="119" t="s">
        <v>4854</v>
      </c>
      <c r="E310" s="119" t="s">
        <v>6508</v>
      </c>
      <c r="F310" s="219">
        <v>20</v>
      </c>
      <c r="G310" s="219" t="s">
        <v>2307</v>
      </c>
      <c r="H310" s="45" t="s">
        <v>25</v>
      </c>
      <c r="I310" s="46"/>
      <c r="J310" s="44">
        <f t="shared" si="10"/>
        <v>365</v>
      </c>
      <c r="K310" s="46"/>
      <c r="L310" s="45"/>
      <c r="M310" s="45"/>
      <c r="N310" s="45"/>
      <c r="O310" s="62" t="s">
        <v>7</v>
      </c>
      <c r="P310" s="220">
        <v>299</v>
      </c>
      <c r="Q310" s="217" t="s">
        <v>609</v>
      </c>
      <c r="R310" s="41"/>
    </row>
    <row r="311" spans="1:18" s="149" customFormat="1" ht="12.95" customHeight="1" x14ac:dyDescent="0.2">
      <c r="A311" s="7">
        <v>33</v>
      </c>
      <c r="B311" s="40" t="s">
        <v>7</v>
      </c>
      <c r="C311" s="107"/>
      <c r="D311" s="119" t="s">
        <v>4725</v>
      </c>
      <c r="E311" s="119" t="s">
        <v>5752</v>
      </c>
      <c r="F311" s="219">
        <v>18</v>
      </c>
      <c r="G311" s="219" t="s">
        <v>2307</v>
      </c>
      <c r="H311" s="45" t="s">
        <v>44</v>
      </c>
      <c r="I311" s="46"/>
      <c r="J311" s="44">
        <f t="shared" si="10"/>
        <v>365</v>
      </c>
      <c r="K311" s="46"/>
      <c r="L311" s="45"/>
      <c r="M311" s="45"/>
      <c r="N311" s="45"/>
      <c r="O311" s="62" t="s">
        <v>7</v>
      </c>
      <c r="P311" s="220">
        <v>300</v>
      </c>
      <c r="Q311" s="217">
        <v>28017</v>
      </c>
      <c r="R311" s="41" t="s">
        <v>136</v>
      </c>
    </row>
    <row r="312" spans="1:18" s="149" customFormat="1" ht="12.95" customHeight="1" x14ac:dyDescent="0.2">
      <c r="A312" s="7">
        <v>4</v>
      </c>
      <c r="B312" s="40" t="s">
        <v>7</v>
      </c>
      <c r="C312" s="107"/>
      <c r="D312" s="119" t="s">
        <v>4354</v>
      </c>
      <c r="E312" s="119" t="s">
        <v>6591</v>
      </c>
      <c r="F312" s="219">
        <v>5</v>
      </c>
      <c r="G312" s="219" t="s">
        <v>2299</v>
      </c>
      <c r="H312" s="45" t="s">
        <v>8</v>
      </c>
      <c r="I312" s="46"/>
      <c r="J312" s="44">
        <f t="shared" si="10"/>
        <v>365</v>
      </c>
      <c r="K312" s="46"/>
      <c r="L312" s="45"/>
      <c r="M312" s="45"/>
      <c r="N312" s="45"/>
      <c r="O312" s="62" t="s">
        <v>7</v>
      </c>
      <c r="P312" s="220">
        <v>301</v>
      </c>
      <c r="Q312" s="217">
        <v>28017</v>
      </c>
      <c r="R312" s="41" t="s">
        <v>136</v>
      </c>
    </row>
    <row r="313" spans="1:18" s="149" customFormat="1" ht="12.95" customHeight="1" x14ac:dyDescent="0.2">
      <c r="A313" s="7">
        <v>33</v>
      </c>
      <c r="B313" s="40" t="s">
        <v>7</v>
      </c>
      <c r="C313" s="107"/>
      <c r="D313" s="119" t="s">
        <v>4725</v>
      </c>
      <c r="E313" s="119" t="s">
        <v>6590</v>
      </c>
      <c r="F313" s="219">
        <v>18</v>
      </c>
      <c r="G313" s="219" t="s">
        <v>2307</v>
      </c>
      <c r="H313" s="45" t="s">
        <v>44</v>
      </c>
      <c r="I313" s="46"/>
      <c r="J313" s="44">
        <f t="shared" si="10"/>
        <v>365</v>
      </c>
      <c r="K313" s="46"/>
      <c r="L313" s="45"/>
      <c r="M313" s="45"/>
      <c r="N313" s="45"/>
      <c r="O313" s="62" t="s">
        <v>7</v>
      </c>
      <c r="P313" s="220">
        <v>302</v>
      </c>
      <c r="Q313" s="217">
        <v>28024</v>
      </c>
      <c r="R313" s="41" t="s">
        <v>136</v>
      </c>
    </row>
    <row r="314" spans="1:18" s="149" customFormat="1" ht="12.95" customHeight="1" x14ac:dyDescent="0.2">
      <c r="A314" s="7">
        <v>3</v>
      </c>
      <c r="B314" s="40" t="s">
        <v>7</v>
      </c>
      <c r="C314" s="107">
        <v>678</v>
      </c>
      <c r="D314" s="119" t="s">
        <v>4078</v>
      </c>
      <c r="E314" s="119" t="s">
        <v>6589</v>
      </c>
      <c r="F314" s="219">
        <v>20</v>
      </c>
      <c r="G314" s="219" t="s">
        <v>2307</v>
      </c>
      <c r="H314" s="45" t="s">
        <v>44</v>
      </c>
      <c r="I314" s="46"/>
      <c r="J314" s="44">
        <f t="shared" si="10"/>
        <v>365</v>
      </c>
      <c r="K314" s="46"/>
      <c r="L314" s="45"/>
      <c r="M314" s="45"/>
      <c r="N314" s="45"/>
      <c r="O314" s="62" t="s">
        <v>7</v>
      </c>
      <c r="P314" s="220">
        <v>303</v>
      </c>
      <c r="Q314" s="217">
        <v>28025</v>
      </c>
      <c r="R314" s="41" t="s">
        <v>136</v>
      </c>
    </row>
    <row r="315" spans="1:18" s="149" customFormat="1" x14ac:dyDescent="0.2">
      <c r="A315" s="7">
        <v>17</v>
      </c>
      <c r="B315" s="40" t="s">
        <v>7</v>
      </c>
      <c r="C315" s="107">
        <v>624</v>
      </c>
      <c r="D315" s="119" t="s">
        <v>5026</v>
      </c>
      <c r="E315" s="119" t="s">
        <v>6588</v>
      </c>
      <c r="F315" s="219">
        <v>15</v>
      </c>
      <c r="G315" s="219" t="s">
        <v>2492</v>
      </c>
      <c r="H315" s="45" t="s">
        <v>44</v>
      </c>
      <c r="I315" s="46"/>
      <c r="J315" s="44">
        <f t="shared" si="10"/>
        <v>365</v>
      </c>
      <c r="K315" s="46"/>
      <c r="L315" s="45"/>
      <c r="M315" s="45"/>
      <c r="N315" s="45"/>
      <c r="O315" s="62" t="s">
        <v>7</v>
      </c>
      <c r="P315" s="220">
        <v>304</v>
      </c>
      <c r="Q315" s="217">
        <v>28025</v>
      </c>
      <c r="R315" s="41" t="s">
        <v>136</v>
      </c>
    </row>
    <row r="316" spans="1:18" s="149" customFormat="1" x14ac:dyDescent="0.2">
      <c r="A316" s="7">
        <v>51</v>
      </c>
      <c r="B316" s="40" t="s">
        <v>7</v>
      </c>
      <c r="C316" s="107">
        <v>623</v>
      </c>
      <c r="D316" s="119" t="s">
        <v>4666</v>
      </c>
      <c r="E316" s="119" t="s">
        <v>6587</v>
      </c>
      <c r="F316" s="219">
        <v>10</v>
      </c>
      <c r="G316" s="219" t="s">
        <v>2495</v>
      </c>
      <c r="H316" s="45" t="s">
        <v>31</v>
      </c>
      <c r="I316" s="46"/>
      <c r="J316" s="44">
        <f t="shared" ref="J316:J318" si="11">IF(AND(I316&gt;1/1/75, K316&gt;0),"n/a",I316+365)</f>
        <v>365</v>
      </c>
      <c r="K316" s="46"/>
      <c r="L316" s="45"/>
      <c r="M316" s="45"/>
      <c r="N316" s="45"/>
      <c r="O316" s="62" t="s">
        <v>7</v>
      </c>
      <c r="P316" s="220">
        <v>305</v>
      </c>
      <c r="Q316" s="217">
        <v>28025</v>
      </c>
      <c r="R316" s="41" t="s">
        <v>136</v>
      </c>
    </row>
    <row r="317" spans="1:18" s="149" customFormat="1" x14ac:dyDescent="0.2">
      <c r="A317" s="7"/>
      <c r="B317" s="40" t="s">
        <v>7</v>
      </c>
      <c r="C317" s="107">
        <v>544</v>
      </c>
      <c r="D317" s="119" t="s">
        <v>6586</v>
      </c>
      <c r="E317" s="119" t="s">
        <v>6396</v>
      </c>
      <c r="F317" s="219">
        <v>3</v>
      </c>
      <c r="G317" s="219" t="s">
        <v>2299</v>
      </c>
      <c r="H317" s="45" t="s">
        <v>28</v>
      </c>
      <c r="I317" s="46"/>
      <c r="J317" s="44">
        <f t="shared" si="11"/>
        <v>365</v>
      </c>
      <c r="K317" s="46"/>
      <c r="L317" s="45"/>
      <c r="M317" s="45"/>
      <c r="N317" s="45"/>
      <c r="O317" s="62" t="s">
        <v>7</v>
      </c>
      <c r="P317" s="220">
        <v>306</v>
      </c>
      <c r="Q317" s="217">
        <v>28025</v>
      </c>
      <c r="R317" s="41" t="s">
        <v>136</v>
      </c>
    </row>
    <row r="318" spans="1:18" s="149" customFormat="1" x14ac:dyDescent="0.2">
      <c r="A318" s="7"/>
      <c r="B318" s="40" t="s">
        <v>7</v>
      </c>
      <c r="C318" s="107">
        <v>658</v>
      </c>
      <c r="D318" s="119" t="s">
        <v>6585</v>
      </c>
      <c r="E318" s="119" t="s">
        <v>6584</v>
      </c>
      <c r="F318" s="219">
        <v>8</v>
      </c>
      <c r="G318" s="219" t="s">
        <v>2408</v>
      </c>
      <c r="H318" s="45" t="s">
        <v>25</v>
      </c>
      <c r="I318" s="46"/>
      <c r="J318" s="44">
        <f t="shared" si="11"/>
        <v>365</v>
      </c>
      <c r="K318" s="46"/>
      <c r="L318" s="45"/>
      <c r="M318" s="45"/>
      <c r="N318" s="45"/>
      <c r="O318" s="62" t="s">
        <v>7</v>
      </c>
      <c r="P318" s="220">
        <v>307</v>
      </c>
      <c r="Q318" s="217" t="s">
        <v>609</v>
      </c>
      <c r="R318" s="41"/>
    </row>
    <row r="319" spans="1:18" s="149" customFormat="1" x14ac:dyDescent="0.2">
      <c r="A319" s="7">
        <v>19</v>
      </c>
      <c r="B319" s="40" t="s">
        <v>7</v>
      </c>
      <c r="C319" s="107">
        <v>299</v>
      </c>
      <c r="D319" s="119" t="s">
        <v>3935</v>
      </c>
      <c r="E319" s="119" t="s">
        <v>6583</v>
      </c>
      <c r="F319" s="219"/>
      <c r="G319" s="219"/>
      <c r="H319" s="45" t="s">
        <v>44</v>
      </c>
      <c r="I319" s="46"/>
      <c r="J319" s="44"/>
      <c r="K319" s="46"/>
      <c r="L319" s="45"/>
      <c r="M319" s="45"/>
      <c r="N319" s="45"/>
      <c r="O319" s="62" t="s">
        <v>7</v>
      </c>
      <c r="P319" s="220">
        <v>308</v>
      </c>
      <c r="Q319" s="217">
        <v>28061</v>
      </c>
      <c r="R319" s="41" t="s">
        <v>136</v>
      </c>
    </row>
    <row r="320" spans="1:18" s="149" customFormat="1" x14ac:dyDescent="0.2">
      <c r="A320" s="7">
        <v>43</v>
      </c>
      <c r="B320" s="40" t="s">
        <v>7</v>
      </c>
      <c r="C320" s="107">
        <v>639</v>
      </c>
      <c r="D320" s="119" t="s">
        <v>4409</v>
      </c>
      <c r="E320" s="119" t="s">
        <v>6582</v>
      </c>
      <c r="F320" s="219">
        <v>3</v>
      </c>
      <c r="G320" s="219" t="s">
        <v>2299</v>
      </c>
      <c r="H320" s="45" t="s">
        <v>25</v>
      </c>
      <c r="I320" s="46"/>
      <c r="J320" s="44">
        <f>IF(AND(I320&gt;1/1/75, K320&gt;0),"n/a",I320+365)</f>
        <v>365</v>
      </c>
      <c r="K320" s="46"/>
      <c r="L320" s="45"/>
      <c r="M320" s="45"/>
      <c r="N320" s="45"/>
      <c r="O320" s="62" t="s">
        <v>7</v>
      </c>
      <c r="P320" s="220">
        <v>309</v>
      </c>
      <c r="Q320" s="217">
        <v>28055</v>
      </c>
      <c r="R320" s="41" t="s">
        <v>136</v>
      </c>
    </row>
    <row r="321" spans="1:18" s="149" customFormat="1" ht="12.95" customHeight="1" x14ac:dyDescent="0.2">
      <c r="A321" s="7">
        <v>3</v>
      </c>
      <c r="B321" s="40" t="s">
        <v>7</v>
      </c>
      <c r="C321" s="107">
        <v>683</v>
      </c>
      <c r="D321" s="119" t="s">
        <v>4434</v>
      </c>
      <c r="E321" s="119" t="s">
        <v>4148</v>
      </c>
      <c r="F321" s="219"/>
      <c r="G321" s="219"/>
      <c r="H321" s="45" t="s">
        <v>8</v>
      </c>
      <c r="I321" s="46"/>
      <c r="J321" s="44"/>
      <c r="K321" s="46"/>
      <c r="L321" s="45"/>
      <c r="M321" s="45"/>
      <c r="N321" s="45"/>
      <c r="O321" s="62" t="s">
        <v>7</v>
      </c>
      <c r="P321" s="220">
        <v>310</v>
      </c>
      <c r="Q321" s="217">
        <v>28061</v>
      </c>
      <c r="R321" s="41" t="s">
        <v>136</v>
      </c>
    </row>
    <row r="322" spans="1:18" s="149" customFormat="1" ht="12.95" customHeight="1" x14ac:dyDescent="0.2">
      <c r="A322" s="7">
        <v>72</v>
      </c>
      <c r="B322" s="40" t="s">
        <v>7</v>
      </c>
      <c r="C322" s="107">
        <v>555</v>
      </c>
      <c r="D322" s="119" t="s">
        <v>4597</v>
      </c>
      <c r="E322" s="119" t="s">
        <v>6581</v>
      </c>
      <c r="F322" s="219">
        <v>15</v>
      </c>
      <c r="G322" s="219" t="s">
        <v>2492</v>
      </c>
      <c r="H322" s="45" t="s">
        <v>193</v>
      </c>
      <c r="I322" s="46"/>
      <c r="J322" s="44">
        <f>IF(AND(I322&gt;1/1/75, K322&gt;0),"n/a",I322+365)</f>
        <v>365</v>
      </c>
      <c r="K322" s="46"/>
      <c r="L322" s="45"/>
      <c r="M322" s="45"/>
      <c r="N322" s="45"/>
      <c r="O322" s="62" t="s">
        <v>7</v>
      </c>
      <c r="P322" s="220">
        <v>311</v>
      </c>
      <c r="Q322" s="217">
        <v>28061</v>
      </c>
      <c r="R322" s="41" t="s">
        <v>136</v>
      </c>
    </row>
    <row r="323" spans="1:18" s="149" customFormat="1" ht="12.95" customHeight="1" x14ac:dyDescent="0.2">
      <c r="A323" s="7"/>
      <c r="B323" s="40" t="s">
        <v>7</v>
      </c>
      <c r="C323" s="107">
        <v>568</v>
      </c>
      <c r="D323" s="119" t="s">
        <v>6374</v>
      </c>
      <c r="E323" s="119" t="s">
        <v>6580</v>
      </c>
      <c r="F323" s="219"/>
      <c r="G323" s="219"/>
      <c r="H323" s="45" t="s">
        <v>28</v>
      </c>
      <c r="I323" s="46"/>
      <c r="J323" s="44"/>
      <c r="K323" s="46"/>
      <c r="L323" s="45"/>
      <c r="M323" s="45"/>
      <c r="N323" s="45"/>
      <c r="O323" s="62" t="s">
        <v>7</v>
      </c>
      <c r="P323" s="220">
        <v>312</v>
      </c>
      <c r="Q323" s="217">
        <v>28062</v>
      </c>
      <c r="R323" s="41" t="s">
        <v>136</v>
      </c>
    </row>
    <row r="324" spans="1:18" s="149" customFormat="1" ht="12.95" customHeight="1" x14ac:dyDescent="0.2">
      <c r="A324" s="7">
        <v>143</v>
      </c>
      <c r="B324" s="40" t="s">
        <v>7</v>
      </c>
      <c r="C324" s="107">
        <v>650</v>
      </c>
      <c r="D324" s="119" t="s">
        <v>6579</v>
      </c>
      <c r="E324" s="119" t="s">
        <v>6578</v>
      </c>
      <c r="F324" s="219">
        <v>8</v>
      </c>
      <c r="G324" s="219" t="s">
        <v>2408</v>
      </c>
      <c r="H324" s="45" t="s">
        <v>28</v>
      </c>
      <c r="I324" s="46"/>
      <c r="J324" s="44">
        <f t="shared" ref="J324:J387" si="12">IF(AND(I324&gt;1/1/75, K324&gt;0),"n/a",I324+365)</f>
        <v>365</v>
      </c>
      <c r="K324" s="46"/>
      <c r="L324" s="45"/>
      <c r="M324" s="45"/>
      <c r="N324" s="45"/>
      <c r="O324" s="62" t="s">
        <v>7</v>
      </c>
      <c r="P324" s="220">
        <v>313</v>
      </c>
      <c r="Q324" s="217">
        <v>28033</v>
      </c>
      <c r="R324" s="41" t="s">
        <v>136</v>
      </c>
    </row>
    <row r="325" spans="1:18" s="149" customFormat="1" ht="12.95" customHeight="1" x14ac:dyDescent="0.2">
      <c r="A325" s="7"/>
      <c r="B325" s="40" t="s">
        <v>7</v>
      </c>
      <c r="C325" s="107"/>
      <c r="D325" s="119" t="s">
        <v>6577</v>
      </c>
      <c r="E325" s="119" t="s">
        <v>6576</v>
      </c>
      <c r="F325" s="219">
        <v>21</v>
      </c>
      <c r="G325" s="219" t="s">
        <v>2307</v>
      </c>
      <c r="H325" s="45"/>
      <c r="I325" s="46"/>
      <c r="J325" s="44">
        <f t="shared" si="12"/>
        <v>365</v>
      </c>
      <c r="K325" s="46"/>
      <c r="L325" s="45"/>
      <c r="M325" s="45"/>
      <c r="N325" s="45"/>
      <c r="O325" s="62" t="s">
        <v>7</v>
      </c>
      <c r="P325" s="220">
        <v>314</v>
      </c>
      <c r="Q325" s="217">
        <v>28076</v>
      </c>
      <c r="R325" s="41" t="s">
        <v>136</v>
      </c>
    </row>
    <row r="326" spans="1:18" s="149" customFormat="1" ht="12.95" customHeight="1" x14ac:dyDescent="0.2">
      <c r="A326" s="7">
        <v>3</v>
      </c>
      <c r="B326" s="40" t="s">
        <v>7</v>
      </c>
      <c r="C326" s="107"/>
      <c r="D326" s="119" t="s">
        <v>3417</v>
      </c>
      <c r="E326" s="119" t="s">
        <v>6575</v>
      </c>
      <c r="F326" s="219">
        <v>15</v>
      </c>
      <c r="G326" s="219" t="s">
        <v>2492</v>
      </c>
      <c r="H326" s="45" t="s">
        <v>25</v>
      </c>
      <c r="I326" s="46"/>
      <c r="J326" s="44">
        <f t="shared" si="12"/>
        <v>365</v>
      </c>
      <c r="K326" s="46"/>
      <c r="L326" s="45"/>
      <c r="M326" s="45"/>
      <c r="N326" s="45"/>
      <c r="O326" s="62" t="s">
        <v>7</v>
      </c>
      <c r="P326" s="220">
        <v>315</v>
      </c>
      <c r="Q326" s="217">
        <v>28076</v>
      </c>
      <c r="R326" s="41" t="s">
        <v>136</v>
      </c>
    </row>
    <row r="327" spans="1:18" s="149" customFormat="1" ht="12.95" customHeight="1" x14ac:dyDescent="0.2">
      <c r="A327" s="7">
        <v>59</v>
      </c>
      <c r="B327" s="40" t="s">
        <v>7</v>
      </c>
      <c r="C327" s="107"/>
      <c r="D327" s="119" t="s">
        <v>658</v>
      </c>
      <c r="E327" s="119" t="s">
        <v>6574</v>
      </c>
      <c r="F327" s="219">
        <v>20</v>
      </c>
      <c r="G327" s="219" t="s">
        <v>2307</v>
      </c>
      <c r="H327" s="45" t="s">
        <v>25</v>
      </c>
      <c r="I327" s="46"/>
      <c r="J327" s="44">
        <f t="shared" si="12"/>
        <v>365</v>
      </c>
      <c r="K327" s="46"/>
      <c r="L327" s="45"/>
      <c r="M327" s="45"/>
      <c r="N327" s="45"/>
      <c r="O327" s="62" t="s">
        <v>7</v>
      </c>
      <c r="P327" s="220">
        <v>316</v>
      </c>
      <c r="Q327" s="217">
        <v>28076</v>
      </c>
      <c r="R327" s="41" t="s">
        <v>136</v>
      </c>
    </row>
    <row r="328" spans="1:18" s="149" customFormat="1" ht="12.95" customHeight="1" x14ac:dyDescent="0.2">
      <c r="A328" s="7">
        <v>3</v>
      </c>
      <c r="B328" s="40" t="s">
        <v>7</v>
      </c>
      <c r="C328" s="107">
        <v>692</v>
      </c>
      <c r="D328" s="119" t="s">
        <v>4272</v>
      </c>
      <c r="E328" s="119" t="s">
        <v>6573</v>
      </c>
      <c r="F328" s="219">
        <v>20</v>
      </c>
      <c r="G328" s="219" t="s">
        <v>2307</v>
      </c>
      <c r="H328" s="45" t="s">
        <v>25</v>
      </c>
      <c r="I328" s="46"/>
      <c r="J328" s="44">
        <f t="shared" si="12"/>
        <v>365</v>
      </c>
      <c r="K328" s="46"/>
      <c r="L328" s="45"/>
      <c r="M328" s="45"/>
      <c r="N328" s="45"/>
      <c r="O328" s="62" t="s">
        <v>7</v>
      </c>
      <c r="P328" s="220">
        <v>317</v>
      </c>
      <c r="Q328" s="217" t="s">
        <v>609</v>
      </c>
      <c r="R328" s="41"/>
    </row>
    <row r="329" spans="1:18" s="149" customFormat="1" ht="12.95" customHeight="1" x14ac:dyDescent="0.2">
      <c r="A329" s="7">
        <v>4</v>
      </c>
      <c r="B329" s="40" t="s">
        <v>7</v>
      </c>
      <c r="C329" s="107">
        <v>585</v>
      </c>
      <c r="D329" s="119" t="s">
        <v>4301</v>
      </c>
      <c r="E329" s="119" t="s">
        <v>6572</v>
      </c>
      <c r="F329" s="219">
        <v>4</v>
      </c>
      <c r="G329" s="219" t="s">
        <v>2299</v>
      </c>
      <c r="H329" s="45" t="s">
        <v>25</v>
      </c>
      <c r="I329" s="46"/>
      <c r="J329" s="44">
        <f t="shared" si="12"/>
        <v>365</v>
      </c>
      <c r="K329" s="46"/>
      <c r="L329" s="45"/>
      <c r="M329" s="45"/>
      <c r="N329" s="45"/>
      <c r="O329" s="62" t="s">
        <v>7</v>
      </c>
      <c r="P329" s="220">
        <v>318</v>
      </c>
      <c r="Q329" s="217">
        <v>28093</v>
      </c>
      <c r="R329" s="41" t="s">
        <v>136</v>
      </c>
    </row>
    <row r="330" spans="1:18" s="149" customFormat="1" ht="12.95" customHeight="1" x14ac:dyDescent="0.2">
      <c r="A330" s="7">
        <v>3</v>
      </c>
      <c r="B330" s="40" t="s">
        <v>7</v>
      </c>
      <c r="C330" s="107">
        <v>670</v>
      </c>
      <c r="D330" s="119" t="s">
        <v>3410</v>
      </c>
      <c r="E330" s="119" t="s">
        <v>5921</v>
      </c>
      <c r="F330" s="219">
        <v>20</v>
      </c>
      <c r="G330" s="219" t="s">
        <v>2307</v>
      </c>
      <c r="H330" s="45" t="s">
        <v>25</v>
      </c>
      <c r="I330" s="46"/>
      <c r="J330" s="44">
        <f t="shared" si="12"/>
        <v>365</v>
      </c>
      <c r="K330" s="46"/>
      <c r="L330" s="45"/>
      <c r="M330" s="45"/>
      <c r="N330" s="45"/>
      <c r="O330" s="62" t="s">
        <v>7</v>
      </c>
      <c r="P330" s="220">
        <v>319</v>
      </c>
      <c r="Q330" s="217">
        <v>28093</v>
      </c>
      <c r="R330" s="41"/>
    </row>
    <row r="331" spans="1:18" s="149" customFormat="1" ht="12.95" customHeight="1" x14ac:dyDescent="0.2">
      <c r="A331" s="7"/>
      <c r="B331" s="40" t="s">
        <v>7</v>
      </c>
      <c r="C331" s="107"/>
      <c r="D331" s="119" t="s">
        <v>6201</v>
      </c>
      <c r="E331" s="119" t="s">
        <v>6337</v>
      </c>
      <c r="F331" s="219">
        <v>20</v>
      </c>
      <c r="G331" s="219" t="s">
        <v>2307</v>
      </c>
      <c r="H331" s="45" t="s">
        <v>28</v>
      </c>
      <c r="I331" s="46"/>
      <c r="J331" s="44">
        <f t="shared" si="12"/>
        <v>365</v>
      </c>
      <c r="K331" s="46"/>
      <c r="L331" s="45"/>
      <c r="M331" s="45"/>
      <c r="N331" s="45"/>
      <c r="O331" s="62" t="s">
        <v>7</v>
      </c>
      <c r="P331" s="220">
        <v>320</v>
      </c>
      <c r="Q331" s="217">
        <v>28093</v>
      </c>
      <c r="R331" s="41" t="s">
        <v>136</v>
      </c>
    </row>
    <row r="332" spans="1:18" s="13" customFormat="1" ht="12.95" customHeight="1" x14ac:dyDescent="0.2">
      <c r="A332" s="12">
        <v>115</v>
      </c>
      <c r="B332" s="14" t="s">
        <v>7</v>
      </c>
      <c r="C332" s="97"/>
      <c r="D332" s="116" t="s">
        <v>6571</v>
      </c>
      <c r="E332" s="116" t="s">
        <v>6570</v>
      </c>
      <c r="F332" s="224">
        <v>10</v>
      </c>
      <c r="G332" s="224" t="s">
        <v>2495</v>
      </c>
      <c r="H332" s="15" t="s">
        <v>193</v>
      </c>
      <c r="I332" s="19"/>
      <c r="J332" s="16">
        <f t="shared" si="12"/>
        <v>365</v>
      </c>
      <c r="K332" s="19"/>
      <c r="L332" s="15"/>
      <c r="M332" s="15"/>
      <c r="N332" s="15"/>
      <c r="O332" s="21" t="s">
        <v>7</v>
      </c>
      <c r="P332" s="223">
        <v>321</v>
      </c>
      <c r="Q332" s="222">
        <v>28102</v>
      </c>
      <c r="R332" s="58" t="s">
        <v>136</v>
      </c>
    </row>
    <row r="333" spans="1:18" s="149" customFormat="1" ht="12.95" customHeight="1" x14ac:dyDescent="0.2">
      <c r="A333" s="7">
        <v>17</v>
      </c>
      <c r="B333" s="40" t="s">
        <v>7</v>
      </c>
      <c r="C333" s="107"/>
      <c r="D333" s="119" t="s">
        <v>5026</v>
      </c>
      <c r="E333" s="119" t="s">
        <v>6569</v>
      </c>
      <c r="F333" s="219">
        <v>15</v>
      </c>
      <c r="G333" s="219" t="s">
        <v>2492</v>
      </c>
      <c r="H333" s="45" t="s">
        <v>25</v>
      </c>
      <c r="I333" s="46"/>
      <c r="J333" s="44">
        <f t="shared" si="12"/>
        <v>365</v>
      </c>
      <c r="K333" s="46"/>
      <c r="L333" s="45"/>
      <c r="M333" s="45"/>
      <c r="N333" s="45"/>
      <c r="O333" s="62" t="s">
        <v>7</v>
      </c>
      <c r="P333" s="220">
        <v>322</v>
      </c>
      <c r="Q333" s="217">
        <v>28101</v>
      </c>
      <c r="R333" s="41" t="s">
        <v>136</v>
      </c>
    </row>
    <row r="334" spans="1:18" s="149" customFormat="1" ht="12.95" customHeight="1" x14ac:dyDescent="0.2">
      <c r="A334" s="7">
        <v>56</v>
      </c>
      <c r="B334" s="40" t="s">
        <v>7</v>
      </c>
      <c r="C334" s="107"/>
      <c r="D334" s="119" t="s">
        <v>3849</v>
      </c>
      <c r="E334" s="119" t="s">
        <v>6568</v>
      </c>
      <c r="F334" s="219">
        <v>11</v>
      </c>
      <c r="G334" s="219" t="s">
        <v>2299</v>
      </c>
      <c r="H334" s="45" t="s">
        <v>44</v>
      </c>
      <c r="I334" s="46"/>
      <c r="J334" s="44">
        <f t="shared" si="12"/>
        <v>365</v>
      </c>
      <c r="K334" s="46"/>
      <c r="L334" s="45"/>
      <c r="M334" s="45"/>
      <c r="N334" s="45"/>
      <c r="O334" s="62" t="s">
        <v>7</v>
      </c>
      <c r="P334" s="220">
        <v>323</v>
      </c>
      <c r="Q334" s="217">
        <v>28123</v>
      </c>
      <c r="R334" s="41" t="s">
        <v>136</v>
      </c>
    </row>
    <row r="335" spans="1:18" s="149" customFormat="1" ht="12.95" customHeight="1" x14ac:dyDescent="0.2">
      <c r="A335" s="7">
        <v>37</v>
      </c>
      <c r="B335" s="40" t="s">
        <v>7</v>
      </c>
      <c r="C335" s="107"/>
      <c r="D335" s="119" t="s">
        <v>2544</v>
      </c>
      <c r="E335" s="119" t="s">
        <v>6567</v>
      </c>
      <c r="F335" s="219">
        <v>20</v>
      </c>
      <c r="G335" s="219" t="s">
        <v>2307</v>
      </c>
      <c r="H335" s="45" t="s">
        <v>25</v>
      </c>
      <c r="I335" s="46"/>
      <c r="J335" s="44">
        <f t="shared" si="12"/>
        <v>365</v>
      </c>
      <c r="K335" s="46"/>
      <c r="L335" s="45"/>
      <c r="M335" s="45"/>
      <c r="N335" s="45"/>
      <c r="O335" s="62" t="s">
        <v>7</v>
      </c>
      <c r="P335" s="220">
        <v>324</v>
      </c>
      <c r="Q335" s="217">
        <v>28134</v>
      </c>
      <c r="R335" s="41" t="s">
        <v>136</v>
      </c>
    </row>
    <row r="336" spans="1:18" s="149" customFormat="1" ht="12.95" customHeight="1" x14ac:dyDescent="0.2">
      <c r="A336" s="7"/>
      <c r="B336" s="40" t="s">
        <v>7</v>
      </c>
      <c r="C336" s="107"/>
      <c r="D336" s="119" t="s">
        <v>6566</v>
      </c>
      <c r="E336" s="119" t="s">
        <v>5782</v>
      </c>
      <c r="F336" s="219">
        <v>15</v>
      </c>
      <c r="G336" s="219" t="s">
        <v>2492</v>
      </c>
      <c r="H336" s="45" t="s">
        <v>28</v>
      </c>
      <c r="I336" s="46"/>
      <c r="J336" s="44">
        <f t="shared" si="12"/>
        <v>365</v>
      </c>
      <c r="K336" s="46"/>
      <c r="L336" s="45"/>
      <c r="M336" s="45"/>
      <c r="N336" s="45"/>
      <c r="O336" s="62" t="s">
        <v>7</v>
      </c>
      <c r="P336" s="220">
        <v>325</v>
      </c>
      <c r="Q336" s="217">
        <v>28138</v>
      </c>
      <c r="R336" s="41" t="s">
        <v>136</v>
      </c>
    </row>
    <row r="337" spans="1:18" s="149" customFormat="1" ht="12.95" customHeight="1" x14ac:dyDescent="0.2">
      <c r="A337" s="7"/>
      <c r="B337" s="40" t="s">
        <v>7</v>
      </c>
      <c r="C337" s="107"/>
      <c r="D337" s="119" t="s">
        <v>6565</v>
      </c>
      <c r="E337" s="119" t="s">
        <v>6564</v>
      </c>
      <c r="F337" s="219">
        <v>15</v>
      </c>
      <c r="G337" s="219" t="s">
        <v>2492</v>
      </c>
      <c r="H337" s="45" t="s">
        <v>193</v>
      </c>
      <c r="I337" s="46"/>
      <c r="J337" s="44">
        <f t="shared" si="12"/>
        <v>365</v>
      </c>
      <c r="K337" s="46"/>
      <c r="L337" s="45"/>
      <c r="M337" s="45"/>
      <c r="N337" s="45"/>
      <c r="O337" s="62" t="s">
        <v>7</v>
      </c>
      <c r="P337" s="220">
        <v>326</v>
      </c>
      <c r="Q337" s="217">
        <v>28146</v>
      </c>
      <c r="R337" s="41" t="s">
        <v>136</v>
      </c>
    </row>
    <row r="338" spans="1:18" s="149" customFormat="1" ht="12.95" customHeight="1" x14ac:dyDescent="0.2">
      <c r="A338" s="7">
        <v>19</v>
      </c>
      <c r="B338" s="40" t="s">
        <v>7</v>
      </c>
      <c r="C338" s="107">
        <v>647</v>
      </c>
      <c r="D338" s="119" t="s">
        <v>4209</v>
      </c>
      <c r="E338" s="119" t="s">
        <v>6563</v>
      </c>
      <c r="F338" s="219">
        <v>8</v>
      </c>
      <c r="G338" s="219" t="s">
        <v>2408</v>
      </c>
      <c r="H338" s="45"/>
      <c r="I338" s="46"/>
      <c r="J338" s="44">
        <f t="shared" si="12"/>
        <v>365</v>
      </c>
      <c r="K338" s="46"/>
      <c r="L338" s="45"/>
      <c r="M338" s="45"/>
      <c r="N338" s="45"/>
      <c r="O338" s="62" t="s">
        <v>7</v>
      </c>
      <c r="P338" s="220">
        <v>327</v>
      </c>
    </row>
    <row r="339" spans="1:18" s="149" customFormat="1" ht="12.95" customHeight="1" x14ac:dyDescent="0.2">
      <c r="A339" s="7">
        <v>50</v>
      </c>
      <c r="B339" s="40" t="s">
        <v>7</v>
      </c>
      <c r="C339" s="107"/>
      <c r="D339" s="119" t="s">
        <v>2106</v>
      </c>
      <c r="E339" s="119" t="s">
        <v>6562</v>
      </c>
      <c r="F339" s="219">
        <v>7</v>
      </c>
      <c r="G339" s="219" t="s">
        <v>2495</v>
      </c>
      <c r="H339" s="45" t="s">
        <v>25</v>
      </c>
      <c r="I339" s="46"/>
      <c r="J339" s="44">
        <f t="shared" si="12"/>
        <v>365</v>
      </c>
      <c r="K339" s="46"/>
      <c r="L339" s="45"/>
      <c r="M339" s="45"/>
      <c r="N339" s="45"/>
      <c r="O339" s="62" t="s">
        <v>7</v>
      </c>
      <c r="P339" s="220">
        <v>328</v>
      </c>
      <c r="Q339" s="217" t="s">
        <v>609</v>
      </c>
      <c r="R339" s="41"/>
    </row>
    <row r="340" spans="1:18" s="149" customFormat="1" ht="12.95" customHeight="1" x14ac:dyDescent="0.2">
      <c r="A340" s="7"/>
      <c r="B340" s="40" t="s">
        <v>7</v>
      </c>
      <c r="C340" s="107"/>
      <c r="D340" s="119" t="s">
        <v>5902</v>
      </c>
      <c r="E340" s="119" t="s">
        <v>6561</v>
      </c>
      <c r="F340" s="219">
        <v>18</v>
      </c>
      <c r="G340" s="219" t="s">
        <v>2307</v>
      </c>
      <c r="H340" s="45"/>
      <c r="I340" s="46"/>
      <c r="J340" s="44">
        <f t="shared" si="12"/>
        <v>365</v>
      </c>
      <c r="K340" s="46"/>
      <c r="L340" s="45"/>
      <c r="M340" s="45"/>
      <c r="N340" s="45"/>
      <c r="O340" s="62" t="s">
        <v>7</v>
      </c>
      <c r="P340" s="220">
        <v>329</v>
      </c>
      <c r="Q340" s="217">
        <v>28150</v>
      </c>
      <c r="R340" s="41" t="s">
        <v>136</v>
      </c>
    </row>
    <row r="341" spans="1:18" s="149" customFormat="1" ht="12.95" customHeight="1" x14ac:dyDescent="0.2">
      <c r="A341" s="7">
        <v>55</v>
      </c>
      <c r="B341" s="40" t="s">
        <v>7</v>
      </c>
      <c r="C341" s="107"/>
      <c r="D341" s="119" t="s">
        <v>3568</v>
      </c>
      <c r="E341" s="119" t="s">
        <v>6560</v>
      </c>
      <c r="F341" s="219">
        <v>15</v>
      </c>
      <c r="G341" s="219" t="s">
        <v>2492</v>
      </c>
      <c r="H341" s="45"/>
      <c r="I341" s="46"/>
      <c r="J341" s="44">
        <f t="shared" si="12"/>
        <v>365</v>
      </c>
      <c r="K341" s="46"/>
      <c r="L341" s="45"/>
      <c r="M341" s="45"/>
      <c r="N341" s="45"/>
      <c r="O341" s="62" t="s">
        <v>7</v>
      </c>
      <c r="P341" s="220">
        <v>330</v>
      </c>
      <c r="Q341" s="217">
        <v>28150</v>
      </c>
      <c r="R341" s="41" t="s">
        <v>136</v>
      </c>
    </row>
    <row r="342" spans="1:18" s="149" customFormat="1" ht="12.95" customHeight="1" x14ac:dyDescent="0.2">
      <c r="A342" s="7"/>
      <c r="B342" s="40" t="s">
        <v>7</v>
      </c>
      <c r="C342" s="107"/>
      <c r="D342" s="119" t="s">
        <v>5542</v>
      </c>
      <c r="E342" s="119" t="s">
        <v>6559</v>
      </c>
      <c r="F342" s="219">
        <v>3</v>
      </c>
      <c r="G342" s="219" t="s">
        <v>2299</v>
      </c>
      <c r="H342" s="45"/>
      <c r="I342" s="46"/>
      <c r="J342" s="44">
        <f t="shared" si="12"/>
        <v>365</v>
      </c>
      <c r="K342" s="46"/>
      <c r="L342" s="45"/>
      <c r="M342" s="45"/>
      <c r="N342" s="45"/>
      <c r="O342" s="62" t="s">
        <v>7</v>
      </c>
      <c r="P342" s="220">
        <v>331</v>
      </c>
      <c r="Q342" s="217">
        <v>28150</v>
      </c>
      <c r="R342" s="41" t="s">
        <v>136</v>
      </c>
    </row>
    <row r="343" spans="1:18" s="149" customFormat="1" ht="12.95" customHeight="1" x14ac:dyDescent="0.2">
      <c r="A343" s="7">
        <v>50</v>
      </c>
      <c r="B343" s="40" t="s">
        <v>7</v>
      </c>
      <c r="C343" s="107"/>
      <c r="D343" s="119" t="s">
        <v>4533</v>
      </c>
      <c r="E343" s="119" t="s">
        <v>6558</v>
      </c>
      <c r="F343" s="219">
        <v>7</v>
      </c>
      <c r="G343" s="219" t="s">
        <v>2495</v>
      </c>
      <c r="H343" s="45" t="s">
        <v>28</v>
      </c>
      <c r="I343" s="46"/>
      <c r="J343" s="44">
        <f t="shared" si="12"/>
        <v>365</v>
      </c>
      <c r="K343" s="46"/>
      <c r="L343" s="45"/>
      <c r="M343" s="45"/>
      <c r="N343" s="45"/>
      <c r="O343" s="62" t="s">
        <v>7</v>
      </c>
      <c r="P343" s="220">
        <v>332</v>
      </c>
      <c r="Q343" s="217">
        <v>28159</v>
      </c>
      <c r="R343" s="41" t="s">
        <v>136</v>
      </c>
    </row>
    <row r="344" spans="1:18" s="149" customFormat="1" ht="12.95" customHeight="1" x14ac:dyDescent="0.2">
      <c r="A344" s="7">
        <v>37</v>
      </c>
      <c r="B344" s="40" t="s">
        <v>7</v>
      </c>
      <c r="C344" s="107">
        <v>701</v>
      </c>
      <c r="D344" s="119" t="s">
        <v>4910</v>
      </c>
      <c r="E344" s="119" t="s">
        <v>5655</v>
      </c>
      <c r="F344" s="219">
        <v>20</v>
      </c>
      <c r="G344" s="219" t="s">
        <v>2307</v>
      </c>
      <c r="H344" s="45" t="s">
        <v>44</v>
      </c>
      <c r="I344" s="46"/>
      <c r="J344" s="44">
        <f t="shared" si="12"/>
        <v>365</v>
      </c>
      <c r="K344" s="46"/>
      <c r="L344" s="45"/>
      <c r="M344" s="45"/>
      <c r="N344" s="45"/>
      <c r="O344" s="62" t="s">
        <v>7</v>
      </c>
      <c r="P344" s="220">
        <v>333</v>
      </c>
      <c r="Q344" s="217">
        <v>28163</v>
      </c>
      <c r="R344" s="41" t="s">
        <v>136</v>
      </c>
    </row>
    <row r="345" spans="1:18" s="149" customFormat="1" ht="12.95" customHeight="1" x14ac:dyDescent="0.2">
      <c r="A345" s="7">
        <v>37</v>
      </c>
      <c r="B345" s="40" t="s">
        <v>7</v>
      </c>
      <c r="C345" s="107"/>
      <c r="D345" s="119" t="s">
        <v>4910</v>
      </c>
      <c r="E345" s="119" t="s">
        <v>6557</v>
      </c>
      <c r="F345" s="219">
        <v>20</v>
      </c>
      <c r="G345" s="219" t="s">
        <v>2307</v>
      </c>
      <c r="H345" s="45" t="s">
        <v>25</v>
      </c>
      <c r="I345" s="46"/>
      <c r="J345" s="44">
        <f t="shared" si="12"/>
        <v>365</v>
      </c>
      <c r="K345" s="46"/>
      <c r="L345" s="45"/>
      <c r="M345" s="45"/>
      <c r="N345" s="45"/>
      <c r="O345" s="62" t="s">
        <v>7</v>
      </c>
      <c r="P345" s="220">
        <v>334</v>
      </c>
      <c r="Q345" s="217">
        <v>28171</v>
      </c>
      <c r="R345" s="41" t="s">
        <v>136</v>
      </c>
    </row>
    <row r="346" spans="1:18" s="149" customFormat="1" ht="12.95" customHeight="1" x14ac:dyDescent="0.2">
      <c r="A346" s="7">
        <v>51</v>
      </c>
      <c r="B346" s="40" t="s">
        <v>7</v>
      </c>
      <c r="C346" s="107"/>
      <c r="D346" s="119" t="s">
        <v>1579</v>
      </c>
      <c r="E346" s="119" t="s">
        <v>6556</v>
      </c>
      <c r="F346" s="219">
        <v>8</v>
      </c>
      <c r="G346" s="219" t="s">
        <v>2408</v>
      </c>
      <c r="H346" s="45" t="s">
        <v>44</v>
      </c>
      <c r="I346" s="46"/>
      <c r="J346" s="44">
        <f t="shared" si="12"/>
        <v>365</v>
      </c>
      <c r="K346" s="46"/>
      <c r="L346" s="45"/>
      <c r="M346" s="45"/>
      <c r="N346" s="45"/>
      <c r="O346" s="62" t="s">
        <v>7</v>
      </c>
      <c r="P346" s="220">
        <v>335</v>
      </c>
      <c r="Q346" s="217">
        <v>28171</v>
      </c>
      <c r="R346" s="41" t="s">
        <v>136</v>
      </c>
    </row>
    <row r="347" spans="1:18" s="149" customFormat="1" ht="12.95" customHeight="1" x14ac:dyDescent="0.2">
      <c r="A347" s="7"/>
      <c r="B347" s="40" t="s">
        <v>7</v>
      </c>
      <c r="C347" s="107"/>
      <c r="D347" s="119" t="s">
        <v>6555</v>
      </c>
      <c r="E347" s="119" t="s">
        <v>6141</v>
      </c>
      <c r="F347" s="219">
        <v>10</v>
      </c>
      <c r="G347" s="219" t="s">
        <v>2495</v>
      </c>
      <c r="H347" s="45" t="s">
        <v>28</v>
      </c>
      <c r="I347" s="46"/>
      <c r="J347" s="44">
        <f t="shared" si="12"/>
        <v>365</v>
      </c>
      <c r="K347" s="46"/>
      <c r="L347" s="45"/>
      <c r="M347" s="45"/>
      <c r="N347" s="45"/>
      <c r="O347" s="62" t="s">
        <v>7</v>
      </c>
      <c r="P347" s="220">
        <v>336</v>
      </c>
      <c r="Q347" s="217" t="s">
        <v>609</v>
      </c>
      <c r="R347" s="41"/>
    </row>
    <row r="348" spans="1:18" s="149" customFormat="1" ht="12.95" customHeight="1" x14ac:dyDescent="0.2">
      <c r="A348" s="7"/>
      <c r="B348" s="40" t="s">
        <v>7</v>
      </c>
      <c r="C348" s="107"/>
      <c r="D348" s="119" t="s">
        <v>6554</v>
      </c>
      <c r="E348" s="119" t="s">
        <v>6107</v>
      </c>
      <c r="F348" s="219">
        <v>8</v>
      </c>
      <c r="G348" s="219" t="s">
        <v>2408</v>
      </c>
      <c r="H348" s="45" t="s">
        <v>25</v>
      </c>
      <c r="I348" s="46"/>
      <c r="J348" s="44">
        <f t="shared" si="12"/>
        <v>365</v>
      </c>
      <c r="K348" s="46"/>
      <c r="L348" s="45"/>
      <c r="M348" s="45"/>
      <c r="N348" s="45"/>
      <c r="O348" s="62" t="s">
        <v>7</v>
      </c>
      <c r="P348" s="220">
        <v>337</v>
      </c>
      <c r="Q348" s="217">
        <v>28179</v>
      </c>
      <c r="R348" s="41" t="s">
        <v>136</v>
      </c>
    </row>
    <row r="349" spans="1:18" s="149" customFormat="1" ht="12.95" customHeight="1" x14ac:dyDescent="0.2">
      <c r="A349" s="7">
        <v>51</v>
      </c>
      <c r="B349" s="40" t="s">
        <v>7</v>
      </c>
      <c r="C349" s="107"/>
      <c r="D349" s="119" t="s">
        <v>5527</v>
      </c>
      <c r="E349" s="119" t="s">
        <v>6019</v>
      </c>
      <c r="F349" s="219">
        <v>10</v>
      </c>
      <c r="G349" s="219" t="s">
        <v>2495</v>
      </c>
      <c r="H349" s="45" t="s">
        <v>44</v>
      </c>
      <c r="I349" s="46"/>
      <c r="J349" s="44">
        <f t="shared" si="12"/>
        <v>365</v>
      </c>
      <c r="K349" s="46"/>
      <c r="L349" s="45"/>
      <c r="M349" s="45"/>
      <c r="N349" s="45"/>
      <c r="O349" s="62" t="s">
        <v>7</v>
      </c>
      <c r="P349" s="220">
        <v>338</v>
      </c>
      <c r="Q349" s="217" t="s">
        <v>609</v>
      </c>
      <c r="R349" s="41"/>
    </row>
    <row r="350" spans="1:18" s="149" customFormat="1" ht="12.95" customHeight="1" x14ac:dyDescent="0.2">
      <c r="A350" s="7"/>
      <c r="B350" s="40" t="s">
        <v>7</v>
      </c>
      <c r="C350" s="107">
        <v>720</v>
      </c>
      <c r="D350" s="119" t="s">
        <v>5292</v>
      </c>
      <c r="E350" s="119" t="s">
        <v>6553</v>
      </c>
      <c r="F350" s="219">
        <v>8</v>
      </c>
      <c r="G350" s="219" t="s">
        <v>2408</v>
      </c>
      <c r="H350" s="45" t="s">
        <v>25</v>
      </c>
      <c r="I350" s="46"/>
      <c r="J350" s="44">
        <f t="shared" si="12"/>
        <v>365</v>
      </c>
      <c r="K350" s="46"/>
      <c r="L350" s="45"/>
      <c r="M350" s="45"/>
      <c r="N350" s="45"/>
      <c r="O350" s="62" t="s">
        <v>7</v>
      </c>
      <c r="P350" s="220">
        <v>339</v>
      </c>
      <c r="Q350" s="217" t="s">
        <v>609</v>
      </c>
      <c r="R350" s="41"/>
    </row>
    <row r="351" spans="1:18" s="149" customFormat="1" ht="12.95" customHeight="1" x14ac:dyDescent="0.2">
      <c r="A351" s="7"/>
      <c r="B351" s="40" t="s">
        <v>7</v>
      </c>
      <c r="C351" s="107">
        <v>747</v>
      </c>
      <c r="D351" s="119" t="s">
        <v>6552</v>
      </c>
      <c r="E351" s="119" t="s">
        <v>5720</v>
      </c>
      <c r="F351" s="219">
        <v>3</v>
      </c>
      <c r="G351" s="219" t="s">
        <v>2299</v>
      </c>
      <c r="H351" s="45"/>
      <c r="I351" s="46"/>
      <c r="J351" s="44">
        <f t="shared" si="12"/>
        <v>365</v>
      </c>
      <c r="K351" s="46"/>
      <c r="L351" s="45"/>
      <c r="M351" s="45"/>
      <c r="N351" s="45"/>
      <c r="O351" s="62" t="s">
        <v>7</v>
      </c>
      <c r="P351" s="220">
        <v>340</v>
      </c>
      <c r="Q351" s="217" t="s">
        <v>609</v>
      </c>
      <c r="R351" s="41"/>
    </row>
    <row r="352" spans="1:18" s="149" customFormat="1" ht="12.95" customHeight="1" x14ac:dyDescent="0.2">
      <c r="A352" s="7">
        <v>37</v>
      </c>
      <c r="B352" s="40" t="s">
        <v>7</v>
      </c>
      <c r="C352" s="107"/>
      <c r="D352" s="119" t="s">
        <v>4910</v>
      </c>
      <c r="E352" s="119" t="s">
        <v>6551</v>
      </c>
      <c r="F352" s="219">
        <v>20</v>
      </c>
      <c r="G352" s="219" t="s">
        <v>2307</v>
      </c>
      <c r="H352" s="45"/>
      <c r="I352" s="46"/>
      <c r="J352" s="44">
        <f t="shared" si="12"/>
        <v>365</v>
      </c>
      <c r="K352" s="46"/>
      <c r="L352" s="45"/>
      <c r="M352" s="45"/>
      <c r="N352" s="45"/>
      <c r="O352" s="62" t="s">
        <v>7</v>
      </c>
      <c r="P352" s="220">
        <v>341</v>
      </c>
      <c r="Q352" s="217" t="s">
        <v>609</v>
      </c>
      <c r="R352" s="41"/>
    </row>
    <row r="353" spans="1:18" s="149" customFormat="1" ht="12.95" customHeight="1" x14ac:dyDescent="0.2">
      <c r="A353" s="7">
        <v>37</v>
      </c>
      <c r="B353" s="40" t="s">
        <v>7</v>
      </c>
      <c r="C353" s="107"/>
      <c r="D353" s="119" t="s">
        <v>5558</v>
      </c>
      <c r="E353" s="119" t="s">
        <v>6550</v>
      </c>
      <c r="F353" s="219">
        <v>20</v>
      </c>
      <c r="G353" s="219" t="s">
        <v>2307</v>
      </c>
      <c r="H353" s="45" t="s">
        <v>114</v>
      </c>
      <c r="I353" s="46"/>
      <c r="J353" s="44">
        <f t="shared" si="12"/>
        <v>365</v>
      </c>
      <c r="K353" s="46"/>
      <c r="L353" s="45"/>
      <c r="M353" s="45"/>
      <c r="N353" s="45"/>
      <c r="O353" s="62" t="s">
        <v>7</v>
      </c>
      <c r="P353" s="220">
        <v>342</v>
      </c>
      <c r="Q353" s="217">
        <v>28192</v>
      </c>
      <c r="R353" s="41" t="s">
        <v>136</v>
      </c>
    </row>
    <row r="354" spans="1:18" s="149" customFormat="1" ht="12.95" customHeight="1" x14ac:dyDescent="0.2">
      <c r="A354" s="7"/>
      <c r="B354" s="40" t="s">
        <v>7</v>
      </c>
      <c r="C354" s="107"/>
      <c r="D354" s="119" t="s">
        <v>6549</v>
      </c>
      <c r="E354" s="119" t="s">
        <v>6548</v>
      </c>
      <c r="F354" s="219">
        <v>6</v>
      </c>
      <c r="G354" s="219" t="s">
        <v>2495</v>
      </c>
      <c r="H354" s="45" t="s">
        <v>25</v>
      </c>
      <c r="I354" s="46"/>
      <c r="J354" s="44">
        <f t="shared" si="12"/>
        <v>365</v>
      </c>
      <c r="K354" s="46"/>
      <c r="L354" s="45"/>
      <c r="M354" s="45"/>
      <c r="N354" s="45"/>
      <c r="O354" s="62" t="s">
        <v>7</v>
      </c>
      <c r="P354" s="220">
        <v>343</v>
      </c>
      <c r="Q354" s="217">
        <v>28199</v>
      </c>
      <c r="R354" s="41" t="s">
        <v>136</v>
      </c>
    </row>
    <row r="355" spans="1:18" s="149" customFormat="1" ht="12.95" customHeight="1" x14ac:dyDescent="0.2">
      <c r="A355" s="7">
        <v>3</v>
      </c>
      <c r="B355" s="40" t="s">
        <v>7</v>
      </c>
      <c r="C355" s="107">
        <v>609</v>
      </c>
      <c r="D355" s="119" t="s">
        <v>3417</v>
      </c>
      <c r="E355" s="119" t="s">
        <v>6400</v>
      </c>
      <c r="F355" s="219">
        <v>15</v>
      </c>
      <c r="G355" s="219" t="s">
        <v>2492</v>
      </c>
      <c r="H355" s="45" t="s">
        <v>44</v>
      </c>
      <c r="I355" s="46"/>
      <c r="J355" s="44">
        <f t="shared" si="12"/>
        <v>365</v>
      </c>
      <c r="K355" s="46"/>
      <c r="L355" s="45"/>
      <c r="M355" s="45"/>
      <c r="N355" s="45"/>
      <c r="O355" s="62" t="s">
        <v>7</v>
      </c>
      <c r="P355" s="220">
        <v>344</v>
      </c>
      <c r="Q355" s="217" t="s">
        <v>609</v>
      </c>
      <c r="R355" s="41"/>
    </row>
    <row r="356" spans="1:18" s="149" customFormat="1" ht="12.95" customHeight="1" x14ac:dyDescent="0.2">
      <c r="A356" s="7"/>
      <c r="B356" s="40" t="s">
        <v>7</v>
      </c>
      <c r="C356" s="107"/>
      <c r="D356" s="119" t="s">
        <v>3624</v>
      </c>
      <c r="E356" s="119" t="s">
        <v>5660</v>
      </c>
      <c r="F356" s="219">
        <v>5</v>
      </c>
      <c r="G356" s="219" t="s">
        <v>2299</v>
      </c>
      <c r="H356" s="45"/>
      <c r="I356" s="46"/>
      <c r="J356" s="44">
        <f t="shared" si="12"/>
        <v>365</v>
      </c>
      <c r="K356" s="46"/>
      <c r="L356" s="45"/>
      <c r="M356" s="45"/>
      <c r="N356" s="45"/>
      <c r="O356" s="62" t="s">
        <v>7</v>
      </c>
      <c r="P356" s="220">
        <v>345</v>
      </c>
      <c r="Q356" s="217">
        <v>28201</v>
      </c>
      <c r="R356" s="41" t="s">
        <v>136</v>
      </c>
    </row>
    <row r="357" spans="1:18" s="149" customFormat="1" ht="12.95" customHeight="1" x14ac:dyDescent="0.2">
      <c r="A357" s="7">
        <v>3</v>
      </c>
      <c r="B357" s="40" t="s">
        <v>7</v>
      </c>
      <c r="C357" s="107">
        <v>693</v>
      </c>
      <c r="D357" s="119" t="s">
        <v>4825</v>
      </c>
      <c r="E357" s="119" t="s">
        <v>6547</v>
      </c>
      <c r="F357" s="219">
        <v>15</v>
      </c>
      <c r="G357" s="219" t="s">
        <v>2492</v>
      </c>
      <c r="H357" s="45" t="s">
        <v>25</v>
      </c>
      <c r="I357" s="46"/>
      <c r="J357" s="44">
        <f t="shared" si="12"/>
        <v>365</v>
      </c>
      <c r="K357" s="46"/>
      <c r="L357" s="45"/>
      <c r="M357" s="45"/>
      <c r="N357" s="45"/>
      <c r="O357" s="62" t="s">
        <v>7</v>
      </c>
      <c r="P357" s="220">
        <v>346</v>
      </c>
      <c r="Q357" s="217" t="s">
        <v>609</v>
      </c>
      <c r="R357" s="41"/>
    </row>
    <row r="358" spans="1:18" s="149" customFormat="1" ht="12.95" customHeight="1" x14ac:dyDescent="0.2">
      <c r="A358" s="7"/>
      <c r="B358" s="40" t="s">
        <v>7</v>
      </c>
      <c r="C358" s="107"/>
      <c r="D358" s="119" t="s">
        <v>6546</v>
      </c>
      <c r="E358" s="119" t="s">
        <v>6545</v>
      </c>
      <c r="F358" s="219">
        <v>2</v>
      </c>
      <c r="G358" s="219" t="s">
        <v>2299</v>
      </c>
      <c r="H358" s="45" t="s">
        <v>25</v>
      </c>
      <c r="I358" s="46"/>
      <c r="J358" s="44">
        <f t="shared" si="12"/>
        <v>365</v>
      </c>
      <c r="K358" s="46"/>
      <c r="L358" s="45"/>
      <c r="M358" s="45"/>
      <c r="N358" s="45"/>
      <c r="O358" s="62" t="s">
        <v>7</v>
      </c>
      <c r="P358" s="220">
        <v>347</v>
      </c>
      <c r="Q358" s="217" t="s">
        <v>609</v>
      </c>
      <c r="R358" s="41"/>
    </row>
    <row r="359" spans="1:18" s="149" customFormat="1" ht="12.95" customHeight="1" x14ac:dyDescent="0.2">
      <c r="A359" s="7">
        <v>17</v>
      </c>
      <c r="B359" s="40" t="s">
        <v>7</v>
      </c>
      <c r="C359" s="107"/>
      <c r="D359" s="119" t="s">
        <v>2188</v>
      </c>
      <c r="E359" s="119" t="s">
        <v>6408</v>
      </c>
      <c r="F359" s="219">
        <v>15</v>
      </c>
      <c r="G359" s="219" t="s">
        <v>2492</v>
      </c>
      <c r="H359" s="45" t="s">
        <v>44</v>
      </c>
      <c r="I359" s="46"/>
      <c r="J359" s="44">
        <f t="shared" si="12"/>
        <v>365</v>
      </c>
      <c r="K359" s="46"/>
      <c r="L359" s="45"/>
      <c r="M359" s="45"/>
      <c r="N359" s="45"/>
      <c r="O359" s="62" t="s">
        <v>7</v>
      </c>
      <c r="P359" s="220">
        <v>348</v>
      </c>
      <c r="Q359" s="217">
        <v>28215</v>
      </c>
      <c r="R359" s="41" t="s">
        <v>136</v>
      </c>
    </row>
    <row r="360" spans="1:18" s="149" customFormat="1" ht="12.95" customHeight="1" x14ac:dyDescent="0.2">
      <c r="A360" s="7">
        <v>50</v>
      </c>
      <c r="B360" s="40" t="s">
        <v>7</v>
      </c>
      <c r="C360" s="107"/>
      <c r="D360" s="119" t="s">
        <v>5329</v>
      </c>
      <c r="E360" s="119" t="s">
        <v>5809</v>
      </c>
      <c r="F360" s="219">
        <v>7</v>
      </c>
      <c r="G360" s="219" t="s">
        <v>2495</v>
      </c>
      <c r="H360" s="45" t="s">
        <v>44</v>
      </c>
      <c r="I360" s="46"/>
      <c r="J360" s="44">
        <f t="shared" si="12"/>
        <v>365</v>
      </c>
      <c r="K360" s="46"/>
      <c r="L360" s="45"/>
      <c r="M360" s="45"/>
      <c r="N360" s="45"/>
      <c r="O360" s="62" t="s">
        <v>7</v>
      </c>
      <c r="P360" s="220">
        <v>349</v>
      </c>
      <c r="Q360" s="217">
        <v>28229</v>
      </c>
      <c r="R360" s="41" t="s">
        <v>136</v>
      </c>
    </row>
    <row r="361" spans="1:18" s="149" customFormat="1" ht="12.95" customHeight="1" x14ac:dyDescent="0.2">
      <c r="A361" s="7">
        <v>10</v>
      </c>
      <c r="B361" s="40" t="s">
        <v>7</v>
      </c>
      <c r="C361" s="107"/>
      <c r="D361" s="119" t="s">
        <v>6544</v>
      </c>
      <c r="E361" s="119" t="s">
        <v>6330</v>
      </c>
      <c r="F361" s="219">
        <v>12</v>
      </c>
      <c r="G361" s="219" t="s">
        <v>2299</v>
      </c>
      <c r="H361" s="45" t="s">
        <v>44</v>
      </c>
      <c r="I361" s="46"/>
      <c r="J361" s="44">
        <f t="shared" si="12"/>
        <v>365</v>
      </c>
      <c r="K361" s="46"/>
      <c r="L361" s="45"/>
      <c r="M361" s="45"/>
      <c r="N361" s="45"/>
      <c r="O361" s="62" t="s">
        <v>7</v>
      </c>
      <c r="P361" s="220">
        <v>350</v>
      </c>
      <c r="Q361" s="217">
        <v>28229</v>
      </c>
      <c r="R361" s="41" t="s">
        <v>136</v>
      </c>
    </row>
    <row r="362" spans="1:18" s="149" customFormat="1" ht="12.95" customHeight="1" x14ac:dyDescent="0.2">
      <c r="A362" s="7">
        <v>33</v>
      </c>
      <c r="B362" s="40" t="s">
        <v>7</v>
      </c>
      <c r="C362" s="107"/>
      <c r="D362" s="119" t="s">
        <v>6543</v>
      </c>
      <c r="E362" s="119" t="s">
        <v>6542</v>
      </c>
      <c r="F362" s="219">
        <v>22</v>
      </c>
      <c r="G362" s="219" t="s">
        <v>2307</v>
      </c>
      <c r="H362" s="45" t="s">
        <v>25</v>
      </c>
      <c r="I362" s="46"/>
      <c r="J362" s="44">
        <f t="shared" si="12"/>
        <v>365</v>
      </c>
      <c r="K362" s="46"/>
      <c r="L362" s="45"/>
      <c r="M362" s="45"/>
      <c r="N362" s="45"/>
      <c r="O362" s="62" t="s">
        <v>7</v>
      </c>
      <c r="P362" s="220">
        <v>351</v>
      </c>
      <c r="Q362" s="217">
        <v>28234</v>
      </c>
      <c r="R362" s="41" t="s">
        <v>136</v>
      </c>
    </row>
    <row r="363" spans="1:18" s="149" customFormat="1" ht="12.95" customHeight="1" x14ac:dyDescent="0.2">
      <c r="A363" s="7">
        <v>19</v>
      </c>
      <c r="B363" s="40" t="s">
        <v>7</v>
      </c>
      <c r="C363" s="107"/>
      <c r="D363" s="119" t="s">
        <v>4960</v>
      </c>
      <c r="E363" s="119" t="s">
        <v>6541</v>
      </c>
      <c r="F363" s="219">
        <v>8</v>
      </c>
      <c r="G363" s="219" t="s">
        <v>2408</v>
      </c>
      <c r="H363" s="45" t="s">
        <v>44</v>
      </c>
      <c r="I363" s="46"/>
      <c r="J363" s="44">
        <f t="shared" si="12"/>
        <v>365</v>
      </c>
      <c r="K363" s="46"/>
      <c r="L363" s="45"/>
      <c r="M363" s="45"/>
      <c r="N363" s="45"/>
      <c r="O363" s="62" t="s">
        <v>7</v>
      </c>
      <c r="P363" s="220">
        <v>352</v>
      </c>
      <c r="Q363" s="217">
        <v>28235</v>
      </c>
      <c r="R363" s="41" t="s">
        <v>136</v>
      </c>
    </row>
    <row r="364" spans="1:18" s="149" customFormat="1" ht="12.95" customHeight="1" x14ac:dyDescent="0.2">
      <c r="A364" s="7"/>
      <c r="B364" s="40" t="s">
        <v>7</v>
      </c>
      <c r="C364" s="107">
        <v>735</v>
      </c>
      <c r="D364" s="119" t="s">
        <v>6540</v>
      </c>
      <c r="E364" s="119" t="s">
        <v>6539</v>
      </c>
      <c r="F364" s="219">
        <v>8</v>
      </c>
      <c r="G364" s="219" t="s">
        <v>2408</v>
      </c>
      <c r="H364" s="45" t="s">
        <v>28</v>
      </c>
      <c r="I364" s="46"/>
      <c r="J364" s="44">
        <f t="shared" si="12"/>
        <v>365</v>
      </c>
      <c r="K364" s="46"/>
      <c r="L364" s="45"/>
      <c r="M364" s="45"/>
      <c r="N364" s="45"/>
      <c r="O364" s="62" t="s">
        <v>7</v>
      </c>
      <c r="P364" s="220">
        <v>353</v>
      </c>
      <c r="Q364" s="185"/>
      <c r="R364" s="215"/>
    </row>
    <row r="365" spans="1:18" s="149" customFormat="1" ht="12.95" customHeight="1" x14ac:dyDescent="0.2">
      <c r="A365" s="7">
        <v>236</v>
      </c>
      <c r="B365" s="40" t="s">
        <v>7</v>
      </c>
      <c r="C365" s="107"/>
      <c r="D365" s="119" t="s">
        <v>6413</v>
      </c>
      <c r="E365" s="119" t="s">
        <v>6538</v>
      </c>
      <c r="F365" s="219">
        <v>11</v>
      </c>
      <c r="G365" s="219" t="s">
        <v>2299</v>
      </c>
      <c r="H365" s="45" t="s">
        <v>28</v>
      </c>
      <c r="I365" s="46"/>
      <c r="J365" s="44">
        <f t="shared" si="12"/>
        <v>365</v>
      </c>
      <c r="K365" s="46"/>
      <c r="L365" s="45"/>
      <c r="M365" s="45"/>
      <c r="N365" s="45"/>
      <c r="O365" s="62" t="s">
        <v>7</v>
      </c>
      <c r="P365" s="220">
        <v>354</v>
      </c>
      <c r="Q365" s="217" t="s">
        <v>609</v>
      </c>
      <c r="R365" s="41"/>
    </row>
    <row r="366" spans="1:18" s="149" customFormat="1" ht="12.95" customHeight="1" x14ac:dyDescent="0.2">
      <c r="A366" s="7"/>
      <c r="B366" s="40" t="s">
        <v>7</v>
      </c>
      <c r="C366" s="107">
        <v>719</v>
      </c>
      <c r="D366" s="119" t="s">
        <v>6537</v>
      </c>
      <c r="E366" s="119" t="s">
        <v>6536</v>
      </c>
      <c r="F366" s="219">
        <v>9</v>
      </c>
      <c r="G366" s="219" t="s">
        <v>2495</v>
      </c>
      <c r="H366" s="45" t="s">
        <v>25</v>
      </c>
      <c r="I366" s="46"/>
      <c r="J366" s="44">
        <f t="shared" si="12"/>
        <v>365</v>
      </c>
      <c r="K366" s="46"/>
      <c r="L366" s="45"/>
      <c r="M366" s="45"/>
      <c r="N366" s="45"/>
      <c r="O366" s="62" t="s">
        <v>7</v>
      </c>
      <c r="P366" s="220">
        <v>355</v>
      </c>
      <c r="Q366" s="217" t="s">
        <v>609</v>
      </c>
      <c r="R366" s="41"/>
    </row>
    <row r="367" spans="1:18" s="149" customFormat="1" ht="12.95" customHeight="1" x14ac:dyDescent="0.2">
      <c r="A367" s="7">
        <v>238</v>
      </c>
      <c r="B367" s="40" t="s">
        <v>7</v>
      </c>
      <c r="C367" s="107"/>
      <c r="D367" s="119" t="s">
        <v>6535</v>
      </c>
      <c r="E367" s="119" t="s">
        <v>6074</v>
      </c>
      <c r="F367" s="219">
        <v>20</v>
      </c>
      <c r="G367" s="219" t="s">
        <v>2307</v>
      </c>
      <c r="H367" s="45" t="s">
        <v>28</v>
      </c>
      <c r="I367" s="46"/>
      <c r="J367" s="44">
        <f t="shared" si="12"/>
        <v>365</v>
      </c>
      <c r="K367" s="46"/>
      <c r="L367" s="45"/>
      <c r="M367" s="45"/>
      <c r="N367" s="45"/>
      <c r="O367" s="62" t="s">
        <v>7</v>
      </c>
      <c r="P367" s="220">
        <v>356</v>
      </c>
      <c r="Q367" s="217"/>
      <c r="R367" s="41"/>
    </row>
    <row r="368" spans="1:18" s="149" customFormat="1" ht="12.95" customHeight="1" x14ac:dyDescent="0.2">
      <c r="A368" s="7"/>
      <c r="B368" s="40" t="s">
        <v>7</v>
      </c>
      <c r="C368" s="107">
        <v>710</v>
      </c>
      <c r="D368" s="119" t="s">
        <v>5567</v>
      </c>
      <c r="E368" s="119" t="s">
        <v>6337</v>
      </c>
      <c r="F368" s="219">
        <v>20</v>
      </c>
      <c r="G368" s="219" t="s">
        <v>2307</v>
      </c>
      <c r="H368" s="45" t="s">
        <v>28</v>
      </c>
      <c r="I368" s="46"/>
      <c r="J368" s="44">
        <f t="shared" si="12"/>
        <v>365</v>
      </c>
      <c r="K368" s="46"/>
      <c r="L368" s="45"/>
      <c r="M368" s="45"/>
      <c r="N368" s="45"/>
      <c r="O368" s="62" t="s">
        <v>7</v>
      </c>
      <c r="P368" s="220">
        <v>357</v>
      </c>
      <c r="Q368" s="217">
        <v>28242</v>
      </c>
      <c r="R368" s="41" t="s">
        <v>136</v>
      </c>
    </row>
    <row r="369" spans="1:18" s="149" customFormat="1" ht="12.95" customHeight="1" x14ac:dyDescent="0.2">
      <c r="A369" s="7">
        <v>3</v>
      </c>
      <c r="B369" s="40" t="s">
        <v>7</v>
      </c>
      <c r="C369" s="107"/>
      <c r="D369" s="119" t="s">
        <v>4854</v>
      </c>
      <c r="E369" s="119" t="s">
        <v>6534</v>
      </c>
      <c r="F369" s="219">
        <v>20</v>
      </c>
      <c r="G369" s="219" t="s">
        <v>2307</v>
      </c>
      <c r="H369" s="45"/>
      <c r="I369" s="46"/>
      <c r="J369" s="44">
        <f t="shared" si="12"/>
        <v>365</v>
      </c>
      <c r="K369" s="46"/>
      <c r="L369" s="45"/>
      <c r="M369" s="45"/>
      <c r="N369" s="45"/>
      <c r="O369" s="62" t="s">
        <v>7</v>
      </c>
      <c r="P369" s="220">
        <v>358</v>
      </c>
      <c r="Q369" s="217">
        <v>28248</v>
      </c>
      <c r="R369" s="41" t="s">
        <v>136</v>
      </c>
    </row>
    <row r="370" spans="1:18" s="149" customFormat="1" ht="12.95" customHeight="1" x14ac:dyDescent="0.2">
      <c r="A370" s="7">
        <v>55</v>
      </c>
      <c r="B370" s="40" t="s">
        <v>7</v>
      </c>
      <c r="C370" s="107"/>
      <c r="D370" s="119" t="s">
        <v>5565</v>
      </c>
      <c r="E370" s="119" t="s">
        <v>6533</v>
      </c>
      <c r="F370" s="219">
        <v>15</v>
      </c>
      <c r="G370" s="219" t="s">
        <v>2492</v>
      </c>
      <c r="H370" s="45" t="s">
        <v>44</v>
      </c>
      <c r="I370" s="46"/>
      <c r="J370" s="44">
        <f t="shared" si="12"/>
        <v>365</v>
      </c>
      <c r="K370" s="46"/>
      <c r="L370" s="45"/>
      <c r="M370" s="45"/>
      <c r="N370" s="45"/>
      <c r="O370" s="62" t="s">
        <v>7</v>
      </c>
      <c r="P370" s="220">
        <v>359</v>
      </c>
      <c r="Q370" s="217">
        <v>28256</v>
      </c>
      <c r="R370" s="41" t="s">
        <v>136</v>
      </c>
    </row>
    <row r="371" spans="1:18" s="149" customFormat="1" ht="12.95" customHeight="1" x14ac:dyDescent="0.2">
      <c r="A371" s="7">
        <v>4</v>
      </c>
      <c r="B371" s="40" t="s">
        <v>7</v>
      </c>
      <c r="C371" s="107"/>
      <c r="D371" s="119" t="s">
        <v>4145</v>
      </c>
      <c r="E371" s="119" t="s">
        <v>6532</v>
      </c>
      <c r="F371" s="219">
        <v>5</v>
      </c>
      <c r="G371" s="219" t="s">
        <v>2299</v>
      </c>
      <c r="H371" s="45" t="s">
        <v>44</v>
      </c>
      <c r="I371" s="46"/>
      <c r="J371" s="44">
        <f t="shared" si="12"/>
        <v>365</v>
      </c>
      <c r="K371" s="46"/>
      <c r="L371" s="45"/>
      <c r="M371" s="45"/>
      <c r="N371" s="45"/>
      <c r="O371" s="62" t="s">
        <v>7</v>
      </c>
      <c r="P371" s="220">
        <v>360</v>
      </c>
      <c r="Q371" s="217">
        <v>28261</v>
      </c>
      <c r="R371" s="41" t="s">
        <v>136</v>
      </c>
    </row>
    <row r="372" spans="1:18" s="149" customFormat="1" ht="12.95" customHeight="1" x14ac:dyDescent="0.2">
      <c r="A372" s="7">
        <v>10</v>
      </c>
      <c r="B372" s="40" t="s">
        <v>7</v>
      </c>
      <c r="C372" s="107"/>
      <c r="D372" s="119" t="s">
        <v>4869</v>
      </c>
      <c r="E372" s="119" t="s">
        <v>6531</v>
      </c>
      <c r="F372" s="219">
        <v>12</v>
      </c>
      <c r="G372" s="219" t="s">
        <v>2299</v>
      </c>
      <c r="H372" s="45" t="s">
        <v>114</v>
      </c>
      <c r="I372" s="46"/>
      <c r="J372" s="44">
        <f t="shared" si="12"/>
        <v>365</v>
      </c>
      <c r="K372" s="46"/>
      <c r="L372" s="45"/>
      <c r="M372" s="45"/>
      <c r="N372" s="45"/>
      <c r="O372" s="62" t="s">
        <v>7</v>
      </c>
      <c r="P372" s="220">
        <v>361</v>
      </c>
      <c r="Q372" s="217">
        <v>28261</v>
      </c>
      <c r="R372" s="41" t="s">
        <v>136</v>
      </c>
    </row>
    <row r="373" spans="1:18" s="149" customFormat="1" ht="12.95" customHeight="1" x14ac:dyDescent="0.2">
      <c r="A373" s="7">
        <v>50</v>
      </c>
      <c r="B373" s="40" t="s">
        <v>7</v>
      </c>
      <c r="C373" s="107"/>
      <c r="D373" s="119" t="s">
        <v>5329</v>
      </c>
      <c r="E373" s="119" t="s">
        <v>6530</v>
      </c>
      <c r="F373" s="219">
        <v>7</v>
      </c>
      <c r="G373" s="219" t="s">
        <v>2495</v>
      </c>
      <c r="H373" s="45" t="s">
        <v>31</v>
      </c>
      <c r="I373" s="46"/>
      <c r="J373" s="44">
        <f t="shared" si="12"/>
        <v>365</v>
      </c>
      <c r="K373" s="46"/>
      <c r="L373" s="45"/>
      <c r="M373" s="45"/>
      <c r="N373" s="45"/>
      <c r="O373" s="62" t="s">
        <v>7</v>
      </c>
      <c r="P373" s="220">
        <v>362</v>
      </c>
      <c r="Q373" s="217">
        <v>28262</v>
      </c>
      <c r="R373" s="41" t="s">
        <v>136</v>
      </c>
    </row>
    <row r="374" spans="1:18" s="149" customFormat="1" ht="12.95" customHeight="1" x14ac:dyDescent="0.2">
      <c r="A374" s="7">
        <v>37</v>
      </c>
      <c r="B374" s="40" t="s">
        <v>7</v>
      </c>
      <c r="C374" s="107"/>
      <c r="D374" s="119" t="s">
        <v>5558</v>
      </c>
      <c r="E374" s="119" t="s">
        <v>6529</v>
      </c>
      <c r="F374" s="219">
        <v>20</v>
      </c>
      <c r="G374" s="219" t="s">
        <v>2307</v>
      </c>
      <c r="H374" s="45"/>
      <c r="I374" s="46"/>
      <c r="J374" s="44">
        <f t="shared" si="12"/>
        <v>365</v>
      </c>
      <c r="K374" s="46"/>
      <c r="L374" s="45"/>
      <c r="M374" s="45"/>
      <c r="N374" s="45"/>
      <c r="O374" s="62" t="s">
        <v>7</v>
      </c>
      <c r="P374" s="220">
        <v>363</v>
      </c>
      <c r="Q374" s="217">
        <v>28262</v>
      </c>
      <c r="R374" s="41" t="s">
        <v>136</v>
      </c>
    </row>
    <row r="375" spans="1:18" s="149" customFormat="1" ht="12.95" customHeight="1" x14ac:dyDescent="0.2">
      <c r="A375" s="7">
        <v>56</v>
      </c>
      <c r="B375" s="40" t="s">
        <v>7</v>
      </c>
      <c r="C375" s="107">
        <v>759</v>
      </c>
      <c r="D375" s="119" t="s">
        <v>6528</v>
      </c>
      <c r="E375" s="119" t="s">
        <v>5440</v>
      </c>
      <c r="F375" s="219">
        <v>11</v>
      </c>
      <c r="G375" s="219" t="s">
        <v>2299</v>
      </c>
      <c r="H375" s="45" t="s">
        <v>44</v>
      </c>
      <c r="I375" s="46"/>
      <c r="J375" s="44">
        <f t="shared" si="12"/>
        <v>365</v>
      </c>
      <c r="K375" s="46"/>
      <c r="L375" s="45"/>
      <c r="M375" s="45"/>
      <c r="N375" s="45"/>
      <c r="O375" s="62" t="s">
        <v>7</v>
      </c>
      <c r="P375" s="220">
        <v>364</v>
      </c>
      <c r="Q375" s="217" t="s">
        <v>609</v>
      </c>
      <c r="R375" s="41"/>
    </row>
    <row r="376" spans="1:18" s="149" customFormat="1" ht="12.95" customHeight="1" x14ac:dyDescent="0.2">
      <c r="A376" s="7"/>
      <c r="B376" s="40" t="s">
        <v>7</v>
      </c>
      <c r="C376" s="107"/>
      <c r="D376" s="119" t="s">
        <v>6527</v>
      </c>
      <c r="E376" s="119" t="s">
        <v>6526</v>
      </c>
      <c r="F376" s="219">
        <v>8</v>
      </c>
      <c r="G376" s="219" t="s">
        <v>2408</v>
      </c>
      <c r="H376" s="45"/>
      <c r="I376" s="46"/>
      <c r="J376" s="44">
        <f t="shared" si="12"/>
        <v>365</v>
      </c>
      <c r="K376" s="46"/>
      <c r="L376" s="45"/>
      <c r="M376" s="45"/>
      <c r="N376" s="45"/>
      <c r="O376" s="62" t="s">
        <v>7</v>
      </c>
      <c r="P376" s="220">
        <v>365</v>
      </c>
      <c r="Q376" s="217">
        <v>28272</v>
      </c>
      <c r="R376" s="41" t="s">
        <v>136</v>
      </c>
    </row>
    <row r="377" spans="1:18" s="149" customFormat="1" ht="12.95" customHeight="1" x14ac:dyDescent="0.2">
      <c r="A377" s="7">
        <v>17</v>
      </c>
      <c r="B377" s="40" t="s">
        <v>7</v>
      </c>
      <c r="C377" s="107"/>
      <c r="D377" s="119" t="s">
        <v>6525</v>
      </c>
      <c r="E377" s="119" t="s">
        <v>6524</v>
      </c>
      <c r="F377" s="219">
        <v>5</v>
      </c>
      <c r="G377" s="219" t="s">
        <v>2299</v>
      </c>
      <c r="H377" s="45" t="s">
        <v>114</v>
      </c>
      <c r="I377" s="46"/>
      <c r="J377" s="44">
        <f t="shared" si="12"/>
        <v>365</v>
      </c>
      <c r="K377" s="46"/>
      <c r="L377" s="45"/>
      <c r="M377" s="45"/>
      <c r="N377" s="45"/>
      <c r="O377" s="62" t="s">
        <v>7</v>
      </c>
      <c r="P377" s="220">
        <v>366</v>
      </c>
      <c r="Q377" s="217">
        <v>28283</v>
      </c>
      <c r="R377" s="41" t="s">
        <v>136</v>
      </c>
    </row>
    <row r="378" spans="1:18" s="149" customFormat="1" ht="12.95" customHeight="1" x14ac:dyDescent="0.2">
      <c r="A378" s="7">
        <v>56</v>
      </c>
      <c r="B378" s="40" t="s">
        <v>7</v>
      </c>
      <c r="C378" s="107"/>
      <c r="D378" s="119" t="s">
        <v>3849</v>
      </c>
      <c r="E378" s="119" t="s">
        <v>6523</v>
      </c>
      <c r="F378" s="219">
        <v>11</v>
      </c>
      <c r="G378" s="219" t="s">
        <v>2299</v>
      </c>
      <c r="H378" s="45"/>
      <c r="I378" s="46"/>
      <c r="J378" s="44">
        <f t="shared" si="12"/>
        <v>365</v>
      </c>
      <c r="K378" s="46"/>
      <c r="L378" s="45"/>
      <c r="M378" s="45"/>
      <c r="N378" s="45"/>
      <c r="O378" s="62" t="s">
        <v>7</v>
      </c>
      <c r="P378" s="220">
        <v>367</v>
      </c>
      <c r="Q378" s="217">
        <v>28283</v>
      </c>
      <c r="R378" s="41" t="s">
        <v>136</v>
      </c>
    </row>
    <row r="379" spans="1:18" s="149" customFormat="1" ht="12.95" customHeight="1" x14ac:dyDescent="0.2">
      <c r="A379" s="7">
        <v>3</v>
      </c>
      <c r="B379" s="40" t="s">
        <v>7</v>
      </c>
      <c r="C379" s="107"/>
      <c r="D379" s="119" t="s">
        <v>1645</v>
      </c>
      <c r="E379" s="119" t="s">
        <v>6522</v>
      </c>
      <c r="F379" s="219">
        <v>21</v>
      </c>
      <c r="G379" s="219" t="s">
        <v>2307</v>
      </c>
      <c r="H379" s="45" t="s">
        <v>25</v>
      </c>
      <c r="I379" s="46"/>
      <c r="J379" s="44">
        <f t="shared" si="12"/>
        <v>365</v>
      </c>
      <c r="K379" s="46"/>
      <c r="L379" s="45"/>
      <c r="M379" s="45"/>
      <c r="N379" s="45"/>
      <c r="O379" s="62" t="s">
        <v>7</v>
      </c>
      <c r="P379" s="220">
        <v>368</v>
      </c>
      <c r="Q379" s="217">
        <v>28293</v>
      </c>
      <c r="R379" s="41" t="s">
        <v>136</v>
      </c>
    </row>
    <row r="380" spans="1:18" s="149" customFormat="1" ht="12.95" customHeight="1" x14ac:dyDescent="0.2">
      <c r="A380" s="7">
        <v>56</v>
      </c>
      <c r="B380" s="40" t="s">
        <v>7</v>
      </c>
      <c r="C380" s="107"/>
      <c r="D380" s="119" t="s">
        <v>3849</v>
      </c>
      <c r="E380" s="119" t="s">
        <v>6521</v>
      </c>
      <c r="F380" s="219">
        <v>11</v>
      </c>
      <c r="G380" s="219" t="s">
        <v>2299</v>
      </c>
      <c r="H380" s="45" t="s">
        <v>25</v>
      </c>
      <c r="I380" s="46"/>
      <c r="J380" s="44">
        <f t="shared" si="12"/>
        <v>365</v>
      </c>
      <c r="K380" s="46"/>
      <c r="L380" s="45"/>
      <c r="M380" s="45"/>
      <c r="N380" s="45"/>
      <c r="O380" s="62" t="s">
        <v>7</v>
      </c>
      <c r="P380" s="220">
        <v>369</v>
      </c>
      <c r="Q380" s="217">
        <v>28482</v>
      </c>
      <c r="R380" s="41" t="s">
        <v>136</v>
      </c>
    </row>
    <row r="381" spans="1:18" s="149" customFormat="1" ht="12.95" customHeight="1" x14ac:dyDescent="0.2">
      <c r="A381" s="7">
        <v>17</v>
      </c>
      <c r="B381" s="40" t="s">
        <v>7</v>
      </c>
      <c r="C381" s="107"/>
      <c r="D381" s="119" t="s">
        <v>2749</v>
      </c>
      <c r="E381" s="119" t="s">
        <v>6520</v>
      </c>
      <c r="F381" s="219">
        <v>5</v>
      </c>
      <c r="G381" s="219" t="s">
        <v>2299</v>
      </c>
      <c r="H381" s="45" t="s">
        <v>25</v>
      </c>
      <c r="I381" s="46"/>
      <c r="J381" s="44">
        <f t="shared" si="12"/>
        <v>365</v>
      </c>
      <c r="K381" s="46"/>
      <c r="L381" s="45"/>
      <c r="M381" s="45"/>
      <c r="N381" s="45"/>
      <c r="O381" s="62" t="s">
        <v>7</v>
      </c>
      <c r="P381" s="220">
        <v>370</v>
      </c>
      <c r="Q381" s="217">
        <v>28299</v>
      </c>
      <c r="R381" s="41" t="s">
        <v>136</v>
      </c>
    </row>
    <row r="382" spans="1:18" s="149" customFormat="1" ht="12.95" customHeight="1" x14ac:dyDescent="0.2">
      <c r="A382" s="7">
        <v>5</v>
      </c>
      <c r="B382" s="40" t="s">
        <v>7</v>
      </c>
      <c r="C382" s="107"/>
      <c r="D382" s="119" t="s">
        <v>2291</v>
      </c>
      <c r="E382" s="119" t="s">
        <v>6519</v>
      </c>
      <c r="F382" s="219">
        <v>20</v>
      </c>
      <c r="G382" s="219" t="s">
        <v>2307</v>
      </c>
      <c r="H382" s="45" t="s">
        <v>25</v>
      </c>
      <c r="I382" s="46"/>
      <c r="J382" s="44">
        <f t="shared" si="12"/>
        <v>365</v>
      </c>
      <c r="K382" s="46"/>
      <c r="L382" s="45"/>
      <c r="M382" s="45"/>
      <c r="N382" s="45"/>
      <c r="O382" s="62" t="s">
        <v>7</v>
      </c>
      <c r="P382" s="220">
        <v>371</v>
      </c>
      <c r="Q382" s="217" t="s">
        <v>609</v>
      </c>
      <c r="R382" s="41"/>
    </row>
    <row r="383" spans="1:18" s="13" customFormat="1" ht="12.95" customHeight="1" x14ac:dyDescent="0.2">
      <c r="A383" s="12">
        <v>17</v>
      </c>
      <c r="B383" s="14" t="s">
        <v>7</v>
      </c>
      <c r="C383" s="97"/>
      <c r="D383" s="116" t="s">
        <v>5026</v>
      </c>
      <c r="E383" s="116" t="s">
        <v>6518</v>
      </c>
      <c r="F383" s="224">
        <v>15</v>
      </c>
      <c r="G383" s="224" t="s">
        <v>2492</v>
      </c>
      <c r="H383" s="15" t="s">
        <v>193</v>
      </c>
      <c r="I383" s="19"/>
      <c r="J383" s="16">
        <f t="shared" si="12"/>
        <v>365</v>
      </c>
      <c r="K383" s="19"/>
      <c r="L383" s="15"/>
      <c r="M383" s="15"/>
      <c r="N383" s="15"/>
      <c r="O383" s="21" t="s">
        <v>7</v>
      </c>
      <c r="P383" s="223">
        <v>372</v>
      </c>
      <c r="Q383" s="222">
        <v>28307</v>
      </c>
      <c r="R383" s="58" t="s">
        <v>136</v>
      </c>
    </row>
    <row r="384" spans="1:18" s="149" customFormat="1" ht="12.95" customHeight="1" x14ac:dyDescent="0.2">
      <c r="A384" s="7"/>
      <c r="B384" s="40" t="s">
        <v>7</v>
      </c>
      <c r="C384" s="107"/>
      <c r="D384" s="119" t="s">
        <v>6517</v>
      </c>
      <c r="E384" s="119" t="s">
        <v>6396</v>
      </c>
      <c r="F384" s="219">
        <v>7</v>
      </c>
      <c r="G384" s="219" t="s">
        <v>2495</v>
      </c>
      <c r="H384" s="45" t="s">
        <v>28</v>
      </c>
      <c r="I384" s="46"/>
      <c r="J384" s="44">
        <f t="shared" si="12"/>
        <v>365</v>
      </c>
      <c r="K384" s="46"/>
      <c r="L384" s="45"/>
      <c r="M384" s="45"/>
      <c r="N384" s="45"/>
      <c r="O384" s="62" t="s">
        <v>7</v>
      </c>
      <c r="P384" s="220">
        <v>373</v>
      </c>
      <c r="Q384" s="217" t="s">
        <v>609</v>
      </c>
      <c r="R384" s="41"/>
    </row>
    <row r="385" spans="1:18" s="149" customFormat="1" ht="12.95" customHeight="1" x14ac:dyDescent="0.2">
      <c r="A385" s="7">
        <v>10</v>
      </c>
      <c r="B385" s="40" t="s">
        <v>7</v>
      </c>
      <c r="C385" s="107"/>
      <c r="D385" s="119" t="s">
        <v>4153</v>
      </c>
      <c r="E385" s="119" t="s">
        <v>6516</v>
      </c>
      <c r="F385" s="219">
        <v>3</v>
      </c>
      <c r="G385" s="219" t="s">
        <v>2299</v>
      </c>
      <c r="H385" s="45" t="s">
        <v>25</v>
      </c>
      <c r="I385" s="46"/>
      <c r="J385" s="44">
        <f t="shared" si="12"/>
        <v>365</v>
      </c>
      <c r="K385" s="46"/>
      <c r="L385" s="45"/>
      <c r="M385" s="45"/>
      <c r="N385" s="45"/>
      <c r="O385" s="62" t="s">
        <v>7</v>
      </c>
      <c r="P385" s="220">
        <v>374</v>
      </c>
      <c r="Q385" s="217">
        <v>28314</v>
      </c>
      <c r="R385" s="41" t="s">
        <v>136</v>
      </c>
    </row>
    <row r="386" spans="1:18" s="149" customFormat="1" ht="12.95" customHeight="1" x14ac:dyDescent="0.2">
      <c r="A386" s="7"/>
      <c r="B386" s="40" t="s">
        <v>7</v>
      </c>
      <c r="C386" s="107">
        <v>786</v>
      </c>
      <c r="D386" s="119" t="s">
        <v>6513</v>
      </c>
      <c r="E386" s="119" t="s">
        <v>6515</v>
      </c>
      <c r="F386" s="219">
        <v>6</v>
      </c>
      <c r="G386" s="219" t="s">
        <v>2495</v>
      </c>
      <c r="H386" s="45" t="s">
        <v>28</v>
      </c>
      <c r="I386" s="46"/>
      <c r="J386" s="44">
        <f t="shared" si="12"/>
        <v>365</v>
      </c>
      <c r="K386" s="46"/>
      <c r="L386" s="45"/>
      <c r="M386" s="45"/>
      <c r="N386" s="45"/>
      <c r="O386" s="62" t="s">
        <v>7</v>
      </c>
      <c r="P386" s="220">
        <v>375</v>
      </c>
      <c r="Q386" s="217">
        <v>28324</v>
      </c>
      <c r="R386" s="41" t="s">
        <v>136</v>
      </c>
    </row>
    <row r="387" spans="1:18" s="149" customFormat="1" ht="12.95" customHeight="1" x14ac:dyDescent="0.2">
      <c r="A387" s="7">
        <v>4</v>
      </c>
      <c r="B387" s="40" t="s">
        <v>7</v>
      </c>
      <c r="C387" s="107"/>
      <c r="D387" s="119" t="s">
        <v>4354</v>
      </c>
      <c r="E387" s="119" t="s">
        <v>5560</v>
      </c>
      <c r="F387" s="219">
        <v>5</v>
      </c>
      <c r="G387" s="219" t="s">
        <v>2299</v>
      </c>
      <c r="H387" s="45" t="s">
        <v>114</v>
      </c>
      <c r="I387" s="46"/>
      <c r="J387" s="44">
        <f t="shared" si="12"/>
        <v>365</v>
      </c>
      <c r="K387" s="46"/>
      <c r="L387" s="45"/>
      <c r="M387" s="45"/>
      <c r="N387" s="45"/>
      <c r="O387" s="62" t="s">
        <v>7</v>
      </c>
      <c r="P387" s="220">
        <v>376</v>
      </c>
      <c r="Q387" s="217">
        <v>28333</v>
      </c>
      <c r="R387" s="41" t="s">
        <v>136</v>
      </c>
    </row>
    <row r="388" spans="1:18" s="149" customFormat="1" ht="12.95" customHeight="1" x14ac:dyDescent="0.2">
      <c r="A388" s="7">
        <v>3</v>
      </c>
      <c r="B388" s="40" t="s">
        <v>7</v>
      </c>
      <c r="C388" s="107"/>
      <c r="D388" s="119" t="s">
        <v>4434</v>
      </c>
      <c r="E388" s="119" t="s">
        <v>6514</v>
      </c>
      <c r="F388" s="219">
        <v>15</v>
      </c>
      <c r="G388" s="219" t="s">
        <v>2492</v>
      </c>
      <c r="H388" s="45" t="s">
        <v>25</v>
      </c>
      <c r="I388" s="46"/>
      <c r="J388" s="44">
        <f t="shared" ref="J388:J451" si="13">IF(AND(I388&gt;1/1/75, K388&gt;0),"n/a",I388+365)</f>
        <v>365</v>
      </c>
      <c r="K388" s="46"/>
      <c r="L388" s="45"/>
      <c r="M388" s="45"/>
      <c r="N388" s="45"/>
      <c r="O388" s="62" t="s">
        <v>7</v>
      </c>
      <c r="P388" s="220">
        <v>377</v>
      </c>
      <c r="Q388" s="217">
        <v>28333</v>
      </c>
      <c r="R388" s="41" t="s">
        <v>136</v>
      </c>
    </row>
    <row r="389" spans="1:18" s="149" customFormat="1" ht="12.95" customHeight="1" x14ac:dyDescent="0.2">
      <c r="A389" s="7"/>
      <c r="B389" s="40" t="s">
        <v>7</v>
      </c>
      <c r="C389" s="107"/>
      <c r="D389" s="119" t="s">
        <v>6513</v>
      </c>
      <c r="E389" s="119" t="s">
        <v>6512</v>
      </c>
      <c r="F389" s="219">
        <v>20</v>
      </c>
      <c r="G389" s="219" t="s">
        <v>2307</v>
      </c>
      <c r="H389" s="45" t="s">
        <v>28</v>
      </c>
      <c r="I389" s="46"/>
      <c r="J389" s="44">
        <f t="shared" si="13"/>
        <v>365</v>
      </c>
      <c r="K389" s="46"/>
      <c r="L389" s="45"/>
      <c r="M389" s="45"/>
      <c r="N389" s="45"/>
      <c r="O389" s="62" t="s">
        <v>7</v>
      </c>
      <c r="P389" s="220">
        <v>378</v>
      </c>
      <c r="Q389" s="217" t="s">
        <v>609</v>
      </c>
      <c r="R389" s="41"/>
    </row>
    <row r="390" spans="1:18" s="149" customFormat="1" ht="12.95" customHeight="1" x14ac:dyDescent="0.2">
      <c r="A390" s="7">
        <v>37</v>
      </c>
      <c r="B390" s="40" t="s">
        <v>7</v>
      </c>
      <c r="C390" s="107"/>
      <c r="D390" s="119" t="s">
        <v>4816</v>
      </c>
      <c r="E390" s="119" t="s">
        <v>6511</v>
      </c>
      <c r="F390" s="219">
        <v>21</v>
      </c>
      <c r="G390" s="219" t="s">
        <v>2307</v>
      </c>
      <c r="H390" s="45" t="s">
        <v>25</v>
      </c>
      <c r="I390" s="46"/>
      <c r="J390" s="44">
        <f t="shared" si="13"/>
        <v>365</v>
      </c>
      <c r="K390" s="46"/>
      <c r="L390" s="45"/>
      <c r="M390" s="45"/>
      <c r="N390" s="45"/>
      <c r="O390" s="62" t="s">
        <v>7</v>
      </c>
      <c r="P390" s="220">
        <v>379</v>
      </c>
      <c r="Q390" s="217">
        <v>28338</v>
      </c>
      <c r="R390" s="41" t="s">
        <v>136</v>
      </c>
    </row>
    <row r="391" spans="1:18" s="149" customFormat="1" ht="12.95" customHeight="1" x14ac:dyDescent="0.2">
      <c r="A391" s="7"/>
      <c r="B391" s="40" t="s">
        <v>7</v>
      </c>
      <c r="C391" s="107"/>
      <c r="D391" s="119" t="s">
        <v>5989</v>
      </c>
      <c r="E391" s="119" t="s">
        <v>6510</v>
      </c>
      <c r="F391" s="219">
        <v>19</v>
      </c>
      <c r="G391" s="219" t="s">
        <v>2492</v>
      </c>
      <c r="H391" s="45" t="s">
        <v>28</v>
      </c>
      <c r="I391" s="46"/>
      <c r="J391" s="44">
        <f t="shared" si="13"/>
        <v>365</v>
      </c>
      <c r="K391" s="46"/>
      <c r="L391" s="45"/>
      <c r="M391" s="45"/>
      <c r="N391" s="45"/>
      <c r="O391" s="62" t="s">
        <v>7</v>
      </c>
      <c r="P391" s="220">
        <v>380</v>
      </c>
      <c r="Q391" s="217">
        <v>28338</v>
      </c>
      <c r="R391" s="41" t="s">
        <v>136</v>
      </c>
    </row>
    <row r="392" spans="1:18" s="149" customFormat="1" ht="12.95" customHeight="1" x14ac:dyDescent="0.2">
      <c r="A392" s="7">
        <v>56</v>
      </c>
      <c r="B392" s="40" t="s">
        <v>7</v>
      </c>
      <c r="C392" s="107"/>
      <c r="D392" s="119" t="s">
        <v>6402</v>
      </c>
      <c r="E392" s="119" t="s">
        <v>6509</v>
      </c>
      <c r="F392" s="219">
        <v>11</v>
      </c>
      <c r="G392" s="219" t="s">
        <v>2299</v>
      </c>
      <c r="H392" s="45" t="s">
        <v>25</v>
      </c>
      <c r="I392" s="46"/>
      <c r="J392" s="44">
        <f t="shared" si="13"/>
        <v>365</v>
      </c>
      <c r="K392" s="46"/>
      <c r="L392" s="45"/>
      <c r="M392" s="45"/>
      <c r="N392" s="45"/>
      <c r="O392" s="62" t="s">
        <v>7</v>
      </c>
      <c r="P392" s="220">
        <v>381</v>
      </c>
      <c r="Q392" s="217" t="s">
        <v>609</v>
      </c>
      <c r="R392" s="41"/>
    </row>
    <row r="393" spans="1:18" s="149" customFormat="1" ht="12.95" customHeight="1" x14ac:dyDescent="0.2">
      <c r="A393" s="7">
        <v>3</v>
      </c>
      <c r="B393" s="40" t="s">
        <v>7</v>
      </c>
      <c r="C393" s="107"/>
      <c r="D393" s="119" t="s">
        <v>4434</v>
      </c>
      <c r="E393" s="119" t="s">
        <v>6508</v>
      </c>
      <c r="F393" s="219">
        <v>15</v>
      </c>
      <c r="G393" s="219" t="s">
        <v>2492</v>
      </c>
      <c r="H393" s="45" t="s">
        <v>25</v>
      </c>
      <c r="I393" s="46"/>
      <c r="J393" s="44">
        <f t="shared" si="13"/>
        <v>365</v>
      </c>
      <c r="K393" s="46"/>
      <c r="L393" s="45"/>
      <c r="M393" s="45"/>
      <c r="N393" s="45"/>
      <c r="O393" s="62" t="s">
        <v>7</v>
      </c>
      <c r="P393" s="220">
        <v>382</v>
      </c>
      <c r="Q393" s="217">
        <v>28341</v>
      </c>
      <c r="R393" s="41" t="s">
        <v>136</v>
      </c>
    </row>
    <row r="394" spans="1:18" s="149" customFormat="1" ht="12.95" customHeight="1" x14ac:dyDescent="0.2">
      <c r="A394" s="7"/>
      <c r="B394" s="40" t="s">
        <v>7</v>
      </c>
      <c r="C394" s="107"/>
      <c r="D394" s="119" t="s">
        <v>6507</v>
      </c>
      <c r="E394" s="119" t="s">
        <v>6506</v>
      </c>
      <c r="F394" s="219">
        <v>10</v>
      </c>
      <c r="G394" s="219" t="s">
        <v>2495</v>
      </c>
      <c r="H394" s="45" t="s">
        <v>28</v>
      </c>
      <c r="I394" s="46"/>
      <c r="J394" s="44">
        <f t="shared" si="13"/>
        <v>365</v>
      </c>
      <c r="K394" s="46"/>
      <c r="L394" s="45"/>
      <c r="M394" s="45"/>
      <c r="N394" s="45"/>
      <c r="O394" s="62" t="s">
        <v>7</v>
      </c>
      <c r="P394" s="220">
        <v>383</v>
      </c>
      <c r="Q394" s="217">
        <v>28342</v>
      </c>
      <c r="R394" s="41" t="s">
        <v>136</v>
      </c>
    </row>
    <row r="395" spans="1:18" s="149" customFormat="1" ht="12.95" customHeight="1" x14ac:dyDescent="0.2">
      <c r="A395" s="7"/>
      <c r="B395" s="40" t="s">
        <v>7</v>
      </c>
      <c r="C395" s="107"/>
      <c r="D395" s="119" t="s">
        <v>6505</v>
      </c>
      <c r="E395" s="119" t="s">
        <v>6504</v>
      </c>
      <c r="F395" s="219">
        <v>15</v>
      </c>
      <c r="G395" s="219" t="s">
        <v>2492</v>
      </c>
      <c r="H395" s="45" t="s">
        <v>28</v>
      </c>
      <c r="I395" s="46"/>
      <c r="J395" s="44">
        <f t="shared" si="13"/>
        <v>365</v>
      </c>
      <c r="K395" s="46"/>
      <c r="L395" s="45"/>
      <c r="M395" s="45"/>
      <c r="N395" s="45"/>
      <c r="O395" s="62" t="s">
        <v>7</v>
      </c>
      <c r="P395" s="220">
        <v>384</v>
      </c>
      <c r="Q395" s="217" t="s">
        <v>609</v>
      </c>
      <c r="R395" s="41"/>
    </row>
    <row r="396" spans="1:18" s="149" customFormat="1" ht="12.95" customHeight="1" x14ac:dyDescent="0.2">
      <c r="A396" s="7">
        <v>50</v>
      </c>
      <c r="B396" s="40" t="s">
        <v>7</v>
      </c>
      <c r="C396" s="107"/>
      <c r="D396" s="119" t="s">
        <v>5329</v>
      </c>
      <c r="E396" s="119" t="s">
        <v>6503</v>
      </c>
      <c r="F396" s="219">
        <v>7</v>
      </c>
      <c r="G396" s="219" t="s">
        <v>2495</v>
      </c>
      <c r="H396" s="45" t="s">
        <v>25</v>
      </c>
      <c r="I396" s="46"/>
      <c r="J396" s="44">
        <f t="shared" si="13"/>
        <v>365</v>
      </c>
      <c r="K396" s="46"/>
      <c r="L396" s="45"/>
      <c r="M396" s="45"/>
      <c r="N396" s="45"/>
      <c r="O396" s="62" t="s">
        <v>7</v>
      </c>
      <c r="P396" s="220">
        <v>385</v>
      </c>
      <c r="Q396" s="217">
        <v>28349</v>
      </c>
      <c r="R396" s="41" t="s">
        <v>136</v>
      </c>
    </row>
    <row r="397" spans="1:18" s="149" customFormat="1" ht="12.95" customHeight="1" x14ac:dyDescent="0.2">
      <c r="A397" s="7"/>
      <c r="B397" s="40" t="s">
        <v>7</v>
      </c>
      <c r="C397" s="107"/>
      <c r="D397" s="119" t="s">
        <v>6502</v>
      </c>
      <c r="E397" s="119" t="s">
        <v>6501</v>
      </c>
      <c r="F397" s="219">
        <v>8</v>
      </c>
      <c r="G397" s="219" t="s">
        <v>2408</v>
      </c>
      <c r="H397" s="45" t="s">
        <v>28</v>
      </c>
      <c r="I397" s="46"/>
      <c r="J397" s="44">
        <f t="shared" si="13"/>
        <v>365</v>
      </c>
      <c r="K397" s="46"/>
      <c r="L397" s="45"/>
      <c r="M397" s="45"/>
      <c r="N397" s="45"/>
      <c r="O397" s="62" t="s">
        <v>7</v>
      </c>
      <c r="P397" s="220">
        <v>386</v>
      </c>
      <c r="Q397" s="217">
        <v>28355</v>
      </c>
      <c r="R397" s="41" t="s">
        <v>136</v>
      </c>
    </row>
    <row r="398" spans="1:18" s="149" customFormat="1" ht="12.95" customHeight="1" x14ac:dyDescent="0.2">
      <c r="A398" s="7">
        <v>23</v>
      </c>
      <c r="B398" s="40" t="s">
        <v>7</v>
      </c>
      <c r="C398" s="107"/>
      <c r="D398" s="119" t="s">
        <v>3192</v>
      </c>
      <c r="E398" s="119" t="s">
        <v>6500</v>
      </c>
      <c r="F398" s="219">
        <v>16</v>
      </c>
      <c r="G398" s="219" t="s">
        <v>2495</v>
      </c>
      <c r="H398" s="45" t="s">
        <v>44</v>
      </c>
      <c r="I398" s="46"/>
      <c r="J398" s="44">
        <f t="shared" si="13"/>
        <v>365</v>
      </c>
      <c r="K398" s="46"/>
      <c r="L398" s="45"/>
      <c r="M398" s="45"/>
      <c r="N398" s="45"/>
      <c r="O398" s="62" t="s">
        <v>7</v>
      </c>
      <c r="P398" s="220">
        <v>387</v>
      </c>
      <c r="Q398" s="217">
        <v>28359</v>
      </c>
      <c r="R398" s="41" t="s">
        <v>136</v>
      </c>
    </row>
    <row r="399" spans="1:18" s="149" customFormat="1" ht="12.95" customHeight="1" x14ac:dyDescent="0.2">
      <c r="A399" s="7">
        <v>33</v>
      </c>
      <c r="B399" s="40" t="s">
        <v>7</v>
      </c>
      <c r="C399" s="107"/>
      <c r="D399" s="119" t="s">
        <v>5718</v>
      </c>
      <c r="E399" s="119" t="s">
        <v>6499</v>
      </c>
      <c r="F399" s="219">
        <v>21</v>
      </c>
      <c r="G399" s="219" t="s">
        <v>2307</v>
      </c>
      <c r="H399" s="45" t="s">
        <v>25</v>
      </c>
      <c r="I399" s="46"/>
      <c r="J399" s="44">
        <f t="shared" si="13"/>
        <v>365</v>
      </c>
      <c r="K399" s="46"/>
      <c r="L399" s="45"/>
      <c r="M399" s="45"/>
      <c r="N399" s="45"/>
      <c r="O399" s="62" t="s">
        <v>7</v>
      </c>
      <c r="P399" s="220">
        <v>388</v>
      </c>
      <c r="Q399" s="217" t="s">
        <v>609</v>
      </c>
      <c r="R399" s="41"/>
    </row>
    <row r="400" spans="1:18" s="149" customFormat="1" ht="12.95" customHeight="1" x14ac:dyDescent="0.2">
      <c r="A400" s="7">
        <v>51</v>
      </c>
      <c r="B400" s="40" t="s">
        <v>7</v>
      </c>
      <c r="C400" s="107"/>
      <c r="D400" s="119" t="s">
        <v>4666</v>
      </c>
      <c r="E400" s="119" t="s">
        <v>6103</v>
      </c>
      <c r="F400" s="219">
        <v>10</v>
      </c>
      <c r="G400" s="219" t="s">
        <v>2495</v>
      </c>
      <c r="H400" s="45" t="s">
        <v>44</v>
      </c>
      <c r="I400" s="46"/>
      <c r="J400" s="44">
        <f t="shared" si="13"/>
        <v>365</v>
      </c>
      <c r="K400" s="46"/>
      <c r="L400" s="45"/>
      <c r="M400" s="45"/>
      <c r="N400" s="45"/>
      <c r="O400" s="62" t="s">
        <v>7</v>
      </c>
      <c r="P400" s="220">
        <v>389</v>
      </c>
      <c r="Q400" s="217" t="s">
        <v>609</v>
      </c>
      <c r="R400" s="41"/>
    </row>
    <row r="401" spans="1:18" s="149" customFormat="1" ht="12.95" customHeight="1" x14ac:dyDescent="0.2">
      <c r="A401" s="7">
        <v>37</v>
      </c>
      <c r="B401" s="40" t="s">
        <v>7</v>
      </c>
      <c r="C401" s="107"/>
      <c r="D401" s="119" t="s">
        <v>4910</v>
      </c>
      <c r="E401" s="119" t="s">
        <v>6498</v>
      </c>
      <c r="F401" s="219">
        <v>20</v>
      </c>
      <c r="G401" s="219" t="s">
        <v>2307</v>
      </c>
      <c r="H401" s="45" t="s">
        <v>44</v>
      </c>
      <c r="I401" s="46"/>
      <c r="J401" s="44">
        <f t="shared" si="13"/>
        <v>365</v>
      </c>
      <c r="K401" s="46"/>
      <c r="L401" s="45"/>
      <c r="M401" s="45"/>
      <c r="N401" s="45"/>
      <c r="O401" s="62" t="s">
        <v>7</v>
      </c>
      <c r="P401" s="220">
        <v>390</v>
      </c>
      <c r="Q401" s="217" t="s">
        <v>609</v>
      </c>
      <c r="R401" s="41"/>
    </row>
    <row r="402" spans="1:18" s="149" customFormat="1" ht="12.95" customHeight="1" x14ac:dyDescent="0.2">
      <c r="A402" s="7">
        <v>3</v>
      </c>
      <c r="B402" s="40" t="s">
        <v>7</v>
      </c>
      <c r="C402" s="107"/>
      <c r="D402" s="119" t="s">
        <v>3417</v>
      </c>
      <c r="E402" s="119" t="s">
        <v>6497</v>
      </c>
      <c r="F402" s="219">
        <v>15</v>
      </c>
      <c r="G402" s="219" t="s">
        <v>2492</v>
      </c>
      <c r="H402" s="45" t="s">
        <v>44</v>
      </c>
      <c r="I402" s="46"/>
      <c r="J402" s="44">
        <f t="shared" si="13"/>
        <v>365</v>
      </c>
      <c r="K402" s="46"/>
      <c r="L402" s="45"/>
      <c r="M402" s="45"/>
      <c r="N402" s="45"/>
      <c r="O402" s="62" t="s">
        <v>7</v>
      </c>
      <c r="P402" s="220">
        <v>391</v>
      </c>
      <c r="Q402" s="217">
        <v>28374</v>
      </c>
      <c r="R402" s="41" t="s">
        <v>136</v>
      </c>
    </row>
    <row r="403" spans="1:18" s="149" customFormat="1" ht="12.95" customHeight="1" x14ac:dyDescent="0.2">
      <c r="A403" s="7">
        <v>19</v>
      </c>
      <c r="B403" s="40" t="s">
        <v>7</v>
      </c>
      <c r="C403" s="107"/>
      <c r="D403" s="119" t="s">
        <v>5271</v>
      </c>
      <c r="E403" s="119" t="s">
        <v>6496</v>
      </c>
      <c r="F403" s="219">
        <v>8</v>
      </c>
      <c r="G403" s="219" t="s">
        <v>2408</v>
      </c>
      <c r="H403" s="45" t="s">
        <v>114</v>
      </c>
      <c r="I403" s="46"/>
      <c r="J403" s="44">
        <f t="shared" si="13"/>
        <v>365</v>
      </c>
      <c r="K403" s="46"/>
      <c r="L403" s="45"/>
      <c r="M403" s="45"/>
      <c r="N403" s="45"/>
      <c r="O403" s="62" t="s">
        <v>7</v>
      </c>
      <c r="P403" s="220">
        <v>392</v>
      </c>
      <c r="Q403" s="217">
        <v>28375</v>
      </c>
      <c r="R403" s="41" t="s">
        <v>136</v>
      </c>
    </row>
    <row r="404" spans="1:18" s="149" customFormat="1" ht="12.95" customHeight="1" x14ac:dyDescent="0.2">
      <c r="A404" s="7">
        <v>55</v>
      </c>
      <c r="B404" s="40" t="s">
        <v>7</v>
      </c>
      <c r="C404" s="107"/>
      <c r="D404" s="119" t="s">
        <v>5565</v>
      </c>
      <c r="E404" s="119" t="s">
        <v>6495</v>
      </c>
      <c r="F404" s="219">
        <v>15</v>
      </c>
      <c r="G404" s="219" t="s">
        <v>2492</v>
      </c>
      <c r="H404" s="45"/>
      <c r="I404" s="46"/>
      <c r="J404" s="44">
        <f t="shared" si="13"/>
        <v>365</v>
      </c>
      <c r="K404" s="46"/>
      <c r="L404" s="45"/>
      <c r="M404" s="45"/>
      <c r="N404" s="45"/>
      <c r="O404" s="62" t="s">
        <v>7</v>
      </c>
      <c r="P404" s="220">
        <v>393</v>
      </c>
      <c r="Q404" s="217" t="s">
        <v>609</v>
      </c>
      <c r="R404" s="41"/>
    </row>
    <row r="405" spans="1:18" s="149" customFormat="1" ht="12.95" customHeight="1" x14ac:dyDescent="0.2">
      <c r="A405" s="7"/>
      <c r="B405" s="40" t="s">
        <v>7</v>
      </c>
      <c r="C405" s="107"/>
      <c r="D405" s="119" t="s">
        <v>5695</v>
      </c>
      <c r="E405" s="119" t="s">
        <v>6494</v>
      </c>
      <c r="F405" s="219">
        <v>19</v>
      </c>
      <c r="G405" s="219" t="s">
        <v>2492</v>
      </c>
      <c r="H405" s="45"/>
      <c r="I405" s="46"/>
      <c r="J405" s="44">
        <f t="shared" si="13"/>
        <v>365</v>
      </c>
      <c r="K405" s="46"/>
      <c r="L405" s="45"/>
      <c r="M405" s="45"/>
      <c r="N405" s="45"/>
      <c r="O405" s="62" t="s">
        <v>7</v>
      </c>
      <c r="P405" s="220">
        <v>394</v>
      </c>
      <c r="Q405" s="217">
        <v>29461</v>
      </c>
      <c r="R405" s="41" t="s">
        <v>136</v>
      </c>
    </row>
    <row r="406" spans="1:18" s="149" customFormat="1" ht="12.95" customHeight="1" x14ac:dyDescent="0.2">
      <c r="A406" s="7"/>
      <c r="B406" s="40" t="s">
        <v>7</v>
      </c>
      <c r="C406" s="107"/>
      <c r="D406" s="119" t="s">
        <v>6493</v>
      </c>
      <c r="E406" s="119" t="s">
        <v>6492</v>
      </c>
      <c r="F406" s="219">
        <v>19</v>
      </c>
      <c r="G406" s="219" t="s">
        <v>2492</v>
      </c>
      <c r="H406" s="45" t="s">
        <v>28</v>
      </c>
      <c r="I406" s="46"/>
      <c r="J406" s="44">
        <f t="shared" si="13"/>
        <v>365</v>
      </c>
      <c r="K406" s="46"/>
      <c r="L406" s="45"/>
      <c r="M406" s="45"/>
      <c r="N406" s="45"/>
      <c r="O406" s="62" t="s">
        <v>7</v>
      </c>
      <c r="P406" s="220">
        <v>395</v>
      </c>
      <c r="Q406" s="217">
        <v>28387</v>
      </c>
      <c r="R406" s="41" t="s">
        <v>136</v>
      </c>
    </row>
    <row r="407" spans="1:18" s="149" customFormat="1" ht="12.95" customHeight="1" x14ac:dyDescent="0.2">
      <c r="A407" s="7">
        <v>185</v>
      </c>
      <c r="B407" s="40" t="s">
        <v>7</v>
      </c>
      <c r="C407" s="107"/>
      <c r="D407" s="119" t="s">
        <v>6491</v>
      </c>
      <c r="E407" s="119" t="s">
        <v>6074</v>
      </c>
      <c r="F407" s="219">
        <v>22</v>
      </c>
      <c r="G407" s="219" t="s">
        <v>2307</v>
      </c>
      <c r="H407" s="45" t="s">
        <v>28</v>
      </c>
      <c r="I407" s="46"/>
      <c r="J407" s="44">
        <f t="shared" si="13"/>
        <v>365</v>
      </c>
      <c r="K407" s="46"/>
      <c r="L407" s="45"/>
      <c r="M407" s="45"/>
      <c r="N407" s="45"/>
      <c r="O407" s="62" t="s">
        <v>7</v>
      </c>
      <c r="P407" s="220">
        <v>396</v>
      </c>
      <c r="Q407" s="217">
        <v>29083</v>
      </c>
      <c r="R407" s="41" t="s">
        <v>136</v>
      </c>
    </row>
    <row r="408" spans="1:18" s="149" customFormat="1" ht="12.95" customHeight="1" x14ac:dyDescent="0.2">
      <c r="A408" s="7">
        <v>17</v>
      </c>
      <c r="B408" s="40" t="s">
        <v>7</v>
      </c>
      <c r="C408" s="107"/>
      <c r="D408" s="119" t="s">
        <v>5303</v>
      </c>
      <c r="E408" s="119" t="s">
        <v>6490</v>
      </c>
      <c r="F408" s="219">
        <v>15</v>
      </c>
      <c r="G408" s="219" t="s">
        <v>2492</v>
      </c>
      <c r="H408" s="45" t="s">
        <v>44</v>
      </c>
      <c r="I408" s="46"/>
      <c r="J408" s="44">
        <f t="shared" si="13"/>
        <v>365</v>
      </c>
      <c r="K408" s="46"/>
      <c r="L408" s="45"/>
      <c r="M408" s="45"/>
      <c r="N408" s="45"/>
      <c r="O408" s="62" t="s">
        <v>7</v>
      </c>
      <c r="P408" s="220">
        <v>397</v>
      </c>
      <c r="Q408" s="217">
        <v>28394</v>
      </c>
      <c r="R408" s="41" t="s">
        <v>136</v>
      </c>
    </row>
    <row r="409" spans="1:18" s="149" customFormat="1" ht="12.95" customHeight="1" x14ac:dyDescent="0.2">
      <c r="A409" s="7"/>
      <c r="B409" s="40" t="s">
        <v>7</v>
      </c>
      <c r="C409" s="107"/>
      <c r="D409" s="119" t="s">
        <v>6407</v>
      </c>
      <c r="E409" s="119" t="s">
        <v>6489</v>
      </c>
      <c r="F409" s="219">
        <v>11</v>
      </c>
      <c r="G409" s="219" t="s">
        <v>2299</v>
      </c>
      <c r="H409" s="45" t="s">
        <v>25</v>
      </c>
      <c r="I409" s="46"/>
      <c r="J409" s="44">
        <f t="shared" si="13"/>
        <v>365</v>
      </c>
      <c r="K409" s="46"/>
      <c r="L409" s="45"/>
      <c r="M409" s="45"/>
      <c r="N409" s="45"/>
      <c r="O409" s="62" t="s">
        <v>7</v>
      </c>
      <c r="P409" s="220">
        <v>398</v>
      </c>
      <c r="Q409" s="217">
        <v>28412</v>
      </c>
      <c r="R409" s="41" t="s">
        <v>136</v>
      </c>
    </row>
    <row r="410" spans="1:18" s="149" customFormat="1" ht="12.95" customHeight="1" x14ac:dyDescent="0.2">
      <c r="A410" s="7"/>
      <c r="B410" s="40" t="s">
        <v>7</v>
      </c>
      <c r="C410" s="107"/>
      <c r="D410" s="119" t="s">
        <v>6488</v>
      </c>
      <c r="E410" s="119" t="s">
        <v>6487</v>
      </c>
      <c r="F410" s="219">
        <v>15</v>
      </c>
      <c r="G410" s="219" t="s">
        <v>2492</v>
      </c>
      <c r="H410" s="45" t="s">
        <v>28</v>
      </c>
      <c r="I410" s="46"/>
      <c r="J410" s="44">
        <f t="shared" si="13"/>
        <v>365</v>
      </c>
      <c r="K410" s="46"/>
      <c r="L410" s="45"/>
      <c r="M410" s="45"/>
      <c r="N410" s="45"/>
      <c r="O410" s="62" t="s">
        <v>7</v>
      </c>
      <c r="P410" s="220">
        <v>399</v>
      </c>
      <c r="Q410" s="217">
        <v>28423</v>
      </c>
      <c r="R410" s="41" t="s">
        <v>136</v>
      </c>
    </row>
    <row r="411" spans="1:18" s="149" customFormat="1" ht="12.95" customHeight="1" x14ac:dyDescent="0.2">
      <c r="A411" s="7"/>
      <c r="B411" s="40" t="s">
        <v>7</v>
      </c>
      <c r="C411" s="107">
        <v>744</v>
      </c>
      <c r="D411" s="119" t="s">
        <v>5567</v>
      </c>
      <c r="E411" s="119" t="s">
        <v>6396</v>
      </c>
      <c r="F411" s="219">
        <v>15</v>
      </c>
      <c r="G411" s="219" t="s">
        <v>2492</v>
      </c>
      <c r="H411" s="45" t="s">
        <v>28</v>
      </c>
      <c r="I411" s="46"/>
      <c r="J411" s="44">
        <f t="shared" si="13"/>
        <v>365</v>
      </c>
      <c r="K411" s="46"/>
      <c r="L411" s="45"/>
      <c r="M411" s="45"/>
      <c r="N411" s="45"/>
      <c r="O411" s="62" t="s">
        <v>7</v>
      </c>
      <c r="P411" s="220">
        <v>400</v>
      </c>
      <c r="Q411" s="217" t="s">
        <v>609</v>
      </c>
      <c r="R411" s="41"/>
    </row>
    <row r="412" spans="1:18" s="149" customFormat="1" ht="12.95" customHeight="1" x14ac:dyDescent="0.2">
      <c r="A412" s="7">
        <v>55</v>
      </c>
      <c r="B412" s="40" t="s">
        <v>7</v>
      </c>
      <c r="C412" s="107">
        <v>845</v>
      </c>
      <c r="D412" s="119" t="s">
        <v>554</v>
      </c>
      <c r="E412" s="119" t="s">
        <v>6486</v>
      </c>
      <c r="F412" s="219">
        <v>13</v>
      </c>
      <c r="G412" s="219" t="s">
        <v>2492</v>
      </c>
      <c r="H412" s="45" t="s">
        <v>25</v>
      </c>
      <c r="I412" s="46"/>
      <c r="J412" s="44">
        <f t="shared" si="13"/>
        <v>365</v>
      </c>
      <c r="K412" s="46"/>
      <c r="L412" s="45"/>
      <c r="M412" s="45"/>
      <c r="N412" s="45"/>
      <c r="O412" s="62" t="s">
        <v>7</v>
      </c>
      <c r="P412" s="220">
        <v>401</v>
      </c>
      <c r="Q412" s="217" t="s">
        <v>609</v>
      </c>
      <c r="R412" s="41"/>
    </row>
    <row r="413" spans="1:18" s="149" customFormat="1" ht="12.95" customHeight="1" x14ac:dyDescent="0.2">
      <c r="A413" s="7"/>
      <c r="B413" s="40" t="s">
        <v>7</v>
      </c>
      <c r="C413" s="107">
        <v>782</v>
      </c>
      <c r="D413" s="119" t="s">
        <v>5424</v>
      </c>
      <c r="E413" s="119" t="s">
        <v>6200</v>
      </c>
      <c r="F413" s="219">
        <v>7</v>
      </c>
      <c r="G413" s="219" t="s">
        <v>2495</v>
      </c>
      <c r="H413" s="45" t="s">
        <v>28</v>
      </c>
      <c r="I413" s="46"/>
      <c r="J413" s="44">
        <f t="shared" si="13"/>
        <v>365</v>
      </c>
      <c r="K413" s="46"/>
      <c r="L413" s="45"/>
      <c r="M413" s="45"/>
      <c r="N413" s="45"/>
      <c r="O413" s="62" t="s">
        <v>7</v>
      </c>
      <c r="P413" s="220">
        <v>402</v>
      </c>
      <c r="Q413" s="217" t="s">
        <v>609</v>
      </c>
      <c r="R413" s="41"/>
    </row>
    <row r="414" spans="1:18" s="149" customFormat="1" ht="12.95" customHeight="1" x14ac:dyDescent="0.2">
      <c r="A414" s="7">
        <v>3</v>
      </c>
      <c r="B414" s="40" t="s">
        <v>7</v>
      </c>
      <c r="C414" s="107"/>
      <c r="D414" s="119" t="s">
        <v>4296</v>
      </c>
      <c r="E414" s="119" t="s">
        <v>6485</v>
      </c>
      <c r="F414" s="219">
        <v>15</v>
      </c>
      <c r="G414" s="219" t="s">
        <v>2492</v>
      </c>
      <c r="H414" s="45" t="s">
        <v>25</v>
      </c>
      <c r="I414" s="46"/>
      <c r="J414" s="44">
        <f t="shared" si="13"/>
        <v>365</v>
      </c>
      <c r="K414" s="46"/>
      <c r="L414" s="45"/>
      <c r="M414" s="45"/>
      <c r="N414" s="45"/>
      <c r="O414" s="62" t="s">
        <v>7</v>
      </c>
      <c r="P414" s="220">
        <v>403</v>
      </c>
      <c r="Q414" s="217">
        <v>28457</v>
      </c>
      <c r="R414" s="41" t="s">
        <v>136</v>
      </c>
    </row>
    <row r="415" spans="1:18" s="149" customFormat="1" ht="12.95" customHeight="1" x14ac:dyDescent="0.2">
      <c r="A415" s="7">
        <v>37</v>
      </c>
      <c r="B415" s="40" t="s">
        <v>7</v>
      </c>
      <c r="C415" s="107"/>
      <c r="D415" s="119" t="s">
        <v>1823</v>
      </c>
      <c r="E415" s="119" t="s">
        <v>6484</v>
      </c>
      <c r="F415" s="219">
        <v>6</v>
      </c>
      <c r="G415" s="219" t="s">
        <v>2495</v>
      </c>
      <c r="H415" s="45" t="s">
        <v>25</v>
      </c>
      <c r="I415" s="46"/>
      <c r="J415" s="44">
        <f t="shared" si="13"/>
        <v>365</v>
      </c>
      <c r="K415" s="46"/>
      <c r="L415" s="45"/>
      <c r="M415" s="45"/>
      <c r="N415" s="45"/>
      <c r="O415" s="62" t="s">
        <v>7</v>
      </c>
      <c r="P415" s="220">
        <v>404</v>
      </c>
      <c r="Q415" s="217" t="s">
        <v>609</v>
      </c>
      <c r="R415" s="41"/>
    </row>
    <row r="416" spans="1:18" s="149" customFormat="1" ht="12.95" customHeight="1" x14ac:dyDescent="0.2">
      <c r="A416" s="7"/>
      <c r="B416" s="40" t="s">
        <v>7</v>
      </c>
      <c r="C416" s="107"/>
      <c r="D416" s="119" t="s">
        <v>6483</v>
      </c>
      <c r="E416" s="119" t="s">
        <v>6482</v>
      </c>
      <c r="F416" s="219">
        <v>11</v>
      </c>
      <c r="G416" s="219" t="s">
        <v>2299</v>
      </c>
      <c r="H416" s="45" t="s">
        <v>28</v>
      </c>
      <c r="I416" s="46"/>
      <c r="J416" s="44">
        <f t="shared" si="13"/>
        <v>365</v>
      </c>
      <c r="K416" s="46"/>
      <c r="L416" s="45"/>
      <c r="M416" s="45"/>
      <c r="N416" s="45"/>
      <c r="O416" s="62" t="s">
        <v>7</v>
      </c>
      <c r="P416" s="220">
        <v>405</v>
      </c>
      <c r="Q416" s="217" t="s">
        <v>609</v>
      </c>
      <c r="R416" s="41"/>
    </row>
    <row r="417" spans="1:18" s="149" customFormat="1" ht="12.95" customHeight="1" x14ac:dyDescent="0.2">
      <c r="A417" s="7">
        <v>37</v>
      </c>
      <c r="B417" s="40" t="s">
        <v>7</v>
      </c>
      <c r="C417" s="107"/>
      <c r="D417" s="119" t="s">
        <v>4910</v>
      </c>
      <c r="E417" s="119" t="s">
        <v>6481</v>
      </c>
      <c r="F417" s="219">
        <v>20</v>
      </c>
      <c r="G417" s="219" t="s">
        <v>2307</v>
      </c>
      <c r="H417" s="45" t="s">
        <v>25</v>
      </c>
      <c r="I417" s="46"/>
      <c r="J417" s="44">
        <f t="shared" si="13"/>
        <v>365</v>
      </c>
      <c r="K417" s="46"/>
      <c r="L417" s="45"/>
      <c r="M417" s="45"/>
      <c r="N417" s="45"/>
      <c r="O417" s="62" t="s">
        <v>7</v>
      </c>
      <c r="P417" s="220">
        <v>406</v>
      </c>
      <c r="Q417" s="217" t="s">
        <v>609</v>
      </c>
      <c r="R417" s="41"/>
    </row>
    <row r="418" spans="1:18" s="149" customFormat="1" ht="12.95" customHeight="1" x14ac:dyDescent="0.2">
      <c r="A418" s="7"/>
      <c r="B418" s="40" t="s">
        <v>7</v>
      </c>
      <c r="C418" s="107"/>
      <c r="D418" s="119" t="s">
        <v>6480</v>
      </c>
      <c r="E418" s="119" t="s">
        <v>6479</v>
      </c>
      <c r="F418" s="219">
        <v>19</v>
      </c>
      <c r="G418" s="219" t="s">
        <v>2492</v>
      </c>
      <c r="H418" s="45" t="s">
        <v>28</v>
      </c>
      <c r="I418" s="46"/>
      <c r="J418" s="44">
        <f t="shared" si="13"/>
        <v>365</v>
      </c>
      <c r="K418" s="46"/>
      <c r="L418" s="45"/>
      <c r="M418" s="45"/>
      <c r="N418" s="45"/>
      <c r="O418" s="62" t="s">
        <v>7</v>
      </c>
      <c r="P418" s="220">
        <v>407</v>
      </c>
      <c r="Q418" s="217" t="s">
        <v>609</v>
      </c>
      <c r="R418" s="41"/>
    </row>
    <row r="419" spans="1:18" s="149" customFormat="1" ht="12.95" customHeight="1" x14ac:dyDescent="0.2">
      <c r="A419" s="7">
        <v>10</v>
      </c>
      <c r="B419" s="40" t="s">
        <v>7</v>
      </c>
      <c r="C419" s="107"/>
      <c r="D419" s="119" t="s">
        <v>6478</v>
      </c>
      <c r="E419" s="119" t="s">
        <v>6477</v>
      </c>
      <c r="F419" s="219">
        <v>2</v>
      </c>
      <c r="G419" s="219" t="s">
        <v>2299</v>
      </c>
      <c r="H419" s="45" t="s">
        <v>25</v>
      </c>
      <c r="I419" s="46"/>
      <c r="J419" s="44">
        <f t="shared" si="13"/>
        <v>365</v>
      </c>
      <c r="K419" s="46"/>
      <c r="L419" s="45"/>
      <c r="M419" s="45"/>
      <c r="N419" s="45"/>
      <c r="O419" s="62" t="s">
        <v>7</v>
      </c>
      <c r="P419" s="220">
        <v>408</v>
      </c>
      <c r="Q419" s="217" t="s">
        <v>609</v>
      </c>
      <c r="R419" s="41"/>
    </row>
    <row r="420" spans="1:18" s="149" customFormat="1" ht="12.95" customHeight="1" x14ac:dyDescent="0.2">
      <c r="A420" s="7">
        <v>17</v>
      </c>
      <c r="B420" s="40" t="s">
        <v>7</v>
      </c>
      <c r="C420" s="107"/>
      <c r="D420" s="119" t="s">
        <v>4049</v>
      </c>
      <c r="E420" s="119" t="s">
        <v>6476</v>
      </c>
      <c r="F420" s="219">
        <v>15</v>
      </c>
      <c r="G420" s="219" t="s">
        <v>2492</v>
      </c>
      <c r="H420" s="45" t="s">
        <v>44</v>
      </c>
      <c r="I420" s="46"/>
      <c r="J420" s="44">
        <f t="shared" si="13"/>
        <v>365</v>
      </c>
      <c r="K420" s="46"/>
      <c r="L420" s="45"/>
      <c r="M420" s="45"/>
      <c r="N420" s="45"/>
      <c r="O420" s="62" t="s">
        <v>7</v>
      </c>
      <c r="P420" s="220">
        <v>409</v>
      </c>
      <c r="Q420" s="217" t="s">
        <v>609</v>
      </c>
      <c r="R420" s="41"/>
    </row>
    <row r="421" spans="1:18" s="149" customFormat="1" ht="12.95" customHeight="1" x14ac:dyDescent="0.2">
      <c r="A421" s="7">
        <v>37</v>
      </c>
      <c r="B421" s="40" t="s">
        <v>7</v>
      </c>
      <c r="C421" s="107">
        <v>681</v>
      </c>
      <c r="D421" s="119" t="s">
        <v>6475</v>
      </c>
      <c r="E421" s="119" t="s">
        <v>5804</v>
      </c>
      <c r="F421" s="219">
        <v>20</v>
      </c>
      <c r="G421" s="219" t="s">
        <v>2307</v>
      </c>
      <c r="H421" s="45" t="s">
        <v>44</v>
      </c>
      <c r="I421" s="46"/>
      <c r="J421" s="44">
        <f t="shared" si="13"/>
        <v>365</v>
      </c>
      <c r="K421" s="46"/>
      <c r="L421" s="45"/>
      <c r="M421" s="45"/>
      <c r="N421" s="45"/>
      <c r="O421" s="62" t="s">
        <v>7</v>
      </c>
      <c r="P421" s="220">
        <v>410</v>
      </c>
      <c r="Q421" s="217" t="s">
        <v>609</v>
      </c>
      <c r="R421" s="41"/>
    </row>
    <row r="422" spans="1:18" s="149" customFormat="1" ht="12.95" customHeight="1" x14ac:dyDescent="0.2">
      <c r="A422" s="7"/>
      <c r="B422" s="40" t="s">
        <v>7</v>
      </c>
      <c r="C422" s="107"/>
      <c r="D422" s="119" t="s">
        <v>6474</v>
      </c>
      <c r="E422" s="119" t="s">
        <v>6473</v>
      </c>
      <c r="F422" s="219">
        <v>0</v>
      </c>
      <c r="G422" s="219" t="s">
        <v>609</v>
      </c>
      <c r="H422" s="45" t="s">
        <v>28</v>
      </c>
      <c r="I422" s="46"/>
      <c r="J422" s="44">
        <f t="shared" si="13"/>
        <v>365</v>
      </c>
      <c r="K422" s="46"/>
      <c r="L422" s="45"/>
      <c r="M422" s="45"/>
      <c r="N422" s="45"/>
      <c r="O422" s="62" t="s">
        <v>7</v>
      </c>
      <c r="P422" s="220">
        <v>411</v>
      </c>
      <c r="Q422" s="217" t="s">
        <v>609</v>
      </c>
      <c r="R422" s="41"/>
    </row>
    <row r="423" spans="1:18" s="149" customFormat="1" ht="12.95" customHeight="1" x14ac:dyDescent="0.2">
      <c r="A423" s="7"/>
      <c r="B423" s="40" t="s">
        <v>7</v>
      </c>
      <c r="C423" s="107">
        <v>808</v>
      </c>
      <c r="D423" s="119" t="s">
        <v>6472</v>
      </c>
      <c r="E423" s="119" t="s">
        <v>6471</v>
      </c>
      <c r="F423" s="219">
        <v>1</v>
      </c>
      <c r="G423" s="219" t="s">
        <v>2299</v>
      </c>
      <c r="H423" s="45"/>
      <c r="I423" s="46"/>
      <c r="J423" s="44">
        <f t="shared" si="13"/>
        <v>365</v>
      </c>
      <c r="K423" s="46"/>
      <c r="L423" s="45"/>
      <c r="M423" s="45"/>
      <c r="N423" s="45"/>
      <c r="O423" s="62" t="s">
        <v>7</v>
      </c>
      <c r="P423" s="220">
        <v>412</v>
      </c>
      <c r="Q423" s="217" t="s">
        <v>609</v>
      </c>
      <c r="R423" s="41"/>
    </row>
    <row r="424" spans="1:18" s="149" customFormat="1" ht="12.95" customHeight="1" x14ac:dyDescent="0.2">
      <c r="A424" s="7"/>
      <c r="B424" s="40" t="s">
        <v>7</v>
      </c>
      <c r="C424" s="107">
        <v>775</v>
      </c>
      <c r="D424" s="119" t="s">
        <v>6421</v>
      </c>
      <c r="E424" s="119" t="s">
        <v>6470</v>
      </c>
      <c r="F424" s="219">
        <v>15</v>
      </c>
      <c r="G424" s="219" t="s">
        <v>2492</v>
      </c>
      <c r="H424" s="45" t="s">
        <v>25</v>
      </c>
      <c r="I424" s="46"/>
      <c r="J424" s="44">
        <f t="shared" si="13"/>
        <v>365</v>
      </c>
      <c r="K424" s="46"/>
      <c r="L424" s="45"/>
      <c r="M424" s="45"/>
      <c r="N424" s="45"/>
      <c r="O424" s="62" t="s">
        <v>7</v>
      </c>
      <c r="P424" s="220">
        <v>413</v>
      </c>
      <c r="Q424" s="217" t="s">
        <v>609</v>
      </c>
      <c r="R424" s="41"/>
    </row>
    <row r="425" spans="1:18" s="149" customFormat="1" ht="12.95" customHeight="1" x14ac:dyDescent="0.2">
      <c r="A425" s="7">
        <v>3</v>
      </c>
      <c r="B425" s="40" t="s">
        <v>7</v>
      </c>
      <c r="C425" s="107"/>
      <c r="D425" s="119" t="s">
        <v>4854</v>
      </c>
      <c r="E425" s="119" t="s">
        <v>6469</v>
      </c>
      <c r="F425" s="219">
        <v>20</v>
      </c>
      <c r="G425" s="219" t="s">
        <v>2307</v>
      </c>
      <c r="H425" s="45" t="s">
        <v>44</v>
      </c>
      <c r="I425" s="46"/>
      <c r="J425" s="44">
        <f t="shared" si="13"/>
        <v>365</v>
      </c>
      <c r="K425" s="46"/>
      <c r="L425" s="45"/>
      <c r="M425" s="45"/>
      <c r="N425" s="45"/>
      <c r="O425" s="62" t="s">
        <v>7</v>
      </c>
      <c r="P425" s="220">
        <v>414</v>
      </c>
      <c r="Q425" s="217" t="s">
        <v>609</v>
      </c>
      <c r="R425" s="41"/>
    </row>
    <row r="426" spans="1:18" s="149" customFormat="1" ht="12.95" customHeight="1" x14ac:dyDescent="0.2">
      <c r="A426" s="7"/>
      <c r="B426" s="40" t="s">
        <v>7</v>
      </c>
      <c r="C426" s="107"/>
      <c r="D426" s="119" t="s">
        <v>6468</v>
      </c>
      <c r="E426" s="119" t="s">
        <v>6467</v>
      </c>
      <c r="F426" s="219">
        <v>9</v>
      </c>
      <c r="G426" s="219" t="s">
        <v>2495</v>
      </c>
      <c r="H426" s="45" t="s">
        <v>28</v>
      </c>
      <c r="I426" s="46"/>
      <c r="J426" s="44">
        <f t="shared" si="13"/>
        <v>365</v>
      </c>
      <c r="K426" s="46"/>
      <c r="L426" s="45"/>
      <c r="M426" s="45"/>
      <c r="N426" s="45"/>
      <c r="O426" s="62" t="s">
        <v>7</v>
      </c>
      <c r="P426" s="220">
        <v>415</v>
      </c>
      <c r="Q426" s="217" t="s">
        <v>609</v>
      </c>
      <c r="R426" s="41"/>
    </row>
    <row r="427" spans="1:18" s="149" customFormat="1" ht="12.95" customHeight="1" x14ac:dyDescent="0.2">
      <c r="A427" s="7">
        <v>2</v>
      </c>
      <c r="B427" s="40" t="s">
        <v>7</v>
      </c>
      <c r="C427" s="107"/>
      <c r="D427" s="119" t="s">
        <v>2660</v>
      </c>
      <c r="E427" s="119" t="s">
        <v>6466</v>
      </c>
      <c r="F427" s="219">
        <v>6</v>
      </c>
      <c r="G427" s="219" t="s">
        <v>2495</v>
      </c>
      <c r="H427" s="45" t="s">
        <v>25</v>
      </c>
      <c r="I427" s="46"/>
      <c r="J427" s="44">
        <f t="shared" si="13"/>
        <v>365</v>
      </c>
      <c r="K427" s="46"/>
      <c r="L427" s="45"/>
      <c r="M427" s="45"/>
      <c r="N427" s="45"/>
      <c r="O427" s="62" t="s">
        <v>7</v>
      </c>
      <c r="P427" s="220">
        <v>416</v>
      </c>
      <c r="Q427" s="217" t="s">
        <v>609</v>
      </c>
      <c r="R427" s="41"/>
    </row>
    <row r="428" spans="1:18" s="149" customFormat="1" ht="12.95" customHeight="1" x14ac:dyDescent="0.2">
      <c r="A428" s="7"/>
      <c r="B428" s="40" t="s">
        <v>7</v>
      </c>
      <c r="C428" s="107"/>
      <c r="D428" s="119" t="s">
        <v>6143</v>
      </c>
      <c r="E428" s="119" t="s">
        <v>6465</v>
      </c>
      <c r="F428" s="219">
        <v>6</v>
      </c>
      <c r="G428" s="219" t="s">
        <v>2495</v>
      </c>
      <c r="H428" s="45" t="s">
        <v>28</v>
      </c>
      <c r="I428" s="46"/>
      <c r="J428" s="44">
        <f t="shared" si="13"/>
        <v>365</v>
      </c>
      <c r="K428" s="46"/>
      <c r="L428" s="45"/>
      <c r="M428" s="45"/>
      <c r="N428" s="45"/>
      <c r="O428" s="62" t="s">
        <v>7</v>
      </c>
      <c r="P428" s="220">
        <v>417</v>
      </c>
      <c r="Q428" s="217" t="s">
        <v>609</v>
      </c>
      <c r="R428" s="41"/>
    </row>
    <row r="429" spans="1:18" s="149" customFormat="1" ht="12.95" customHeight="1" x14ac:dyDescent="0.2">
      <c r="A429" s="7">
        <v>37</v>
      </c>
      <c r="B429" s="40" t="s">
        <v>7</v>
      </c>
      <c r="C429" s="107"/>
      <c r="D429" s="119" t="s">
        <v>4910</v>
      </c>
      <c r="E429" s="119" t="s">
        <v>6464</v>
      </c>
      <c r="F429" s="219">
        <v>20</v>
      </c>
      <c r="G429" s="219" t="s">
        <v>2307</v>
      </c>
      <c r="H429" s="45" t="s">
        <v>8</v>
      </c>
      <c r="I429" s="46"/>
      <c r="J429" s="44">
        <f t="shared" si="13"/>
        <v>365</v>
      </c>
      <c r="K429" s="46"/>
      <c r="L429" s="45"/>
      <c r="M429" s="45"/>
      <c r="N429" s="45"/>
      <c r="O429" s="62" t="s">
        <v>7</v>
      </c>
      <c r="P429" s="220">
        <v>418</v>
      </c>
      <c r="Q429" s="217" t="s">
        <v>609</v>
      </c>
      <c r="R429" s="41"/>
    </row>
    <row r="430" spans="1:18" s="149" customFormat="1" ht="12.95" customHeight="1" x14ac:dyDescent="0.2">
      <c r="A430" s="7">
        <v>17</v>
      </c>
      <c r="B430" s="40" t="s">
        <v>7</v>
      </c>
      <c r="C430" s="107">
        <v>728</v>
      </c>
      <c r="D430" s="119" t="s">
        <v>4049</v>
      </c>
      <c r="E430" s="119" t="s">
        <v>6463</v>
      </c>
      <c r="F430" s="219">
        <v>15</v>
      </c>
      <c r="G430" s="219" t="s">
        <v>2492</v>
      </c>
      <c r="H430" s="45" t="s">
        <v>25</v>
      </c>
      <c r="I430" s="46"/>
      <c r="J430" s="44">
        <f t="shared" si="13"/>
        <v>365</v>
      </c>
      <c r="K430" s="46"/>
      <c r="L430" s="45"/>
      <c r="M430" s="45"/>
      <c r="N430" s="45"/>
      <c r="O430" s="62" t="s">
        <v>7</v>
      </c>
      <c r="P430" s="220">
        <v>419</v>
      </c>
      <c r="Q430" s="217" t="s">
        <v>609</v>
      </c>
      <c r="R430" s="41"/>
    </row>
    <row r="431" spans="1:18" s="149" customFormat="1" ht="12.95" customHeight="1" x14ac:dyDescent="0.2">
      <c r="A431" s="7">
        <v>37</v>
      </c>
      <c r="B431" s="40" t="s">
        <v>7</v>
      </c>
      <c r="C431" s="107"/>
      <c r="D431" s="119" t="s">
        <v>3089</v>
      </c>
      <c r="E431" s="119" t="s">
        <v>6462</v>
      </c>
      <c r="F431" s="219">
        <v>21</v>
      </c>
      <c r="G431" s="219" t="s">
        <v>2307</v>
      </c>
      <c r="H431" s="45" t="s">
        <v>25</v>
      </c>
      <c r="I431" s="46"/>
      <c r="J431" s="44">
        <f t="shared" si="13"/>
        <v>365</v>
      </c>
      <c r="K431" s="46"/>
      <c r="L431" s="45"/>
      <c r="M431" s="45"/>
      <c r="N431" s="45"/>
      <c r="O431" s="62" t="s">
        <v>7</v>
      </c>
      <c r="P431" s="220">
        <v>420</v>
      </c>
      <c r="Q431" s="217" t="s">
        <v>609</v>
      </c>
      <c r="R431" s="41"/>
    </row>
    <row r="432" spans="1:18" s="149" customFormat="1" ht="12.95" customHeight="1" x14ac:dyDescent="0.2">
      <c r="A432" s="7"/>
      <c r="B432" s="40" t="s">
        <v>7</v>
      </c>
      <c r="C432" s="107"/>
      <c r="D432" s="119" t="s">
        <v>6461</v>
      </c>
      <c r="E432" s="119" t="s">
        <v>6460</v>
      </c>
      <c r="F432" s="219">
        <v>10</v>
      </c>
      <c r="G432" s="219" t="s">
        <v>2495</v>
      </c>
      <c r="H432" s="45" t="s">
        <v>28</v>
      </c>
      <c r="I432" s="46"/>
      <c r="J432" s="44">
        <f t="shared" si="13"/>
        <v>365</v>
      </c>
      <c r="K432" s="46"/>
      <c r="L432" s="45"/>
      <c r="M432" s="45"/>
      <c r="N432" s="45"/>
      <c r="O432" s="62" t="s">
        <v>7</v>
      </c>
      <c r="P432" s="220">
        <v>421</v>
      </c>
      <c r="Q432" s="217" t="s">
        <v>609</v>
      </c>
      <c r="R432" s="41"/>
    </row>
    <row r="433" spans="1:18" s="149" customFormat="1" ht="12.95" customHeight="1" x14ac:dyDescent="0.2">
      <c r="A433" s="7">
        <v>17</v>
      </c>
      <c r="B433" s="40" t="s">
        <v>7</v>
      </c>
      <c r="C433" s="107"/>
      <c r="D433" s="119" t="s">
        <v>4294</v>
      </c>
      <c r="E433" s="119" t="s">
        <v>6459</v>
      </c>
      <c r="F433" s="219">
        <v>5</v>
      </c>
      <c r="G433" s="219" t="s">
        <v>2299</v>
      </c>
      <c r="H433" s="45" t="s">
        <v>44</v>
      </c>
      <c r="I433" s="46"/>
      <c r="J433" s="44">
        <f t="shared" si="13"/>
        <v>365</v>
      </c>
      <c r="K433" s="46"/>
      <c r="L433" s="45"/>
      <c r="M433" s="45"/>
      <c r="N433" s="45"/>
      <c r="O433" s="62" t="s">
        <v>7</v>
      </c>
      <c r="P433" s="220">
        <v>422</v>
      </c>
      <c r="Q433" s="217" t="s">
        <v>609</v>
      </c>
      <c r="R433" s="41"/>
    </row>
    <row r="434" spans="1:18" s="149" customFormat="1" ht="12.95" customHeight="1" x14ac:dyDescent="0.2">
      <c r="A434" s="7">
        <v>3</v>
      </c>
      <c r="B434" s="40" t="s">
        <v>7</v>
      </c>
      <c r="C434" s="107"/>
      <c r="D434" s="119" t="s">
        <v>3410</v>
      </c>
      <c r="E434" s="119" t="s">
        <v>6458</v>
      </c>
      <c r="F434" s="219">
        <v>20</v>
      </c>
      <c r="G434" s="219" t="s">
        <v>2307</v>
      </c>
      <c r="H434" s="45" t="s">
        <v>114</v>
      </c>
      <c r="I434" s="46"/>
      <c r="J434" s="44">
        <f t="shared" si="13"/>
        <v>365</v>
      </c>
      <c r="K434" s="46"/>
      <c r="L434" s="45"/>
      <c r="M434" s="45"/>
      <c r="N434" s="45"/>
      <c r="O434" s="62" t="s">
        <v>7</v>
      </c>
      <c r="P434" s="220">
        <v>423</v>
      </c>
      <c r="Q434" s="217" t="s">
        <v>609</v>
      </c>
      <c r="R434" s="41"/>
    </row>
    <row r="435" spans="1:18" s="149" customFormat="1" ht="12.95" customHeight="1" x14ac:dyDescent="0.2">
      <c r="A435" s="7">
        <v>4</v>
      </c>
      <c r="B435" s="40" t="s">
        <v>7</v>
      </c>
      <c r="C435" s="107"/>
      <c r="D435" s="119" t="s">
        <v>4354</v>
      </c>
      <c r="E435" s="119" t="s">
        <v>6457</v>
      </c>
      <c r="F435" s="219">
        <v>5</v>
      </c>
      <c r="G435" s="219" t="s">
        <v>2299</v>
      </c>
      <c r="H435" s="45" t="s">
        <v>44</v>
      </c>
      <c r="I435" s="46"/>
      <c r="J435" s="44">
        <f t="shared" si="13"/>
        <v>365</v>
      </c>
      <c r="K435" s="46"/>
      <c r="L435" s="45"/>
      <c r="M435" s="45"/>
      <c r="N435" s="45"/>
      <c r="O435" s="62" t="s">
        <v>7</v>
      </c>
      <c r="P435" s="220">
        <v>424</v>
      </c>
      <c r="Q435" s="217" t="s">
        <v>609</v>
      </c>
      <c r="R435" s="41"/>
    </row>
    <row r="436" spans="1:18" s="149" customFormat="1" ht="12.95" customHeight="1" x14ac:dyDescent="0.2">
      <c r="A436" s="7">
        <v>17</v>
      </c>
      <c r="B436" s="40" t="s">
        <v>7</v>
      </c>
      <c r="C436" s="107"/>
      <c r="D436" s="119" t="s">
        <v>4505</v>
      </c>
      <c r="E436" s="119" t="s">
        <v>6456</v>
      </c>
      <c r="F436" s="219">
        <v>15</v>
      </c>
      <c r="G436" s="219" t="s">
        <v>2492</v>
      </c>
      <c r="H436" s="45" t="s">
        <v>44</v>
      </c>
      <c r="I436" s="46"/>
      <c r="J436" s="44">
        <f t="shared" si="13"/>
        <v>365</v>
      </c>
      <c r="K436" s="46"/>
      <c r="L436" s="45"/>
      <c r="M436" s="45"/>
      <c r="N436" s="45"/>
      <c r="O436" s="62" t="s">
        <v>7</v>
      </c>
      <c r="P436" s="220">
        <v>425</v>
      </c>
      <c r="Q436" s="217" t="s">
        <v>609</v>
      </c>
      <c r="R436" s="41"/>
    </row>
    <row r="437" spans="1:18" s="149" customFormat="1" ht="12.95" customHeight="1" x14ac:dyDescent="0.2">
      <c r="A437" s="7">
        <v>37</v>
      </c>
      <c r="B437" s="40" t="s">
        <v>7</v>
      </c>
      <c r="C437" s="107">
        <v>820</v>
      </c>
      <c r="D437" s="119" t="s">
        <v>5653</v>
      </c>
      <c r="E437" s="119" t="s">
        <v>6455</v>
      </c>
      <c r="F437" s="219">
        <v>20</v>
      </c>
      <c r="G437" s="219" t="s">
        <v>2307</v>
      </c>
      <c r="H437" s="45" t="s">
        <v>44</v>
      </c>
      <c r="I437" s="46"/>
      <c r="J437" s="44">
        <f t="shared" si="13"/>
        <v>365</v>
      </c>
      <c r="K437" s="46"/>
      <c r="L437" s="45"/>
      <c r="M437" s="45"/>
      <c r="N437" s="45"/>
      <c r="O437" s="62" t="s">
        <v>7</v>
      </c>
      <c r="P437" s="220">
        <v>426</v>
      </c>
      <c r="Q437" s="217" t="s">
        <v>609</v>
      </c>
      <c r="R437" s="41"/>
    </row>
    <row r="438" spans="1:18" s="149" customFormat="1" ht="12.95" customHeight="1" x14ac:dyDescent="0.2">
      <c r="A438" s="7">
        <v>37</v>
      </c>
      <c r="B438" s="40" t="s">
        <v>7</v>
      </c>
      <c r="C438" s="107"/>
      <c r="D438" s="119" t="s">
        <v>6454</v>
      </c>
      <c r="E438" s="119" t="s">
        <v>5789</v>
      </c>
      <c r="F438" s="219">
        <v>20</v>
      </c>
      <c r="G438" s="219" t="s">
        <v>2307</v>
      </c>
      <c r="H438" s="45" t="s">
        <v>25</v>
      </c>
      <c r="I438" s="46"/>
      <c r="J438" s="44">
        <f t="shared" si="13"/>
        <v>365</v>
      </c>
      <c r="K438" s="46"/>
      <c r="L438" s="45"/>
      <c r="M438" s="45"/>
      <c r="N438" s="45"/>
      <c r="O438" s="62" t="s">
        <v>7</v>
      </c>
      <c r="P438" s="220">
        <v>427</v>
      </c>
      <c r="Q438" s="217" t="s">
        <v>609</v>
      </c>
      <c r="R438" s="41"/>
    </row>
    <row r="439" spans="1:18" s="149" customFormat="1" ht="12.95" customHeight="1" x14ac:dyDescent="0.2">
      <c r="A439" s="7"/>
      <c r="B439" s="40" t="s">
        <v>7</v>
      </c>
      <c r="C439" s="107"/>
      <c r="D439" s="119" t="s">
        <v>5484</v>
      </c>
      <c r="E439" s="119" t="s">
        <v>6453</v>
      </c>
      <c r="F439" s="219">
        <v>16</v>
      </c>
      <c r="G439" s="219" t="s">
        <v>2495</v>
      </c>
      <c r="H439" s="45" t="s">
        <v>28</v>
      </c>
      <c r="I439" s="46"/>
      <c r="J439" s="44">
        <f t="shared" si="13"/>
        <v>365</v>
      </c>
      <c r="K439" s="46"/>
      <c r="L439" s="45"/>
      <c r="M439" s="45"/>
      <c r="N439" s="45"/>
      <c r="O439" s="62" t="s">
        <v>7</v>
      </c>
      <c r="P439" s="220">
        <v>428</v>
      </c>
      <c r="Q439" s="217">
        <v>29368</v>
      </c>
      <c r="R439" s="41"/>
    </row>
    <row r="440" spans="1:18" s="149" customFormat="1" ht="12.95" customHeight="1" x14ac:dyDescent="0.2">
      <c r="A440" s="7">
        <v>37</v>
      </c>
      <c r="B440" s="40" t="s">
        <v>7</v>
      </c>
      <c r="C440" s="107"/>
      <c r="D440" s="119" t="s">
        <v>4910</v>
      </c>
      <c r="E440" s="119" t="s">
        <v>6452</v>
      </c>
      <c r="F440" s="219">
        <v>20</v>
      </c>
      <c r="G440" s="219" t="s">
        <v>2307</v>
      </c>
      <c r="H440" s="45" t="s">
        <v>25</v>
      </c>
      <c r="I440" s="46"/>
      <c r="J440" s="44">
        <f t="shared" si="13"/>
        <v>365</v>
      </c>
      <c r="K440" s="46"/>
      <c r="L440" s="45"/>
      <c r="M440" s="45"/>
      <c r="N440" s="45"/>
      <c r="O440" s="62" t="s">
        <v>7</v>
      </c>
      <c r="P440" s="220">
        <v>429</v>
      </c>
      <c r="Q440" s="217" t="s">
        <v>609</v>
      </c>
      <c r="R440" s="41"/>
    </row>
    <row r="441" spans="1:18" s="149" customFormat="1" ht="12.95" customHeight="1" x14ac:dyDescent="0.2">
      <c r="A441" s="7">
        <v>3</v>
      </c>
      <c r="B441" s="40" t="s">
        <v>7</v>
      </c>
      <c r="C441" s="107"/>
      <c r="D441" s="119" t="s">
        <v>5097</v>
      </c>
      <c r="E441" s="119" t="s">
        <v>5258</v>
      </c>
      <c r="F441" s="219">
        <v>19</v>
      </c>
      <c r="G441" s="219" t="s">
        <v>2492</v>
      </c>
      <c r="H441" s="45" t="s">
        <v>25</v>
      </c>
      <c r="I441" s="46"/>
      <c r="J441" s="44">
        <f t="shared" si="13"/>
        <v>365</v>
      </c>
      <c r="K441" s="46"/>
      <c r="L441" s="45"/>
      <c r="M441" s="45"/>
      <c r="N441" s="45"/>
      <c r="O441" s="62" t="s">
        <v>7</v>
      </c>
      <c r="P441" s="220">
        <v>430</v>
      </c>
      <c r="Q441" s="217" t="s">
        <v>609</v>
      </c>
      <c r="R441" s="41"/>
    </row>
    <row r="442" spans="1:18" s="149" customFormat="1" ht="12.95" customHeight="1" x14ac:dyDescent="0.2">
      <c r="A442" s="7">
        <v>50</v>
      </c>
      <c r="B442" s="40" t="s">
        <v>7</v>
      </c>
      <c r="C442" s="107"/>
      <c r="D442" s="119" t="s">
        <v>5329</v>
      </c>
      <c r="E442" s="119" t="s">
        <v>6451</v>
      </c>
      <c r="F442" s="219">
        <v>7</v>
      </c>
      <c r="G442" s="219" t="s">
        <v>2495</v>
      </c>
      <c r="H442" s="45" t="s">
        <v>114</v>
      </c>
      <c r="I442" s="46"/>
      <c r="J442" s="44">
        <f t="shared" si="13"/>
        <v>365</v>
      </c>
      <c r="K442" s="46"/>
      <c r="L442" s="45"/>
      <c r="M442" s="45"/>
      <c r="N442" s="45"/>
      <c r="O442" s="62" t="s">
        <v>7</v>
      </c>
      <c r="P442" s="220">
        <v>431</v>
      </c>
      <c r="Q442" s="217" t="s">
        <v>609</v>
      </c>
      <c r="R442" s="41"/>
    </row>
    <row r="443" spans="1:18" s="149" customFormat="1" ht="12.95" customHeight="1" x14ac:dyDescent="0.2">
      <c r="A443" s="7">
        <v>51</v>
      </c>
      <c r="B443" s="40" t="s">
        <v>7</v>
      </c>
      <c r="C443" s="107"/>
      <c r="D443" s="119" t="s">
        <v>5527</v>
      </c>
      <c r="E443" s="119" t="s">
        <v>6450</v>
      </c>
      <c r="F443" s="219">
        <v>10</v>
      </c>
      <c r="G443" s="219" t="s">
        <v>2495</v>
      </c>
      <c r="H443" s="45" t="s">
        <v>25</v>
      </c>
      <c r="I443" s="46"/>
      <c r="J443" s="44">
        <f t="shared" si="13"/>
        <v>365</v>
      </c>
      <c r="K443" s="46"/>
      <c r="L443" s="45"/>
      <c r="M443" s="45"/>
      <c r="N443" s="45"/>
      <c r="O443" s="62" t="s">
        <v>7</v>
      </c>
      <c r="P443" s="220">
        <v>432</v>
      </c>
      <c r="Q443" s="217" t="s">
        <v>609</v>
      </c>
      <c r="R443" s="41"/>
    </row>
    <row r="444" spans="1:18" s="149" customFormat="1" ht="12.95" customHeight="1" x14ac:dyDescent="0.2">
      <c r="A444" s="7">
        <v>135</v>
      </c>
      <c r="B444" s="40" t="s">
        <v>7</v>
      </c>
      <c r="C444" s="107"/>
      <c r="D444" s="119" t="s">
        <v>183</v>
      </c>
      <c r="E444" s="119" t="s">
        <v>5741</v>
      </c>
      <c r="F444" s="219">
        <v>15</v>
      </c>
      <c r="G444" s="219" t="s">
        <v>2492</v>
      </c>
      <c r="H444" s="45" t="s">
        <v>28</v>
      </c>
      <c r="I444" s="46"/>
      <c r="J444" s="44">
        <f t="shared" si="13"/>
        <v>365</v>
      </c>
      <c r="K444" s="46"/>
      <c r="L444" s="45"/>
      <c r="M444" s="45"/>
      <c r="N444" s="45"/>
      <c r="O444" s="62" t="s">
        <v>7</v>
      </c>
      <c r="P444" s="220">
        <v>433</v>
      </c>
      <c r="Q444" s="217" t="s">
        <v>609</v>
      </c>
      <c r="R444" s="41"/>
    </row>
    <row r="445" spans="1:18" s="149" customFormat="1" ht="12.95" customHeight="1" x14ac:dyDescent="0.2">
      <c r="A445" s="7">
        <v>55</v>
      </c>
      <c r="B445" s="40" t="s">
        <v>7</v>
      </c>
      <c r="C445" s="107"/>
      <c r="D445" s="119" t="s">
        <v>5565</v>
      </c>
      <c r="E445" s="119" t="s">
        <v>6449</v>
      </c>
      <c r="F445" s="219">
        <v>15</v>
      </c>
      <c r="G445" s="219" t="s">
        <v>2492</v>
      </c>
      <c r="H445" s="45" t="s">
        <v>114</v>
      </c>
      <c r="I445" s="46"/>
      <c r="J445" s="44">
        <f t="shared" si="13"/>
        <v>365</v>
      </c>
      <c r="K445" s="46"/>
      <c r="L445" s="45"/>
      <c r="M445" s="45"/>
      <c r="N445" s="45"/>
      <c r="O445" s="62" t="s">
        <v>7</v>
      </c>
      <c r="P445" s="220">
        <v>434</v>
      </c>
      <c r="Q445" s="217" t="s">
        <v>609</v>
      </c>
      <c r="R445" s="41"/>
    </row>
    <row r="446" spans="1:18" s="149" customFormat="1" ht="12.95" customHeight="1" x14ac:dyDescent="0.2">
      <c r="A446" s="7">
        <v>51</v>
      </c>
      <c r="B446" s="40" t="s">
        <v>7</v>
      </c>
      <c r="C446" s="107"/>
      <c r="D446" s="119" t="s">
        <v>4666</v>
      </c>
      <c r="E446" s="119" t="s">
        <v>6448</v>
      </c>
      <c r="F446" s="219">
        <v>10</v>
      </c>
      <c r="G446" s="219" t="s">
        <v>2495</v>
      </c>
      <c r="H446" s="45" t="s">
        <v>25</v>
      </c>
      <c r="I446" s="46"/>
      <c r="J446" s="44">
        <f t="shared" si="13"/>
        <v>365</v>
      </c>
      <c r="K446" s="46"/>
      <c r="L446" s="45"/>
      <c r="M446" s="45"/>
      <c r="N446" s="45"/>
      <c r="O446" s="62" t="s">
        <v>7</v>
      </c>
      <c r="P446" s="220">
        <v>435</v>
      </c>
      <c r="Q446" s="217" t="s">
        <v>609</v>
      </c>
      <c r="R446" s="41"/>
    </row>
    <row r="447" spans="1:18" s="149" customFormat="1" ht="12.95" customHeight="1" x14ac:dyDescent="0.2">
      <c r="A447" s="7"/>
      <c r="B447" s="40" t="s">
        <v>7</v>
      </c>
      <c r="C447" s="107"/>
      <c r="D447" s="119" t="s">
        <v>6447</v>
      </c>
      <c r="E447" s="119" t="s">
        <v>6446</v>
      </c>
      <c r="F447" s="219">
        <v>20</v>
      </c>
      <c r="G447" s="219" t="s">
        <v>2307</v>
      </c>
      <c r="H447" s="45" t="s">
        <v>28</v>
      </c>
      <c r="I447" s="46"/>
      <c r="J447" s="44">
        <f t="shared" si="13"/>
        <v>365</v>
      </c>
      <c r="K447" s="46"/>
      <c r="L447" s="45"/>
      <c r="M447" s="45"/>
      <c r="N447" s="45"/>
      <c r="O447" s="62" t="s">
        <v>7</v>
      </c>
      <c r="P447" s="220">
        <v>436</v>
      </c>
      <c r="Q447" s="217" t="s">
        <v>609</v>
      </c>
      <c r="R447" s="41"/>
    </row>
    <row r="448" spans="1:18" s="149" customFormat="1" ht="12.95" customHeight="1" x14ac:dyDescent="0.2">
      <c r="A448" s="7">
        <v>17</v>
      </c>
      <c r="B448" s="40" t="s">
        <v>7</v>
      </c>
      <c r="C448" s="107"/>
      <c r="D448" s="119" t="s">
        <v>4767</v>
      </c>
      <c r="E448" s="119" t="s">
        <v>6445</v>
      </c>
      <c r="F448" s="219">
        <v>4</v>
      </c>
      <c r="G448" s="219" t="s">
        <v>2299</v>
      </c>
      <c r="H448" s="45" t="s">
        <v>44</v>
      </c>
      <c r="I448" s="46"/>
      <c r="J448" s="44">
        <f t="shared" si="13"/>
        <v>365</v>
      </c>
      <c r="K448" s="46"/>
      <c r="L448" s="45"/>
      <c r="M448" s="45"/>
      <c r="N448" s="45"/>
      <c r="O448" s="62" t="s">
        <v>7</v>
      </c>
      <c r="P448" s="220">
        <v>437</v>
      </c>
      <c r="Q448" s="217" t="s">
        <v>609</v>
      </c>
      <c r="R448" s="41"/>
    </row>
    <row r="449" spans="1:209" s="149" customFormat="1" ht="12.95" customHeight="1" x14ac:dyDescent="0.2">
      <c r="A449" s="7">
        <v>3</v>
      </c>
      <c r="B449" s="40" t="s">
        <v>7</v>
      </c>
      <c r="C449" s="107">
        <v>792</v>
      </c>
      <c r="D449" s="119" t="s">
        <v>3410</v>
      </c>
      <c r="E449" s="119" t="s">
        <v>6444</v>
      </c>
      <c r="F449" s="219">
        <v>20</v>
      </c>
      <c r="G449" s="219" t="s">
        <v>2307</v>
      </c>
      <c r="H449" s="45" t="s">
        <v>44</v>
      </c>
      <c r="I449" s="46"/>
      <c r="J449" s="44">
        <f t="shared" si="13"/>
        <v>365</v>
      </c>
      <c r="K449" s="46"/>
      <c r="L449" s="45"/>
      <c r="M449" s="45"/>
      <c r="N449" s="45"/>
      <c r="O449" s="62" t="s">
        <v>7</v>
      </c>
      <c r="P449" s="220">
        <v>438</v>
      </c>
      <c r="Q449" s="217" t="s">
        <v>609</v>
      </c>
      <c r="R449" s="41"/>
    </row>
    <row r="450" spans="1:209" s="149" customFormat="1" ht="12.95" customHeight="1" x14ac:dyDescent="0.2">
      <c r="A450" s="7"/>
      <c r="B450" s="40" t="s">
        <v>7</v>
      </c>
      <c r="C450" s="107">
        <v>5111</v>
      </c>
      <c r="D450" s="119" t="s">
        <v>6443</v>
      </c>
      <c r="E450" s="119" t="s">
        <v>6442</v>
      </c>
      <c r="F450" s="219">
        <v>4</v>
      </c>
      <c r="G450" s="219" t="s">
        <v>2299</v>
      </c>
      <c r="H450" s="45" t="s">
        <v>193</v>
      </c>
      <c r="I450" s="46"/>
      <c r="J450" s="44">
        <f t="shared" si="13"/>
        <v>365</v>
      </c>
      <c r="K450" s="46"/>
      <c r="L450" s="45"/>
      <c r="M450" s="45"/>
      <c r="N450" s="45"/>
      <c r="O450" s="62" t="s">
        <v>7</v>
      </c>
      <c r="P450" s="220">
        <v>439</v>
      </c>
      <c r="Q450" s="217" t="s">
        <v>609</v>
      </c>
      <c r="R450" s="41"/>
    </row>
    <row r="451" spans="1:209" s="149" customFormat="1" ht="12.95" customHeight="1" x14ac:dyDescent="0.2">
      <c r="A451" s="7"/>
      <c r="B451" s="40" t="s">
        <v>7</v>
      </c>
      <c r="C451" s="107">
        <v>900</v>
      </c>
      <c r="D451" s="119" t="s">
        <v>5493</v>
      </c>
      <c r="E451" s="119" t="s">
        <v>6441</v>
      </c>
      <c r="F451" s="219">
        <v>7</v>
      </c>
      <c r="G451" s="219" t="s">
        <v>2495</v>
      </c>
      <c r="H451" s="45" t="s">
        <v>28</v>
      </c>
      <c r="I451" s="46"/>
      <c r="J451" s="44">
        <f t="shared" si="13"/>
        <v>365</v>
      </c>
      <c r="K451" s="46"/>
      <c r="L451" s="45"/>
      <c r="M451" s="45"/>
      <c r="N451" s="45"/>
      <c r="O451" s="62" t="s">
        <v>7</v>
      </c>
      <c r="P451" s="220">
        <v>440</v>
      </c>
      <c r="Q451" s="217" t="s">
        <v>609</v>
      </c>
      <c r="R451" s="41"/>
    </row>
    <row r="452" spans="1:209" s="149" customFormat="1" ht="12.95" customHeight="1" x14ac:dyDescent="0.2">
      <c r="A452" s="7">
        <v>17</v>
      </c>
      <c r="B452" s="40" t="s">
        <v>7</v>
      </c>
      <c r="C452" s="107"/>
      <c r="D452" s="119" t="s">
        <v>5026</v>
      </c>
      <c r="E452" s="119" t="s">
        <v>6440</v>
      </c>
      <c r="F452" s="219">
        <v>15</v>
      </c>
      <c r="G452" s="219" t="s">
        <v>2492</v>
      </c>
      <c r="H452" s="45" t="s">
        <v>114</v>
      </c>
      <c r="I452" s="46"/>
      <c r="J452" s="44">
        <f t="shared" ref="J452:J515" si="14">IF(AND(I452&gt;1/1/75, K452&gt;0),"n/a",I452+365)</f>
        <v>365</v>
      </c>
      <c r="K452" s="46"/>
      <c r="L452" s="45"/>
      <c r="M452" s="45"/>
      <c r="N452" s="45"/>
      <c r="O452" s="62" t="s">
        <v>7</v>
      </c>
      <c r="P452" s="220">
        <v>441</v>
      </c>
      <c r="Q452" s="217" t="s">
        <v>609</v>
      </c>
      <c r="R452" s="41"/>
    </row>
    <row r="453" spans="1:209" s="149" customFormat="1" ht="12.95" customHeight="1" x14ac:dyDescent="0.2">
      <c r="A453" s="7">
        <v>17</v>
      </c>
      <c r="B453" s="40" t="s">
        <v>7</v>
      </c>
      <c r="C453" s="107"/>
      <c r="D453" s="119" t="s">
        <v>5026</v>
      </c>
      <c r="E453" s="119" t="s">
        <v>6439</v>
      </c>
      <c r="F453" s="219">
        <v>15</v>
      </c>
      <c r="G453" s="219" t="s">
        <v>2492</v>
      </c>
      <c r="H453" s="45" t="s">
        <v>25</v>
      </c>
      <c r="I453" s="46"/>
      <c r="J453" s="44">
        <f t="shared" si="14"/>
        <v>365</v>
      </c>
      <c r="K453" s="46"/>
      <c r="L453" s="45"/>
      <c r="M453" s="45"/>
      <c r="N453" s="45"/>
      <c r="O453" s="62" t="s">
        <v>7</v>
      </c>
      <c r="P453" s="220">
        <v>442</v>
      </c>
      <c r="Q453" s="217" t="s">
        <v>609</v>
      </c>
      <c r="R453" s="41"/>
    </row>
    <row r="454" spans="1:209" s="149" customFormat="1" ht="12.95" customHeight="1" x14ac:dyDescent="0.2">
      <c r="A454" s="7">
        <v>51</v>
      </c>
      <c r="B454" s="40" t="s">
        <v>7</v>
      </c>
      <c r="C454" s="107"/>
      <c r="D454" s="119" t="s">
        <v>4666</v>
      </c>
      <c r="E454" s="119" t="s">
        <v>6438</v>
      </c>
      <c r="F454" s="219">
        <v>10</v>
      </c>
      <c r="G454" s="219" t="s">
        <v>2495</v>
      </c>
      <c r="H454" s="45" t="s">
        <v>25</v>
      </c>
      <c r="I454" s="46"/>
      <c r="J454" s="44">
        <f t="shared" si="14"/>
        <v>365</v>
      </c>
      <c r="K454" s="46"/>
      <c r="L454" s="45"/>
      <c r="M454" s="45"/>
      <c r="N454" s="45"/>
      <c r="O454" s="62" t="s">
        <v>7</v>
      </c>
      <c r="P454" s="220">
        <v>443</v>
      </c>
      <c r="Q454" s="217" t="s">
        <v>609</v>
      </c>
      <c r="R454" s="41"/>
    </row>
    <row r="455" spans="1:209" s="13" customFormat="1" ht="12.95" customHeight="1" x14ac:dyDescent="0.2">
      <c r="A455" s="7"/>
      <c r="B455" s="40" t="s">
        <v>7</v>
      </c>
      <c r="C455" s="107"/>
      <c r="D455" s="119" t="s">
        <v>6437</v>
      </c>
      <c r="E455" s="119" t="s">
        <v>6436</v>
      </c>
      <c r="F455" s="219">
        <v>21</v>
      </c>
      <c r="G455" s="219" t="s">
        <v>2307</v>
      </c>
      <c r="H455" s="45" t="s">
        <v>193</v>
      </c>
      <c r="I455" s="46"/>
      <c r="J455" s="44">
        <f t="shared" si="14"/>
        <v>365</v>
      </c>
      <c r="K455" s="46"/>
      <c r="L455" s="45"/>
      <c r="M455" s="45"/>
      <c r="N455" s="45"/>
      <c r="O455" s="62" t="s">
        <v>7</v>
      </c>
      <c r="P455" s="220">
        <v>444</v>
      </c>
      <c r="Q455" s="217" t="s">
        <v>609</v>
      </c>
      <c r="R455" s="41"/>
      <c r="S455" s="149"/>
      <c r="T455" s="149"/>
      <c r="U455" s="149"/>
      <c r="V455" s="149"/>
      <c r="W455" s="149"/>
      <c r="X455" s="149"/>
      <c r="Y455" s="149"/>
      <c r="Z455" s="149"/>
      <c r="AA455" s="149"/>
      <c r="AB455" s="149"/>
      <c r="AC455" s="149"/>
      <c r="AD455" s="149"/>
      <c r="AE455" s="149"/>
      <c r="AF455" s="149"/>
      <c r="AG455" s="149"/>
      <c r="AH455" s="149"/>
      <c r="AI455" s="149"/>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c r="BF455" s="149"/>
      <c r="BG455" s="149"/>
      <c r="BH455" s="149"/>
      <c r="BI455" s="149"/>
      <c r="BJ455" s="149"/>
      <c r="BK455" s="149"/>
      <c r="BL455" s="149"/>
      <c r="BM455" s="149"/>
      <c r="BN455" s="149"/>
      <c r="BO455" s="149"/>
      <c r="BP455" s="149"/>
      <c r="BQ455" s="149"/>
      <c r="BR455" s="149"/>
      <c r="BS455" s="149"/>
      <c r="BT455" s="149"/>
      <c r="BU455" s="149"/>
      <c r="BV455" s="149"/>
      <c r="BW455" s="149"/>
      <c r="BX455" s="149"/>
      <c r="BY455" s="149"/>
      <c r="BZ455" s="149"/>
      <c r="CA455" s="149"/>
      <c r="CB455" s="149"/>
      <c r="CC455" s="149"/>
      <c r="CD455" s="149"/>
      <c r="CE455" s="149"/>
      <c r="CF455" s="149"/>
      <c r="CG455" s="149"/>
      <c r="CH455" s="149"/>
      <c r="CI455" s="149"/>
      <c r="CJ455" s="149"/>
      <c r="CK455" s="149"/>
      <c r="CL455" s="149"/>
      <c r="CM455" s="149"/>
      <c r="CN455" s="149"/>
      <c r="CO455" s="149"/>
      <c r="CP455" s="149"/>
      <c r="CQ455" s="149"/>
      <c r="CR455" s="149"/>
      <c r="CS455" s="149"/>
      <c r="CT455" s="149"/>
      <c r="CU455" s="149"/>
      <c r="CV455" s="149"/>
      <c r="CW455" s="149"/>
      <c r="CX455" s="149"/>
      <c r="CY455" s="149"/>
      <c r="CZ455" s="149"/>
      <c r="DA455" s="149"/>
      <c r="DB455" s="149"/>
      <c r="DC455" s="149"/>
      <c r="DD455" s="149"/>
      <c r="DE455" s="149"/>
      <c r="DF455" s="149"/>
      <c r="DG455" s="149"/>
      <c r="DH455" s="149"/>
      <c r="DI455" s="149"/>
      <c r="DJ455" s="149"/>
      <c r="DK455" s="149"/>
      <c r="DL455" s="149"/>
      <c r="DM455" s="149"/>
      <c r="DN455" s="149"/>
      <c r="DO455" s="149"/>
      <c r="DP455" s="149"/>
      <c r="DQ455" s="149"/>
      <c r="DR455" s="149"/>
      <c r="DS455" s="149"/>
      <c r="DT455" s="149"/>
      <c r="DU455" s="149"/>
      <c r="DV455" s="149"/>
      <c r="DW455" s="149"/>
      <c r="DX455" s="149"/>
      <c r="DY455" s="149"/>
      <c r="DZ455" s="149"/>
      <c r="EA455" s="149"/>
      <c r="EB455" s="149"/>
      <c r="EC455" s="149"/>
      <c r="ED455" s="149"/>
      <c r="EE455" s="149"/>
      <c r="EF455" s="149"/>
      <c r="EG455" s="149"/>
      <c r="EH455" s="149"/>
      <c r="EI455" s="149"/>
      <c r="EJ455" s="149"/>
      <c r="EK455" s="149"/>
      <c r="EL455" s="149"/>
      <c r="EM455" s="149"/>
      <c r="EN455" s="149"/>
      <c r="EO455" s="149"/>
      <c r="EP455" s="149"/>
      <c r="EQ455" s="149"/>
      <c r="ER455" s="149"/>
      <c r="ES455" s="149"/>
      <c r="ET455" s="149"/>
      <c r="EU455" s="149"/>
      <c r="EV455" s="149"/>
      <c r="EW455" s="149"/>
      <c r="EX455" s="149"/>
      <c r="EY455" s="149"/>
      <c r="EZ455" s="149"/>
      <c r="FA455" s="149"/>
      <c r="FB455" s="149"/>
      <c r="FC455" s="149"/>
      <c r="FD455" s="149"/>
      <c r="FE455" s="149"/>
      <c r="FF455" s="149"/>
      <c r="FG455" s="149"/>
      <c r="FH455" s="149"/>
      <c r="FI455" s="149"/>
      <c r="FJ455" s="149"/>
      <c r="FK455" s="149"/>
      <c r="FL455" s="149"/>
      <c r="FM455" s="149"/>
      <c r="FN455" s="149"/>
      <c r="FO455" s="149"/>
      <c r="FP455" s="149"/>
      <c r="FQ455" s="149"/>
      <c r="FR455" s="149"/>
      <c r="FS455" s="149"/>
      <c r="FT455" s="149"/>
      <c r="FU455" s="149"/>
      <c r="FV455" s="149"/>
      <c r="FW455" s="149"/>
      <c r="FX455" s="149"/>
      <c r="FY455" s="149"/>
      <c r="FZ455" s="149"/>
      <c r="GA455" s="149"/>
      <c r="GB455" s="149"/>
      <c r="GC455" s="149"/>
      <c r="GD455" s="149"/>
      <c r="GE455" s="149"/>
      <c r="GF455" s="149"/>
      <c r="GG455" s="149"/>
      <c r="GH455" s="149"/>
      <c r="GI455" s="149"/>
      <c r="GJ455" s="149"/>
      <c r="GK455" s="149"/>
      <c r="GL455" s="149"/>
      <c r="GM455" s="149"/>
      <c r="GN455" s="149"/>
      <c r="GO455" s="149"/>
      <c r="GP455" s="149"/>
      <c r="GQ455" s="149"/>
      <c r="GR455" s="149"/>
      <c r="GS455" s="149"/>
      <c r="GT455" s="149"/>
      <c r="GU455" s="149"/>
      <c r="GV455" s="149"/>
      <c r="GW455" s="149"/>
      <c r="GX455" s="149"/>
      <c r="GY455" s="149"/>
      <c r="GZ455" s="149"/>
      <c r="HA455" s="149"/>
    </row>
    <row r="456" spans="1:209" s="149" customFormat="1" ht="12.95" customHeight="1" x14ac:dyDescent="0.2">
      <c r="A456" s="7">
        <v>4</v>
      </c>
      <c r="B456" s="40" t="s">
        <v>7</v>
      </c>
      <c r="C456" s="107"/>
      <c r="D456" s="119" t="s">
        <v>6435</v>
      </c>
      <c r="E456" s="119" t="s">
        <v>6434</v>
      </c>
      <c r="F456" s="219">
        <v>5</v>
      </c>
      <c r="G456" s="219" t="s">
        <v>2299</v>
      </c>
      <c r="H456" s="45" t="s">
        <v>25</v>
      </c>
      <c r="I456" s="46"/>
      <c r="J456" s="44">
        <f t="shared" si="14"/>
        <v>365</v>
      </c>
      <c r="K456" s="46"/>
      <c r="L456" s="45"/>
      <c r="M456" s="45"/>
      <c r="N456" s="45"/>
      <c r="O456" s="62" t="s">
        <v>7</v>
      </c>
      <c r="P456" s="220">
        <v>445</v>
      </c>
      <c r="Q456" s="217" t="s">
        <v>609</v>
      </c>
      <c r="R456" s="41"/>
    </row>
    <row r="457" spans="1:209" s="149" customFormat="1" ht="12.95" customHeight="1" x14ac:dyDescent="0.2">
      <c r="A457" s="7">
        <v>55</v>
      </c>
      <c r="B457" s="40" t="s">
        <v>7</v>
      </c>
      <c r="C457" s="107"/>
      <c r="D457" s="119" t="s">
        <v>5565</v>
      </c>
      <c r="E457" s="119" t="s">
        <v>6433</v>
      </c>
      <c r="F457" s="219">
        <v>15</v>
      </c>
      <c r="G457" s="219" t="s">
        <v>2492</v>
      </c>
      <c r="H457" s="45" t="s">
        <v>8</v>
      </c>
      <c r="I457" s="46"/>
      <c r="J457" s="44">
        <f t="shared" si="14"/>
        <v>365</v>
      </c>
      <c r="K457" s="46"/>
      <c r="L457" s="45"/>
      <c r="M457" s="45"/>
      <c r="N457" s="45"/>
      <c r="O457" s="62" t="s">
        <v>7</v>
      </c>
      <c r="P457" s="220">
        <v>446</v>
      </c>
      <c r="Q457" s="217" t="s">
        <v>609</v>
      </c>
      <c r="R457" s="41"/>
    </row>
    <row r="458" spans="1:209" s="149" customFormat="1" ht="12.95" customHeight="1" x14ac:dyDescent="0.2">
      <c r="A458" s="7">
        <v>10</v>
      </c>
      <c r="B458" s="40" t="s">
        <v>7</v>
      </c>
      <c r="C458" s="107"/>
      <c r="D458" s="119" t="s">
        <v>6077</v>
      </c>
      <c r="E458" s="119" t="s">
        <v>6432</v>
      </c>
      <c r="F458" s="219">
        <v>9</v>
      </c>
      <c r="G458" s="219" t="s">
        <v>2495</v>
      </c>
      <c r="H458" s="45" t="s">
        <v>25</v>
      </c>
      <c r="I458" s="46"/>
      <c r="J458" s="44">
        <f t="shared" si="14"/>
        <v>365</v>
      </c>
      <c r="K458" s="46"/>
      <c r="L458" s="45"/>
      <c r="M458" s="45"/>
      <c r="N458" s="45"/>
      <c r="O458" s="62" t="s">
        <v>7</v>
      </c>
      <c r="P458" s="220">
        <v>447</v>
      </c>
      <c r="Q458" s="217" t="s">
        <v>609</v>
      </c>
      <c r="R458" s="41"/>
    </row>
    <row r="459" spans="1:209" s="149" customFormat="1" ht="12.95" customHeight="1" x14ac:dyDescent="0.2">
      <c r="A459" s="7">
        <v>37</v>
      </c>
      <c r="B459" s="40" t="s">
        <v>7</v>
      </c>
      <c r="C459" s="107"/>
      <c r="D459" s="119" t="s">
        <v>4816</v>
      </c>
      <c r="E459" s="119" t="s">
        <v>6431</v>
      </c>
      <c r="F459" s="219">
        <v>21</v>
      </c>
      <c r="G459" s="219" t="s">
        <v>2307</v>
      </c>
      <c r="H459" s="45" t="s">
        <v>25</v>
      </c>
      <c r="I459" s="46"/>
      <c r="J459" s="44">
        <f t="shared" si="14"/>
        <v>365</v>
      </c>
      <c r="K459" s="46"/>
      <c r="L459" s="45"/>
      <c r="M459" s="45"/>
      <c r="N459" s="45"/>
      <c r="O459" s="62" t="s">
        <v>7</v>
      </c>
      <c r="P459" s="220">
        <v>448</v>
      </c>
      <c r="Q459" s="217" t="s">
        <v>609</v>
      </c>
      <c r="R459" s="41"/>
    </row>
    <row r="460" spans="1:209" s="149" customFormat="1" ht="12.95" customHeight="1" x14ac:dyDescent="0.2">
      <c r="A460" s="7"/>
      <c r="B460" s="40" t="s">
        <v>7</v>
      </c>
      <c r="C460" s="107"/>
      <c r="D460" s="119" t="s">
        <v>5290</v>
      </c>
      <c r="E460" s="119" t="s">
        <v>6430</v>
      </c>
      <c r="F460" s="219">
        <v>20</v>
      </c>
      <c r="G460" s="219" t="s">
        <v>2307</v>
      </c>
      <c r="H460" s="45" t="s">
        <v>193</v>
      </c>
      <c r="I460" s="46"/>
      <c r="J460" s="44">
        <f t="shared" si="14"/>
        <v>365</v>
      </c>
      <c r="K460" s="46"/>
      <c r="L460" s="45"/>
      <c r="M460" s="45"/>
      <c r="N460" s="45"/>
      <c r="O460" s="62" t="s">
        <v>7</v>
      </c>
      <c r="P460" s="220">
        <v>449</v>
      </c>
      <c r="Q460" s="217" t="s">
        <v>609</v>
      </c>
      <c r="R460" s="41"/>
    </row>
    <row r="461" spans="1:209" s="149" customFormat="1" ht="12.95" customHeight="1" x14ac:dyDescent="0.2">
      <c r="A461" s="7">
        <v>3</v>
      </c>
      <c r="B461" s="40" t="s">
        <v>7</v>
      </c>
      <c r="C461" s="107"/>
      <c r="D461" s="119" t="s">
        <v>5097</v>
      </c>
      <c r="E461" s="119" t="s">
        <v>6429</v>
      </c>
      <c r="F461" s="219">
        <v>19</v>
      </c>
      <c r="G461" s="219" t="s">
        <v>2492</v>
      </c>
      <c r="H461" s="45" t="s">
        <v>25</v>
      </c>
      <c r="I461" s="46"/>
      <c r="J461" s="44">
        <f t="shared" si="14"/>
        <v>365</v>
      </c>
      <c r="K461" s="46"/>
      <c r="L461" s="45"/>
      <c r="M461" s="45"/>
      <c r="N461" s="45"/>
      <c r="O461" s="62" t="s">
        <v>7</v>
      </c>
      <c r="P461" s="220">
        <v>450</v>
      </c>
      <c r="Q461" s="217" t="s">
        <v>609</v>
      </c>
      <c r="R461" s="41"/>
    </row>
    <row r="462" spans="1:209" s="149" customFormat="1" ht="12.95" customHeight="1" x14ac:dyDescent="0.2">
      <c r="A462" s="7"/>
      <c r="B462" s="40" t="s">
        <v>7</v>
      </c>
      <c r="C462" s="107"/>
      <c r="D462" s="119" t="s">
        <v>6428</v>
      </c>
      <c r="E462" s="119" t="s">
        <v>6427</v>
      </c>
      <c r="F462" s="219">
        <v>16</v>
      </c>
      <c r="G462" s="219" t="s">
        <v>2495</v>
      </c>
      <c r="H462" s="45" t="s">
        <v>28</v>
      </c>
      <c r="I462" s="46"/>
      <c r="J462" s="44">
        <f t="shared" si="14"/>
        <v>365</v>
      </c>
      <c r="K462" s="46"/>
      <c r="L462" s="45"/>
      <c r="M462" s="45"/>
      <c r="N462" s="45"/>
      <c r="O462" s="62" t="s">
        <v>7</v>
      </c>
      <c r="P462" s="220">
        <v>451</v>
      </c>
      <c r="Q462" s="217" t="s">
        <v>609</v>
      </c>
      <c r="R462" s="41"/>
    </row>
    <row r="463" spans="1:209" s="149" customFormat="1" ht="12.95" customHeight="1" x14ac:dyDescent="0.2">
      <c r="A463" s="7"/>
      <c r="B463" s="40" t="s">
        <v>7</v>
      </c>
      <c r="C463" s="107"/>
      <c r="D463" s="119" t="s">
        <v>6426</v>
      </c>
      <c r="E463" s="119" t="s">
        <v>6425</v>
      </c>
      <c r="F463" s="219">
        <v>1</v>
      </c>
      <c r="G463" s="219" t="s">
        <v>2299</v>
      </c>
      <c r="H463" s="45" t="s">
        <v>25</v>
      </c>
      <c r="I463" s="46"/>
      <c r="J463" s="44">
        <f t="shared" si="14"/>
        <v>365</v>
      </c>
      <c r="K463" s="46"/>
      <c r="L463" s="45"/>
      <c r="M463" s="45"/>
      <c r="N463" s="45"/>
      <c r="O463" s="62" t="s">
        <v>7</v>
      </c>
      <c r="P463" s="220">
        <v>452</v>
      </c>
      <c r="Q463" s="217" t="s">
        <v>609</v>
      </c>
      <c r="R463" s="41"/>
    </row>
    <row r="464" spans="1:209" s="149" customFormat="1" ht="12.95" customHeight="1" x14ac:dyDescent="0.2">
      <c r="A464" s="7"/>
      <c r="B464" s="40" t="s">
        <v>7</v>
      </c>
      <c r="C464" s="107"/>
      <c r="D464" s="119" t="s">
        <v>6424</v>
      </c>
      <c r="E464" s="119" t="s">
        <v>5532</v>
      </c>
      <c r="F464" s="219">
        <v>8</v>
      </c>
      <c r="G464" s="219" t="s">
        <v>2408</v>
      </c>
      <c r="H464" s="45" t="s">
        <v>25</v>
      </c>
      <c r="I464" s="46"/>
      <c r="J464" s="44">
        <f t="shared" si="14"/>
        <v>365</v>
      </c>
      <c r="K464" s="46"/>
      <c r="L464" s="45"/>
      <c r="M464" s="45"/>
      <c r="N464" s="45"/>
      <c r="O464" s="62" t="s">
        <v>7</v>
      </c>
      <c r="P464" s="220">
        <v>453</v>
      </c>
      <c r="Q464" s="217" t="s">
        <v>609</v>
      </c>
      <c r="R464" s="41"/>
    </row>
    <row r="465" spans="1:209" s="149" customFormat="1" ht="12.95" customHeight="1" x14ac:dyDescent="0.2">
      <c r="A465" s="7"/>
      <c r="B465" s="40" t="s">
        <v>7</v>
      </c>
      <c r="C465" s="107"/>
      <c r="D465" s="119" t="s">
        <v>6423</v>
      </c>
      <c r="E465" s="119" t="s">
        <v>6422</v>
      </c>
      <c r="F465" s="219">
        <v>8</v>
      </c>
      <c r="G465" s="219" t="s">
        <v>2408</v>
      </c>
      <c r="H465" s="45" t="s">
        <v>25</v>
      </c>
      <c r="I465" s="46"/>
      <c r="J465" s="44">
        <f t="shared" si="14"/>
        <v>365</v>
      </c>
      <c r="K465" s="46"/>
      <c r="L465" s="45"/>
      <c r="M465" s="45"/>
      <c r="N465" s="45"/>
      <c r="O465" s="62" t="s">
        <v>7</v>
      </c>
      <c r="P465" s="220">
        <v>454</v>
      </c>
      <c r="Q465" s="217" t="s">
        <v>609</v>
      </c>
      <c r="R465" s="41"/>
    </row>
    <row r="466" spans="1:209" s="149" customFormat="1" ht="12.95" customHeight="1" x14ac:dyDescent="0.2">
      <c r="A466" s="7"/>
      <c r="B466" s="40" t="s">
        <v>7</v>
      </c>
      <c r="C466" s="107"/>
      <c r="D466" s="119" t="s">
        <v>6421</v>
      </c>
      <c r="E466" s="119" t="s">
        <v>6420</v>
      </c>
      <c r="F466" s="219">
        <v>15</v>
      </c>
      <c r="G466" s="219" t="s">
        <v>2492</v>
      </c>
      <c r="H466" s="45" t="s">
        <v>193</v>
      </c>
      <c r="I466" s="46"/>
      <c r="J466" s="44">
        <f t="shared" si="14"/>
        <v>365</v>
      </c>
      <c r="K466" s="46"/>
      <c r="L466" s="45"/>
      <c r="M466" s="45"/>
      <c r="N466" s="45"/>
      <c r="O466" s="62" t="s">
        <v>7</v>
      </c>
      <c r="P466" s="220">
        <v>455</v>
      </c>
      <c r="Q466" s="217" t="s">
        <v>609</v>
      </c>
      <c r="R466" s="41"/>
    </row>
    <row r="467" spans="1:209" s="149" customFormat="1" ht="12.95" customHeight="1" x14ac:dyDescent="0.2">
      <c r="A467" s="7"/>
      <c r="B467" s="40" t="s">
        <v>7</v>
      </c>
      <c r="C467" s="107"/>
      <c r="D467" s="119" t="s">
        <v>6419</v>
      </c>
      <c r="E467" s="119" t="s">
        <v>6418</v>
      </c>
      <c r="F467" s="219">
        <v>2</v>
      </c>
      <c r="G467" s="219" t="s">
        <v>2299</v>
      </c>
      <c r="H467" s="45" t="s">
        <v>28</v>
      </c>
      <c r="I467" s="46"/>
      <c r="J467" s="44">
        <f t="shared" si="14"/>
        <v>365</v>
      </c>
      <c r="K467" s="46"/>
      <c r="L467" s="45"/>
      <c r="M467" s="45"/>
      <c r="N467" s="45"/>
      <c r="O467" s="62" t="s">
        <v>7</v>
      </c>
      <c r="P467" s="220">
        <v>456</v>
      </c>
      <c r="Q467" s="217" t="s">
        <v>609</v>
      </c>
      <c r="R467" s="41"/>
    </row>
    <row r="468" spans="1:209" s="149" customFormat="1" ht="12.95" customHeight="1" x14ac:dyDescent="0.2">
      <c r="A468" s="7">
        <v>10</v>
      </c>
      <c r="B468" s="40" t="s">
        <v>7</v>
      </c>
      <c r="C468" s="107"/>
      <c r="D468" s="119" t="s">
        <v>1759</v>
      </c>
      <c r="E468" s="119" t="s">
        <v>6417</v>
      </c>
      <c r="F468" s="219">
        <v>12</v>
      </c>
      <c r="G468" s="219" t="s">
        <v>2299</v>
      </c>
      <c r="H468" s="45" t="s">
        <v>25</v>
      </c>
      <c r="I468" s="46"/>
      <c r="J468" s="44">
        <f t="shared" si="14"/>
        <v>365</v>
      </c>
      <c r="K468" s="46"/>
      <c r="L468" s="45"/>
      <c r="M468" s="45"/>
      <c r="N468" s="45"/>
      <c r="O468" s="62" t="s">
        <v>7</v>
      </c>
      <c r="P468" s="220">
        <v>457</v>
      </c>
      <c r="Q468" s="217" t="s">
        <v>609</v>
      </c>
      <c r="R468" s="41"/>
    </row>
    <row r="469" spans="1:209" s="149" customFormat="1" ht="12.95" customHeight="1" x14ac:dyDescent="0.2">
      <c r="A469" s="7">
        <v>37</v>
      </c>
      <c r="B469" s="40" t="s">
        <v>7</v>
      </c>
      <c r="C469" s="107"/>
      <c r="D469" s="119" t="s">
        <v>1823</v>
      </c>
      <c r="E469" s="119" t="s">
        <v>6416</v>
      </c>
      <c r="F469" s="219">
        <v>6</v>
      </c>
      <c r="G469" s="219" t="s">
        <v>2495</v>
      </c>
      <c r="H469" s="45" t="s">
        <v>25</v>
      </c>
      <c r="I469" s="46"/>
      <c r="J469" s="44">
        <f t="shared" si="14"/>
        <v>365</v>
      </c>
      <c r="K469" s="46"/>
      <c r="L469" s="45"/>
      <c r="M469" s="45"/>
      <c r="N469" s="45"/>
      <c r="O469" s="62" t="s">
        <v>7</v>
      </c>
      <c r="P469" s="220">
        <v>458</v>
      </c>
      <c r="Q469" s="217" t="s">
        <v>609</v>
      </c>
      <c r="R469" s="41"/>
    </row>
    <row r="470" spans="1:209" s="13" customFormat="1" ht="12.95" customHeight="1" x14ac:dyDescent="0.2">
      <c r="A470" s="7">
        <v>72</v>
      </c>
      <c r="B470" s="40" t="s">
        <v>7</v>
      </c>
      <c r="C470" s="107"/>
      <c r="D470" s="119" t="s">
        <v>6415</v>
      </c>
      <c r="E470" s="119" t="s">
        <v>6414</v>
      </c>
      <c r="F470" s="219">
        <v>15</v>
      </c>
      <c r="G470" s="219" t="s">
        <v>2492</v>
      </c>
      <c r="H470" s="45" t="s">
        <v>193</v>
      </c>
      <c r="I470" s="46"/>
      <c r="J470" s="44">
        <f t="shared" si="14"/>
        <v>365</v>
      </c>
      <c r="K470" s="46"/>
      <c r="L470" s="45"/>
      <c r="M470" s="45"/>
      <c r="N470" s="45"/>
      <c r="O470" s="62" t="s">
        <v>7</v>
      </c>
      <c r="P470" s="220">
        <v>459</v>
      </c>
      <c r="Q470" s="217" t="s">
        <v>609</v>
      </c>
      <c r="R470" s="41"/>
      <c r="S470" s="149"/>
      <c r="T470" s="149"/>
      <c r="U470" s="149"/>
      <c r="V470" s="149"/>
      <c r="W470" s="149"/>
      <c r="X470" s="149"/>
      <c r="Y470" s="149"/>
      <c r="Z470" s="149"/>
      <c r="AA470" s="149"/>
      <c r="AB470" s="149"/>
      <c r="AC470" s="149"/>
      <c r="AD470" s="149"/>
      <c r="AE470" s="149"/>
      <c r="AF470" s="149"/>
      <c r="AG470" s="149"/>
      <c r="AH470" s="149"/>
      <c r="AI470" s="149"/>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c r="BF470" s="149"/>
      <c r="BG470" s="149"/>
      <c r="BH470" s="149"/>
      <c r="BI470" s="149"/>
      <c r="BJ470" s="149"/>
      <c r="BK470" s="149"/>
      <c r="BL470" s="149"/>
      <c r="BM470" s="149"/>
      <c r="BN470" s="149"/>
      <c r="BO470" s="149"/>
      <c r="BP470" s="149"/>
      <c r="BQ470" s="149"/>
      <c r="BR470" s="149"/>
      <c r="BS470" s="149"/>
      <c r="BT470" s="149"/>
      <c r="BU470" s="149"/>
      <c r="BV470" s="149"/>
      <c r="BW470" s="149"/>
      <c r="BX470" s="149"/>
      <c r="BY470" s="149"/>
      <c r="BZ470" s="149"/>
      <c r="CA470" s="149"/>
      <c r="CB470" s="149"/>
      <c r="CC470" s="149"/>
      <c r="CD470" s="149"/>
      <c r="CE470" s="149"/>
      <c r="CF470" s="149"/>
      <c r="CG470" s="149"/>
      <c r="CH470" s="149"/>
      <c r="CI470" s="149"/>
      <c r="CJ470" s="149"/>
      <c r="CK470" s="149"/>
      <c r="CL470" s="149"/>
      <c r="CM470" s="149"/>
      <c r="CN470" s="149"/>
      <c r="CO470" s="149"/>
      <c r="CP470" s="149"/>
      <c r="CQ470" s="149"/>
      <c r="CR470" s="149"/>
      <c r="CS470" s="149"/>
      <c r="CT470" s="149"/>
      <c r="CU470" s="149"/>
      <c r="CV470" s="149"/>
      <c r="CW470" s="149"/>
      <c r="CX470" s="149"/>
      <c r="CY470" s="149"/>
      <c r="CZ470" s="149"/>
      <c r="DA470" s="149"/>
      <c r="DB470" s="149"/>
      <c r="DC470" s="149"/>
      <c r="DD470" s="149"/>
      <c r="DE470" s="149"/>
      <c r="DF470" s="149"/>
      <c r="DG470" s="149"/>
      <c r="DH470" s="149"/>
      <c r="DI470" s="149"/>
      <c r="DJ470" s="149"/>
      <c r="DK470" s="149"/>
      <c r="DL470" s="149"/>
      <c r="DM470" s="149"/>
      <c r="DN470" s="149"/>
      <c r="DO470" s="149"/>
      <c r="DP470" s="149"/>
      <c r="DQ470" s="149"/>
      <c r="DR470" s="149"/>
      <c r="DS470" s="149"/>
      <c r="DT470" s="149"/>
      <c r="DU470" s="149"/>
      <c r="DV470" s="149"/>
      <c r="DW470" s="149"/>
      <c r="DX470" s="149"/>
      <c r="DY470" s="149"/>
      <c r="DZ470" s="149"/>
      <c r="EA470" s="149"/>
      <c r="EB470" s="149"/>
      <c r="EC470" s="149"/>
      <c r="ED470" s="149"/>
      <c r="EE470" s="149"/>
      <c r="EF470" s="149"/>
      <c r="EG470" s="149"/>
      <c r="EH470" s="149"/>
      <c r="EI470" s="149"/>
      <c r="EJ470" s="149"/>
      <c r="EK470" s="149"/>
      <c r="EL470" s="149"/>
      <c r="EM470" s="149"/>
      <c r="EN470" s="149"/>
      <c r="EO470" s="149"/>
      <c r="EP470" s="149"/>
      <c r="EQ470" s="149"/>
      <c r="ER470" s="149"/>
      <c r="ES470" s="149"/>
      <c r="ET470" s="149"/>
      <c r="EU470" s="149"/>
      <c r="EV470" s="149"/>
      <c r="EW470" s="149"/>
      <c r="EX470" s="149"/>
      <c r="EY470" s="149"/>
      <c r="EZ470" s="149"/>
      <c r="FA470" s="149"/>
      <c r="FB470" s="149"/>
      <c r="FC470" s="149"/>
      <c r="FD470" s="149"/>
      <c r="FE470" s="149"/>
      <c r="FF470" s="149"/>
      <c r="FG470" s="149"/>
      <c r="FH470" s="149"/>
      <c r="FI470" s="149"/>
      <c r="FJ470" s="149"/>
      <c r="FK470" s="149"/>
      <c r="FL470" s="149"/>
      <c r="FM470" s="149"/>
      <c r="FN470" s="149"/>
      <c r="FO470" s="149"/>
      <c r="FP470" s="149"/>
      <c r="FQ470" s="149"/>
      <c r="FR470" s="149"/>
      <c r="FS470" s="149"/>
      <c r="FT470" s="149"/>
      <c r="FU470" s="149"/>
      <c r="FV470" s="149"/>
      <c r="FW470" s="149"/>
      <c r="FX470" s="149"/>
      <c r="FY470" s="149"/>
      <c r="FZ470" s="149"/>
      <c r="GA470" s="149"/>
      <c r="GB470" s="149"/>
      <c r="GC470" s="149"/>
      <c r="GD470" s="149"/>
      <c r="GE470" s="149"/>
      <c r="GF470" s="149"/>
      <c r="GG470" s="149"/>
      <c r="GH470" s="149"/>
      <c r="GI470" s="149"/>
      <c r="GJ470" s="149"/>
      <c r="GK470" s="149"/>
      <c r="GL470" s="149"/>
      <c r="GM470" s="149"/>
      <c r="GN470" s="149"/>
      <c r="GO470" s="149"/>
      <c r="GP470" s="149"/>
      <c r="GQ470" s="149"/>
      <c r="GR470" s="149"/>
      <c r="GS470" s="149"/>
      <c r="GT470" s="149"/>
      <c r="GU470" s="149"/>
      <c r="GV470" s="149"/>
      <c r="GW470" s="149"/>
      <c r="GX470" s="149"/>
      <c r="GY470" s="149"/>
      <c r="GZ470" s="149"/>
      <c r="HA470" s="149"/>
    </row>
    <row r="471" spans="1:209" s="149" customFormat="1" ht="12.95" customHeight="1" x14ac:dyDescent="0.2">
      <c r="A471" s="7">
        <v>236</v>
      </c>
      <c r="B471" s="40" t="s">
        <v>7</v>
      </c>
      <c r="C471" s="107">
        <v>930</v>
      </c>
      <c r="D471" s="119" t="s">
        <v>6413</v>
      </c>
      <c r="E471" s="119" t="s">
        <v>6412</v>
      </c>
      <c r="F471" s="219">
        <v>15</v>
      </c>
      <c r="G471" s="219" t="s">
        <v>2492</v>
      </c>
      <c r="H471" s="45" t="s">
        <v>28</v>
      </c>
      <c r="I471" s="46"/>
      <c r="J471" s="44">
        <f t="shared" si="14"/>
        <v>365</v>
      </c>
      <c r="K471" s="46"/>
      <c r="L471" s="45"/>
      <c r="M471" s="45"/>
      <c r="N471" s="45"/>
      <c r="O471" s="62" t="s">
        <v>7</v>
      </c>
      <c r="P471" s="220">
        <v>460</v>
      </c>
      <c r="Q471" s="217" t="s">
        <v>609</v>
      </c>
      <c r="R471" s="41"/>
    </row>
    <row r="472" spans="1:209" s="149" customFormat="1" ht="12.95" customHeight="1" x14ac:dyDescent="0.2">
      <c r="A472" s="7"/>
      <c r="B472" s="40" t="s">
        <v>7</v>
      </c>
      <c r="C472" s="107"/>
      <c r="D472" s="119" t="s">
        <v>5119</v>
      </c>
      <c r="E472" s="119" t="s">
        <v>6107</v>
      </c>
      <c r="F472" s="219">
        <v>12</v>
      </c>
      <c r="G472" s="219" t="s">
        <v>2299</v>
      </c>
      <c r="H472" s="45" t="s">
        <v>25</v>
      </c>
      <c r="I472" s="46"/>
      <c r="J472" s="44">
        <f t="shared" si="14"/>
        <v>365</v>
      </c>
      <c r="K472" s="46"/>
      <c r="L472" s="45"/>
      <c r="M472" s="45"/>
      <c r="N472" s="45"/>
      <c r="O472" s="62" t="s">
        <v>7</v>
      </c>
      <c r="P472" s="220">
        <v>461</v>
      </c>
      <c r="Q472" s="217" t="s">
        <v>609</v>
      </c>
      <c r="R472" s="41"/>
    </row>
    <row r="473" spans="1:209" s="149" customFormat="1" ht="12.95" customHeight="1" x14ac:dyDescent="0.2">
      <c r="A473" s="7">
        <v>17</v>
      </c>
      <c r="B473" s="40" t="s">
        <v>7</v>
      </c>
      <c r="C473" s="107"/>
      <c r="D473" s="119" t="s">
        <v>4767</v>
      </c>
      <c r="E473" s="119" t="s">
        <v>6411</v>
      </c>
      <c r="F473" s="219">
        <v>4</v>
      </c>
      <c r="G473" s="219" t="s">
        <v>2299</v>
      </c>
      <c r="H473" s="45" t="s">
        <v>25</v>
      </c>
      <c r="I473" s="46"/>
      <c r="J473" s="44">
        <f t="shared" si="14"/>
        <v>365</v>
      </c>
      <c r="K473" s="46"/>
      <c r="L473" s="45"/>
      <c r="M473" s="45"/>
      <c r="N473" s="45"/>
      <c r="O473" s="62" t="s">
        <v>7</v>
      </c>
      <c r="P473" s="220">
        <v>462</v>
      </c>
      <c r="Q473" s="217" t="s">
        <v>609</v>
      </c>
      <c r="R473" s="41"/>
    </row>
    <row r="474" spans="1:209" s="149" customFormat="1" ht="12.95" customHeight="1" x14ac:dyDescent="0.2">
      <c r="A474" s="7">
        <v>3</v>
      </c>
      <c r="B474" s="40" t="s">
        <v>7</v>
      </c>
      <c r="C474" s="107"/>
      <c r="D474" s="119" t="s">
        <v>4434</v>
      </c>
      <c r="E474" s="119" t="s">
        <v>5741</v>
      </c>
      <c r="F474" s="219">
        <v>15</v>
      </c>
      <c r="G474" s="219" t="s">
        <v>2492</v>
      </c>
      <c r="H474" s="45" t="s">
        <v>25</v>
      </c>
      <c r="I474" s="46"/>
      <c r="J474" s="44">
        <f t="shared" si="14"/>
        <v>365</v>
      </c>
      <c r="K474" s="46"/>
      <c r="L474" s="45"/>
      <c r="M474" s="45"/>
      <c r="N474" s="45"/>
      <c r="O474" s="62" t="s">
        <v>7</v>
      </c>
      <c r="P474" s="220">
        <v>463</v>
      </c>
      <c r="Q474" s="217" t="s">
        <v>609</v>
      </c>
      <c r="R474" s="41"/>
    </row>
    <row r="475" spans="1:209" s="149" customFormat="1" ht="12.95" customHeight="1" x14ac:dyDescent="0.2">
      <c r="A475" s="7">
        <v>3</v>
      </c>
      <c r="B475" s="40" t="s">
        <v>7</v>
      </c>
      <c r="C475" s="107"/>
      <c r="D475" s="119" t="s">
        <v>3417</v>
      </c>
      <c r="E475" s="119" t="s">
        <v>6410</v>
      </c>
      <c r="F475" s="219">
        <v>15</v>
      </c>
      <c r="G475" s="219" t="s">
        <v>2492</v>
      </c>
      <c r="H475" s="45" t="s">
        <v>25</v>
      </c>
      <c r="I475" s="46"/>
      <c r="J475" s="44">
        <f t="shared" si="14"/>
        <v>365</v>
      </c>
      <c r="K475" s="46"/>
      <c r="L475" s="45"/>
      <c r="M475" s="45"/>
      <c r="N475" s="45"/>
      <c r="O475" s="62" t="s">
        <v>7</v>
      </c>
      <c r="P475" s="220">
        <v>464</v>
      </c>
      <c r="Q475" s="217" t="s">
        <v>609</v>
      </c>
      <c r="R475" s="41"/>
    </row>
    <row r="476" spans="1:209" s="149" customFormat="1" ht="12.95" customHeight="1" x14ac:dyDescent="0.2">
      <c r="A476" s="7"/>
      <c r="B476" s="40" t="s">
        <v>7</v>
      </c>
      <c r="C476" s="107">
        <v>952</v>
      </c>
      <c r="D476" s="119" t="s">
        <v>5491</v>
      </c>
      <c r="E476" s="119" t="s">
        <v>6158</v>
      </c>
      <c r="F476" s="219">
        <v>20</v>
      </c>
      <c r="G476" s="219" t="s">
        <v>2307</v>
      </c>
      <c r="H476" s="45" t="s">
        <v>193</v>
      </c>
      <c r="I476" s="46"/>
      <c r="J476" s="44">
        <f t="shared" si="14"/>
        <v>365</v>
      </c>
      <c r="K476" s="46"/>
      <c r="L476" s="45"/>
      <c r="M476" s="45"/>
      <c r="N476" s="45"/>
      <c r="O476" s="62" t="s">
        <v>7</v>
      </c>
      <c r="P476" s="220">
        <v>465</v>
      </c>
      <c r="Q476" s="217" t="s">
        <v>609</v>
      </c>
      <c r="R476" s="41"/>
    </row>
    <row r="477" spans="1:209" s="149" customFormat="1" ht="12.95" customHeight="1" x14ac:dyDescent="0.2">
      <c r="A477" s="7">
        <v>10</v>
      </c>
      <c r="B477" s="40" t="s">
        <v>7</v>
      </c>
      <c r="C477" s="107"/>
      <c r="D477" s="119" t="s">
        <v>4869</v>
      </c>
      <c r="E477" s="119" t="s">
        <v>6409</v>
      </c>
      <c r="F477" s="219">
        <v>12</v>
      </c>
      <c r="G477" s="219" t="s">
        <v>2299</v>
      </c>
      <c r="H477" s="45" t="s">
        <v>193</v>
      </c>
      <c r="I477" s="46"/>
      <c r="J477" s="44">
        <f t="shared" si="14"/>
        <v>365</v>
      </c>
      <c r="K477" s="46"/>
      <c r="L477" s="45"/>
      <c r="M477" s="45"/>
      <c r="N477" s="45"/>
      <c r="O477" s="62" t="s">
        <v>7</v>
      </c>
      <c r="P477" s="220">
        <v>466</v>
      </c>
      <c r="Q477" s="217" t="s">
        <v>609</v>
      </c>
      <c r="R477" s="41"/>
    </row>
    <row r="478" spans="1:209" s="149" customFormat="1" ht="12.95" customHeight="1" x14ac:dyDescent="0.2">
      <c r="A478" s="7">
        <v>1</v>
      </c>
      <c r="B478" s="40" t="s">
        <v>7</v>
      </c>
      <c r="C478" s="107"/>
      <c r="D478" s="119" t="s">
        <v>4908</v>
      </c>
      <c r="E478" s="119" t="s">
        <v>6408</v>
      </c>
      <c r="F478" s="219">
        <v>6</v>
      </c>
      <c r="G478" s="219" t="s">
        <v>2495</v>
      </c>
      <c r="H478" s="45" t="s">
        <v>44</v>
      </c>
      <c r="I478" s="46"/>
      <c r="J478" s="44">
        <f t="shared" si="14"/>
        <v>365</v>
      </c>
      <c r="K478" s="46"/>
      <c r="L478" s="45"/>
      <c r="M478" s="45"/>
      <c r="N478" s="45"/>
      <c r="O478" s="62" t="s">
        <v>7</v>
      </c>
      <c r="P478" s="220">
        <v>467</v>
      </c>
      <c r="Q478" s="217" t="s">
        <v>609</v>
      </c>
      <c r="R478" s="41"/>
    </row>
    <row r="479" spans="1:209" s="149" customFormat="1" ht="12.95" customHeight="1" x14ac:dyDescent="0.2">
      <c r="A479" s="7"/>
      <c r="B479" s="40" t="s">
        <v>7</v>
      </c>
      <c r="C479" s="107">
        <v>888</v>
      </c>
      <c r="D479" s="119" t="s">
        <v>6407</v>
      </c>
      <c r="E479" s="119" t="s">
        <v>6406</v>
      </c>
      <c r="F479" s="219">
        <v>11</v>
      </c>
      <c r="G479" s="219" t="s">
        <v>2299</v>
      </c>
      <c r="H479" s="45" t="s">
        <v>25</v>
      </c>
      <c r="I479" s="46"/>
      <c r="J479" s="44">
        <f t="shared" si="14"/>
        <v>365</v>
      </c>
      <c r="K479" s="46"/>
      <c r="L479" s="45"/>
      <c r="M479" s="45"/>
      <c r="N479" s="45"/>
      <c r="O479" s="62" t="s">
        <v>7</v>
      </c>
      <c r="P479" s="220">
        <v>468</v>
      </c>
      <c r="Q479" s="217" t="s">
        <v>609</v>
      </c>
      <c r="R479" s="41"/>
    </row>
    <row r="480" spans="1:209" s="149" customFormat="1" ht="12.95" customHeight="1" x14ac:dyDescent="0.2">
      <c r="A480" s="7"/>
      <c r="B480" s="40" t="s">
        <v>7</v>
      </c>
      <c r="C480" s="107">
        <v>923</v>
      </c>
      <c r="D480" s="119" t="s">
        <v>6405</v>
      </c>
      <c r="E480" s="119" t="s">
        <v>6404</v>
      </c>
      <c r="F480" s="219">
        <v>15</v>
      </c>
      <c r="G480" s="219" t="s">
        <v>2492</v>
      </c>
      <c r="H480" s="45" t="s">
        <v>193</v>
      </c>
      <c r="I480" s="46"/>
      <c r="J480" s="44">
        <f t="shared" si="14"/>
        <v>365</v>
      </c>
      <c r="K480" s="46"/>
      <c r="L480" s="45"/>
      <c r="M480" s="45"/>
      <c r="N480" s="45"/>
      <c r="O480" s="62" t="s">
        <v>7</v>
      </c>
      <c r="P480" s="220">
        <v>469</v>
      </c>
      <c r="Q480" s="217" t="s">
        <v>609</v>
      </c>
      <c r="R480" s="41"/>
    </row>
    <row r="481" spans="1:18" s="149" customFormat="1" ht="12.95" customHeight="1" x14ac:dyDescent="0.2">
      <c r="A481" s="7">
        <v>55</v>
      </c>
      <c r="B481" s="40" t="s">
        <v>7</v>
      </c>
      <c r="C481" s="107"/>
      <c r="D481" s="119" t="s">
        <v>5565</v>
      </c>
      <c r="E481" s="119" t="s">
        <v>6403</v>
      </c>
      <c r="F481" s="219">
        <v>15</v>
      </c>
      <c r="G481" s="219" t="s">
        <v>2492</v>
      </c>
      <c r="H481" s="45" t="s">
        <v>31</v>
      </c>
      <c r="I481" s="46"/>
      <c r="J481" s="44">
        <f t="shared" si="14"/>
        <v>365</v>
      </c>
      <c r="K481" s="46"/>
      <c r="L481" s="45"/>
      <c r="M481" s="45"/>
      <c r="N481" s="45"/>
      <c r="O481" s="62" t="s">
        <v>7</v>
      </c>
      <c r="P481" s="220">
        <v>470</v>
      </c>
      <c r="Q481" s="217" t="s">
        <v>609</v>
      </c>
      <c r="R481" s="41"/>
    </row>
    <row r="482" spans="1:18" s="149" customFormat="1" ht="12.95" customHeight="1" x14ac:dyDescent="0.2">
      <c r="A482" s="7">
        <v>56</v>
      </c>
      <c r="B482" s="40" t="s">
        <v>7</v>
      </c>
      <c r="C482" s="107"/>
      <c r="D482" s="119" t="s">
        <v>6402</v>
      </c>
      <c r="E482" s="119" t="s">
        <v>6401</v>
      </c>
      <c r="F482" s="219">
        <v>11</v>
      </c>
      <c r="G482" s="219" t="s">
        <v>2299</v>
      </c>
      <c r="H482" s="45" t="s">
        <v>25</v>
      </c>
      <c r="I482" s="46"/>
      <c r="J482" s="44">
        <f t="shared" si="14"/>
        <v>365</v>
      </c>
      <c r="K482" s="46"/>
      <c r="L482" s="45"/>
      <c r="M482" s="45"/>
      <c r="N482" s="45"/>
      <c r="O482" s="62" t="s">
        <v>7</v>
      </c>
      <c r="P482" s="220">
        <v>471</v>
      </c>
      <c r="Q482" s="217" t="s">
        <v>609</v>
      </c>
      <c r="R482" s="41"/>
    </row>
    <row r="483" spans="1:18" s="149" customFormat="1" ht="12.95" customHeight="1" x14ac:dyDescent="0.2">
      <c r="A483" s="7">
        <v>46</v>
      </c>
      <c r="B483" s="40" t="s">
        <v>7</v>
      </c>
      <c r="C483" s="107"/>
      <c r="D483" s="119" t="s">
        <v>4284</v>
      </c>
      <c r="E483" s="119" t="s">
        <v>6400</v>
      </c>
      <c r="F483" s="219">
        <v>8</v>
      </c>
      <c r="G483" s="219" t="s">
        <v>2408</v>
      </c>
      <c r="H483" s="45" t="s">
        <v>44</v>
      </c>
      <c r="I483" s="46"/>
      <c r="J483" s="44">
        <f t="shared" si="14"/>
        <v>365</v>
      </c>
      <c r="K483" s="46"/>
      <c r="L483" s="45"/>
      <c r="M483" s="45"/>
      <c r="N483" s="45"/>
      <c r="O483" s="62" t="s">
        <v>7</v>
      </c>
      <c r="P483" s="220">
        <v>472</v>
      </c>
      <c r="Q483" s="217" t="s">
        <v>609</v>
      </c>
      <c r="R483" s="41"/>
    </row>
    <row r="484" spans="1:18" s="149" customFormat="1" ht="12.95" customHeight="1" x14ac:dyDescent="0.2">
      <c r="A484" s="7">
        <v>51</v>
      </c>
      <c r="B484" s="40" t="s">
        <v>7</v>
      </c>
      <c r="C484" s="107"/>
      <c r="D484" s="119" t="s">
        <v>3595</v>
      </c>
      <c r="E484" s="119" t="s">
        <v>5741</v>
      </c>
      <c r="F484" s="219">
        <v>9</v>
      </c>
      <c r="G484" s="219" t="s">
        <v>2495</v>
      </c>
      <c r="H484" s="45" t="s">
        <v>25</v>
      </c>
      <c r="I484" s="46"/>
      <c r="J484" s="44">
        <f t="shared" si="14"/>
        <v>365</v>
      </c>
      <c r="K484" s="46"/>
      <c r="L484" s="45"/>
      <c r="M484" s="45"/>
      <c r="N484" s="45"/>
      <c r="O484" s="62" t="s">
        <v>7</v>
      </c>
      <c r="P484" s="220">
        <v>473</v>
      </c>
      <c r="Q484" s="217" t="s">
        <v>609</v>
      </c>
      <c r="R484" s="41"/>
    </row>
    <row r="485" spans="1:18" s="149" customFormat="1" ht="12.95" customHeight="1" x14ac:dyDescent="0.2">
      <c r="A485" s="7">
        <v>4</v>
      </c>
      <c r="B485" s="40" t="s">
        <v>7</v>
      </c>
      <c r="C485" s="107"/>
      <c r="D485" s="119" t="s">
        <v>4354</v>
      </c>
      <c r="E485" s="119" t="s">
        <v>6399</v>
      </c>
      <c r="F485" s="219">
        <v>5</v>
      </c>
      <c r="G485" s="219" t="s">
        <v>2299</v>
      </c>
      <c r="H485" s="45" t="s">
        <v>31</v>
      </c>
      <c r="I485" s="46"/>
      <c r="J485" s="44">
        <f t="shared" si="14"/>
        <v>365</v>
      </c>
      <c r="K485" s="46"/>
      <c r="L485" s="45"/>
      <c r="M485" s="45"/>
      <c r="N485" s="45"/>
      <c r="O485" s="62" t="s">
        <v>7</v>
      </c>
      <c r="P485" s="220">
        <v>474</v>
      </c>
      <c r="Q485" s="217">
        <v>28678</v>
      </c>
      <c r="R485" s="41"/>
    </row>
    <row r="486" spans="1:18" s="149" customFormat="1" ht="12.95" customHeight="1" x14ac:dyDescent="0.2">
      <c r="A486" s="7"/>
      <c r="B486" s="40" t="s">
        <v>7</v>
      </c>
      <c r="C486" s="107"/>
      <c r="D486" s="119" t="s">
        <v>6398</v>
      </c>
      <c r="E486" s="119" t="s">
        <v>6397</v>
      </c>
      <c r="F486" s="219">
        <v>8</v>
      </c>
      <c r="G486" s="219" t="s">
        <v>2408</v>
      </c>
      <c r="H486" s="45" t="s">
        <v>25</v>
      </c>
      <c r="I486" s="46"/>
      <c r="J486" s="44">
        <f t="shared" si="14"/>
        <v>365</v>
      </c>
      <c r="K486" s="46"/>
      <c r="L486" s="45"/>
      <c r="M486" s="45"/>
      <c r="N486" s="45"/>
      <c r="O486" s="62" t="s">
        <v>7</v>
      </c>
      <c r="P486" s="220">
        <v>475</v>
      </c>
      <c r="Q486" s="217" t="s">
        <v>609</v>
      </c>
      <c r="R486" s="41"/>
    </row>
    <row r="487" spans="1:18" s="149" customFormat="1" ht="12.95" customHeight="1" x14ac:dyDescent="0.2">
      <c r="A487" s="7"/>
      <c r="B487" s="40" t="s">
        <v>7</v>
      </c>
      <c r="C487" s="107"/>
      <c r="D487" s="119" t="s">
        <v>5424</v>
      </c>
      <c r="E487" s="119" t="s">
        <v>6396</v>
      </c>
      <c r="F487" s="219">
        <v>7</v>
      </c>
      <c r="G487" s="219" t="s">
        <v>2495</v>
      </c>
      <c r="H487" s="45" t="s">
        <v>28</v>
      </c>
      <c r="I487" s="46"/>
      <c r="J487" s="44">
        <f t="shared" si="14"/>
        <v>365</v>
      </c>
      <c r="K487" s="46"/>
      <c r="L487" s="45"/>
      <c r="M487" s="45"/>
      <c r="N487" s="45"/>
      <c r="O487" s="62" t="s">
        <v>7</v>
      </c>
      <c r="P487" s="220">
        <v>476</v>
      </c>
      <c r="Q487" s="217" t="s">
        <v>609</v>
      </c>
      <c r="R487" s="41"/>
    </row>
    <row r="488" spans="1:18" s="149" customFormat="1" ht="12.95" customHeight="1" x14ac:dyDescent="0.2">
      <c r="A488" s="7"/>
      <c r="B488" s="40" t="s">
        <v>7</v>
      </c>
      <c r="C488" s="107"/>
      <c r="D488" s="119" t="s">
        <v>6395</v>
      </c>
      <c r="E488" s="119" t="s">
        <v>6394</v>
      </c>
      <c r="F488" s="219">
        <v>0</v>
      </c>
      <c r="G488" s="219" t="s">
        <v>609</v>
      </c>
      <c r="H488" s="45" t="s">
        <v>28</v>
      </c>
      <c r="I488" s="46"/>
      <c r="J488" s="44">
        <f t="shared" si="14"/>
        <v>365</v>
      </c>
      <c r="K488" s="46"/>
      <c r="L488" s="45"/>
      <c r="M488" s="45"/>
      <c r="N488" s="45"/>
      <c r="O488" s="62" t="s">
        <v>7</v>
      </c>
      <c r="P488" s="220">
        <v>477</v>
      </c>
      <c r="Q488" s="217" t="s">
        <v>609</v>
      </c>
      <c r="R488" s="41"/>
    </row>
    <row r="489" spans="1:18" s="149" customFormat="1" ht="12.95" customHeight="1" x14ac:dyDescent="0.2">
      <c r="A489" s="7">
        <v>1</v>
      </c>
      <c r="B489" s="40" t="s">
        <v>7</v>
      </c>
      <c r="C489" s="107"/>
      <c r="D489" s="119" t="s">
        <v>4908</v>
      </c>
      <c r="E489" s="119" t="s">
        <v>6393</v>
      </c>
      <c r="F489" s="219">
        <v>6</v>
      </c>
      <c r="G489" s="219" t="s">
        <v>2495</v>
      </c>
      <c r="H489" s="45" t="s">
        <v>25</v>
      </c>
      <c r="I489" s="46"/>
      <c r="J489" s="44">
        <f t="shared" si="14"/>
        <v>365</v>
      </c>
      <c r="K489" s="46"/>
      <c r="L489" s="45"/>
      <c r="M489" s="45"/>
      <c r="N489" s="45"/>
      <c r="O489" s="62" t="s">
        <v>7</v>
      </c>
      <c r="P489" s="220">
        <v>478</v>
      </c>
      <c r="Q489" s="217" t="s">
        <v>609</v>
      </c>
      <c r="R489" s="41"/>
    </row>
    <row r="490" spans="1:18" s="149" customFormat="1" ht="12.95" customHeight="1" x14ac:dyDescent="0.2">
      <c r="A490" s="7">
        <v>3</v>
      </c>
      <c r="B490" s="40" t="s">
        <v>7</v>
      </c>
      <c r="C490" s="107"/>
      <c r="D490" s="119" t="s">
        <v>3540</v>
      </c>
      <c r="E490" s="119" t="s">
        <v>6392</v>
      </c>
      <c r="F490" s="219">
        <v>19</v>
      </c>
      <c r="G490" s="219" t="s">
        <v>2492</v>
      </c>
      <c r="H490" s="45" t="s">
        <v>25</v>
      </c>
      <c r="I490" s="46"/>
      <c r="J490" s="44">
        <f t="shared" si="14"/>
        <v>365</v>
      </c>
      <c r="K490" s="46"/>
      <c r="L490" s="45"/>
      <c r="M490" s="45"/>
      <c r="N490" s="45"/>
      <c r="O490" s="62" t="s">
        <v>7</v>
      </c>
      <c r="P490" s="220">
        <v>479</v>
      </c>
      <c r="Q490" s="217" t="s">
        <v>609</v>
      </c>
      <c r="R490" s="41"/>
    </row>
    <row r="491" spans="1:18" s="149" customFormat="1" ht="12.95" customHeight="1" x14ac:dyDescent="0.2">
      <c r="A491" s="7">
        <v>3</v>
      </c>
      <c r="B491" s="40" t="s">
        <v>7</v>
      </c>
      <c r="C491" s="107"/>
      <c r="D491" s="119" t="s">
        <v>3417</v>
      </c>
      <c r="E491" s="119" t="s">
        <v>6391</v>
      </c>
      <c r="F491" s="219">
        <v>15</v>
      </c>
      <c r="G491" s="219" t="s">
        <v>2492</v>
      </c>
      <c r="H491" s="45" t="s">
        <v>25</v>
      </c>
      <c r="I491" s="46"/>
      <c r="J491" s="44">
        <f t="shared" si="14"/>
        <v>365</v>
      </c>
      <c r="K491" s="46"/>
      <c r="L491" s="45"/>
      <c r="M491" s="45"/>
      <c r="N491" s="45"/>
      <c r="O491" s="62" t="s">
        <v>7</v>
      </c>
      <c r="P491" s="220">
        <v>481</v>
      </c>
      <c r="Q491" s="217" t="s">
        <v>609</v>
      </c>
      <c r="R491" s="41"/>
    </row>
    <row r="492" spans="1:18" s="149" customFormat="1" ht="12.95" customHeight="1" x14ac:dyDescent="0.2">
      <c r="A492" s="7"/>
      <c r="B492" s="40" t="s">
        <v>7</v>
      </c>
      <c r="C492" s="107"/>
      <c r="D492" s="119" t="s">
        <v>6390</v>
      </c>
      <c r="E492" s="119" t="s">
        <v>6389</v>
      </c>
      <c r="F492" s="219">
        <v>8</v>
      </c>
      <c r="G492" s="219" t="s">
        <v>2408</v>
      </c>
      <c r="H492" s="45" t="s">
        <v>28</v>
      </c>
      <c r="I492" s="46"/>
      <c r="J492" s="44">
        <f t="shared" si="14"/>
        <v>365</v>
      </c>
      <c r="K492" s="46"/>
      <c r="L492" s="45"/>
      <c r="M492" s="45"/>
      <c r="N492" s="45"/>
      <c r="O492" s="62" t="s">
        <v>7</v>
      </c>
      <c r="P492" s="220">
        <v>482</v>
      </c>
      <c r="Q492" s="217" t="s">
        <v>609</v>
      </c>
      <c r="R492" s="41"/>
    </row>
    <row r="493" spans="1:18" s="149" customFormat="1" ht="12.95" customHeight="1" x14ac:dyDescent="0.2">
      <c r="A493" s="7">
        <v>10</v>
      </c>
      <c r="B493" s="40" t="s">
        <v>7</v>
      </c>
      <c r="C493" s="107"/>
      <c r="D493" s="119" t="s">
        <v>4869</v>
      </c>
      <c r="E493" s="119" t="s">
        <v>5665</v>
      </c>
      <c r="F493" s="219">
        <v>12</v>
      </c>
      <c r="G493" s="219" t="s">
        <v>2299</v>
      </c>
      <c r="H493" s="45" t="s">
        <v>44</v>
      </c>
      <c r="I493" s="46"/>
      <c r="J493" s="44">
        <f t="shared" si="14"/>
        <v>365</v>
      </c>
      <c r="K493" s="46"/>
      <c r="L493" s="45"/>
      <c r="M493" s="45"/>
      <c r="N493" s="45"/>
      <c r="O493" s="62" t="s">
        <v>7</v>
      </c>
      <c r="P493" s="220">
        <v>483</v>
      </c>
      <c r="Q493" s="217" t="s">
        <v>609</v>
      </c>
      <c r="R493" s="41"/>
    </row>
    <row r="494" spans="1:18" s="149" customFormat="1" ht="12.95" customHeight="1" x14ac:dyDescent="0.2">
      <c r="A494" s="7">
        <v>3</v>
      </c>
      <c r="B494" s="40" t="s">
        <v>7</v>
      </c>
      <c r="C494" s="107"/>
      <c r="D494" s="119" t="s">
        <v>4434</v>
      </c>
      <c r="E494" s="119" t="s">
        <v>6388</v>
      </c>
      <c r="F494" s="219">
        <v>15</v>
      </c>
      <c r="G494" s="219" t="s">
        <v>2492</v>
      </c>
      <c r="H494" s="45" t="s">
        <v>25</v>
      </c>
      <c r="I494" s="46"/>
      <c r="J494" s="44">
        <f t="shared" si="14"/>
        <v>365</v>
      </c>
      <c r="K494" s="46"/>
      <c r="L494" s="45"/>
      <c r="M494" s="45"/>
      <c r="N494" s="45"/>
      <c r="O494" s="62" t="s">
        <v>7</v>
      </c>
      <c r="P494" s="220">
        <v>484</v>
      </c>
      <c r="Q494" s="217" t="s">
        <v>609</v>
      </c>
      <c r="R494" s="41"/>
    </row>
    <row r="495" spans="1:18" s="149" customFormat="1" ht="12.95" customHeight="1" x14ac:dyDescent="0.2">
      <c r="A495" s="7">
        <v>1</v>
      </c>
      <c r="B495" s="40" t="s">
        <v>7</v>
      </c>
      <c r="C495" s="107"/>
      <c r="D495" s="119" t="s">
        <v>5314</v>
      </c>
      <c r="E495" s="119" t="s">
        <v>6387</v>
      </c>
      <c r="F495" s="219">
        <v>6</v>
      </c>
      <c r="G495" s="219" t="s">
        <v>2495</v>
      </c>
      <c r="H495" s="45" t="s">
        <v>44</v>
      </c>
      <c r="I495" s="46"/>
      <c r="J495" s="44">
        <f t="shared" si="14"/>
        <v>365</v>
      </c>
      <c r="K495" s="46"/>
      <c r="L495" s="45"/>
      <c r="M495" s="45"/>
      <c r="N495" s="45"/>
      <c r="O495" s="62" t="s">
        <v>7</v>
      </c>
      <c r="P495" s="220">
        <v>485</v>
      </c>
      <c r="Q495" s="217" t="s">
        <v>609</v>
      </c>
      <c r="R495" s="41"/>
    </row>
    <row r="496" spans="1:18" s="149" customFormat="1" ht="12.95" customHeight="1" x14ac:dyDescent="0.2">
      <c r="A496" s="7">
        <v>51</v>
      </c>
      <c r="B496" s="40" t="s">
        <v>7</v>
      </c>
      <c r="C496" s="107"/>
      <c r="D496" s="119" t="s">
        <v>1579</v>
      </c>
      <c r="E496" s="119" t="s">
        <v>6105</v>
      </c>
      <c r="F496" s="219">
        <v>8</v>
      </c>
      <c r="G496" s="219" t="s">
        <v>2408</v>
      </c>
      <c r="H496" s="45" t="s">
        <v>44</v>
      </c>
      <c r="I496" s="46"/>
      <c r="J496" s="44">
        <f t="shared" si="14"/>
        <v>365</v>
      </c>
      <c r="K496" s="46"/>
      <c r="L496" s="45"/>
      <c r="M496" s="45"/>
      <c r="N496" s="45"/>
      <c r="O496" s="62" t="s">
        <v>7</v>
      </c>
      <c r="P496" s="220">
        <v>486</v>
      </c>
      <c r="Q496" s="217" t="s">
        <v>609</v>
      </c>
      <c r="R496" s="41"/>
    </row>
    <row r="497" spans="1:209" s="149" customFormat="1" ht="12.95" customHeight="1" x14ac:dyDescent="0.2">
      <c r="A497" s="7">
        <v>51</v>
      </c>
      <c r="B497" s="40" t="s">
        <v>7</v>
      </c>
      <c r="C497" s="107"/>
      <c r="D497" s="119" t="s">
        <v>4730</v>
      </c>
      <c r="E497" s="119" t="s">
        <v>6386</v>
      </c>
      <c r="F497" s="219">
        <v>10</v>
      </c>
      <c r="G497" s="219" t="s">
        <v>2495</v>
      </c>
      <c r="H497" s="45" t="s">
        <v>8</v>
      </c>
      <c r="I497" s="46"/>
      <c r="J497" s="44">
        <f t="shared" si="14"/>
        <v>365</v>
      </c>
      <c r="K497" s="46"/>
      <c r="L497" s="45"/>
      <c r="M497" s="45"/>
      <c r="N497" s="45"/>
      <c r="O497" s="62" t="s">
        <v>7</v>
      </c>
      <c r="P497" s="220">
        <v>487</v>
      </c>
      <c r="Q497" s="217" t="s">
        <v>609</v>
      </c>
      <c r="R497" s="41"/>
    </row>
    <row r="498" spans="1:209" s="149" customFormat="1" ht="12.95" customHeight="1" x14ac:dyDescent="0.2">
      <c r="A498" s="7">
        <v>17</v>
      </c>
      <c r="B498" s="40" t="s">
        <v>7</v>
      </c>
      <c r="C498" s="107"/>
      <c r="D498" s="119" t="s">
        <v>5647</v>
      </c>
      <c r="E498" s="119" t="s">
        <v>6385</v>
      </c>
      <c r="F498" s="219">
        <v>15</v>
      </c>
      <c r="G498" s="219" t="s">
        <v>2492</v>
      </c>
      <c r="H498" s="45" t="s">
        <v>25</v>
      </c>
      <c r="I498" s="46"/>
      <c r="J498" s="44">
        <f t="shared" si="14"/>
        <v>365</v>
      </c>
      <c r="K498" s="46"/>
      <c r="L498" s="45"/>
      <c r="M498" s="45"/>
      <c r="N498" s="45"/>
      <c r="O498" s="62" t="s">
        <v>7</v>
      </c>
      <c r="P498" s="220">
        <v>488</v>
      </c>
      <c r="Q498" s="217" t="s">
        <v>609</v>
      </c>
      <c r="R498" s="41"/>
    </row>
    <row r="499" spans="1:209" s="149" customFormat="1" ht="12.95" customHeight="1" x14ac:dyDescent="0.2">
      <c r="A499" s="7"/>
      <c r="B499" s="40" t="s">
        <v>7</v>
      </c>
      <c r="C499" s="107"/>
      <c r="D499" s="119" t="s">
        <v>6384</v>
      </c>
      <c r="E499" s="119" t="s">
        <v>6383</v>
      </c>
      <c r="F499" s="219">
        <v>1</v>
      </c>
      <c r="G499" s="219" t="s">
        <v>2299</v>
      </c>
      <c r="H499" s="45" t="s">
        <v>25</v>
      </c>
      <c r="I499" s="46"/>
      <c r="J499" s="44">
        <f t="shared" si="14"/>
        <v>365</v>
      </c>
      <c r="K499" s="46"/>
      <c r="L499" s="45"/>
      <c r="M499" s="45"/>
      <c r="N499" s="45"/>
      <c r="O499" s="62" t="s">
        <v>7</v>
      </c>
      <c r="P499" s="220">
        <v>489</v>
      </c>
      <c r="Q499" s="217" t="s">
        <v>609</v>
      </c>
      <c r="R499" s="41"/>
    </row>
    <row r="500" spans="1:209" s="149" customFormat="1" ht="12.95" customHeight="1" x14ac:dyDescent="0.2">
      <c r="A500" s="7"/>
      <c r="B500" s="40" t="s">
        <v>7</v>
      </c>
      <c r="C500" s="107"/>
      <c r="D500" s="119" t="s">
        <v>6382</v>
      </c>
      <c r="E500" s="119" t="s">
        <v>6381</v>
      </c>
      <c r="F500" s="219">
        <v>6</v>
      </c>
      <c r="G500" s="219" t="s">
        <v>2495</v>
      </c>
      <c r="H500" s="45" t="s">
        <v>193</v>
      </c>
      <c r="I500" s="46"/>
      <c r="J500" s="44">
        <f t="shared" si="14"/>
        <v>365</v>
      </c>
      <c r="K500" s="46"/>
      <c r="L500" s="45"/>
      <c r="M500" s="45"/>
      <c r="N500" s="45"/>
      <c r="O500" s="62" t="s">
        <v>7</v>
      </c>
      <c r="P500" s="220">
        <v>490</v>
      </c>
      <c r="Q500" s="217" t="s">
        <v>609</v>
      </c>
      <c r="R500" s="41"/>
    </row>
    <row r="501" spans="1:209" s="13" customFormat="1" ht="12.95" customHeight="1" x14ac:dyDescent="0.2">
      <c r="A501" s="7"/>
      <c r="B501" s="40" t="s">
        <v>7</v>
      </c>
      <c r="C501" s="107"/>
      <c r="D501" s="119" t="s">
        <v>6380</v>
      </c>
      <c r="E501" s="119" t="s">
        <v>6379</v>
      </c>
      <c r="F501" s="219">
        <v>15</v>
      </c>
      <c r="G501" s="219" t="s">
        <v>2492</v>
      </c>
      <c r="H501" s="45" t="s">
        <v>193</v>
      </c>
      <c r="I501" s="46"/>
      <c r="J501" s="44">
        <f t="shared" si="14"/>
        <v>365</v>
      </c>
      <c r="K501" s="46"/>
      <c r="L501" s="45"/>
      <c r="M501" s="45"/>
      <c r="N501" s="45"/>
      <c r="O501" s="62" t="s">
        <v>7</v>
      </c>
      <c r="P501" s="220">
        <v>491</v>
      </c>
      <c r="Q501" s="217" t="s">
        <v>609</v>
      </c>
      <c r="R501" s="41"/>
      <c r="S501" s="149"/>
      <c r="T501" s="149"/>
      <c r="U501" s="149"/>
      <c r="V501" s="149"/>
      <c r="W501" s="149"/>
      <c r="X501" s="149"/>
      <c r="Y501" s="149"/>
      <c r="Z501" s="149"/>
      <c r="AA501" s="149"/>
      <c r="AB501" s="149"/>
      <c r="AC501" s="149"/>
      <c r="AD501" s="149"/>
      <c r="AE501" s="149"/>
      <c r="AF501" s="149"/>
      <c r="AG501" s="149"/>
      <c r="AH501" s="149"/>
      <c r="AI501" s="149"/>
      <c r="AJ501" s="149"/>
      <c r="AK501" s="149"/>
      <c r="AL501" s="149"/>
      <c r="AM501" s="149"/>
      <c r="AN501" s="149"/>
      <c r="AO501" s="149"/>
      <c r="AP501" s="149"/>
      <c r="AQ501" s="149"/>
      <c r="AR501" s="149"/>
      <c r="AS501" s="149"/>
      <c r="AT501" s="149"/>
      <c r="AU501" s="149"/>
      <c r="AV501" s="149"/>
      <c r="AW501" s="149"/>
      <c r="AX501" s="149"/>
      <c r="AY501" s="149"/>
      <c r="AZ501" s="149"/>
      <c r="BA501" s="149"/>
      <c r="BB501" s="149"/>
      <c r="BC501" s="149"/>
      <c r="BD501" s="149"/>
      <c r="BE501" s="149"/>
      <c r="BF501" s="149"/>
      <c r="BG501" s="149"/>
      <c r="BH501" s="149"/>
      <c r="BI501" s="149"/>
      <c r="BJ501" s="149"/>
      <c r="BK501" s="149"/>
      <c r="BL501" s="149"/>
      <c r="BM501" s="149"/>
      <c r="BN501" s="149"/>
      <c r="BO501" s="149"/>
      <c r="BP501" s="149"/>
      <c r="BQ501" s="149"/>
      <c r="BR501" s="149"/>
      <c r="BS501" s="149"/>
      <c r="BT501" s="149"/>
      <c r="BU501" s="149"/>
      <c r="BV501" s="149"/>
      <c r="BW501" s="149"/>
      <c r="BX501" s="149"/>
      <c r="BY501" s="149"/>
      <c r="BZ501" s="149"/>
      <c r="CA501" s="149"/>
      <c r="CB501" s="149"/>
      <c r="CC501" s="149"/>
      <c r="CD501" s="149"/>
      <c r="CE501" s="149"/>
      <c r="CF501" s="149"/>
      <c r="CG501" s="149"/>
      <c r="CH501" s="149"/>
      <c r="CI501" s="149"/>
      <c r="CJ501" s="149"/>
      <c r="CK501" s="149"/>
      <c r="CL501" s="149"/>
      <c r="CM501" s="149"/>
      <c r="CN501" s="149"/>
      <c r="CO501" s="149"/>
      <c r="CP501" s="149"/>
      <c r="CQ501" s="149"/>
      <c r="CR501" s="149"/>
      <c r="CS501" s="149"/>
      <c r="CT501" s="149"/>
      <c r="CU501" s="149"/>
      <c r="CV501" s="149"/>
      <c r="CW501" s="149"/>
      <c r="CX501" s="149"/>
      <c r="CY501" s="149"/>
      <c r="CZ501" s="149"/>
      <c r="DA501" s="149"/>
      <c r="DB501" s="149"/>
      <c r="DC501" s="149"/>
      <c r="DD501" s="149"/>
      <c r="DE501" s="149"/>
      <c r="DF501" s="149"/>
      <c r="DG501" s="149"/>
      <c r="DH501" s="149"/>
      <c r="DI501" s="149"/>
      <c r="DJ501" s="149"/>
      <c r="DK501" s="149"/>
      <c r="DL501" s="149"/>
      <c r="DM501" s="149"/>
      <c r="DN501" s="149"/>
      <c r="DO501" s="149"/>
      <c r="DP501" s="149"/>
      <c r="DQ501" s="149"/>
      <c r="DR501" s="149"/>
      <c r="DS501" s="149"/>
      <c r="DT501" s="149"/>
      <c r="DU501" s="149"/>
      <c r="DV501" s="149"/>
      <c r="DW501" s="149"/>
      <c r="DX501" s="149"/>
      <c r="DY501" s="149"/>
      <c r="DZ501" s="149"/>
      <c r="EA501" s="149"/>
      <c r="EB501" s="149"/>
      <c r="EC501" s="149"/>
      <c r="ED501" s="149"/>
      <c r="EE501" s="149"/>
      <c r="EF501" s="149"/>
      <c r="EG501" s="149"/>
      <c r="EH501" s="149"/>
      <c r="EI501" s="149"/>
      <c r="EJ501" s="149"/>
      <c r="EK501" s="149"/>
      <c r="EL501" s="149"/>
      <c r="EM501" s="149"/>
      <c r="EN501" s="149"/>
      <c r="EO501" s="149"/>
      <c r="EP501" s="149"/>
      <c r="EQ501" s="149"/>
      <c r="ER501" s="149"/>
      <c r="ES501" s="149"/>
      <c r="ET501" s="149"/>
      <c r="EU501" s="149"/>
      <c r="EV501" s="149"/>
      <c r="EW501" s="149"/>
      <c r="EX501" s="149"/>
      <c r="EY501" s="149"/>
      <c r="EZ501" s="149"/>
      <c r="FA501" s="149"/>
      <c r="FB501" s="149"/>
      <c r="FC501" s="149"/>
      <c r="FD501" s="149"/>
      <c r="FE501" s="149"/>
      <c r="FF501" s="149"/>
      <c r="FG501" s="149"/>
      <c r="FH501" s="149"/>
      <c r="FI501" s="149"/>
      <c r="FJ501" s="149"/>
      <c r="FK501" s="149"/>
      <c r="FL501" s="149"/>
      <c r="FM501" s="149"/>
      <c r="FN501" s="149"/>
      <c r="FO501" s="149"/>
      <c r="FP501" s="149"/>
      <c r="FQ501" s="149"/>
      <c r="FR501" s="149"/>
      <c r="FS501" s="149"/>
      <c r="FT501" s="149"/>
      <c r="FU501" s="149"/>
      <c r="FV501" s="149"/>
      <c r="FW501" s="149"/>
      <c r="FX501" s="149"/>
      <c r="FY501" s="149"/>
      <c r="FZ501" s="149"/>
      <c r="GA501" s="149"/>
      <c r="GB501" s="149"/>
      <c r="GC501" s="149"/>
      <c r="GD501" s="149"/>
      <c r="GE501" s="149"/>
      <c r="GF501" s="149"/>
      <c r="GG501" s="149"/>
      <c r="GH501" s="149"/>
      <c r="GI501" s="149"/>
      <c r="GJ501" s="149"/>
      <c r="GK501" s="149"/>
      <c r="GL501" s="149"/>
      <c r="GM501" s="149"/>
      <c r="GN501" s="149"/>
      <c r="GO501" s="149"/>
      <c r="GP501" s="149"/>
      <c r="GQ501" s="149"/>
      <c r="GR501" s="149"/>
      <c r="GS501" s="149"/>
      <c r="GT501" s="149"/>
      <c r="GU501" s="149"/>
      <c r="GV501" s="149"/>
      <c r="GW501" s="149"/>
      <c r="GX501" s="149"/>
      <c r="GY501" s="149"/>
      <c r="GZ501" s="149"/>
      <c r="HA501" s="149"/>
    </row>
    <row r="502" spans="1:209" s="149" customFormat="1" ht="12.95" customHeight="1" x14ac:dyDescent="0.2">
      <c r="A502" s="7">
        <v>37</v>
      </c>
      <c r="B502" s="40" t="s">
        <v>7</v>
      </c>
      <c r="C502" s="107"/>
      <c r="D502" s="119" t="s">
        <v>5341</v>
      </c>
      <c r="E502" s="119" t="s">
        <v>6378</v>
      </c>
      <c r="F502" s="219">
        <v>20</v>
      </c>
      <c r="G502" s="219" t="s">
        <v>2307</v>
      </c>
      <c r="H502" s="45" t="s">
        <v>25</v>
      </c>
      <c r="I502" s="46"/>
      <c r="J502" s="44">
        <f t="shared" si="14"/>
        <v>365</v>
      </c>
      <c r="K502" s="46"/>
      <c r="L502" s="45"/>
      <c r="M502" s="45"/>
      <c r="N502" s="45"/>
      <c r="O502" s="62" t="s">
        <v>7</v>
      </c>
      <c r="P502" s="220">
        <v>492</v>
      </c>
      <c r="Q502" s="217" t="s">
        <v>609</v>
      </c>
      <c r="R502" s="41"/>
    </row>
    <row r="503" spans="1:209" s="149" customFormat="1" ht="12.95" customHeight="1" x14ac:dyDescent="0.2">
      <c r="A503" s="7">
        <v>4</v>
      </c>
      <c r="B503" s="40" t="s">
        <v>7</v>
      </c>
      <c r="C503" s="107"/>
      <c r="D503" s="119" t="s">
        <v>4354</v>
      </c>
      <c r="E503" s="119" t="s">
        <v>6377</v>
      </c>
      <c r="F503" s="219">
        <v>5</v>
      </c>
      <c r="G503" s="219" t="s">
        <v>2299</v>
      </c>
      <c r="H503" s="45" t="s">
        <v>25</v>
      </c>
      <c r="I503" s="46"/>
      <c r="J503" s="44">
        <f t="shared" si="14"/>
        <v>365</v>
      </c>
      <c r="K503" s="46"/>
      <c r="L503" s="45"/>
      <c r="M503" s="45"/>
      <c r="N503" s="45"/>
      <c r="O503" s="62" t="s">
        <v>7</v>
      </c>
      <c r="P503" s="220">
        <v>494</v>
      </c>
      <c r="Q503" s="217" t="s">
        <v>609</v>
      </c>
      <c r="R503" s="41"/>
    </row>
    <row r="504" spans="1:209" s="149" customFormat="1" ht="12.95" customHeight="1" x14ac:dyDescent="0.2">
      <c r="A504" s="7"/>
      <c r="B504" s="40" t="s">
        <v>7</v>
      </c>
      <c r="C504" s="107"/>
      <c r="D504" s="119" t="s">
        <v>6376</v>
      </c>
      <c r="E504" s="119" t="s">
        <v>6375</v>
      </c>
      <c r="F504" s="219">
        <v>12</v>
      </c>
      <c r="G504" s="219" t="s">
        <v>2299</v>
      </c>
      <c r="H504" s="45" t="s">
        <v>28</v>
      </c>
      <c r="I504" s="46"/>
      <c r="J504" s="44">
        <f t="shared" si="14"/>
        <v>365</v>
      </c>
      <c r="K504" s="46"/>
      <c r="L504" s="45"/>
      <c r="M504" s="45"/>
      <c r="N504" s="45"/>
      <c r="O504" s="62" t="s">
        <v>7</v>
      </c>
      <c r="P504" s="220">
        <v>495</v>
      </c>
      <c r="Q504" s="217" t="s">
        <v>609</v>
      </c>
      <c r="R504" s="41"/>
    </row>
    <row r="505" spans="1:209" s="149" customFormat="1" ht="12.95" customHeight="1" x14ac:dyDescent="0.2">
      <c r="A505" s="7"/>
      <c r="B505" s="40" t="s">
        <v>7</v>
      </c>
      <c r="C505" s="107"/>
      <c r="D505" s="119" t="s">
        <v>6374</v>
      </c>
      <c r="E505" s="119" t="s">
        <v>6373</v>
      </c>
      <c r="F505" s="219">
        <v>21</v>
      </c>
      <c r="G505" s="219" t="s">
        <v>2307</v>
      </c>
      <c r="H505" s="45" t="s">
        <v>28</v>
      </c>
      <c r="I505" s="46"/>
      <c r="J505" s="44">
        <f t="shared" si="14"/>
        <v>365</v>
      </c>
      <c r="K505" s="46"/>
      <c r="L505" s="45"/>
      <c r="M505" s="45"/>
      <c r="N505" s="45"/>
      <c r="O505" s="62" t="s">
        <v>7</v>
      </c>
      <c r="P505" s="220">
        <v>496</v>
      </c>
      <c r="Q505" s="217" t="s">
        <v>609</v>
      </c>
      <c r="R505" s="41"/>
    </row>
    <row r="506" spans="1:209" s="149" customFormat="1" ht="12.95" customHeight="1" x14ac:dyDescent="0.2">
      <c r="A506" s="7"/>
      <c r="B506" s="40" t="s">
        <v>7</v>
      </c>
      <c r="C506" s="107"/>
      <c r="D506" s="119" t="s">
        <v>6372</v>
      </c>
      <c r="E506" s="119" t="s">
        <v>6371</v>
      </c>
      <c r="F506" s="219">
        <v>15</v>
      </c>
      <c r="G506" s="219" t="s">
        <v>2492</v>
      </c>
      <c r="H506" s="45" t="s">
        <v>25</v>
      </c>
      <c r="I506" s="46"/>
      <c r="J506" s="44">
        <f t="shared" si="14"/>
        <v>365</v>
      </c>
      <c r="K506" s="46"/>
      <c r="L506" s="45"/>
      <c r="M506" s="45"/>
      <c r="N506" s="45"/>
      <c r="O506" s="62" t="s">
        <v>7</v>
      </c>
      <c r="P506" s="220">
        <v>497</v>
      </c>
      <c r="Q506" s="217" t="s">
        <v>609</v>
      </c>
      <c r="R506" s="41"/>
    </row>
    <row r="507" spans="1:209" s="149" customFormat="1" ht="12.95" customHeight="1" x14ac:dyDescent="0.2">
      <c r="A507" s="7"/>
      <c r="B507" s="40" t="s">
        <v>7</v>
      </c>
      <c r="C507" s="107"/>
      <c r="D507" s="119" t="s">
        <v>6370</v>
      </c>
      <c r="E507" s="119" t="s">
        <v>6369</v>
      </c>
      <c r="F507" s="219">
        <v>17</v>
      </c>
      <c r="G507" s="219" t="s">
        <v>2307</v>
      </c>
      <c r="H507" s="45"/>
      <c r="I507" s="46"/>
      <c r="J507" s="44">
        <f t="shared" si="14"/>
        <v>365</v>
      </c>
      <c r="K507" s="46"/>
      <c r="L507" s="45"/>
      <c r="M507" s="45"/>
      <c r="N507" s="45"/>
      <c r="O507" s="62" t="s">
        <v>7</v>
      </c>
      <c r="P507" s="220">
        <v>498</v>
      </c>
      <c r="Q507" s="217" t="s">
        <v>609</v>
      </c>
      <c r="R507" s="41"/>
    </row>
    <row r="508" spans="1:209" s="149" customFormat="1" ht="12.95" customHeight="1" x14ac:dyDescent="0.2">
      <c r="A508" s="7">
        <v>3</v>
      </c>
      <c r="B508" s="40" t="s">
        <v>7</v>
      </c>
      <c r="C508" s="107"/>
      <c r="D508" s="119" t="s">
        <v>3540</v>
      </c>
      <c r="E508" s="119" t="s">
        <v>6368</v>
      </c>
      <c r="F508" s="219">
        <v>19</v>
      </c>
      <c r="G508" s="219" t="s">
        <v>2492</v>
      </c>
      <c r="H508" s="45" t="s">
        <v>25</v>
      </c>
      <c r="I508" s="46"/>
      <c r="J508" s="44">
        <f t="shared" si="14"/>
        <v>365</v>
      </c>
      <c r="K508" s="46"/>
      <c r="L508" s="45"/>
      <c r="M508" s="45"/>
      <c r="N508" s="45"/>
      <c r="O508" s="62" t="s">
        <v>7</v>
      </c>
      <c r="P508" s="220">
        <v>499</v>
      </c>
      <c r="Q508" s="217" t="s">
        <v>609</v>
      </c>
      <c r="R508" s="41"/>
    </row>
    <row r="509" spans="1:209" s="149" customFormat="1" ht="12.95" customHeight="1" x14ac:dyDescent="0.2">
      <c r="A509" s="7">
        <v>19</v>
      </c>
      <c r="B509" s="40" t="s">
        <v>7</v>
      </c>
      <c r="C509" s="107"/>
      <c r="D509" s="119" t="s">
        <v>4209</v>
      </c>
      <c r="E509" s="119" t="s">
        <v>6367</v>
      </c>
      <c r="F509" s="219">
        <v>8</v>
      </c>
      <c r="G509" s="219" t="s">
        <v>2408</v>
      </c>
      <c r="H509" s="45" t="s">
        <v>25</v>
      </c>
      <c r="I509" s="46"/>
      <c r="J509" s="44">
        <f t="shared" si="14"/>
        <v>365</v>
      </c>
      <c r="K509" s="46"/>
      <c r="L509" s="45"/>
      <c r="M509" s="45"/>
      <c r="N509" s="45"/>
      <c r="O509" s="62" t="s">
        <v>7</v>
      </c>
      <c r="P509" s="220">
        <v>500</v>
      </c>
      <c r="Q509" s="217" t="s">
        <v>609</v>
      </c>
      <c r="R509" s="41"/>
    </row>
    <row r="510" spans="1:209" s="149" customFormat="1" ht="12.95" customHeight="1" x14ac:dyDescent="0.2">
      <c r="A510" s="7">
        <v>19</v>
      </c>
      <c r="B510" s="40" t="s">
        <v>7</v>
      </c>
      <c r="C510" s="107"/>
      <c r="D510" s="119" t="s">
        <v>4209</v>
      </c>
      <c r="E510" s="119" t="s">
        <v>6366</v>
      </c>
      <c r="F510" s="219">
        <v>8</v>
      </c>
      <c r="G510" s="219" t="s">
        <v>2408</v>
      </c>
      <c r="H510" s="45" t="s">
        <v>25</v>
      </c>
      <c r="I510" s="46"/>
      <c r="J510" s="44">
        <f t="shared" si="14"/>
        <v>365</v>
      </c>
      <c r="K510" s="46"/>
      <c r="L510" s="45"/>
      <c r="M510" s="45"/>
      <c r="N510" s="45"/>
      <c r="O510" s="62" t="s">
        <v>7</v>
      </c>
      <c r="P510" s="220">
        <v>501</v>
      </c>
      <c r="Q510" s="217" t="s">
        <v>609</v>
      </c>
      <c r="R510" s="41"/>
    </row>
    <row r="511" spans="1:209" s="149" customFormat="1" ht="12.95" customHeight="1" x14ac:dyDescent="0.2">
      <c r="A511" s="7"/>
      <c r="B511" s="40" t="s">
        <v>7</v>
      </c>
      <c r="C511" s="107"/>
      <c r="D511" s="119" t="s">
        <v>6365</v>
      </c>
      <c r="E511" s="119" t="s">
        <v>6364</v>
      </c>
      <c r="F511" s="219">
        <v>8</v>
      </c>
      <c r="G511" s="219" t="s">
        <v>2408</v>
      </c>
      <c r="H511" s="45"/>
      <c r="I511" s="46"/>
      <c r="J511" s="44">
        <f t="shared" si="14"/>
        <v>365</v>
      </c>
      <c r="K511" s="46"/>
      <c r="L511" s="45"/>
      <c r="M511" s="45"/>
      <c r="N511" s="45"/>
      <c r="O511" s="62" t="s">
        <v>7</v>
      </c>
      <c r="P511" s="220">
        <v>502</v>
      </c>
      <c r="Q511" s="217" t="s">
        <v>609</v>
      </c>
      <c r="R511" s="41"/>
    </row>
    <row r="512" spans="1:209" s="149" customFormat="1" ht="12.95" customHeight="1" x14ac:dyDescent="0.2">
      <c r="A512" s="7">
        <v>190</v>
      </c>
      <c r="B512" s="40" t="s">
        <v>7</v>
      </c>
      <c r="C512" s="107"/>
      <c r="D512" s="119" t="s">
        <v>3918</v>
      </c>
      <c r="E512" s="119" t="s">
        <v>6363</v>
      </c>
      <c r="F512" s="219">
        <v>1</v>
      </c>
      <c r="G512" s="219" t="s">
        <v>2299</v>
      </c>
      <c r="H512" s="45" t="s">
        <v>44</v>
      </c>
      <c r="I512" s="46"/>
      <c r="J512" s="44">
        <f t="shared" si="14"/>
        <v>365</v>
      </c>
      <c r="K512" s="46"/>
      <c r="L512" s="45"/>
      <c r="M512" s="45"/>
      <c r="N512" s="45"/>
      <c r="O512" s="62" t="s">
        <v>7</v>
      </c>
      <c r="P512" s="220">
        <v>503</v>
      </c>
      <c r="Q512" s="217" t="s">
        <v>609</v>
      </c>
      <c r="R512" s="41"/>
    </row>
    <row r="513" spans="1:18" s="149" customFormat="1" ht="12.95" customHeight="1" x14ac:dyDescent="0.2">
      <c r="A513" s="7"/>
      <c r="B513" s="40" t="s">
        <v>7</v>
      </c>
      <c r="C513" s="107"/>
      <c r="D513" s="119" t="s">
        <v>6362</v>
      </c>
      <c r="E513" s="119" t="s">
        <v>6361</v>
      </c>
      <c r="F513" s="219">
        <v>5</v>
      </c>
      <c r="G513" s="219" t="s">
        <v>2299</v>
      </c>
      <c r="H513" s="45"/>
      <c r="I513" s="46"/>
      <c r="J513" s="44">
        <f t="shared" si="14"/>
        <v>365</v>
      </c>
      <c r="K513" s="46"/>
      <c r="L513" s="45"/>
      <c r="M513" s="45"/>
      <c r="N513" s="45"/>
      <c r="O513" s="62" t="s">
        <v>7</v>
      </c>
      <c r="P513" s="220">
        <v>504</v>
      </c>
      <c r="Q513" s="217" t="s">
        <v>609</v>
      </c>
      <c r="R513" s="41"/>
    </row>
    <row r="514" spans="1:18" s="149" customFormat="1" ht="12.95" customHeight="1" x14ac:dyDescent="0.2">
      <c r="A514" s="7">
        <v>43</v>
      </c>
      <c r="B514" s="40" t="s">
        <v>7</v>
      </c>
      <c r="C514" s="107"/>
      <c r="D514" s="119" t="s">
        <v>4409</v>
      </c>
      <c r="E514" s="119" t="s">
        <v>5687</v>
      </c>
      <c r="F514" s="219">
        <v>3</v>
      </c>
      <c r="G514" s="219" t="s">
        <v>2299</v>
      </c>
      <c r="H514" s="45" t="s">
        <v>44</v>
      </c>
      <c r="I514" s="46"/>
      <c r="J514" s="44">
        <f t="shared" si="14"/>
        <v>365</v>
      </c>
      <c r="K514" s="46"/>
      <c r="L514" s="45"/>
      <c r="M514" s="45"/>
      <c r="N514" s="45"/>
      <c r="O514" s="62" t="s">
        <v>7</v>
      </c>
      <c r="P514" s="220">
        <v>505</v>
      </c>
      <c r="Q514" s="217" t="s">
        <v>609</v>
      </c>
      <c r="R514" s="41"/>
    </row>
    <row r="515" spans="1:18" s="149" customFormat="1" ht="12.95" customHeight="1" x14ac:dyDescent="0.2">
      <c r="A515" s="7"/>
      <c r="B515" s="40" t="s">
        <v>7</v>
      </c>
      <c r="C515" s="107"/>
      <c r="D515" s="119" t="s">
        <v>6360</v>
      </c>
      <c r="E515" s="119" t="s">
        <v>4748</v>
      </c>
      <c r="F515" s="219">
        <v>5</v>
      </c>
      <c r="G515" s="219" t="s">
        <v>2299</v>
      </c>
      <c r="H515" s="45" t="s">
        <v>25</v>
      </c>
      <c r="I515" s="46"/>
      <c r="J515" s="44">
        <f t="shared" si="14"/>
        <v>365</v>
      </c>
      <c r="K515" s="46"/>
      <c r="L515" s="45"/>
      <c r="M515" s="45"/>
      <c r="N515" s="45"/>
      <c r="O515" s="62" t="s">
        <v>7</v>
      </c>
      <c r="P515" s="220">
        <v>506</v>
      </c>
      <c r="Q515" s="217" t="s">
        <v>609</v>
      </c>
      <c r="R515" s="41"/>
    </row>
    <row r="516" spans="1:18" s="149" customFormat="1" ht="12.95" customHeight="1" x14ac:dyDescent="0.2">
      <c r="A516" s="7">
        <v>43</v>
      </c>
      <c r="B516" s="40" t="s">
        <v>7</v>
      </c>
      <c r="C516" s="107"/>
      <c r="D516" s="119" t="s">
        <v>4409</v>
      </c>
      <c r="E516" s="119" t="s">
        <v>6343</v>
      </c>
      <c r="F516" s="219">
        <v>3</v>
      </c>
      <c r="G516" s="219" t="s">
        <v>2299</v>
      </c>
      <c r="H516" s="45" t="s">
        <v>44</v>
      </c>
      <c r="I516" s="46"/>
      <c r="J516" s="44">
        <f t="shared" ref="J516:J527" si="15">IF(AND(I516&gt;1/1/75, K516&gt;0),"n/a",I516+365)</f>
        <v>365</v>
      </c>
      <c r="K516" s="46"/>
      <c r="L516" s="45"/>
      <c r="M516" s="45"/>
      <c r="N516" s="45"/>
      <c r="O516" s="62" t="s">
        <v>7</v>
      </c>
      <c r="P516" s="220">
        <v>507</v>
      </c>
      <c r="Q516" s="217" t="s">
        <v>609</v>
      </c>
      <c r="R516" s="41"/>
    </row>
    <row r="517" spans="1:18" s="149" customFormat="1" ht="12.95" customHeight="1" x14ac:dyDescent="0.2">
      <c r="A517" s="7">
        <v>4</v>
      </c>
      <c r="B517" s="40" t="s">
        <v>7</v>
      </c>
      <c r="C517" s="107"/>
      <c r="D517" s="119" t="s">
        <v>5646</v>
      </c>
      <c r="E517" s="119" t="s">
        <v>6359</v>
      </c>
      <c r="F517" s="219">
        <v>5</v>
      </c>
      <c r="G517" s="219" t="s">
        <v>2299</v>
      </c>
      <c r="H517" s="45" t="s">
        <v>44</v>
      </c>
      <c r="I517" s="46"/>
      <c r="J517" s="44">
        <f t="shared" si="15"/>
        <v>365</v>
      </c>
      <c r="K517" s="46"/>
      <c r="L517" s="45"/>
      <c r="M517" s="45"/>
      <c r="N517" s="45"/>
      <c r="O517" s="62" t="s">
        <v>7</v>
      </c>
      <c r="P517" s="220">
        <v>508</v>
      </c>
      <c r="Q517" s="217" t="s">
        <v>609</v>
      </c>
      <c r="R517" s="41"/>
    </row>
    <row r="518" spans="1:18" s="149" customFormat="1" ht="12.95" customHeight="1" x14ac:dyDescent="0.2">
      <c r="A518" s="7"/>
      <c r="B518" s="40" t="s">
        <v>7</v>
      </c>
      <c r="C518" s="107"/>
      <c r="D518" s="119" t="s">
        <v>6358</v>
      </c>
      <c r="E518" s="119" t="s">
        <v>6357</v>
      </c>
      <c r="F518" s="219">
        <v>6</v>
      </c>
      <c r="G518" s="219" t="s">
        <v>2495</v>
      </c>
      <c r="H518" s="45" t="s">
        <v>25</v>
      </c>
      <c r="I518" s="46"/>
      <c r="J518" s="44">
        <f t="shared" si="15"/>
        <v>365</v>
      </c>
      <c r="K518" s="46"/>
      <c r="L518" s="45"/>
      <c r="M518" s="45"/>
      <c r="N518" s="45"/>
      <c r="O518" s="62" t="s">
        <v>7</v>
      </c>
      <c r="P518" s="220">
        <v>509</v>
      </c>
      <c r="Q518" s="217" t="s">
        <v>609</v>
      </c>
      <c r="R518" s="41"/>
    </row>
    <row r="519" spans="1:18" s="149" customFormat="1" ht="12.95" customHeight="1" x14ac:dyDescent="0.2">
      <c r="A519" s="7"/>
      <c r="B519" s="40" t="s">
        <v>7</v>
      </c>
      <c r="C519" s="107"/>
      <c r="D519" s="119" t="s">
        <v>5619</v>
      </c>
      <c r="E519" s="119" t="s">
        <v>6356</v>
      </c>
      <c r="F519" s="219">
        <v>9</v>
      </c>
      <c r="G519" s="219" t="s">
        <v>2495</v>
      </c>
      <c r="H519" s="45" t="s">
        <v>25</v>
      </c>
      <c r="I519" s="46"/>
      <c r="J519" s="44">
        <f t="shared" si="15"/>
        <v>365</v>
      </c>
      <c r="K519" s="46"/>
      <c r="L519" s="45"/>
      <c r="M519" s="45"/>
      <c r="N519" s="45"/>
      <c r="O519" s="62" t="s">
        <v>7</v>
      </c>
      <c r="P519" s="220">
        <v>510</v>
      </c>
      <c r="Q519" s="217" t="s">
        <v>609</v>
      </c>
      <c r="R519" s="41"/>
    </row>
    <row r="520" spans="1:18" s="149" customFormat="1" ht="12.95" customHeight="1" x14ac:dyDescent="0.2">
      <c r="A520" s="7">
        <v>33</v>
      </c>
      <c r="B520" s="40" t="s">
        <v>7</v>
      </c>
      <c r="C520" s="107"/>
      <c r="D520" s="119" t="s">
        <v>5718</v>
      </c>
      <c r="E520" s="119" t="s">
        <v>6355</v>
      </c>
      <c r="F520" s="219">
        <v>21</v>
      </c>
      <c r="G520" s="219" t="s">
        <v>2307</v>
      </c>
      <c r="H520" s="45" t="s">
        <v>25</v>
      </c>
      <c r="I520" s="46"/>
      <c r="J520" s="44">
        <f t="shared" si="15"/>
        <v>365</v>
      </c>
      <c r="K520" s="46"/>
      <c r="L520" s="45"/>
      <c r="M520" s="45"/>
      <c r="N520" s="45"/>
      <c r="O520" s="62" t="s">
        <v>7</v>
      </c>
      <c r="P520" s="220">
        <v>511</v>
      </c>
      <c r="Q520" s="217" t="s">
        <v>609</v>
      </c>
      <c r="R520" s="41"/>
    </row>
    <row r="521" spans="1:18" s="149" customFormat="1" ht="12.95" customHeight="1" x14ac:dyDescent="0.2">
      <c r="A521" s="7">
        <v>3</v>
      </c>
      <c r="B521" s="40" t="s">
        <v>7</v>
      </c>
      <c r="C521" s="107"/>
      <c r="D521" s="119" t="s">
        <v>4854</v>
      </c>
      <c r="E521" s="119" t="s">
        <v>6354</v>
      </c>
      <c r="F521" s="219">
        <v>20</v>
      </c>
      <c r="G521" s="219" t="s">
        <v>2307</v>
      </c>
      <c r="H521" s="45" t="s">
        <v>25</v>
      </c>
      <c r="I521" s="46"/>
      <c r="J521" s="44">
        <f t="shared" si="15"/>
        <v>365</v>
      </c>
      <c r="K521" s="46"/>
      <c r="L521" s="45"/>
      <c r="M521" s="45"/>
      <c r="N521" s="45"/>
      <c r="O521" s="62" t="s">
        <v>7</v>
      </c>
      <c r="P521" s="220">
        <v>512</v>
      </c>
      <c r="Q521" s="217" t="s">
        <v>609</v>
      </c>
      <c r="R521" s="41"/>
    </row>
    <row r="522" spans="1:18" s="149" customFormat="1" ht="12.95" customHeight="1" x14ac:dyDescent="0.2">
      <c r="A522" s="7">
        <v>3</v>
      </c>
      <c r="B522" s="40" t="s">
        <v>7</v>
      </c>
      <c r="C522" s="107"/>
      <c r="D522" s="119" t="s">
        <v>4434</v>
      </c>
      <c r="E522" s="119" t="s">
        <v>6353</v>
      </c>
      <c r="F522" s="219">
        <v>15</v>
      </c>
      <c r="G522" s="219" t="s">
        <v>2492</v>
      </c>
      <c r="H522" s="45" t="s">
        <v>44</v>
      </c>
      <c r="I522" s="46"/>
      <c r="J522" s="44">
        <f t="shared" si="15"/>
        <v>365</v>
      </c>
      <c r="K522" s="46"/>
      <c r="L522" s="45"/>
      <c r="M522" s="45"/>
      <c r="N522" s="45"/>
      <c r="O522" s="62" t="s">
        <v>7</v>
      </c>
      <c r="P522" s="220">
        <v>513</v>
      </c>
      <c r="Q522" s="217" t="s">
        <v>609</v>
      </c>
      <c r="R522" s="41"/>
    </row>
    <row r="523" spans="1:18" s="149" customFormat="1" ht="12.95" customHeight="1" x14ac:dyDescent="0.2">
      <c r="A523" s="7"/>
      <c r="B523" s="40" t="s">
        <v>7</v>
      </c>
      <c r="C523" s="107"/>
      <c r="D523" s="119" t="s">
        <v>6352</v>
      </c>
      <c r="E523" s="119" t="s">
        <v>6350</v>
      </c>
      <c r="F523" s="219">
        <v>15</v>
      </c>
      <c r="G523" s="219" t="s">
        <v>2492</v>
      </c>
      <c r="H523" s="45" t="s">
        <v>28</v>
      </c>
      <c r="I523" s="46"/>
      <c r="J523" s="44">
        <f t="shared" si="15"/>
        <v>365</v>
      </c>
      <c r="K523" s="46"/>
      <c r="L523" s="45"/>
      <c r="M523" s="45"/>
      <c r="N523" s="45"/>
      <c r="O523" s="62" t="s">
        <v>7</v>
      </c>
      <c r="P523" s="220">
        <v>514</v>
      </c>
      <c r="Q523" s="217" t="s">
        <v>609</v>
      </c>
      <c r="R523" s="41"/>
    </row>
    <row r="524" spans="1:18" s="149" customFormat="1" ht="12.95" customHeight="1" x14ac:dyDescent="0.2">
      <c r="A524" s="7"/>
      <c r="B524" s="40" t="s">
        <v>7</v>
      </c>
      <c r="C524" s="107"/>
      <c r="D524" s="119" t="s">
        <v>6351</v>
      </c>
      <c r="E524" s="119" t="s">
        <v>6350</v>
      </c>
      <c r="F524" s="219">
        <v>15</v>
      </c>
      <c r="G524" s="219" t="s">
        <v>2492</v>
      </c>
      <c r="H524" s="45" t="s">
        <v>28</v>
      </c>
      <c r="I524" s="46"/>
      <c r="J524" s="44">
        <f t="shared" si="15"/>
        <v>365</v>
      </c>
      <c r="K524" s="46"/>
      <c r="L524" s="45"/>
      <c r="M524" s="45"/>
      <c r="N524" s="45"/>
      <c r="O524" s="62" t="s">
        <v>7</v>
      </c>
      <c r="P524" s="220">
        <v>515</v>
      </c>
      <c r="Q524" s="217" t="s">
        <v>609</v>
      </c>
      <c r="R524" s="41"/>
    </row>
    <row r="525" spans="1:18" s="149" customFormat="1" ht="12.95" customHeight="1" x14ac:dyDescent="0.2">
      <c r="A525" s="7"/>
      <c r="B525" s="40" t="s">
        <v>7</v>
      </c>
      <c r="C525" s="107"/>
      <c r="D525" s="119" t="s">
        <v>6349</v>
      </c>
      <c r="E525" s="119" t="s">
        <v>6348</v>
      </c>
      <c r="F525" s="219">
        <v>15</v>
      </c>
      <c r="G525" s="219" t="s">
        <v>2492</v>
      </c>
      <c r="H525" s="45" t="s">
        <v>193</v>
      </c>
      <c r="I525" s="46"/>
      <c r="J525" s="44">
        <f t="shared" si="15"/>
        <v>365</v>
      </c>
      <c r="K525" s="46"/>
      <c r="L525" s="45"/>
      <c r="M525" s="45"/>
      <c r="N525" s="45"/>
      <c r="O525" s="62" t="s">
        <v>7</v>
      </c>
      <c r="P525" s="220">
        <v>516</v>
      </c>
      <c r="Q525" s="217" t="s">
        <v>609</v>
      </c>
      <c r="R525" s="41"/>
    </row>
    <row r="526" spans="1:18" s="149" customFormat="1" ht="12.95" customHeight="1" x14ac:dyDescent="0.2">
      <c r="A526" s="7"/>
      <c r="B526" s="40" t="s">
        <v>7</v>
      </c>
      <c r="C526" s="107"/>
      <c r="D526" s="119" t="s">
        <v>6347</v>
      </c>
      <c r="E526" s="119" t="s">
        <v>6346</v>
      </c>
      <c r="F526" s="219">
        <v>15</v>
      </c>
      <c r="G526" s="219" t="s">
        <v>2492</v>
      </c>
      <c r="H526" s="45" t="s">
        <v>193</v>
      </c>
      <c r="I526" s="46"/>
      <c r="J526" s="44">
        <f t="shared" si="15"/>
        <v>365</v>
      </c>
      <c r="K526" s="46"/>
      <c r="L526" s="45"/>
      <c r="M526" s="45"/>
      <c r="N526" s="45"/>
      <c r="O526" s="62" t="s">
        <v>7</v>
      </c>
      <c r="P526" s="220">
        <v>517</v>
      </c>
      <c r="Q526" s="217">
        <v>28769</v>
      </c>
      <c r="R526" s="41"/>
    </row>
    <row r="527" spans="1:18" s="149" customFormat="1" ht="12.95" customHeight="1" x14ac:dyDescent="0.2">
      <c r="A527" s="7"/>
      <c r="B527" s="40" t="s">
        <v>7</v>
      </c>
      <c r="C527" s="107"/>
      <c r="D527" s="119" t="s">
        <v>5902</v>
      </c>
      <c r="E527" s="119" t="s">
        <v>4748</v>
      </c>
      <c r="F527" s="219">
        <v>18</v>
      </c>
      <c r="G527" s="219" t="s">
        <v>2307</v>
      </c>
      <c r="H527" s="45" t="s">
        <v>25</v>
      </c>
      <c r="I527" s="46"/>
      <c r="J527" s="44">
        <f t="shared" si="15"/>
        <v>365</v>
      </c>
      <c r="K527" s="46"/>
      <c r="L527" s="45"/>
      <c r="M527" s="45"/>
      <c r="N527" s="45"/>
      <c r="O527" s="62" t="s">
        <v>7</v>
      </c>
      <c r="P527" s="220">
        <v>518</v>
      </c>
      <c r="Q527" s="217" t="s">
        <v>609</v>
      </c>
      <c r="R527" s="41" t="s">
        <v>6345</v>
      </c>
    </row>
    <row r="528" spans="1:18" s="149" customFormat="1" ht="12.95" customHeight="1" x14ac:dyDescent="0.2">
      <c r="A528" s="7"/>
      <c r="B528" s="40" t="s">
        <v>7</v>
      </c>
      <c r="C528" s="107"/>
      <c r="D528" s="119" t="s">
        <v>4051</v>
      </c>
      <c r="E528" s="119"/>
      <c r="F528" s="219">
        <v>8</v>
      </c>
      <c r="G528" s="219" t="s">
        <v>2408</v>
      </c>
      <c r="H528" s="45" t="s">
        <v>28</v>
      </c>
      <c r="I528" s="46"/>
      <c r="J528" s="44"/>
      <c r="K528" s="46"/>
      <c r="L528" s="45"/>
      <c r="M528" s="45"/>
      <c r="N528" s="45"/>
      <c r="O528" s="62" t="s">
        <v>7</v>
      </c>
      <c r="P528" s="220">
        <v>519</v>
      </c>
      <c r="Q528" s="217"/>
      <c r="R528" s="41"/>
    </row>
    <row r="529" spans="1:209" s="149" customFormat="1" ht="12.95" customHeight="1" x14ac:dyDescent="0.2">
      <c r="A529" s="7">
        <v>33</v>
      </c>
      <c r="B529" s="40" t="s">
        <v>7</v>
      </c>
      <c r="C529" s="107"/>
      <c r="D529" s="119" t="s">
        <v>5718</v>
      </c>
      <c r="E529" s="119" t="s">
        <v>6344</v>
      </c>
      <c r="F529" s="219">
        <v>21</v>
      </c>
      <c r="G529" s="219" t="s">
        <v>2307</v>
      </c>
      <c r="H529" s="45" t="s">
        <v>25</v>
      </c>
      <c r="I529" s="46"/>
      <c r="J529" s="44">
        <f t="shared" ref="J529:J592" si="16">IF(AND(I529&gt;1/1/75, K529&gt;0),"n/a",I529+365)</f>
        <v>365</v>
      </c>
      <c r="K529" s="46"/>
      <c r="L529" s="45"/>
      <c r="M529" s="45"/>
      <c r="N529" s="45"/>
      <c r="O529" s="62" t="s">
        <v>7</v>
      </c>
      <c r="P529" s="220">
        <v>520</v>
      </c>
      <c r="Q529" s="217" t="s">
        <v>609</v>
      </c>
      <c r="R529" s="41"/>
    </row>
    <row r="530" spans="1:209" s="149" customFormat="1" ht="12.95" customHeight="1" x14ac:dyDescent="0.2">
      <c r="A530" s="7">
        <v>17</v>
      </c>
      <c r="B530" s="40" t="s">
        <v>7</v>
      </c>
      <c r="C530" s="107"/>
      <c r="D530" s="119" t="s">
        <v>5647</v>
      </c>
      <c r="E530" s="119" t="s">
        <v>5961</v>
      </c>
      <c r="F530" s="219">
        <v>15</v>
      </c>
      <c r="G530" s="219" t="s">
        <v>2492</v>
      </c>
      <c r="H530" s="45" t="s">
        <v>25</v>
      </c>
      <c r="I530" s="46"/>
      <c r="J530" s="44">
        <f t="shared" si="16"/>
        <v>365</v>
      </c>
      <c r="K530" s="46"/>
      <c r="L530" s="45"/>
      <c r="M530" s="45"/>
      <c r="N530" s="45"/>
      <c r="O530" s="62" t="s">
        <v>7</v>
      </c>
      <c r="P530" s="220">
        <v>521</v>
      </c>
      <c r="Q530" s="217" t="s">
        <v>609</v>
      </c>
      <c r="R530" s="41"/>
    </row>
    <row r="531" spans="1:209" s="149" customFormat="1" ht="12.95" customHeight="1" x14ac:dyDescent="0.2">
      <c r="A531" s="7">
        <v>17</v>
      </c>
      <c r="B531" s="40" t="s">
        <v>7</v>
      </c>
      <c r="C531" s="107"/>
      <c r="D531" s="119" t="s">
        <v>5842</v>
      </c>
      <c r="E531" s="119" t="s">
        <v>6343</v>
      </c>
      <c r="F531" s="219">
        <v>4</v>
      </c>
      <c r="G531" s="219" t="s">
        <v>2299</v>
      </c>
      <c r="H531" s="45" t="s">
        <v>44</v>
      </c>
      <c r="I531" s="46"/>
      <c r="J531" s="44">
        <f t="shared" si="16"/>
        <v>365</v>
      </c>
      <c r="K531" s="46"/>
      <c r="L531" s="45"/>
      <c r="M531" s="45"/>
      <c r="N531" s="45"/>
      <c r="O531" s="62" t="s">
        <v>7</v>
      </c>
      <c r="P531" s="220">
        <v>522</v>
      </c>
      <c r="Q531" s="217" t="s">
        <v>609</v>
      </c>
      <c r="R531" s="41"/>
    </row>
    <row r="532" spans="1:209" s="149" customFormat="1" ht="12.95" customHeight="1" x14ac:dyDescent="0.2">
      <c r="A532" s="7"/>
      <c r="B532" s="40" t="s">
        <v>7</v>
      </c>
      <c r="C532" s="107"/>
      <c r="D532" s="119" t="s">
        <v>6342</v>
      </c>
      <c r="E532" s="119" t="s">
        <v>6341</v>
      </c>
      <c r="F532" s="219">
        <v>15</v>
      </c>
      <c r="G532" s="219" t="s">
        <v>2492</v>
      </c>
      <c r="H532" s="45" t="s">
        <v>28</v>
      </c>
      <c r="I532" s="46"/>
      <c r="J532" s="44">
        <f t="shared" si="16"/>
        <v>365</v>
      </c>
      <c r="K532" s="46"/>
      <c r="L532" s="45"/>
      <c r="M532" s="45"/>
      <c r="N532" s="45"/>
      <c r="O532" s="62" t="s">
        <v>7</v>
      </c>
      <c r="P532" s="220">
        <v>523</v>
      </c>
      <c r="Q532" s="217" t="s">
        <v>609</v>
      </c>
      <c r="R532" s="41"/>
    </row>
    <row r="533" spans="1:209" s="149" customFormat="1" ht="12.95" customHeight="1" x14ac:dyDescent="0.2">
      <c r="A533" s="7"/>
      <c r="B533" s="40" t="s">
        <v>7</v>
      </c>
      <c r="C533" s="107"/>
      <c r="D533" s="119" t="s">
        <v>6340</v>
      </c>
      <c r="E533" s="119" t="s">
        <v>6339</v>
      </c>
      <c r="F533" s="219">
        <v>20</v>
      </c>
      <c r="G533" s="219" t="s">
        <v>2307</v>
      </c>
      <c r="H533" s="45" t="s">
        <v>25</v>
      </c>
      <c r="I533" s="46"/>
      <c r="J533" s="44">
        <f t="shared" si="16"/>
        <v>365</v>
      </c>
      <c r="K533" s="46"/>
      <c r="L533" s="45"/>
      <c r="M533" s="45"/>
      <c r="N533" s="45"/>
      <c r="O533" s="62" t="s">
        <v>7</v>
      </c>
      <c r="P533" s="220">
        <v>524</v>
      </c>
      <c r="Q533" s="217" t="s">
        <v>609</v>
      </c>
      <c r="R533" s="41"/>
    </row>
    <row r="534" spans="1:209" s="149" customFormat="1" ht="12.95" customHeight="1" x14ac:dyDescent="0.2">
      <c r="A534" s="7">
        <v>19</v>
      </c>
      <c r="B534" s="40" t="s">
        <v>7</v>
      </c>
      <c r="C534" s="107"/>
      <c r="D534" s="119" t="s">
        <v>3935</v>
      </c>
      <c r="E534" s="119" t="s">
        <v>6338</v>
      </c>
      <c r="F534" s="219">
        <v>8</v>
      </c>
      <c r="G534" s="219" t="s">
        <v>2408</v>
      </c>
      <c r="H534" s="45" t="s">
        <v>25</v>
      </c>
      <c r="I534" s="46"/>
      <c r="J534" s="44">
        <f t="shared" si="16"/>
        <v>365</v>
      </c>
      <c r="K534" s="46"/>
      <c r="L534" s="45"/>
      <c r="M534" s="45"/>
      <c r="N534" s="45"/>
      <c r="O534" s="62" t="s">
        <v>7</v>
      </c>
      <c r="P534" s="220">
        <v>525</v>
      </c>
      <c r="Q534" s="217" t="s">
        <v>609</v>
      </c>
      <c r="R534" s="41"/>
    </row>
    <row r="535" spans="1:209" s="149" customFormat="1" ht="12.95" customHeight="1" x14ac:dyDescent="0.2">
      <c r="A535" s="7"/>
      <c r="B535" s="40" t="s">
        <v>7</v>
      </c>
      <c r="C535" s="107"/>
      <c r="D535" s="119" t="s">
        <v>3624</v>
      </c>
      <c r="E535" s="119" t="s">
        <v>6337</v>
      </c>
      <c r="F535" s="219">
        <v>5</v>
      </c>
      <c r="G535" s="219" t="s">
        <v>2299</v>
      </c>
      <c r="H535" s="45" t="s">
        <v>28</v>
      </c>
      <c r="I535" s="46"/>
      <c r="J535" s="44">
        <f t="shared" si="16"/>
        <v>365</v>
      </c>
      <c r="K535" s="46"/>
      <c r="L535" s="45"/>
      <c r="M535" s="45"/>
      <c r="N535" s="45"/>
      <c r="O535" s="62" t="s">
        <v>7</v>
      </c>
      <c r="P535" s="220">
        <v>526</v>
      </c>
      <c r="Q535" s="217" t="s">
        <v>609</v>
      </c>
      <c r="R535" s="41"/>
    </row>
    <row r="536" spans="1:209" s="149" customFormat="1" ht="12.95" customHeight="1" x14ac:dyDescent="0.2">
      <c r="A536" s="7"/>
      <c r="B536" s="40" t="s">
        <v>7</v>
      </c>
      <c r="C536" s="107"/>
      <c r="D536" s="119" t="s">
        <v>6336</v>
      </c>
      <c r="E536" s="119" t="s">
        <v>6335</v>
      </c>
      <c r="F536" s="219">
        <v>19</v>
      </c>
      <c r="G536" s="219" t="s">
        <v>2492</v>
      </c>
      <c r="H536" s="45" t="s">
        <v>25</v>
      </c>
      <c r="I536" s="46"/>
      <c r="J536" s="44">
        <f t="shared" si="16"/>
        <v>365</v>
      </c>
      <c r="K536" s="46"/>
      <c r="L536" s="45"/>
      <c r="M536" s="45"/>
      <c r="N536" s="45"/>
      <c r="O536" s="62" t="s">
        <v>7</v>
      </c>
      <c r="P536" s="220">
        <v>527</v>
      </c>
      <c r="Q536" s="217" t="s">
        <v>609</v>
      </c>
      <c r="R536" s="41"/>
    </row>
    <row r="537" spans="1:209" s="149" customFormat="1" ht="12.95" customHeight="1" x14ac:dyDescent="0.2">
      <c r="A537" s="7"/>
      <c r="B537" s="40" t="s">
        <v>7</v>
      </c>
      <c r="C537" s="107"/>
      <c r="D537" s="119" t="s">
        <v>6334</v>
      </c>
      <c r="E537" s="119" t="s">
        <v>6333</v>
      </c>
      <c r="F537" s="219">
        <v>8</v>
      </c>
      <c r="G537" s="219" t="s">
        <v>2408</v>
      </c>
      <c r="H537" s="45"/>
      <c r="I537" s="46"/>
      <c r="J537" s="44">
        <f t="shared" si="16"/>
        <v>365</v>
      </c>
      <c r="K537" s="46"/>
      <c r="L537" s="45"/>
      <c r="M537" s="45"/>
      <c r="N537" s="45"/>
      <c r="O537" s="62" t="s">
        <v>7</v>
      </c>
      <c r="P537" s="220">
        <v>528</v>
      </c>
      <c r="Q537" s="217" t="s">
        <v>609</v>
      </c>
      <c r="R537" s="41"/>
    </row>
    <row r="538" spans="1:209" s="149" customFormat="1" ht="12.95" customHeight="1" x14ac:dyDescent="0.2">
      <c r="A538" s="7">
        <v>33</v>
      </c>
      <c r="B538" s="40" t="s">
        <v>7</v>
      </c>
      <c r="C538" s="107"/>
      <c r="D538" s="119" t="s">
        <v>5657</v>
      </c>
      <c r="E538" s="119" t="s">
        <v>6332</v>
      </c>
      <c r="F538" s="219">
        <v>22</v>
      </c>
      <c r="G538" s="219" t="s">
        <v>2307</v>
      </c>
      <c r="H538" s="45" t="s">
        <v>25</v>
      </c>
      <c r="I538" s="46"/>
      <c r="J538" s="44">
        <f t="shared" si="16"/>
        <v>365</v>
      </c>
      <c r="K538" s="46"/>
      <c r="L538" s="45"/>
      <c r="M538" s="45"/>
      <c r="N538" s="45"/>
      <c r="O538" s="62" t="s">
        <v>7</v>
      </c>
      <c r="P538" s="220">
        <v>529</v>
      </c>
      <c r="Q538" s="217" t="s">
        <v>609</v>
      </c>
      <c r="R538" s="41"/>
    </row>
    <row r="539" spans="1:209" s="149" customFormat="1" ht="12.95" customHeight="1" x14ac:dyDescent="0.2">
      <c r="A539" s="7">
        <v>190</v>
      </c>
      <c r="B539" s="40" t="s">
        <v>7</v>
      </c>
      <c r="C539" s="107"/>
      <c r="D539" s="119" t="s">
        <v>3417</v>
      </c>
      <c r="E539" s="119" t="s">
        <v>6331</v>
      </c>
      <c r="F539" s="219">
        <v>1</v>
      </c>
      <c r="G539" s="219" t="s">
        <v>2299</v>
      </c>
      <c r="H539" s="45" t="s">
        <v>44</v>
      </c>
      <c r="I539" s="46"/>
      <c r="J539" s="44">
        <f t="shared" si="16"/>
        <v>365</v>
      </c>
      <c r="K539" s="46"/>
      <c r="L539" s="45"/>
      <c r="M539" s="45"/>
      <c r="N539" s="45"/>
      <c r="O539" s="62" t="s">
        <v>7</v>
      </c>
      <c r="P539" s="220">
        <v>530</v>
      </c>
      <c r="Q539" s="217" t="s">
        <v>609</v>
      </c>
      <c r="R539" s="41"/>
    </row>
    <row r="540" spans="1:209" s="149" customFormat="1" ht="12.95" customHeight="1" x14ac:dyDescent="0.2">
      <c r="A540" s="7">
        <v>190</v>
      </c>
      <c r="B540" s="40" t="s">
        <v>7</v>
      </c>
      <c r="C540" s="107"/>
      <c r="D540" s="119" t="s">
        <v>5322</v>
      </c>
      <c r="E540" s="119" t="s">
        <v>6330</v>
      </c>
      <c r="F540" s="219">
        <v>1</v>
      </c>
      <c r="G540" s="219" t="s">
        <v>2299</v>
      </c>
      <c r="H540" s="45" t="s">
        <v>44</v>
      </c>
      <c r="I540" s="46"/>
      <c r="J540" s="44">
        <f t="shared" si="16"/>
        <v>365</v>
      </c>
      <c r="K540" s="46"/>
      <c r="L540" s="45"/>
      <c r="M540" s="45"/>
      <c r="N540" s="45"/>
      <c r="O540" s="62" t="s">
        <v>7</v>
      </c>
      <c r="P540" s="220">
        <v>531</v>
      </c>
      <c r="Q540" s="217" t="s">
        <v>609</v>
      </c>
      <c r="R540" s="41"/>
    </row>
    <row r="541" spans="1:209" s="149" customFormat="1" ht="12.95" customHeight="1" x14ac:dyDescent="0.2">
      <c r="A541" s="12"/>
      <c r="B541" s="14" t="s">
        <v>7</v>
      </c>
      <c r="C541" s="97"/>
      <c r="D541" s="116" t="s">
        <v>6329</v>
      </c>
      <c r="E541" s="116" t="s">
        <v>6328</v>
      </c>
      <c r="F541" s="224">
        <v>5</v>
      </c>
      <c r="G541" s="224" t="s">
        <v>2299</v>
      </c>
      <c r="H541" s="15" t="s">
        <v>28</v>
      </c>
      <c r="I541" s="19"/>
      <c r="J541" s="16">
        <f t="shared" si="16"/>
        <v>365</v>
      </c>
      <c r="K541" s="19"/>
      <c r="L541" s="15"/>
      <c r="M541" s="15"/>
      <c r="N541" s="15"/>
      <c r="O541" s="21" t="s">
        <v>7</v>
      </c>
      <c r="P541" s="223">
        <v>532</v>
      </c>
      <c r="Q541" s="222" t="s">
        <v>609</v>
      </c>
      <c r="R541" s="58"/>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c r="AV541" s="13"/>
      <c r="AW541" s="13"/>
      <c r="AX541" s="13"/>
      <c r="AY541" s="13"/>
      <c r="AZ541" s="13"/>
      <c r="BA541" s="13"/>
      <c r="BB541" s="13"/>
      <c r="BC541" s="13"/>
      <c r="BD541" s="13"/>
      <c r="BE541" s="13"/>
      <c r="BF541" s="13"/>
      <c r="BG541" s="13"/>
      <c r="BH541" s="13"/>
      <c r="BI541" s="13"/>
      <c r="BJ541" s="13"/>
      <c r="BK541" s="13"/>
      <c r="BL541" s="13"/>
      <c r="BM541" s="13"/>
      <c r="BN541" s="13"/>
      <c r="BO541" s="13"/>
      <c r="BP541" s="13"/>
      <c r="BQ541" s="13"/>
      <c r="BR541" s="13"/>
      <c r="BS541" s="13"/>
      <c r="BT541" s="13"/>
      <c r="BU541" s="13"/>
      <c r="BV541" s="13"/>
      <c r="BW541" s="13"/>
      <c r="BX541" s="13"/>
      <c r="BY541" s="13"/>
      <c r="BZ541" s="13"/>
      <c r="CA541" s="13"/>
      <c r="CB541" s="13"/>
      <c r="CC541" s="13"/>
      <c r="CD541" s="13"/>
      <c r="CE541" s="13"/>
      <c r="CF541" s="13"/>
      <c r="CG541" s="13"/>
      <c r="CH541" s="13"/>
      <c r="CI541" s="13"/>
      <c r="CJ541" s="13"/>
      <c r="CK541" s="13"/>
      <c r="CL541" s="13"/>
      <c r="CM541" s="13"/>
      <c r="CN541" s="13"/>
      <c r="CO541" s="13"/>
      <c r="CP541" s="13"/>
      <c r="CQ541" s="13"/>
      <c r="CR541" s="13"/>
      <c r="CS541" s="13"/>
      <c r="CT541" s="13"/>
      <c r="CU541" s="13"/>
      <c r="CV541" s="13"/>
      <c r="CW541" s="13"/>
      <c r="CX541" s="13"/>
      <c r="CY541" s="13"/>
      <c r="CZ541" s="13"/>
      <c r="DA541" s="13"/>
      <c r="DB541" s="13"/>
      <c r="DC541" s="13"/>
      <c r="DD541" s="13"/>
      <c r="DE541" s="13"/>
      <c r="DF541" s="13"/>
      <c r="DG541" s="13"/>
      <c r="DH541" s="13"/>
      <c r="DI541" s="13"/>
      <c r="DJ541" s="13"/>
      <c r="DK541" s="13"/>
      <c r="DL541" s="13"/>
      <c r="DM541" s="13"/>
      <c r="DN541" s="13"/>
      <c r="DO541" s="13"/>
      <c r="DP541" s="13"/>
      <c r="DQ541" s="13"/>
      <c r="DR541" s="13"/>
      <c r="DS541" s="13"/>
      <c r="DT541" s="13"/>
      <c r="DU541" s="13"/>
      <c r="DV541" s="13"/>
      <c r="DW541" s="13"/>
      <c r="DX541" s="13"/>
      <c r="DY541" s="13"/>
      <c r="DZ541" s="13"/>
      <c r="EA541" s="13"/>
      <c r="EB541" s="13"/>
      <c r="EC541" s="13"/>
      <c r="ED541" s="13"/>
      <c r="EE541" s="13"/>
      <c r="EF541" s="13"/>
      <c r="EG541" s="13"/>
      <c r="EH541" s="13"/>
      <c r="EI541" s="13"/>
      <c r="EJ541" s="13"/>
      <c r="EK541" s="13"/>
      <c r="EL541" s="13"/>
      <c r="EM541" s="13"/>
      <c r="EN541" s="13"/>
      <c r="EO541" s="13"/>
      <c r="EP541" s="13"/>
      <c r="EQ541" s="13"/>
      <c r="ER541" s="13"/>
      <c r="ES541" s="13"/>
      <c r="ET541" s="13"/>
      <c r="EU541" s="13"/>
      <c r="EV541" s="13"/>
      <c r="EW541" s="13"/>
      <c r="EX541" s="13"/>
      <c r="EY541" s="13"/>
      <c r="EZ541" s="13"/>
      <c r="FA541" s="13"/>
      <c r="FB541" s="13"/>
      <c r="FC541" s="13"/>
      <c r="FD541" s="13"/>
      <c r="FE541" s="13"/>
      <c r="FF541" s="13"/>
      <c r="FG541" s="13"/>
      <c r="FH541" s="13"/>
      <c r="FI541" s="13"/>
      <c r="FJ541" s="13"/>
      <c r="FK541" s="13"/>
      <c r="FL541" s="13"/>
      <c r="FM541" s="13"/>
      <c r="FN541" s="13"/>
      <c r="FO541" s="13"/>
      <c r="FP541" s="13"/>
      <c r="FQ541" s="13"/>
      <c r="FR541" s="13"/>
      <c r="FS541" s="13"/>
      <c r="FT541" s="13"/>
      <c r="FU541" s="13"/>
      <c r="FV541" s="13"/>
      <c r="FW541" s="13"/>
      <c r="FX541" s="13"/>
      <c r="FY541" s="13"/>
      <c r="FZ541" s="13"/>
      <c r="GA541" s="13"/>
      <c r="GB541" s="13"/>
      <c r="GC541" s="13"/>
      <c r="GD541" s="13"/>
      <c r="GE541" s="13"/>
      <c r="GF541" s="13"/>
      <c r="GG541" s="13"/>
      <c r="GH541" s="13"/>
      <c r="GI541" s="13"/>
      <c r="GJ541" s="13"/>
      <c r="GK541" s="13"/>
      <c r="GL541" s="13"/>
      <c r="GM541" s="13"/>
      <c r="GN541" s="13"/>
      <c r="GO541" s="13"/>
      <c r="GP541" s="13"/>
      <c r="GQ541" s="13"/>
      <c r="GR541" s="13"/>
      <c r="GS541" s="13"/>
      <c r="GT541" s="13"/>
      <c r="GU541" s="13"/>
      <c r="GV541" s="13"/>
      <c r="GW541" s="13"/>
      <c r="GX541" s="13"/>
      <c r="GY541" s="13"/>
      <c r="GZ541" s="13"/>
      <c r="HA541" s="13"/>
    </row>
    <row r="542" spans="1:209" s="149" customFormat="1" ht="12.95" customHeight="1" x14ac:dyDescent="0.2">
      <c r="A542" s="7">
        <v>51</v>
      </c>
      <c r="B542" s="40" t="s">
        <v>7</v>
      </c>
      <c r="C542" s="107"/>
      <c r="D542" s="119" t="s">
        <v>1579</v>
      </c>
      <c r="E542" s="119" t="s">
        <v>5666</v>
      </c>
      <c r="F542" s="219">
        <v>8</v>
      </c>
      <c r="G542" s="219" t="s">
        <v>2408</v>
      </c>
      <c r="H542" s="45" t="s">
        <v>25</v>
      </c>
      <c r="I542" s="46"/>
      <c r="J542" s="44">
        <f t="shared" si="16"/>
        <v>365</v>
      </c>
      <c r="K542" s="46"/>
      <c r="L542" s="45"/>
      <c r="M542" s="45"/>
      <c r="N542" s="45"/>
      <c r="O542" s="62" t="s">
        <v>7</v>
      </c>
      <c r="P542" s="220">
        <v>533</v>
      </c>
      <c r="Q542" s="217" t="s">
        <v>609</v>
      </c>
      <c r="R542" s="41"/>
    </row>
    <row r="543" spans="1:209" s="149" customFormat="1" ht="12.95" customHeight="1" x14ac:dyDescent="0.2">
      <c r="A543" s="7"/>
      <c r="B543" s="40" t="s">
        <v>7</v>
      </c>
      <c r="C543" s="107"/>
      <c r="D543" s="119" t="s">
        <v>4521</v>
      </c>
      <c r="E543" s="119" t="s">
        <v>5698</v>
      </c>
      <c r="F543" s="219">
        <v>20</v>
      </c>
      <c r="G543" s="219" t="s">
        <v>2307</v>
      </c>
      <c r="H543" s="45" t="s">
        <v>25</v>
      </c>
      <c r="I543" s="46"/>
      <c r="J543" s="44">
        <f t="shared" si="16"/>
        <v>365</v>
      </c>
      <c r="K543" s="46"/>
      <c r="L543" s="45"/>
      <c r="M543" s="45"/>
      <c r="N543" s="45"/>
      <c r="O543" s="62" t="s">
        <v>7</v>
      </c>
      <c r="P543" s="220">
        <v>534</v>
      </c>
      <c r="Q543" s="217" t="s">
        <v>609</v>
      </c>
      <c r="R543" s="41"/>
    </row>
    <row r="544" spans="1:209" s="149" customFormat="1" ht="12.95" customHeight="1" x14ac:dyDescent="0.2">
      <c r="A544" s="7">
        <v>3</v>
      </c>
      <c r="B544" s="40" t="s">
        <v>7</v>
      </c>
      <c r="C544" s="107"/>
      <c r="D544" s="119" t="s">
        <v>3540</v>
      </c>
      <c r="E544" s="119" t="s">
        <v>6327</v>
      </c>
      <c r="F544" s="219">
        <v>19</v>
      </c>
      <c r="G544" s="219" t="s">
        <v>2492</v>
      </c>
      <c r="H544" s="45" t="s">
        <v>25</v>
      </c>
      <c r="I544" s="46"/>
      <c r="J544" s="44">
        <f t="shared" si="16"/>
        <v>365</v>
      </c>
      <c r="K544" s="46"/>
      <c r="L544" s="45"/>
      <c r="M544" s="45"/>
      <c r="N544" s="45"/>
      <c r="O544" s="62" t="s">
        <v>7</v>
      </c>
      <c r="P544" s="220">
        <v>535</v>
      </c>
      <c r="Q544" s="217" t="s">
        <v>609</v>
      </c>
      <c r="R544" s="41"/>
    </row>
    <row r="545" spans="1:18" s="149" customFormat="1" ht="12.95" customHeight="1" x14ac:dyDescent="0.2">
      <c r="A545" s="7"/>
      <c r="B545" s="40" t="s">
        <v>7</v>
      </c>
      <c r="C545" s="107"/>
      <c r="D545" s="119" t="s">
        <v>6326</v>
      </c>
      <c r="E545" s="119" t="s">
        <v>6325</v>
      </c>
      <c r="F545" s="219">
        <v>19</v>
      </c>
      <c r="G545" s="219" t="s">
        <v>2492</v>
      </c>
      <c r="H545" s="45" t="s">
        <v>25</v>
      </c>
      <c r="I545" s="46"/>
      <c r="J545" s="44">
        <f t="shared" si="16"/>
        <v>365</v>
      </c>
      <c r="K545" s="46"/>
      <c r="L545" s="45"/>
      <c r="M545" s="45"/>
      <c r="N545" s="45"/>
      <c r="O545" s="62" t="s">
        <v>7</v>
      </c>
      <c r="P545" s="220">
        <v>536</v>
      </c>
      <c r="Q545" s="217" t="s">
        <v>609</v>
      </c>
      <c r="R545" s="41"/>
    </row>
    <row r="546" spans="1:18" s="149" customFormat="1" ht="12.95" customHeight="1" x14ac:dyDescent="0.2">
      <c r="A546" s="7"/>
      <c r="B546" s="40" t="s">
        <v>7</v>
      </c>
      <c r="C546" s="107"/>
      <c r="D546" s="119" t="s">
        <v>6324</v>
      </c>
      <c r="E546" s="119" t="s">
        <v>6323</v>
      </c>
      <c r="F546" s="219">
        <v>15</v>
      </c>
      <c r="G546" s="219" t="s">
        <v>2492</v>
      </c>
      <c r="H546" s="45" t="s">
        <v>193</v>
      </c>
      <c r="I546" s="46"/>
      <c r="J546" s="44">
        <f t="shared" si="16"/>
        <v>365</v>
      </c>
      <c r="K546" s="46"/>
      <c r="L546" s="45"/>
      <c r="M546" s="45"/>
      <c r="N546" s="45"/>
      <c r="O546" s="62" t="s">
        <v>7</v>
      </c>
      <c r="P546" s="220">
        <v>537</v>
      </c>
      <c r="Q546" s="217" t="s">
        <v>609</v>
      </c>
      <c r="R546" s="41"/>
    </row>
    <row r="547" spans="1:18" s="149" customFormat="1" ht="12.95" customHeight="1" x14ac:dyDescent="0.2">
      <c r="A547" s="7">
        <v>3</v>
      </c>
      <c r="B547" s="40" t="s">
        <v>7</v>
      </c>
      <c r="C547" s="107"/>
      <c r="D547" s="119" t="s">
        <v>3417</v>
      </c>
      <c r="E547" s="119" t="s">
        <v>6322</v>
      </c>
      <c r="F547" s="219">
        <v>15</v>
      </c>
      <c r="G547" s="219" t="s">
        <v>2492</v>
      </c>
      <c r="H547" s="45" t="s">
        <v>193</v>
      </c>
      <c r="I547" s="46"/>
      <c r="J547" s="44">
        <f t="shared" si="16"/>
        <v>365</v>
      </c>
      <c r="K547" s="46"/>
      <c r="L547" s="45"/>
      <c r="M547" s="45"/>
      <c r="N547" s="45"/>
      <c r="O547" s="62" t="s">
        <v>7</v>
      </c>
      <c r="P547" s="220">
        <v>538</v>
      </c>
      <c r="Q547" s="217" t="s">
        <v>609</v>
      </c>
      <c r="R547" s="41"/>
    </row>
    <row r="548" spans="1:18" s="149" customFormat="1" ht="12.95" customHeight="1" x14ac:dyDescent="0.2">
      <c r="A548" s="7">
        <v>37</v>
      </c>
      <c r="B548" s="40" t="s">
        <v>7</v>
      </c>
      <c r="C548" s="107"/>
      <c r="D548" s="119" t="s">
        <v>4910</v>
      </c>
      <c r="E548" s="119" t="s">
        <v>6321</v>
      </c>
      <c r="F548" s="219">
        <v>20</v>
      </c>
      <c r="G548" s="219" t="s">
        <v>2307</v>
      </c>
      <c r="H548" s="45" t="s">
        <v>25</v>
      </c>
      <c r="I548" s="46"/>
      <c r="J548" s="44">
        <f t="shared" si="16"/>
        <v>365</v>
      </c>
      <c r="K548" s="46"/>
      <c r="L548" s="45"/>
      <c r="M548" s="45"/>
      <c r="N548" s="45"/>
      <c r="O548" s="62" t="s">
        <v>7</v>
      </c>
      <c r="P548" s="220">
        <v>539</v>
      </c>
      <c r="Q548" s="217" t="s">
        <v>609</v>
      </c>
      <c r="R548" s="41"/>
    </row>
    <row r="549" spans="1:18" s="149" customFormat="1" ht="12.95" customHeight="1" x14ac:dyDescent="0.2">
      <c r="A549" s="7">
        <v>3</v>
      </c>
      <c r="B549" s="40" t="s">
        <v>7</v>
      </c>
      <c r="C549" s="107"/>
      <c r="D549" s="119" t="s">
        <v>5097</v>
      </c>
      <c r="E549" s="119" t="s">
        <v>6320</v>
      </c>
      <c r="F549" s="219">
        <v>19</v>
      </c>
      <c r="G549" s="219" t="s">
        <v>2492</v>
      </c>
      <c r="H549" s="45" t="s">
        <v>8</v>
      </c>
      <c r="I549" s="46"/>
      <c r="J549" s="44">
        <f t="shared" si="16"/>
        <v>365</v>
      </c>
      <c r="K549" s="46"/>
      <c r="L549" s="45"/>
      <c r="M549" s="45"/>
      <c r="N549" s="45"/>
      <c r="O549" s="62" t="s">
        <v>7</v>
      </c>
      <c r="P549" s="220">
        <v>540</v>
      </c>
      <c r="Q549" s="217" t="s">
        <v>609</v>
      </c>
      <c r="R549" s="41"/>
    </row>
    <row r="550" spans="1:18" s="149" customFormat="1" ht="12.95" customHeight="1" x14ac:dyDescent="0.2">
      <c r="A550" s="7">
        <v>50</v>
      </c>
      <c r="B550" s="40" t="s">
        <v>7</v>
      </c>
      <c r="C550" s="107"/>
      <c r="D550" s="119" t="s">
        <v>5329</v>
      </c>
      <c r="E550" s="119" t="s">
        <v>5671</v>
      </c>
      <c r="F550" s="219">
        <v>7</v>
      </c>
      <c r="G550" s="219" t="s">
        <v>2495</v>
      </c>
      <c r="H550" s="45"/>
      <c r="I550" s="46"/>
      <c r="J550" s="44">
        <f t="shared" si="16"/>
        <v>365</v>
      </c>
      <c r="K550" s="46"/>
      <c r="L550" s="45"/>
      <c r="M550" s="45"/>
      <c r="N550" s="45"/>
      <c r="O550" s="62" t="s">
        <v>7</v>
      </c>
      <c r="P550" s="220">
        <v>541</v>
      </c>
      <c r="Q550" s="217" t="s">
        <v>609</v>
      </c>
      <c r="R550" s="41"/>
    </row>
    <row r="551" spans="1:18" s="149" customFormat="1" ht="12.95" customHeight="1" x14ac:dyDescent="0.2">
      <c r="A551" s="7">
        <v>50</v>
      </c>
      <c r="B551" s="40" t="s">
        <v>7</v>
      </c>
      <c r="C551" s="107"/>
      <c r="D551" s="119" t="s">
        <v>88</v>
      </c>
      <c r="E551" s="119" t="s">
        <v>6319</v>
      </c>
      <c r="F551" s="219">
        <v>7</v>
      </c>
      <c r="G551" s="219" t="s">
        <v>2495</v>
      </c>
      <c r="H551" s="45" t="s">
        <v>25</v>
      </c>
      <c r="I551" s="46"/>
      <c r="J551" s="44">
        <f t="shared" si="16"/>
        <v>365</v>
      </c>
      <c r="K551" s="46"/>
      <c r="L551" s="45"/>
      <c r="M551" s="45"/>
      <c r="N551" s="45"/>
      <c r="O551" s="62" t="s">
        <v>7</v>
      </c>
      <c r="P551" s="220">
        <v>542</v>
      </c>
      <c r="Q551" s="217" t="s">
        <v>609</v>
      </c>
      <c r="R551" s="41"/>
    </row>
    <row r="552" spans="1:18" s="149" customFormat="1" ht="12.95" customHeight="1" x14ac:dyDescent="0.2">
      <c r="A552" s="7">
        <v>55</v>
      </c>
      <c r="B552" s="40" t="s">
        <v>7</v>
      </c>
      <c r="C552" s="107"/>
      <c r="D552" s="119" t="s">
        <v>2606</v>
      </c>
      <c r="E552" s="119" t="s">
        <v>6318</v>
      </c>
      <c r="F552" s="219">
        <v>15</v>
      </c>
      <c r="G552" s="219" t="s">
        <v>2492</v>
      </c>
      <c r="H552" s="45" t="s">
        <v>44</v>
      </c>
      <c r="I552" s="46"/>
      <c r="J552" s="44">
        <f t="shared" si="16"/>
        <v>365</v>
      </c>
      <c r="K552" s="46"/>
      <c r="L552" s="45"/>
      <c r="M552" s="45"/>
      <c r="N552" s="45"/>
      <c r="O552" s="62" t="s">
        <v>7</v>
      </c>
      <c r="P552" s="220">
        <v>543</v>
      </c>
      <c r="Q552" s="217">
        <v>28846</v>
      </c>
      <c r="R552" s="41" t="s">
        <v>136</v>
      </c>
    </row>
    <row r="553" spans="1:18" s="149" customFormat="1" ht="12.95" customHeight="1" x14ac:dyDescent="0.2">
      <c r="A553" s="7"/>
      <c r="B553" s="40" t="s">
        <v>7</v>
      </c>
      <c r="C553" s="107"/>
      <c r="D553" s="119" t="s">
        <v>6317</v>
      </c>
      <c r="E553" s="119" t="s">
        <v>6316</v>
      </c>
      <c r="F553" s="219">
        <v>20</v>
      </c>
      <c r="G553" s="219" t="s">
        <v>2307</v>
      </c>
      <c r="H553" s="45" t="s">
        <v>25</v>
      </c>
      <c r="I553" s="46"/>
      <c r="J553" s="44">
        <f t="shared" si="16"/>
        <v>365</v>
      </c>
      <c r="K553" s="46"/>
      <c r="L553" s="45"/>
      <c r="M553" s="45"/>
      <c r="N553" s="45"/>
      <c r="O553" s="62" t="s">
        <v>7</v>
      </c>
      <c r="P553" s="220">
        <v>544</v>
      </c>
      <c r="Q553" s="217" t="s">
        <v>609</v>
      </c>
      <c r="R553" s="41"/>
    </row>
    <row r="554" spans="1:18" s="149" customFormat="1" ht="12.95" customHeight="1" x14ac:dyDescent="0.2">
      <c r="A554" s="7">
        <v>37</v>
      </c>
      <c r="B554" s="40" t="s">
        <v>7</v>
      </c>
      <c r="C554" s="107"/>
      <c r="D554" s="119" t="s">
        <v>6315</v>
      </c>
      <c r="E554" s="119" t="s">
        <v>6121</v>
      </c>
      <c r="F554" s="219">
        <v>20</v>
      </c>
      <c r="G554" s="219" t="s">
        <v>2307</v>
      </c>
      <c r="H554" s="45" t="s">
        <v>44</v>
      </c>
      <c r="I554" s="46"/>
      <c r="J554" s="44">
        <f t="shared" si="16"/>
        <v>365</v>
      </c>
      <c r="K554" s="46"/>
      <c r="L554" s="45"/>
      <c r="M554" s="45"/>
      <c r="N554" s="45"/>
      <c r="O554" s="62" t="s">
        <v>7</v>
      </c>
      <c r="P554" s="220">
        <v>545</v>
      </c>
      <c r="Q554" s="217" t="s">
        <v>609</v>
      </c>
      <c r="R554" s="41"/>
    </row>
    <row r="555" spans="1:18" s="149" customFormat="1" ht="12.95" customHeight="1" x14ac:dyDescent="0.2">
      <c r="A555" s="7"/>
      <c r="B555" s="40" t="s">
        <v>7</v>
      </c>
      <c r="C555" s="107"/>
      <c r="D555" s="119" t="s">
        <v>6314</v>
      </c>
      <c r="E555" s="119" t="s">
        <v>6313</v>
      </c>
      <c r="F555" s="219">
        <v>6</v>
      </c>
      <c r="G555" s="219" t="s">
        <v>2495</v>
      </c>
      <c r="H555" s="45" t="s">
        <v>193</v>
      </c>
      <c r="I555" s="46"/>
      <c r="J555" s="44">
        <f t="shared" si="16"/>
        <v>365</v>
      </c>
      <c r="K555" s="46"/>
      <c r="L555" s="45"/>
      <c r="M555" s="45"/>
      <c r="N555" s="45"/>
      <c r="O555" s="62" t="s">
        <v>7</v>
      </c>
      <c r="P555" s="220">
        <v>546</v>
      </c>
      <c r="Q555" s="217" t="s">
        <v>609</v>
      </c>
      <c r="R555" s="41"/>
    </row>
    <row r="556" spans="1:18" s="149" customFormat="1" ht="12.95" customHeight="1" x14ac:dyDescent="0.2">
      <c r="A556" s="7">
        <v>37</v>
      </c>
      <c r="B556" s="40" t="s">
        <v>7</v>
      </c>
      <c r="C556" s="107"/>
      <c r="D556" s="119" t="s">
        <v>1409</v>
      </c>
      <c r="E556" s="119" t="s">
        <v>6312</v>
      </c>
      <c r="F556" s="219">
        <v>10</v>
      </c>
      <c r="G556" s="219" t="s">
        <v>2495</v>
      </c>
      <c r="H556" s="45" t="s">
        <v>44</v>
      </c>
      <c r="I556" s="46"/>
      <c r="J556" s="44">
        <f t="shared" si="16"/>
        <v>365</v>
      </c>
      <c r="K556" s="46"/>
      <c r="L556" s="45"/>
      <c r="M556" s="45"/>
      <c r="N556" s="45"/>
      <c r="O556" s="62" t="s">
        <v>7</v>
      </c>
      <c r="P556" s="220">
        <v>547</v>
      </c>
      <c r="Q556" s="217" t="s">
        <v>609</v>
      </c>
      <c r="R556" s="41"/>
    </row>
    <row r="557" spans="1:18" s="149" customFormat="1" ht="12.95" customHeight="1" x14ac:dyDescent="0.2">
      <c r="A557" s="7">
        <v>23</v>
      </c>
      <c r="B557" s="40" t="s">
        <v>7</v>
      </c>
      <c r="C557" s="107"/>
      <c r="D557" s="119" t="s">
        <v>3192</v>
      </c>
      <c r="E557" s="119" t="s">
        <v>5961</v>
      </c>
      <c r="F557" s="219">
        <v>16</v>
      </c>
      <c r="G557" s="219" t="s">
        <v>2495</v>
      </c>
      <c r="H557" s="45" t="s">
        <v>25</v>
      </c>
      <c r="I557" s="46"/>
      <c r="J557" s="44">
        <f t="shared" si="16"/>
        <v>365</v>
      </c>
      <c r="K557" s="46"/>
      <c r="L557" s="45"/>
      <c r="M557" s="45"/>
      <c r="N557" s="45"/>
      <c r="O557" s="62" t="s">
        <v>7</v>
      </c>
      <c r="P557" s="220">
        <v>548</v>
      </c>
      <c r="Q557" s="217">
        <v>28863</v>
      </c>
      <c r="R557" s="41"/>
    </row>
    <row r="558" spans="1:18" s="149" customFormat="1" ht="12.95" customHeight="1" x14ac:dyDescent="0.2">
      <c r="A558" s="7">
        <v>4</v>
      </c>
      <c r="B558" s="40" t="s">
        <v>7</v>
      </c>
      <c r="C558" s="107"/>
      <c r="D558" s="119" t="s">
        <v>5646</v>
      </c>
      <c r="E558" s="119" t="s">
        <v>6311</v>
      </c>
      <c r="F558" s="219">
        <v>5</v>
      </c>
      <c r="G558" s="219" t="s">
        <v>2299</v>
      </c>
      <c r="H558" s="45" t="s">
        <v>25</v>
      </c>
      <c r="I558" s="46"/>
      <c r="J558" s="44">
        <f t="shared" si="16"/>
        <v>365</v>
      </c>
      <c r="K558" s="46"/>
      <c r="L558" s="45"/>
      <c r="M558" s="45"/>
      <c r="N558" s="45"/>
      <c r="O558" s="62" t="s">
        <v>7</v>
      </c>
      <c r="P558" s="220">
        <v>549</v>
      </c>
      <c r="Q558" s="217">
        <v>28865</v>
      </c>
      <c r="R558" s="41"/>
    </row>
    <row r="559" spans="1:18" s="149" customFormat="1" ht="12.95" customHeight="1" x14ac:dyDescent="0.2">
      <c r="A559" s="7">
        <v>143</v>
      </c>
      <c r="B559" s="40" t="s">
        <v>7</v>
      </c>
      <c r="C559" s="107"/>
      <c r="D559" s="119" t="s">
        <v>6310</v>
      </c>
      <c r="E559" s="119" t="s">
        <v>6309</v>
      </c>
      <c r="F559" s="219">
        <v>4</v>
      </c>
      <c r="G559" s="219" t="s">
        <v>2299</v>
      </c>
      <c r="H559" s="45" t="s">
        <v>28</v>
      </c>
      <c r="I559" s="46"/>
      <c r="J559" s="44">
        <f t="shared" si="16"/>
        <v>365</v>
      </c>
      <c r="K559" s="46"/>
      <c r="L559" s="45"/>
      <c r="M559" s="45"/>
      <c r="N559" s="45"/>
      <c r="O559" s="62" t="s">
        <v>7</v>
      </c>
      <c r="P559" s="220">
        <v>550</v>
      </c>
      <c r="Q559" s="217">
        <v>28873</v>
      </c>
      <c r="R559" s="41"/>
    </row>
    <row r="560" spans="1:18" s="149" customFormat="1" ht="12.95" customHeight="1" x14ac:dyDescent="0.2">
      <c r="A560" s="7">
        <v>236</v>
      </c>
      <c r="B560" s="40" t="s">
        <v>7</v>
      </c>
      <c r="C560" s="107"/>
      <c r="D560" s="119" t="s">
        <v>6308</v>
      </c>
      <c r="E560" s="119" t="s">
        <v>6307</v>
      </c>
      <c r="F560" s="219">
        <v>20</v>
      </c>
      <c r="G560" s="219" t="s">
        <v>2307</v>
      </c>
      <c r="H560" s="45" t="s">
        <v>28</v>
      </c>
      <c r="I560" s="46"/>
      <c r="J560" s="44">
        <f t="shared" si="16"/>
        <v>365</v>
      </c>
      <c r="K560" s="46"/>
      <c r="L560" s="45"/>
      <c r="M560" s="45"/>
      <c r="N560" s="45"/>
      <c r="O560" s="62" t="s">
        <v>7</v>
      </c>
      <c r="P560" s="220">
        <v>551</v>
      </c>
      <c r="Q560" s="217">
        <v>28874</v>
      </c>
      <c r="R560" s="41"/>
    </row>
    <row r="561" spans="1:18" s="149" customFormat="1" ht="12.95" customHeight="1" x14ac:dyDescent="0.2">
      <c r="A561" s="7">
        <v>19</v>
      </c>
      <c r="B561" s="40" t="s">
        <v>7</v>
      </c>
      <c r="C561" s="107"/>
      <c r="D561" s="119" t="s">
        <v>5271</v>
      </c>
      <c r="E561" s="119" t="s">
        <v>6306</v>
      </c>
      <c r="F561" s="219">
        <v>8</v>
      </c>
      <c r="G561" s="219" t="s">
        <v>2408</v>
      </c>
      <c r="H561" s="45" t="s">
        <v>28</v>
      </c>
      <c r="I561" s="46"/>
      <c r="J561" s="44">
        <f t="shared" si="16"/>
        <v>365</v>
      </c>
      <c r="K561" s="46"/>
      <c r="L561" s="45"/>
      <c r="M561" s="45"/>
      <c r="N561" s="45"/>
      <c r="O561" s="62" t="s">
        <v>7</v>
      </c>
      <c r="P561" s="220">
        <v>552</v>
      </c>
      <c r="Q561" s="217" t="s">
        <v>609</v>
      </c>
      <c r="R561" s="41"/>
    </row>
    <row r="562" spans="1:18" s="149" customFormat="1" ht="12.95" customHeight="1" x14ac:dyDescent="0.2">
      <c r="A562" s="7">
        <v>31</v>
      </c>
      <c r="B562" s="40" t="s">
        <v>7</v>
      </c>
      <c r="C562" s="107"/>
      <c r="D562" s="119" t="s">
        <v>1909</v>
      </c>
      <c r="E562" s="119" t="s">
        <v>6305</v>
      </c>
      <c r="F562" s="219">
        <v>17</v>
      </c>
      <c r="G562" s="219" t="s">
        <v>2307</v>
      </c>
      <c r="H562" s="45" t="s">
        <v>44</v>
      </c>
      <c r="I562" s="46"/>
      <c r="J562" s="44">
        <f t="shared" si="16"/>
        <v>365</v>
      </c>
      <c r="K562" s="46"/>
      <c r="L562" s="45"/>
      <c r="M562" s="45"/>
      <c r="N562" s="45"/>
      <c r="O562" s="62" t="s">
        <v>7</v>
      </c>
      <c r="P562" s="220">
        <v>553</v>
      </c>
      <c r="Q562" s="217">
        <v>28879</v>
      </c>
      <c r="R562" s="41"/>
    </row>
    <row r="563" spans="1:18" s="149" customFormat="1" ht="12.95" customHeight="1" x14ac:dyDescent="0.2">
      <c r="A563" s="7">
        <v>37</v>
      </c>
      <c r="B563" s="40" t="s">
        <v>7</v>
      </c>
      <c r="C563" s="107"/>
      <c r="D563" s="119" t="s">
        <v>6304</v>
      </c>
      <c r="E563" s="119" t="s">
        <v>6303</v>
      </c>
      <c r="F563" s="219">
        <v>21</v>
      </c>
      <c r="G563" s="219" t="s">
        <v>2307</v>
      </c>
      <c r="H563" s="45" t="s">
        <v>25</v>
      </c>
      <c r="I563" s="46"/>
      <c r="J563" s="44">
        <f t="shared" si="16"/>
        <v>365</v>
      </c>
      <c r="K563" s="46"/>
      <c r="L563" s="45"/>
      <c r="M563" s="45"/>
      <c r="N563" s="45"/>
      <c r="O563" s="62" t="s">
        <v>7</v>
      </c>
      <c r="P563" s="220">
        <v>554</v>
      </c>
      <c r="Q563" s="217">
        <v>28879</v>
      </c>
      <c r="R563" s="41"/>
    </row>
    <row r="564" spans="1:18" s="149" customFormat="1" ht="12.95" customHeight="1" x14ac:dyDescent="0.2">
      <c r="A564" s="7">
        <v>37</v>
      </c>
      <c r="B564" s="40" t="s">
        <v>7</v>
      </c>
      <c r="C564" s="107"/>
      <c r="D564" s="119" t="s">
        <v>6259</v>
      </c>
      <c r="E564" s="119" t="s">
        <v>6302</v>
      </c>
      <c r="F564" s="219">
        <v>20</v>
      </c>
      <c r="G564" s="219" t="s">
        <v>2307</v>
      </c>
      <c r="H564" s="45" t="s">
        <v>44</v>
      </c>
      <c r="I564" s="46"/>
      <c r="J564" s="44">
        <f t="shared" si="16"/>
        <v>365</v>
      </c>
      <c r="K564" s="46"/>
      <c r="L564" s="45"/>
      <c r="M564" s="45"/>
      <c r="N564" s="45"/>
      <c r="O564" s="62" t="s">
        <v>7</v>
      </c>
      <c r="P564" s="220">
        <v>555</v>
      </c>
      <c r="Q564" s="217" t="s">
        <v>609</v>
      </c>
      <c r="R564" s="41"/>
    </row>
    <row r="565" spans="1:18" s="149" customFormat="1" ht="12.95" customHeight="1" x14ac:dyDescent="0.2">
      <c r="A565" s="7">
        <v>3</v>
      </c>
      <c r="B565" s="40" t="s">
        <v>7</v>
      </c>
      <c r="C565" s="107"/>
      <c r="D565" s="119" t="s">
        <v>4825</v>
      </c>
      <c r="E565" s="119" t="s">
        <v>6301</v>
      </c>
      <c r="F565" s="219">
        <v>15</v>
      </c>
      <c r="G565" s="219" t="s">
        <v>2492</v>
      </c>
      <c r="H565" s="45"/>
      <c r="I565" s="46"/>
      <c r="J565" s="44">
        <f t="shared" si="16"/>
        <v>365</v>
      </c>
      <c r="K565" s="46"/>
      <c r="L565" s="45"/>
      <c r="M565" s="45"/>
      <c r="N565" s="45"/>
      <c r="O565" s="62" t="s">
        <v>7</v>
      </c>
      <c r="P565" s="220">
        <v>556</v>
      </c>
      <c r="Q565" s="217" t="s">
        <v>609</v>
      </c>
      <c r="R565" s="41"/>
    </row>
    <row r="566" spans="1:18" s="149" customFormat="1" ht="12.95" customHeight="1" x14ac:dyDescent="0.2">
      <c r="A566" s="7">
        <v>145</v>
      </c>
      <c r="B566" s="40" t="s">
        <v>7</v>
      </c>
      <c r="C566" s="107"/>
      <c r="D566" s="119" t="s">
        <v>6300</v>
      </c>
      <c r="E566" s="119" t="s">
        <v>6299</v>
      </c>
      <c r="F566" s="219">
        <v>15</v>
      </c>
      <c r="G566" s="219" t="s">
        <v>2492</v>
      </c>
      <c r="H566" s="45" t="s">
        <v>28</v>
      </c>
      <c r="I566" s="46"/>
      <c r="J566" s="44">
        <f t="shared" si="16"/>
        <v>365</v>
      </c>
      <c r="K566" s="46"/>
      <c r="L566" s="45"/>
      <c r="M566" s="45"/>
      <c r="N566" s="45"/>
      <c r="O566" s="62" t="s">
        <v>7</v>
      </c>
      <c r="P566" s="220">
        <v>557</v>
      </c>
      <c r="Q566" s="217">
        <v>28892</v>
      </c>
      <c r="R566" s="41"/>
    </row>
    <row r="567" spans="1:18" s="149" customFormat="1" ht="12.95" customHeight="1" x14ac:dyDescent="0.2">
      <c r="A567" s="7"/>
      <c r="B567" s="40" t="s">
        <v>7</v>
      </c>
      <c r="C567" s="107"/>
      <c r="D567" s="119" t="s">
        <v>6298</v>
      </c>
      <c r="E567" s="119" t="s">
        <v>6074</v>
      </c>
      <c r="F567" s="219">
        <v>3</v>
      </c>
      <c r="G567" s="219" t="s">
        <v>2299</v>
      </c>
      <c r="H567" s="45" t="s">
        <v>28</v>
      </c>
      <c r="I567" s="46"/>
      <c r="J567" s="44">
        <f t="shared" si="16"/>
        <v>365</v>
      </c>
      <c r="K567" s="46"/>
      <c r="L567" s="45"/>
      <c r="M567" s="45"/>
      <c r="N567" s="45"/>
      <c r="O567" s="62" t="s">
        <v>7</v>
      </c>
      <c r="P567" s="220">
        <v>558</v>
      </c>
      <c r="Q567" s="217" t="s">
        <v>609</v>
      </c>
      <c r="R567" s="41"/>
    </row>
    <row r="568" spans="1:18" s="149" customFormat="1" ht="12.95" customHeight="1" x14ac:dyDescent="0.2">
      <c r="A568" s="7">
        <v>4</v>
      </c>
      <c r="B568" s="40" t="s">
        <v>7</v>
      </c>
      <c r="C568" s="107"/>
      <c r="D568" s="119" t="s">
        <v>2441</v>
      </c>
      <c r="E568" s="119" t="s">
        <v>6297</v>
      </c>
      <c r="F568" s="219">
        <v>6</v>
      </c>
      <c r="G568" s="219" t="s">
        <v>2495</v>
      </c>
      <c r="H568" s="45" t="s">
        <v>114</v>
      </c>
      <c r="I568" s="46"/>
      <c r="J568" s="44">
        <f t="shared" si="16"/>
        <v>365</v>
      </c>
      <c r="K568" s="46"/>
      <c r="L568" s="45"/>
      <c r="M568" s="45"/>
      <c r="N568" s="45"/>
      <c r="O568" s="62" t="s">
        <v>7</v>
      </c>
      <c r="P568" s="220">
        <v>559</v>
      </c>
      <c r="Q568" s="217" t="s">
        <v>609</v>
      </c>
      <c r="R568" s="41"/>
    </row>
    <row r="569" spans="1:18" s="149" customFormat="1" ht="12.95" customHeight="1" x14ac:dyDescent="0.2">
      <c r="A569" s="7">
        <v>33</v>
      </c>
      <c r="B569" s="40" t="s">
        <v>7</v>
      </c>
      <c r="C569" s="107"/>
      <c r="D569" s="119" t="s">
        <v>4725</v>
      </c>
      <c r="E569" s="119" t="s">
        <v>6296</v>
      </c>
      <c r="F569" s="219">
        <v>18</v>
      </c>
      <c r="G569" s="219" t="s">
        <v>2307</v>
      </c>
      <c r="H569" s="45" t="s">
        <v>25</v>
      </c>
      <c r="I569" s="46"/>
      <c r="J569" s="44">
        <f t="shared" si="16"/>
        <v>365</v>
      </c>
      <c r="K569" s="46"/>
      <c r="L569" s="45"/>
      <c r="M569" s="45"/>
      <c r="N569" s="45"/>
      <c r="O569" s="62" t="s">
        <v>7</v>
      </c>
      <c r="P569" s="220">
        <v>560</v>
      </c>
      <c r="Q569" s="217" t="s">
        <v>609</v>
      </c>
      <c r="R569" s="41"/>
    </row>
    <row r="570" spans="1:18" s="149" customFormat="1" ht="12.95" customHeight="1" x14ac:dyDescent="0.2">
      <c r="A570" s="7">
        <v>37</v>
      </c>
      <c r="B570" s="40" t="s">
        <v>7</v>
      </c>
      <c r="C570" s="107"/>
      <c r="D570" s="119" t="s">
        <v>4910</v>
      </c>
      <c r="E570" s="119" t="s">
        <v>5850</v>
      </c>
      <c r="F570" s="219">
        <v>20</v>
      </c>
      <c r="G570" s="219" t="s">
        <v>2307</v>
      </c>
      <c r="H570" s="45" t="s">
        <v>44</v>
      </c>
      <c r="I570" s="46"/>
      <c r="J570" s="44">
        <f t="shared" si="16"/>
        <v>365</v>
      </c>
      <c r="K570" s="46"/>
      <c r="L570" s="45"/>
      <c r="M570" s="45"/>
      <c r="N570" s="45"/>
      <c r="O570" s="62" t="s">
        <v>7</v>
      </c>
      <c r="P570" s="220">
        <v>561</v>
      </c>
      <c r="Q570" s="217" t="s">
        <v>609</v>
      </c>
      <c r="R570" s="41"/>
    </row>
    <row r="571" spans="1:18" s="149" customFormat="1" ht="12.95" customHeight="1" x14ac:dyDescent="0.2">
      <c r="A571" s="7">
        <v>1</v>
      </c>
      <c r="B571" s="40" t="s">
        <v>7</v>
      </c>
      <c r="C571" s="107"/>
      <c r="D571" s="119" t="s">
        <v>5314</v>
      </c>
      <c r="E571" s="119" t="s">
        <v>6295</v>
      </c>
      <c r="F571" s="219">
        <v>6</v>
      </c>
      <c r="G571" s="219" t="s">
        <v>2495</v>
      </c>
      <c r="H571" s="45" t="s">
        <v>25</v>
      </c>
      <c r="I571" s="46"/>
      <c r="J571" s="44">
        <f t="shared" si="16"/>
        <v>365</v>
      </c>
      <c r="K571" s="46"/>
      <c r="L571" s="45"/>
      <c r="M571" s="45"/>
      <c r="N571" s="45"/>
      <c r="O571" s="62" t="s">
        <v>7</v>
      </c>
      <c r="P571" s="220">
        <v>562</v>
      </c>
      <c r="Q571" s="217" t="s">
        <v>609</v>
      </c>
      <c r="R571" s="41"/>
    </row>
    <row r="572" spans="1:18" s="149" customFormat="1" ht="12.95" customHeight="1" x14ac:dyDescent="0.2">
      <c r="A572" s="7"/>
      <c r="B572" s="40" t="s">
        <v>7</v>
      </c>
      <c r="C572" s="107"/>
      <c r="D572" s="119" t="s">
        <v>6294</v>
      </c>
      <c r="E572" s="119" t="s">
        <v>6293</v>
      </c>
      <c r="F572" s="219">
        <v>15</v>
      </c>
      <c r="G572" s="219" t="s">
        <v>2492</v>
      </c>
      <c r="H572" s="45" t="s">
        <v>25</v>
      </c>
      <c r="I572" s="46"/>
      <c r="J572" s="44">
        <f t="shared" si="16"/>
        <v>365</v>
      </c>
      <c r="K572" s="46"/>
      <c r="L572" s="45"/>
      <c r="M572" s="45"/>
      <c r="N572" s="45"/>
      <c r="O572" s="62" t="s">
        <v>7</v>
      </c>
      <c r="P572" s="220">
        <v>563</v>
      </c>
      <c r="Q572" s="217" t="s">
        <v>609</v>
      </c>
      <c r="R572" s="41"/>
    </row>
    <row r="573" spans="1:18" s="149" customFormat="1" ht="12.95" customHeight="1" x14ac:dyDescent="0.2">
      <c r="A573" s="7">
        <v>51</v>
      </c>
      <c r="B573" s="40" t="s">
        <v>7</v>
      </c>
      <c r="C573" s="107"/>
      <c r="D573" s="119" t="s">
        <v>6292</v>
      </c>
      <c r="E573" s="119" t="s">
        <v>6291</v>
      </c>
      <c r="F573" s="219">
        <v>8</v>
      </c>
      <c r="G573" s="219" t="s">
        <v>2408</v>
      </c>
      <c r="H573" s="45" t="s">
        <v>28</v>
      </c>
      <c r="I573" s="46"/>
      <c r="J573" s="44">
        <f t="shared" si="16"/>
        <v>365</v>
      </c>
      <c r="K573" s="46"/>
      <c r="L573" s="45"/>
      <c r="M573" s="45"/>
      <c r="N573" s="45"/>
      <c r="O573" s="62" t="s">
        <v>7</v>
      </c>
      <c r="P573" s="220">
        <v>564</v>
      </c>
      <c r="Q573" s="217" t="s">
        <v>609</v>
      </c>
      <c r="R573" s="41"/>
    </row>
    <row r="574" spans="1:18" s="149" customFormat="1" ht="12.95" customHeight="1" x14ac:dyDescent="0.2">
      <c r="A574" s="7">
        <v>4</v>
      </c>
      <c r="B574" s="40" t="s">
        <v>7</v>
      </c>
      <c r="C574" s="107"/>
      <c r="D574" s="119" t="s">
        <v>4354</v>
      </c>
      <c r="E574" s="119" t="s">
        <v>6290</v>
      </c>
      <c r="F574" s="219">
        <v>5</v>
      </c>
      <c r="G574" s="219" t="s">
        <v>2299</v>
      </c>
      <c r="H574" s="45" t="s">
        <v>44</v>
      </c>
      <c r="I574" s="46"/>
      <c r="J574" s="44">
        <f t="shared" si="16"/>
        <v>365</v>
      </c>
      <c r="K574" s="46"/>
      <c r="L574" s="45"/>
      <c r="M574" s="45"/>
      <c r="N574" s="45"/>
      <c r="O574" s="62" t="s">
        <v>7</v>
      </c>
      <c r="P574" s="220">
        <v>565</v>
      </c>
      <c r="Q574" s="217">
        <v>28919</v>
      </c>
      <c r="R574" s="41"/>
    </row>
    <row r="575" spans="1:18" s="149" customFormat="1" ht="12.95" customHeight="1" x14ac:dyDescent="0.2">
      <c r="A575" s="7">
        <v>37</v>
      </c>
      <c r="B575" s="40" t="s">
        <v>7</v>
      </c>
      <c r="C575" s="107"/>
      <c r="D575" s="119" t="s">
        <v>4643</v>
      </c>
      <c r="E575" s="119" t="s">
        <v>6289</v>
      </c>
      <c r="F575" s="219">
        <v>13</v>
      </c>
      <c r="G575" s="219" t="s">
        <v>2492</v>
      </c>
      <c r="H575" s="45" t="s">
        <v>25</v>
      </c>
      <c r="I575" s="46"/>
      <c r="J575" s="44">
        <f t="shared" si="16"/>
        <v>365</v>
      </c>
      <c r="K575" s="46"/>
      <c r="L575" s="45"/>
      <c r="M575" s="45"/>
      <c r="N575" s="45"/>
      <c r="O575" s="62" t="s">
        <v>7</v>
      </c>
      <c r="P575" s="220">
        <v>566</v>
      </c>
      <c r="Q575" s="217" t="s">
        <v>609</v>
      </c>
      <c r="R575" s="41"/>
    </row>
    <row r="576" spans="1:18" s="149" customFormat="1" ht="12.95" customHeight="1" x14ac:dyDescent="0.2">
      <c r="A576" s="7">
        <v>37</v>
      </c>
      <c r="B576" s="40" t="s">
        <v>7</v>
      </c>
      <c r="C576" s="107"/>
      <c r="D576" s="119" t="s">
        <v>4643</v>
      </c>
      <c r="E576" s="119" t="s">
        <v>6288</v>
      </c>
      <c r="F576" s="219">
        <v>13</v>
      </c>
      <c r="G576" s="219" t="s">
        <v>2492</v>
      </c>
      <c r="H576" s="45" t="s">
        <v>25</v>
      </c>
      <c r="I576" s="46"/>
      <c r="J576" s="44">
        <f t="shared" si="16"/>
        <v>365</v>
      </c>
      <c r="K576" s="46"/>
      <c r="L576" s="45"/>
      <c r="M576" s="45"/>
      <c r="N576" s="45"/>
      <c r="O576" s="62" t="s">
        <v>7</v>
      </c>
      <c r="P576" s="220">
        <v>567</v>
      </c>
      <c r="Q576" s="217" t="s">
        <v>609</v>
      </c>
      <c r="R576" s="41"/>
    </row>
    <row r="577" spans="1:18" s="149" customFormat="1" ht="12.95" customHeight="1" x14ac:dyDescent="0.2">
      <c r="A577" s="7"/>
      <c r="B577" s="40" t="s">
        <v>7</v>
      </c>
      <c r="C577" s="107"/>
      <c r="D577" s="119" t="s">
        <v>6287</v>
      </c>
      <c r="E577" s="119" t="s">
        <v>6286</v>
      </c>
      <c r="F577" s="219">
        <v>13</v>
      </c>
      <c r="G577" s="219" t="s">
        <v>2492</v>
      </c>
      <c r="H577" s="45" t="s">
        <v>25</v>
      </c>
      <c r="I577" s="46"/>
      <c r="J577" s="44">
        <f t="shared" si="16"/>
        <v>365</v>
      </c>
      <c r="K577" s="46"/>
      <c r="L577" s="45"/>
      <c r="M577" s="45"/>
      <c r="N577" s="45"/>
      <c r="O577" s="62" t="s">
        <v>7</v>
      </c>
      <c r="P577" s="220">
        <v>568</v>
      </c>
      <c r="Q577" s="217" t="s">
        <v>609</v>
      </c>
      <c r="R577" s="41"/>
    </row>
    <row r="578" spans="1:18" s="149" customFormat="1" ht="12.95" customHeight="1" x14ac:dyDescent="0.2">
      <c r="A578" s="7">
        <v>3</v>
      </c>
      <c r="B578" s="40" t="s">
        <v>7</v>
      </c>
      <c r="C578" s="107"/>
      <c r="D578" s="119" t="s">
        <v>3540</v>
      </c>
      <c r="E578" s="119" t="s">
        <v>6285</v>
      </c>
      <c r="F578" s="219">
        <v>19</v>
      </c>
      <c r="G578" s="219" t="s">
        <v>2492</v>
      </c>
      <c r="H578" s="45" t="s">
        <v>44</v>
      </c>
      <c r="I578" s="46"/>
      <c r="J578" s="44">
        <f t="shared" si="16"/>
        <v>365</v>
      </c>
      <c r="K578" s="46"/>
      <c r="L578" s="45"/>
      <c r="M578" s="45"/>
      <c r="N578" s="45"/>
      <c r="O578" s="62" t="s">
        <v>7</v>
      </c>
      <c r="P578" s="220">
        <v>569</v>
      </c>
      <c r="Q578" s="217" t="s">
        <v>609</v>
      </c>
      <c r="R578" s="41"/>
    </row>
    <row r="579" spans="1:18" s="149" customFormat="1" ht="12.95" customHeight="1" x14ac:dyDescent="0.2">
      <c r="A579" s="7"/>
      <c r="B579" s="40" t="s">
        <v>7</v>
      </c>
      <c r="C579" s="107"/>
      <c r="D579" s="119" t="s">
        <v>5567</v>
      </c>
      <c r="E579" s="119" t="s">
        <v>6074</v>
      </c>
      <c r="F579" s="219">
        <v>9</v>
      </c>
      <c r="G579" s="219" t="s">
        <v>2495</v>
      </c>
      <c r="H579" s="45" t="s">
        <v>28</v>
      </c>
      <c r="I579" s="46"/>
      <c r="J579" s="44">
        <f t="shared" si="16"/>
        <v>365</v>
      </c>
      <c r="K579" s="46"/>
      <c r="L579" s="45"/>
      <c r="M579" s="45"/>
      <c r="N579" s="45"/>
      <c r="O579" s="62" t="s">
        <v>7</v>
      </c>
      <c r="P579" s="220">
        <v>570</v>
      </c>
      <c r="Q579" s="217">
        <v>29384</v>
      </c>
      <c r="R579" s="41"/>
    </row>
    <row r="580" spans="1:18" s="149" customFormat="1" ht="12.95" customHeight="1" x14ac:dyDescent="0.2">
      <c r="A580" s="7"/>
      <c r="B580" s="40" t="s">
        <v>7</v>
      </c>
      <c r="C580" s="107"/>
      <c r="D580" s="119" t="s">
        <v>5006</v>
      </c>
      <c r="E580" s="119" t="s">
        <v>6284</v>
      </c>
      <c r="F580" s="219">
        <v>9</v>
      </c>
      <c r="G580" s="219" t="s">
        <v>2495</v>
      </c>
      <c r="H580" s="45" t="s">
        <v>28</v>
      </c>
      <c r="I580" s="46"/>
      <c r="J580" s="44">
        <f t="shared" si="16"/>
        <v>365</v>
      </c>
      <c r="K580" s="46"/>
      <c r="L580" s="45"/>
      <c r="M580" s="45"/>
      <c r="N580" s="45"/>
      <c r="O580" s="62" t="s">
        <v>7</v>
      </c>
      <c r="P580" s="220">
        <v>571</v>
      </c>
      <c r="Q580" s="217">
        <v>29650</v>
      </c>
      <c r="R580" s="41"/>
    </row>
    <row r="581" spans="1:18" s="149" customFormat="1" ht="12.95" customHeight="1" x14ac:dyDescent="0.2">
      <c r="A581" s="7">
        <v>4</v>
      </c>
      <c r="B581" s="40" t="s">
        <v>7</v>
      </c>
      <c r="C581" s="107"/>
      <c r="D581" s="119" t="s">
        <v>2441</v>
      </c>
      <c r="E581" s="119" t="s">
        <v>6283</v>
      </c>
      <c r="F581" s="219">
        <v>6</v>
      </c>
      <c r="G581" s="219" t="s">
        <v>2495</v>
      </c>
      <c r="H581" s="45" t="s">
        <v>25</v>
      </c>
      <c r="I581" s="46"/>
      <c r="J581" s="44">
        <f t="shared" si="16"/>
        <v>365</v>
      </c>
      <c r="K581" s="46"/>
      <c r="L581" s="45"/>
      <c r="M581" s="45"/>
      <c r="N581" s="45"/>
      <c r="O581" s="62" t="s">
        <v>7</v>
      </c>
      <c r="P581" s="220">
        <v>572</v>
      </c>
      <c r="Q581" s="217" t="s">
        <v>609</v>
      </c>
      <c r="R581" s="41"/>
    </row>
    <row r="582" spans="1:18" s="149" customFormat="1" ht="12.95" customHeight="1" x14ac:dyDescent="0.2">
      <c r="A582" s="7">
        <v>3</v>
      </c>
      <c r="B582" s="40" t="s">
        <v>7</v>
      </c>
      <c r="C582" s="107"/>
      <c r="D582" s="119" t="s">
        <v>4434</v>
      </c>
      <c r="E582" s="119" t="s">
        <v>6282</v>
      </c>
      <c r="F582" s="219">
        <v>15</v>
      </c>
      <c r="G582" s="219" t="s">
        <v>2492</v>
      </c>
      <c r="H582" s="45" t="s">
        <v>25</v>
      </c>
      <c r="I582" s="46"/>
      <c r="J582" s="44">
        <f t="shared" si="16"/>
        <v>365</v>
      </c>
      <c r="K582" s="46"/>
      <c r="L582" s="45"/>
      <c r="M582" s="45"/>
      <c r="N582" s="45"/>
      <c r="O582" s="62" t="s">
        <v>7</v>
      </c>
      <c r="P582" s="220">
        <v>573</v>
      </c>
      <c r="Q582" s="217" t="s">
        <v>609</v>
      </c>
      <c r="R582" s="41"/>
    </row>
    <row r="583" spans="1:18" s="149" customFormat="1" ht="12.95" customHeight="1" x14ac:dyDescent="0.2">
      <c r="A583" s="7">
        <v>33</v>
      </c>
      <c r="B583" s="40" t="s">
        <v>7</v>
      </c>
      <c r="C583" s="107"/>
      <c r="D583" s="119" t="s">
        <v>5718</v>
      </c>
      <c r="E583" s="119" t="s">
        <v>5683</v>
      </c>
      <c r="F583" s="219">
        <v>21</v>
      </c>
      <c r="G583" s="219" t="s">
        <v>2307</v>
      </c>
      <c r="H583" s="45" t="s">
        <v>25</v>
      </c>
      <c r="I583" s="46"/>
      <c r="J583" s="44">
        <f t="shared" si="16"/>
        <v>365</v>
      </c>
      <c r="K583" s="46"/>
      <c r="L583" s="45"/>
      <c r="M583" s="45"/>
      <c r="N583" s="45"/>
      <c r="O583" s="62" t="s">
        <v>7</v>
      </c>
      <c r="P583" s="220">
        <v>574</v>
      </c>
      <c r="Q583" s="217" t="s">
        <v>609</v>
      </c>
      <c r="R583" s="41"/>
    </row>
    <row r="584" spans="1:18" s="149" customFormat="1" ht="12.95" customHeight="1" x14ac:dyDescent="0.2">
      <c r="A584" s="7">
        <v>37</v>
      </c>
      <c r="B584" s="40" t="s">
        <v>7</v>
      </c>
      <c r="C584" s="107"/>
      <c r="D584" s="119" t="s">
        <v>6259</v>
      </c>
      <c r="E584" s="119" t="s">
        <v>6281</v>
      </c>
      <c r="F584" s="219">
        <v>20</v>
      </c>
      <c r="G584" s="219" t="s">
        <v>2307</v>
      </c>
      <c r="H584" s="45" t="s">
        <v>44</v>
      </c>
      <c r="I584" s="46"/>
      <c r="J584" s="44">
        <f t="shared" si="16"/>
        <v>365</v>
      </c>
      <c r="K584" s="46"/>
      <c r="L584" s="45"/>
      <c r="M584" s="45"/>
      <c r="N584" s="45"/>
      <c r="O584" s="62" t="s">
        <v>7</v>
      </c>
      <c r="P584" s="220">
        <v>575</v>
      </c>
      <c r="Q584" s="217" t="s">
        <v>609</v>
      </c>
      <c r="R584" s="41"/>
    </row>
    <row r="585" spans="1:18" s="149" customFormat="1" ht="12.95" customHeight="1" x14ac:dyDescent="0.2">
      <c r="A585" s="7">
        <v>37</v>
      </c>
      <c r="B585" s="40" t="s">
        <v>7</v>
      </c>
      <c r="C585" s="107"/>
      <c r="D585" s="119" t="s">
        <v>4643</v>
      </c>
      <c r="E585" s="119" t="s">
        <v>6280</v>
      </c>
      <c r="F585" s="219">
        <v>13</v>
      </c>
      <c r="G585" s="219" t="s">
        <v>2492</v>
      </c>
      <c r="H585" s="45" t="s">
        <v>28</v>
      </c>
      <c r="I585" s="46"/>
      <c r="J585" s="44">
        <f t="shared" si="16"/>
        <v>365</v>
      </c>
      <c r="K585" s="46"/>
      <c r="L585" s="45"/>
      <c r="M585" s="45"/>
      <c r="N585" s="45"/>
      <c r="O585" s="62" t="s">
        <v>7</v>
      </c>
      <c r="P585" s="220">
        <v>576</v>
      </c>
      <c r="Q585" s="217" t="s">
        <v>609</v>
      </c>
      <c r="R585" s="41"/>
    </row>
    <row r="586" spans="1:18" s="149" customFormat="1" ht="12.95" customHeight="1" x14ac:dyDescent="0.2">
      <c r="A586" s="7">
        <v>3</v>
      </c>
      <c r="B586" s="40" t="s">
        <v>7</v>
      </c>
      <c r="C586" s="107">
        <v>1107</v>
      </c>
      <c r="D586" s="119" t="s">
        <v>4825</v>
      </c>
      <c r="E586" s="119" t="s">
        <v>5761</v>
      </c>
      <c r="F586" s="219">
        <v>15</v>
      </c>
      <c r="G586" s="219" t="s">
        <v>2492</v>
      </c>
      <c r="H586" s="45" t="s">
        <v>25</v>
      </c>
      <c r="I586" s="46"/>
      <c r="J586" s="44">
        <f t="shared" si="16"/>
        <v>365</v>
      </c>
      <c r="K586" s="46"/>
      <c r="L586" s="45"/>
      <c r="M586" s="45"/>
      <c r="N586" s="45"/>
      <c r="O586" s="62" t="s">
        <v>7</v>
      </c>
      <c r="P586" s="220">
        <v>577</v>
      </c>
      <c r="Q586" s="217">
        <v>28940</v>
      </c>
      <c r="R586" s="41" t="s">
        <v>136</v>
      </c>
    </row>
    <row r="587" spans="1:18" s="149" customFormat="1" ht="12.95" customHeight="1" x14ac:dyDescent="0.2">
      <c r="A587" s="7"/>
      <c r="B587" s="40" t="s">
        <v>7</v>
      </c>
      <c r="C587" s="107"/>
      <c r="D587" s="119" t="s">
        <v>6279</v>
      </c>
      <c r="E587" s="119" t="s">
        <v>6278</v>
      </c>
      <c r="F587" s="219">
        <v>1</v>
      </c>
      <c r="G587" s="219" t="s">
        <v>2299</v>
      </c>
      <c r="H587" s="45" t="s">
        <v>28</v>
      </c>
      <c r="I587" s="46"/>
      <c r="J587" s="44">
        <f t="shared" si="16"/>
        <v>365</v>
      </c>
      <c r="K587" s="46"/>
      <c r="L587" s="45"/>
      <c r="M587" s="45"/>
      <c r="N587" s="45"/>
      <c r="O587" s="62" t="s">
        <v>7</v>
      </c>
      <c r="P587" s="220">
        <v>578</v>
      </c>
      <c r="Q587" s="217" t="s">
        <v>609</v>
      </c>
      <c r="R587" s="41"/>
    </row>
    <row r="588" spans="1:18" s="149" customFormat="1" ht="12.95" customHeight="1" x14ac:dyDescent="0.2">
      <c r="A588" s="7">
        <v>127</v>
      </c>
      <c r="B588" s="40" t="s">
        <v>7</v>
      </c>
      <c r="C588" s="107"/>
      <c r="D588" s="119" t="s">
        <v>6277</v>
      </c>
      <c r="E588" s="119" t="s">
        <v>6276</v>
      </c>
      <c r="F588" s="219">
        <v>20</v>
      </c>
      <c r="G588" s="219" t="s">
        <v>2307</v>
      </c>
      <c r="H588" s="45" t="s">
        <v>28</v>
      </c>
      <c r="I588" s="46"/>
      <c r="J588" s="44">
        <f t="shared" si="16"/>
        <v>365</v>
      </c>
      <c r="K588" s="46"/>
      <c r="L588" s="45"/>
      <c r="M588" s="45"/>
      <c r="N588" s="45"/>
      <c r="O588" s="62" t="s">
        <v>7</v>
      </c>
      <c r="P588" s="220">
        <v>579</v>
      </c>
      <c r="Q588" s="217" t="s">
        <v>609</v>
      </c>
      <c r="R588" s="41"/>
    </row>
    <row r="589" spans="1:18" s="149" customFormat="1" ht="12.95" customHeight="1" x14ac:dyDescent="0.2">
      <c r="A589" s="7">
        <v>127</v>
      </c>
      <c r="B589" s="40" t="s">
        <v>7</v>
      </c>
      <c r="C589" s="107"/>
      <c r="D589" s="119" t="s">
        <v>2915</v>
      </c>
      <c r="E589" s="119" t="s">
        <v>6269</v>
      </c>
      <c r="F589" s="219">
        <v>20</v>
      </c>
      <c r="G589" s="219" t="s">
        <v>2307</v>
      </c>
      <c r="H589" s="45" t="s">
        <v>28</v>
      </c>
      <c r="I589" s="46"/>
      <c r="J589" s="44">
        <f t="shared" si="16"/>
        <v>365</v>
      </c>
      <c r="K589" s="46"/>
      <c r="L589" s="45"/>
      <c r="M589" s="45"/>
      <c r="N589" s="45"/>
      <c r="O589" s="62" t="s">
        <v>7</v>
      </c>
      <c r="P589" s="220">
        <v>580</v>
      </c>
      <c r="Q589" s="217" t="s">
        <v>609</v>
      </c>
      <c r="R589" s="41"/>
    </row>
    <row r="590" spans="1:18" s="149" customFormat="1" ht="12.95" customHeight="1" x14ac:dyDescent="0.2">
      <c r="A590" s="7">
        <v>127</v>
      </c>
      <c r="B590" s="40" t="s">
        <v>7</v>
      </c>
      <c r="C590" s="107"/>
      <c r="D590" s="119" t="s">
        <v>6275</v>
      </c>
      <c r="E590" s="119" t="s">
        <v>6274</v>
      </c>
      <c r="F590" s="219">
        <v>20</v>
      </c>
      <c r="G590" s="219" t="s">
        <v>2307</v>
      </c>
      <c r="H590" s="45" t="s">
        <v>28</v>
      </c>
      <c r="I590" s="46"/>
      <c r="J590" s="44">
        <f t="shared" si="16"/>
        <v>365</v>
      </c>
      <c r="K590" s="46"/>
      <c r="L590" s="45"/>
      <c r="M590" s="45"/>
      <c r="N590" s="45"/>
      <c r="O590" s="62" t="s">
        <v>7</v>
      </c>
      <c r="P590" s="220">
        <v>581</v>
      </c>
      <c r="Q590" s="217" t="s">
        <v>609</v>
      </c>
      <c r="R590" s="41"/>
    </row>
    <row r="591" spans="1:18" s="149" customFormat="1" ht="12.95" customHeight="1" x14ac:dyDescent="0.2">
      <c r="A591" s="7">
        <v>127</v>
      </c>
      <c r="B591" s="40" t="s">
        <v>7</v>
      </c>
      <c r="C591" s="107"/>
      <c r="D591" s="119" t="s">
        <v>6273</v>
      </c>
      <c r="E591" s="119" t="s">
        <v>6272</v>
      </c>
      <c r="F591" s="219">
        <v>20</v>
      </c>
      <c r="G591" s="219" t="s">
        <v>2307</v>
      </c>
      <c r="H591" s="45" t="s">
        <v>28</v>
      </c>
      <c r="I591" s="46"/>
      <c r="J591" s="44">
        <f t="shared" si="16"/>
        <v>365</v>
      </c>
      <c r="K591" s="46"/>
      <c r="L591" s="45"/>
      <c r="M591" s="45"/>
      <c r="N591" s="45"/>
      <c r="O591" s="62" t="s">
        <v>7</v>
      </c>
      <c r="P591" s="220">
        <v>582</v>
      </c>
      <c r="Q591" s="217" t="s">
        <v>609</v>
      </c>
      <c r="R591" s="41"/>
    </row>
    <row r="592" spans="1:18" s="149" customFormat="1" ht="12.95" customHeight="1" x14ac:dyDescent="0.2">
      <c r="A592" s="7"/>
      <c r="B592" s="40" t="s">
        <v>7</v>
      </c>
      <c r="C592" s="107"/>
      <c r="D592" s="119" t="s">
        <v>6271</v>
      </c>
      <c r="E592" s="119" t="s">
        <v>6269</v>
      </c>
      <c r="F592" s="219">
        <v>19</v>
      </c>
      <c r="G592" s="219" t="s">
        <v>2492</v>
      </c>
      <c r="H592" s="45" t="s">
        <v>28</v>
      </c>
      <c r="I592" s="46"/>
      <c r="J592" s="44">
        <f t="shared" si="16"/>
        <v>365</v>
      </c>
      <c r="K592" s="46"/>
      <c r="L592" s="45"/>
      <c r="M592" s="45"/>
      <c r="N592" s="45"/>
      <c r="O592" s="62" t="s">
        <v>7</v>
      </c>
      <c r="P592" s="220">
        <v>583</v>
      </c>
      <c r="Q592" s="217" t="s">
        <v>609</v>
      </c>
      <c r="R592" s="41"/>
    </row>
    <row r="593" spans="1:209" s="149" customFormat="1" ht="12.95" customHeight="1" x14ac:dyDescent="0.2">
      <c r="A593" s="7"/>
      <c r="B593" s="40" t="s">
        <v>7</v>
      </c>
      <c r="C593" s="107"/>
      <c r="D593" s="119" t="s">
        <v>6270</v>
      </c>
      <c r="E593" s="119" t="s">
        <v>6269</v>
      </c>
      <c r="F593" s="219">
        <v>19</v>
      </c>
      <c r="G593" s="219" t="s">
        <v>2492</v>
      </c>
      <c r="H593" s="45" t="s">
        <v>28</v>
      </c>
      <c r="I593" s="46"/>
      <c r="J593" s="44">
        <f t="shared" ref="J593:J656" si="17">IF(AND(I593&gt;1/1/75, K593&gt;0),"n/a",I593+365)</f>
        <v>365</v>
      </c>
      <c r="K593" s="46"/>
      <c r="L593" s="45"/>
      <c r="M593" s="45"/>
      <c r="N593" s="45"/>
      <c r="O593" s="62" t="s">
        <v>7</v>
      </c>
      <c r="P593" s="220">
        <v>584</v>
      </c>
      <c r="Q593" s="217" t="s">
        <v>609</v>
      </c>
      <c r="R593" s="41"/>
    </row>
    <row r="594" spans="1:209" s="149" customFormat="1" ht="12.95" customHeight="1" x14ac:dyDescent="0.2">
      <c r="A594" s="7">
        <v>3</v>
      </c>
      <c r="B594" s="40" t="s">
        <v>7</v>
      </c>
      <c r="C594" s="107"/>
      <c r="D594" s="119" t="s">
        <v>4434</v>
      </c>
      <c r="E594" s="119" t="s">
        <v>6268</v>
      </c>
      <c r="F594" s="219">
        <v>15</v>
      </c>
      <c r="G594" s="219" t="s">
        <v>2492</v>
      </c>
      <c r="H594" s="45" t="s">
        <v>25</v>
      </c>
      <c r="I594" s="46"/>
      <c r="J594" s="44">
        <f t="shared" si="17"/>
        <v>365</v>
      </c>
      <c r="K594" s="46"/>
      <c r="L594" s="45"/>
      <c r="M594" s="45"/>
      <c r="N594" s="45"/>
      <c r="O594" s="62" t="s">
        <v>7</v>
      </c>
      <c r="P594" s="220">
        <v>585</v>
      </c>
      <c r="Q594" s="217" t="s">
        <v>609</v>
      </c>
      <c r="R594" s="41"/>
    </row>
    <row r="595" spans="1:209" s="149" customFormat="1" ht="12.95" customHeight="1" x14ac:dyDescent="0.2">
      <c r="A595" s="7">
        <v>37</v>
      </c>
      <c r="B595" s="40" t="s">
        <v>7</v>
      </c>
      <c r="C595" s="107"/>
      <c r="D595" s="119" t="s">
        <v>1409</v>
      </c>
      <c r="E595" s="119" t="s">
        <v>6267</v>
      </c>
      <c r="F595" s="219">
        <v>10</v>
      </c>
      <c r="G595" s="219" t="s">
        <v>2495</v>
      </c>
      <c r="H595" s="45" t="s">
        <v>25</v>
      </c>
      <c r="I595" s="46"/>
      <c r="J595" s="44">
        <f t="shared" si="17"/>
        <v>365</v>
      </c>
      <c r="K595" s="46"/>
      <c r="L595" s="45"/>
      <c r="M595" s="45"/>
      <c r="N595" s="45"/>
      <c r="O595" s="62" t="s">
        <v>7</v>
      </c>
      <c r="P595" s="220">
        <v>586</v>
      </c>
      <c r="Q595" s="217" t="s">
        <v>609</v>
      </c>
      <c r="R595" s="41"/>
    </row>
    <row r="596" spans="1:209" s="149" customFormat="1" ht="12.95" customHeight="1" x14ac:dyDescent="0.2">
      <c r="A596" s="7">
        <v>23</v>
      </c>
      <c r="B596" s="40" t="s">
        <v>7</v>
      </c>
      <c r="C596" s="107"/>
      <c r="D596" s="119" t="s">
        <v>3192</v>
      </c>
      <c r="E596" s="119" t="s">
        <v>6266</v>
      </c>
      <c r="F596" s="219">
        <v>16</v>
      </c>
      <c r="G596" s="219" t="s">
        <v>2495</v>
      </c>
      <c r="H596" s="45" t="s">
        <v>25</v>
      </c>
      <c r="I596" s="46"/>
      <c r="J596" s="44">
        <f t="shared" si="17"/>
        <v>365</v>
      </c>
      <c r="K596" s="46"/>
      <c r="L596" s="45"/>
      <c r="M596" s="45"/>
      <c r="N596" s="45"/>
      <c r="O596" s="62" t="s">
        <v>7</v>
      </c>
      <c r="P596" s="220">
        <v>587</v>
      </c>
      <c r="Q596" s="217" t="s">
        <v>609</v>
      </c>
      <c r="R596" s="41"/>
    </row>
    <row r="597" spans="1:209" s="149" customFormat="1" ht="12.95" customHeight="1" x14ac:dyDescent="0.2">
      <c r="A597" s="7">
        <v>17</v>
      </c>
      <c r="B597" s="40" t="s">
        <v>7</v>
      </c>
      <c r="C597" s="107"/>
      <c r="D597" s="119" t="s">
        <v>5815</v>
      </c>
      <c r="E597" s="119" t="s">
        <v>6265</v>
      </c>
      <c r="F597" s="219">
        <v>8</v>
      </c>
      <c r="G597" s="219" t="s">
        <v>2408</v>
      </c>
      <c r="H597" s="45" t="s">
        <v>193</v>
      </c>
      <c r="I597" s="46"/>
      <c r="J597" s="44">
        <f t="shared" si="17"/>
        <v>365</v>
      </c>
      <c r="K597" s="46"/>
      <c r="L597" s="45"/>
      <c r="M597" s="45"/>
      <c r="N597" s="45"/>
      <c r="O597" s="62" t="s">
        <v>7</v>
      </c>
      <c r="P597" s="220">
        <v>588</v>
      </c>
      <c r="Q597" s="217" t="s">
        <v>609</v>
      </c>
      <c r="R597" s="41"/>
    </row>
    <row r="598" spans="1:209" s="149" customFormat="1" ht="12.95" customHeight="1" x14ac:dyDescent="0.2">
      <c r="A598" s="7">
        <v>4</v>
      </c>
      <c r="B598" s="40" t="s">
        <v>7</v>
      </c>
      <c r="C598" s="107"/>
      <c r="D598" s="119" t="s">
        <v>2441</v>
      </c>
      <c r="E598" s="119" t="s">
        <v>6264</v>
      </c>
      <c r="F598" s="219">
        <v>6</v>
      </c>
      <c r="G598" s="219" t="s">
        <v>2495</v>
      </c>
      <c r="H598" s="45" t="s">
        <v>44</v>
      </c>
      <c r="I598" s="46"/>
      <c r="J598" s="44">
        <f t="shared" si="17"/>
        <v>365</v>
      </c>
      <c r="K598" s="46"/>
      <c r="L598" s="45"/>
      <c r="M598" s="45"/>
      <c r="N598" s="45"/>
      <c r="O598" s="62" t="s">
        <v>7</v>
      </c>
      <c r="P598" s="220">
        <v>589</v>
      </c>
      <c r="Q598" s="217">
        <v>28961</v>
      </c>
      <c r="R598" s="41"/>
    </row>
    <row r="599" spans="1:209" s="13" customFormat="1" ht="12.95" customHeight="1" x14ac:dyDescent="0.2">
      <c r="A599" s="7"/>
      <c r="B599" s="40" t="s">
        <v>7</v>
      </c>
      <c r="C599" s="107"/>
      <c r="D599" s="119" t="s">
        <v>5951</v>
      </c>
      <c r="E599" s="119" t="s">
        <v>6263</v>
      </c>
      <c r="F599" s="219">
        <v>6</v>
      </c>
      <c r="G599" s="219" t="s">
        <v>2495</v>
      </c>
      <c r="H599" s="45" t="s">
        <v>193</v>
      </c>
      <c r="I599" s="46"/>
      <c r="J599" s="44">
        <f t="shared" si="17"/>
        <v>365</v>
      </c>
      <c r="K599" s="46"/>
      <c r="L599" s="45"/>
      <c r="M599" s="45"/>
      <c r="N599" s="45"/>
      <c r="O599" s="62" t="s">
        <v>7</v>
      </c>
      <c r="P599" s="220">
        <v>590</v>
      </c>
      <c r="Q599" s="217">
        <v>28961</v>
      </c>
      <c r="R599" s="41"/>
      <c r="S599" s="149"/>
      <c r="T599" s="149"/>
      <c r="U599" s="149"/>
      <c r="V599" s="149"/>
      <c r="W599" s="149"/>
      <c r="X599" s="149"/>
      <c r="Y599" s="149"/>
      <c r="Z599" s="149"/>
      <c r="AA599" s="149"/>
      <c r="AB599" s="149"/>
      <c r="AC599" s="149"/>
      <c r="AD599" s="149"/>
      <c r="AE599" s="149"/>
      <c r="AF599" s="149"/>
      <c r="AG599" s="149"/>
      <c r="AH599" s="149"/>
      <c r="AI599" s="149"/>
      <c r="AJ599" s="149"/>
      <c r="AK599" s="149"/>
      <c r="AL599" s="149"/>
      <c r="AM599" s="149"/>
      <c r="AN599" s="149"/>
      <c r="AO599" s="149"/>
      <c r="AP599" s="149"/>
      <c r="AQ599" s="149"/>
      <c r="AR599" s="149"/>
      <c r="AS599" s="149"/>
      <c r="AT599" s="149"/>
      <c r="AU599" s="149"/>
      <c r="AV599" s="149"/>
      <c r="AW599" s="149"/>
      <c r="AX599" s="149"/>
      <c r="AY599" s="149"/>
      <c r="AZ599" s="149"/>
      <c r="BA599" s="149"/>
      <c r="BB599" s="149"/>
      <c r="BC599" s="149"/>
      <c r="BD599" s="149"/>
      <c r="BE599" s="149"/>
      <c r="BF599" s="149"/>
      <c r="BG599" s="149"/>
      <c r="BH599" s="149"/>
      <c r="BI599" s="149"/>
      <c r="BJ599" s="149"/>
      <c r="BK599" s="149"/>
      <c r="BL599" s="149"/>
      <c r="BM599" s="149"/>
      <c r="BN599" s="149"/>
      <c r="BO599" s="149"/>
      <c r="BP599" s="149"/>
      <c r="BQ599" s="149"/>
      <c r="BR599" s="149"/>
      <c r="BS599" s="149"/>
      <c r="BT599" s="149"/>
      <c r="BU599" s="149"/>
      <c r="BV599" s="149"/>
      <c r="BW599" s="149"/>
      <c r="BX599" s="149"/>
      <c r="BY599" s="149"/>
      <c r="BZ599" s="149"/>
      <c r="CA599" s="149"/>
      <c r="CB599" s="149"/>
      <c r="CC599" s="149"/>
      <c r="CD599" s="149"/>
      <c r="CE599" s="149"/>
      <c r="CF599" s="149"/>
      <c r="CG599" s="149"/>
      <c r="CH599" s="149"/>
      <c r="CI599" s="149"/>
      <c r="CJ599" s="149"/>
      <c r="CK599" s="149"/>
      <c r="CL599" s="149"/>
      <c r="CM599" s="149"/>
      <c r="CN599" s="149"/>
      <c r="CO599" s="149"/>
      <c r="CP599" s="149"/>
      <c r="CQ599" s="149"/>
      <c r="CR599" s="149"/>
      <c r="CS599" s="149"/>
      <c r="CT599" s="149"/>
      <c r="CU599" s="149"/>
      <c r="CV599" s="149"/>
      <c r="CW599" s="149"/>
      <c r="CX599" s="149"/>
      <c r="CY599" s="149"/>
      <c r="CZ599" s="149"/>
      <c r="DA599" s="149"/>
      <c r="DB599" s="149"/>
      <c r="DC599" s="149"/>
      <c r="DD599" s="149"/>
      <c r="DE599" s="149"/>
      <c r="DF599" s="149"/>
      <c r="DG599" s="149"/>
      <c r="DH599" s="149"/>
      <c r="DI599" s="149"/>
      <c r="DJ599" s="149"/>
      <c r="DK599" s="149"/>
      <c r="DL599" s="149"/>
      <c r="DM599" s="149"/>
      <c r="DN599" s="149"/>
      <c r="DO599" s="149"/>
      <c r="DP599" s="149"/>
      <c r="DQ599" s="149"/>
      <c r="DR599" s="149"/>
      <c r="DS599" s="149"/>
      <c r="DT599" s="149"/>
      <c r="DU599" s="149"/>
      <c r="DV599" s="149"/>
      <c r="DW599" s="149"/>
      <c r="DX599" s="149"/>
      <c r="DY599" s="149"/>
      <c r="DZ599" s="149"/>
      <c r="EA599" s="149"/>
      <c r="EB599" s="149"/>
      <c r="EC599" s="149"/>
      <c r="ED599" s="149"/>
      <c r="EE599" s="149"/>
      <c r="EF599" s="149"/>
      <c r="EG599" s="149"/>
      <c r="EH599" s="149"/>
      <c r="EI599" s="149"/>
      <c r="EJ599" s="149"/>
      <c r="EK599" s="149"/>
      <c r="EL599" s="149"/>
      <c r="EM599" s="149"/>
      <c r="EN599" s="149"/>
      <c r="EO599" s="149"/>
      <c r="EP599" s="149"/>
      <c r="EQ599" s="149"/>
      <c r="ER599" s="149"/>
      <c r="ES599" s="149"/>
      <c r="ET599" s="149"/>
      <c r="EU599" s="149"/>
      <c r="EV599" s="149"/>
      <c r="EW599" s="149"/>
      <c r="EX599" s="149"/>
      <c r="EY599" s="149"/>
      <c r="EZ599" s="149"/>
      <c r="FA599" s="149"/>
      <c r="FB599" s="149"/>
      <c r="FC599" s="149"/>
      <c r="FD599" s="149"/>
      <c r="FE599" s="149"/>
      <c r="FF599" s="149"/>
      <c r="FG599" s="149"/>
      <c r="FH599" s="149"/>
      <c r="FI599" s="149"/>
      <c r="FJ599" s="149"/>
      <c r="FK599" s="149"/>
      <c r="FL599" s="149"/>
      <c r="FM599" s="149"/>
      <c r="FN599" s="149"/>
      <c r="FO599" s="149"/>
      <c r="FP599" s="149"/>
      <c r="FQ599" s="149"/>
      <c r="FR599" s="149"/>
      <c r="FS599" s="149"/>
      <c r="FT599" s="149"/>
      <c r="FU599" s="149"/>
      <c r="FV599" s="149"/>
      <c r="FW599" s="149"/>
      <c r="FX599" s="149"/>
      <c r="FY599" s="149"/>
      <c r="FZ599" s="149"/>
      <c r="GA599" s="149"/>
      <c r="GB599" s="149"/>
      <c r="GC599" s="149"/>
      <c r="GD599" s="149"/>
      <c r="GE599" s="149"/>
      <c r="GF599" s="149"/>
      <c r="GG599" s="149"/>
      <c r="GH599" s="149"/>
      <c r="GI599" s="149"/>
      <c r="GJ599" s="149"/>
      <c r="GK599" s="149"/>
      <c r="GL599" s="149"/>
      <c r="GM599" s="149"/>
      <c r="GN599" s="149"/>
      <c r="GO599" s="149"/>
      <c r="GP599" s="149"/>
      <c r="GQ599" s="149"/>
      <c r="GR599" s="149"/>
      <c r="GS599" s="149"/>
      <c r="GT599" s="149"/>
      <c r="GU599" s="149"/>
      <c r="GV599" s="149"/>
      <c r="GW599" s="149"/>
      <c r="GX599" s="149"/>
      <c r="GY599" s="149"/>
      <c r="GZ599" s="149"/>
      <c r="HA599" s="149"/>
    </row>
    <row r="600" spans="1:209" s="149" customFormat="1" ht="12.95" customHeight="1" x14ac:dyDescent="0.2">
      <c r="A600" s="7">
        <v>3</v>
      </c>
      <c r="B600" s="40" t="s">
        <v>7</v>
      </c>
      <c r="C600" s="107"/>
      <c r="D600" s="119" t="s">
        <v>4854</v>
      </c>
      <c r="E600" s="119" t="s">
        <v>6262</v>
      </c>
      <c r="F600" s="219">
        <v>20</v>
      </c>
      <c r="G600" s="219" t="s">
        <v>2307</v>
      </c>
      <c r="H600" s="45"/>
      <c r="I600" s="46"/>
      <c r="J600" s="44">
        <f t="shared" si="17"/>
        <v>365</v>
      </c>
      <c r="K600" s="46"/>
      <c r="L600" s="45"/>
      <c r="M600" s="45"/>
      <c r="N600" s="45"/>
      <c r="O600" s="62" t="s">
        <v>7</v>
      </c>
      <c r="P600" s="220">
        <v>591</v>
      </c>
      <c r="Q600" s="217" t="s">
        <v>609</v>
      </c>
      <c r="R600" s="41"/>
    </row>
    <row r="601" spans="1:209" s="149" customFormat="1" ht="12.95" customHeight="1" x14ac:dyDescent="0.2">
      <c r="A601" s="7"/>
      <c r="B601" s="40" t="s">
        <v>7</v>
      </c>
      <c r="C601" s="107"/>
      <c r="D601" s="119" t="s">
        <v>6261</v>
      </c>
      <c r="E601" s="119" t="s">
        <v>6260</v>
      </c>
      <c r="F601" s="219">
        <v>15</v>
      </c>
      <c r="G601" s="219" t="s">
        <v>2492</v>
      </c>
      <c r="H601" s="45" t="s">
        <v>25</v>
      </c>
      <c r="I601" s="46"/>
      <c r="J601" s="44">
        <f t="shared" si="17"/>
        <v>365</v>
      </c>
      <c r="K601" s="46"/>
      <c r="L601" s="45"/>
      <c r="M601" s="45"/>
      <c r="N601" s="45"/>
      <c r="O601" s="62" t="s">
        <v>7</v>
      </c>
      <c r="P601" s="220">
        <v>592</v>
      </c>
      <c r="Q601" s="217">
        <v>28972</v>
      </c>
      <c r="R601" s="41"/>
    </row>
    <row r="602" spans="1:209" s="149" customFormat="1" ht="12.95" customHeight="1" x14ac:dyDescent="0.2">
      <c r="A602" s="7"/>
      <c r="B602" s="40" t="s">
        <v>7</v>
      </c>
      <c r="C602" s="107"/>
      <c r="D602" s="119" t="s">
        <v>4521</v>
      </c>
      <c r="E602" s="119" t="s">
        <v>5826</v>
      </c>
      <c r="F602" s="219">
        <v>20</v>
      </c>
      <c r="G602" s="219" t="s">
        <v>2307</v>
      </c>
      <c r="H602" s="45"/>
      <c r="I602" s="46"/>
      <c r="J602" s="44">
        <f t="shared" si="17"/>
        <v>365</v>
      </c>
      <c r="K602" s="46"/>
      <c r="L602" s="45"/>
      <c r="M602" s="45"/>
      <c r="N602" s="45"/>
      <c r="O602" s="62" t="s">
        <v>7</v>
      </c>
      <c r="P602" s="220">
        <v>593</v>
      </c>
      <c r="Q602" s="217">
        <v>28970</v>
      </c>
      <c r="R602" s="41"/>
    </row>
    <row r="603" spans="1:209" s="149" customFormat="1" ht="12.95" customHeight="1" x14ac:dyDescent="0.2">
      <c r="A603" s="7">
        <v>37</v>
      </c>
      <c r="B603" s="40" t="s">
        <v>7</v>
      </c>
      <c r="C603" s="107"/>
      <c r="D603" s="119" t="s">
        <v>6259</v>
      </c>
      <c r="E603" s="119" t="s">
        <v>6258</v>
      </c>
      <c r="F603" s="219">
        <v>20</v>
      </c>
      <c r="G603" s="219" t="s">
        <v>2307</v>
      </c>
      <c r="H603" s="45" t="s">
        <v>25</v>
      </c>
      <c r="I603" s="46"/>
      <c r="J603" s="44">
        <f t="shared" si="17"/>
        <v>365</v>
      </c>
      <c r="K603" s="46"/>
      <c r="L603" s="45"/>
      <c r="M603" s="45"/>
      <c r="N603" s="45"/>
      <c r="O603" s="62" t="s">
        <v>7</v>
      </c>
      <c r="P603" s="220">
        <v>594</v>
      </c>
      <c r="Q603" s="217">
        <v>28975</v>
      </c>
      <c r="R603" s="41"/>
    </row>
    <row r="604" spans="1:209" s="13" customFormat="1" ht="12.95" customHeight="1" x14ac:dyDescent="0.2">
      <c r="A604" s="12"/>
      <c r="B604" s="14" t="s">
        <v>7</v>
      </c>
      <c r="C604" s="97"/>
      <c r="D604" s="116" t="s">
        <v>6257</v>
      </c>
      <c r="E604" s="116" t="s">
        <v>6256</v>
      </c>
      <c r="F604" s="224">
        <v>19</v>
      </c>
      <c r="G604" s="224" t="s">
        <v>2492</v>
      </c>
      <c r="H604" s="15" t="s">
        <v>193</v>
      </c>
      <c r="I604" s="19"/>
      <c r="J604" s="16">
        <f t="shared" si="17"/>
        <v>365</v>
      </c>
      <c r="K604" s="19"/>
      <c r="L604" s="15"/>
      <c r="M604" s="15"/>
      <c r="N604" s="15"/>
      <c r="O604" s="21" t="s">
        <v>7</v>
      </c>
      <c r="P604" s="223">
        <v>595</v>
      </c>
      <c r="Q604" s="222">
        <v>28983</v>
      </c>
      <c r="R604" s="58"/>
    </row>
    <row r="605" spans="1:209" s="149" customFormat="1" ht="12.95" customHeight="1" x14ac:dyDescent="0.2">
      <c r="A605" s="7">
        <v>37</v>
      </c>
      <c r="B605" s="40" t="s">
        <v>7</v>
      </c>
      <c r="C605" s="107"/>
      <c r="D605" s="119" t="s">
        <v>4910</v>
      </c>
      <c r="E605" s="119" t="s">
        <v>6255</v>
      </c>
      <c r="F605" s="219">
        <v>20</v>
      </c>
      <c r="G605" s="219" t="s">
        <v>2307</v>
      </c>
      <c r="H605" s="45" t="s">
        <v>193</v>
      </c>
      <c r="I605" s="46"/>
      <c r="J605" s="44">
        <f t="shared" si="17"/>
        <v>365</v>
      </c>
      <c r="K605" s="46"/>
      <c r="L605" s="45"/>
      <c r="M605" s="45"/>
      <c r="N605" s="45"/>
      <c r="O605" s="62" t="s">
        <v>7</v>
      </c>
      <c r="P605" s="220">
        <v>596</v>
      </c>
      <c r="Q605" s="217">
        <v>28982</v>
      </c>
      <c r="R605" s="41"/>
    </row>
    <row r="606" spans="1:209" s="149" customFormat="1" ht="12.95" customHeight="1" x14ac:dyDescent="0.2">
      <c r="A606" s="7">
        <v>10</v>
      </c>
      <c r="B606" s="40" t="s">
        <v>7</v>
      </c>
      <c r="C606" s="107"/>
      <c r="D606" s="119" t="s">
        <v>5522</v>
      </c>
      <c r="E606" s="119" t="s">
        <v>6254</v>
      </c>
      <c r="F606" s="219">
        <v>1</v>
      </c>
      <c r="G606" s="219" t="s">
        <v>2299</v>
      </c>
      <c r="H606" s="45" t="s">
        <v>44</v>
      </c>
      <c r="I606" s="46"/>
      <c r="J606" s="44">
        <f t="shared" si="17"/>
        <v>365</v>
      </c>
      <c r="K606" s="46"/>
      <c r="L606" s="45"/>
      <c r="M606" s="45"/>
      <c r="N606" s="45"/>
      <c r="O606" s="62" t="s">
        <v>7</v>
      </c>
      <c r="P606" s="220">
        <v>597</v>
      </c>
      <c r="Q606" s="217">
        <v>28983</v>
      </c>
      <c r="R606" s="41"/>
    </row>
    <row r="607" spans="1:209" s="149" customFormat="1" ht="12.95" customHeight="1" x14ac:dyDescent="0.2">
      <c r="A607" s="7">
        <v>123</v>
      </c>
      <c r="B607" s="40" t="s">
        <v>7</v>
      </c>
      <c r="C607" s="107"/>
      <c r="D607" s="119" t="s">
        <v>6253</v>
      </c>
      <c r="E607" s="119" t="s">
        <v>6252</v>
      </c>
      <c r="F607" s="219">
        <v>4</v>
      </c>
      <c r="G607" s="219" t="s">
        <v>2299</v>
      </c>
      <c r="H607" s="45" t="s">
        <v>28</v>
      </c>
      <c r="I607" s="46"/>
      <c r="J607" s="44">
        <f t="shared" si="17"/>
        <v>365</v>
      </c>
      <c r="K607" s="46"/>
      <c r="L607" s="45"/>
      <c r="M607" s="45"/>
      <c r="N607" s="45"/>
      <c r="O607" s="62" t="s">
        <v>7</v>
      </c>
      <c r="P607" s="220">
        <v>598</v>
      </c>
      <c r="Q607" s="217" t="s">
        <v>609</v>
      </c>
      <c r="R607" s="41"/>
    </row>
    <row r="608" spans="1:209" s="149" customFormat="1" ht="12.95" customHeight="1" x14ac:dyDescent="0.2">
      <c r="A608" s="7"/>
      <c r="B608" s="40" t="s">
        <v>7</v>
      </c>
      <c r="C608" s="107"/>
      <c r="D608" s="119" t="s">
        <v>6251</v>
      </c>
      <c r="E608" s="119" t="s">
        <v>5671</v>
      </c>
      <c r="F608" s="219">
        <v>4</v>
      </c>
      <c r="G608" s="219" t="s">
        <v>2299</v>
      </c>
      <c r="H608" s="45" t="s">
        <v>28</v>
      </c>
      <c r="I608" s="46"/>
      <c r="J608" s="44">
        <f t="shared" si="17"/>
        <v>365</v>
      </c>
      <c r="K608" s="46"/>
      <c r="L608" s="45"/>
      <c r="M608" s="45"/>
      <c r="N608" s="45"/>
      <c r="O608" s="62" t="s">
        <v>7</v>
      </c>
      <c r="P608" s="220">
        <v>599</v>
      </c>
      <c r="Q608" s="217" t="s">
        <v>609</v>
      </c>
      <c r="R608" s="41"/>
    </row>
    <row r="609" spans="1:18" s="149" customFormat="1" ht="12.95" customHeight="1" x14ac:dyDescent="0.2">
      <c r="A609" s="7">
        <v>17</v>
      </c>
      <c r="B609" s="40" t="s">
        <v>7</v>
      </c>
      <c r="C609" s="107"/>
      <c r="D609" s="119" t="s">
        <v>4767</v>
      </c>
      <c r="E609" s="119" t="s">
        <v>6250</v>
      </c>
      <c r="F609" s="219">
        <v>4</v>
      </c>
      <c r="G609" s="219" t="s">
        <v>2299</v>
      </c>
      <c r="H609" s="45" t="s">
        <v>44</v>
      </c>
      <c r="I609" s="46"/>
      <c r="J609" s="44">
        <f t="shared" si="17"/>
        <v>365</v>
      </c>
      <c r="K609" s="46"/>
      <c r="L609" s="45"/>
      <c r="M609" s="45"/>
      <c r="N609" s="45"/>
      <c r="O609" s="62" t="s">
        <v>7</v>
      </c>
      <c r="P609" s="220">
        <v>600</v>
      </c>
      <c r="Q609" s="217">
        <v>28991</v>
      </c>
      <c r="R609" s="41"/>
    </row>
    <row r="610" spans="1:18" s="149" customFormat="1" ht="12.95" customHeight="1" x14ac:dyDescent="0.2">
      <c r="A610" s="7">
        <v>17</v>
      </c>
      <c r="B610" s="40" t="s">
        <v>7</v>
      </c>
      <c r="C610" s="107"/>
      <c r="D610" s="119" t="s">
        <v>4767</v>
      </c>
      <c r="E610" s="119" t="s">
        <v>6249</v>
      </c>
      <c r="F610" s="219">
        <v>4</v>
      </c>
      <c r="G610" s="219" t="s">
        <v>2299</v>
      </c>
      <c r="H610" s="45" t="s">
        <v>8</v>
      </c>
      <c r="I610" s="46"/>
      <c r="J610" s="44">
        <f t="shared" si="17"/>
        <v>365</v>
      </c>
      <c r="K610" s="46"/>
      <c r="L610" s="45"/>
      <c r="M610" s="45"/>
      <c r="N610" s="45"/>
      <c r="O610" s="62" t="s">
        <v>7</v>
      </c>
      <c r="P610" s="220">
        <v>601</v>
      </c>
      <c r="Q610" s="217">
        <v>28991</v>
      </c>
      <c r="R610" s="41"/>
    </row>
    <row r="611" spans="1:18" s="149" customFormat="1" ht="12.95" customHeight="1" x14ac:dyDescent="0.2">
      <c r="A611" s="7">
        <v>4</v>
      </c>
      <c r="B611" s="40" t="s">
        <v>7</v>
      </c>
      <c r="C611" s="107"/>
      <c r="D611" s="119" t="s">
        <v>4467</v>
      </c>
      <c r="E611" s="119" t="s">
        <v>6248</v>
      </c>
      <c r="F611" s="219">
        <v>12</v>
      </c>
      <c r="G611" s="219" t="s">
        <v>2299</v>
      </c>
      <c r="H611" s="45" t="s">
        <v>25</v>
      </c>
      <c r="I611" s="46"/>
      <c r="J611" s="44">
        <f t="shared" si="17"/>
        <v>365</v>
      </c>
      <c r="K611" s="46"/>
      <c r="L611" s="45"/>
      <c r="M611" s="45"/>
      <c r="N611" s="45"/>
      <c r="O611" s="62" t="s">
        <v>7</v>
      </c>
      <c r="P611" s="220">
        <v>602</v>
      </c>
      <c r="Q611" s="217">
        <v>28992</v>
      </c>
      <c r="R611" s="41"/>
    </row>
    <row r="612" spans="1:18" s="149" customFormat="1" ht="12.95" customHeight="1" x14ac:dyDescent="0.2">
      <c r="A612" s="7">
        <v>37</v>
      </c>
      <c r="B612" s="40" t="s">
        <v>7</v>
      </c>
      <c r="C612" s="107"/>
      <c r="D612" s="119" t="s">
        <v>6247</v>
      </c>
      <c r="E612" s="119" t="s">
        <v>6246</v>
      </c>
      <c r="F612" s="219">
        <v>13</v>
      </c>
      <c r="G612" s="219" t="s">
        <v>2492</v>
      </c>
      <c r="H612" s="45" t="s">
        <v>28</v>
      </c>
      <c r="I612" s="46"/>
      <c r="J612" s="44">
        <f t="shared" si="17"/>
        <v>365</v>
      </c>
      <c r="K612" s="46"/>
      <c r="L612" s="45"/>
      <c r="M612" s="45"/>
      <c r="N612" s="45"/>
      <c r="O612" s="62" t="s">
        <v>7</v>
      </c>
      <c r="P612" s="220">
        <v>603</v>
      </c>
      <c r="Q612" s="217">
        <v>29193</v>
      </c>
      <c r="R612" s="41"/>
    </row>
    <row r="613" spans="1:18" s="149" customFormat="1" ht="12.95" customHeight="1" x14ac:dyDescent="0.2">
      <c r="A613" s="7">
        <v>37</v>
      </c>
      <c r="B613" s="40" t="s">
        <v>7</v>
      </c>
      <c r="C613" s="107"/>
      <c r="D613" s="119" t="s">
        <v>5653</v>
      </c>
      <c r="E613" s="119" t="s">
        <v>6103</v>
      </c>
      <c r="F613" s="219">
        <v>20</v>
      </c>
      <c r="G613" s="219" t="s">
        <v>2307</v>
      </c>
      <c r="H613" s="45" t="s">
        <v>44</v>
      </c>
      <c r="I613" s="46"/>
      <c r="J613" s="44">
        <f t="shared" si="17"/>
        <v>365</v>
      </c>
      <c r="K613" s="46"/>
      <c r="L613" s="45"/>
      <c r="M613" s="45"/>
      <c r="N613" s="45"/>
      <c r="O613" s="62" t="s">
        <v>7</v>
      </c>
      <c r="P613" s="220">
        <v>604</v>
      </c>
      <c r="Q613" s="217" t="s">
        <v>609</v>
      </c>
      <c r="R613" s="41"/>
    </row>
    <row r="614" spans="1:18" s="149" customFormat="1" ht="12.95" customHeight="1" x14ac:dyDescent="0.2">
      <c r="A614" s="7"/>
      <c r="B614" s="40" t="s">
        <v>7</v>
      </c>
      <c r="C614" s="107">
        <v>1065</v>
      </c>
      <c r="D614" s="119" t="s">
        <v>6245</v>
      </c>
      <c r="E614" s="119" t="s">
        <v>6244</v>
      </c>
      <c r="F614" s="219">
        <v>8</v>
      </c>
      <c r="G614" s="219" t="s">
        <v>2408</v>
      </c>
      <c r="H614" s="45"/>
      <c r="I614" s="46"/>
      <c r="J614" s="44">
        <f t="shared" si="17"/>
        <v>365</v>
      </c>
      <c r="K614" s="46"/>
      <c r="L614" s="45"/>
      <c r="M614" s="45"/>
      <c r="N614" s="45"/>
      <c r="O614" s="62" t="s">
        <v>7</v>
      </c>
      <c r="P614" s="220">
        <v>605</v>
      </c>
      <c r="Q614" s="217">
        <v>29196</v>
      </c>
      <c r="R614" s="41"/>
    </row>
    <row r="615" spans="1:18" s="149" customFormat="1" ht="12.95" customHeight="1" x14ac:dyDescent="0.2">
      <c r="A615" s="7">
        <v>19</v>
      </c>
      <c r="B615" s="40" t="s">
        <v>7</v>
      </c>
      <c r="C615" s="107"/>
      <c r="D615" s="119" t="s">
        <v>4209</v>
      </c>
      <c r="E615" s="119" t="s">
        <v>6243</v>
      </c>
      <c r="F615" s="219">
        <v>8</v>
      </c>
      <c r="G615" s="219" t="s">
        <v>2408</v>
      </c>
      <c r="H615" s="45" t="s">
        <v>31</v>
      </c>
      <c r="I615" s="46"/>
      <c r="J615" s="44">
        <f t="shared" si="17"/>
        <v>365</v>
      </c>
      <c r="K615" s="46"/>
      <c r="L615" s="45"/>
      <c r="M615" s="45"/>
      <c r="N615" s="45"/>
      <c r="O615" s="62" t="s">
        <v>7</v>
      </c>
      <c r="P615" s="220">
        <v>606</v>
      </c>
      <c r="Q615" s="217">
        <v>29013</v>
      </c>
      <c r="R615" s="41"/>
    </row>
    <row r="616" spans="1:18" s="149" customFormat="1" ht="12.95" customHeight="1" x14ac:dyDescent="0.2">
      <c r="A616" s="7">
        <v>3</v>
      </c>
      <c r="B616" s="40" t="s">
        <v>7</v>
      </c>
      <c r="C616" s="107"/>
      <c r="D616" s="119" t="s">
        <v>4078</v>
      </c>
      <c r="E616" s="119" t="s">
        <v>6242</v>
      </c>
      <c r="F616" s="219">
        <v>20</v>
      </c>
      <c r="G616" s="219" t="s">
        <v>2307</v>
      </c>
      <c r="H616" s="45" t="s">
        <v>25</v>
      </c>
      <c r="I616" s="46"/>
      <c r="J616" s="44">
        <f t="shared" si="17"/>
        <v>365</v>
      </c>
      <c r="K616" s="46"/>
      <c r="L616" s="45"/>
      <c r="M616" s="45"/>
      <c r="N616" s="45"/>
      <c r="O616" s="62" t="s">
        <v>7</v>
      </c>
      <c r="P616" s="220">
        <v>607</v>
      </c>
      <c r="Q616" s="217">
        <v>29013</v>
      </c>
      <c r="R616" s="41"/>
    </row>
    <row r="617" spans="1:18" s="149" customFormat="1" ht="12.95" customHeight="1" x14ac:dyDescent="0.2">
      <c r="A617" s="7">
        <v>37</v>
      </c>
      <c r="B617" s="40" t="s">
        <v>7</v>
      </c>
      <c r="C617" s="107"/>
      <c r="D617" s="119" t="s">
        <v>1823</v>
      </c>
      <c r="E617" s="119" t="s">
        <v>6241</v>
      </c>
      <c r="F617" s="219">
        <v>6</v>
      </c>
      <c r="G617" s="219" t="s">
        <v>2495</v>
      </c>
      <c r="H617" s="45" t="s">
        <v>25</v>
      </c>
      <c r="I617" s="46"/>
      <c r="J617" s="44">
        <f t="shared" si="17"/>
        <v>365</v>
      </c>
      <c r="K617" s="46"/>
      <c r="L617" s="45"/>
      <c r="M617" s="45"/>
      <c r="N617" s="45"/>
      <c r="O617" s="62" t="s">
        <v>7</v>
      </c>
      <c r="P617" s="220">
        <v>608</v>
      </c>
      <c r="Q617" s="217">
        <v>29021</v>
      </c>
      <c r="R617" s="41"/>
    </row>
    <row r="618" spans="1:18" s="149" customFormat="1" ht="12.95" customHeight="1" x14ac:dyDescent="0.2">
      <c r="A618" s="7">
        <v>51</v>
      </c>
      <c r="B618" s="40" t="s">
        <v>7</v>
      </c>
      <c r="C618" s="107"/>
      <c r="D618" s="119" t="s">
        <v>5527</v>
      </c>
      <c r="E618" s="119" t="s">
        <v>6240</v>
      </c>
      <c r="F618" s="219">
        <v>10</v>
      </c>
      <c r="G618" s="219" t="s">
        <v>2495</v>
      </c>
      <c r="H618" s="45" t="s">
        <v>25</v>
      </c>
      <c r="I618" s="46"/>
      <c r="J618" s="44">
        <f t="shared" si="17"/>
        <v>365</v>
      </c>
      <c r="K618" s="46"/>
      <c r="L618" s="45"/>
      <c r="M618" s="45"/>
      <c r="N618" s="45"/>
      <c r="O618" s="62" t="s">
        <v>7</v>
      </c>
      <c r="P618" s="220">
        <v>609</v>
      </c>
      <c r="Q618" s="217">
        <v>29027</v>
      </c>
      <c r="R618" s="41"/>
    </row>
    <row r="619" spans="1:18" s="149" customFormat="1" ht="12.95" customHeight="1" x14ac:dyDescent="0.2">
      <c r="A619" s="7"/>
      <c r="B619" s="40" t="s">
        <v>7</v>
      </c>
      <c r="C619" s="107"/>
      <c r="D619" s="119" t="s">
        <v>5633</v>
      </c>
      <c r="E619" s="119" t="s">
        <v>6158</v>
      </c>
      <c r="F619" s="219">
        <v>21</v>
      </c>
      <c r="G619" s="219" t="s">
        <v>2307</v>
      </c>
      <c r="H619" s="45" t="s">
        <v>193</v>
      </c>
      <c r="I619" s="46"/>
      <c r="J619" s="44">
        <f t="shared" si="17"/>
        <v>365</v>
      </c>
      <c r="K619" s="46"/>
      <c r="L619" s="45"/>
      <c r="M619" s="45"/>
      <c r="N619" s="45"/>
      <c r="O619" s="62" t="s">
        <v>7</v>
      </c>
      <c r="P619" s="220">
        <v>610</v>
      </c>
      <c r="Q619" s="217">
        <v>29032</v>
      </c>
      <c r="R619" s="41"/>
    </row>
    <row r="620" spans="1:18" s="149" customFormat="1" ht="12.95" customHeight="1" x14ac:dyDescent="0.2">
      <c r="A620" s="7"/>
      <c r="B620" s="40" t="s">
        <v>7</v>
      </c>
      <c r="C620" s="107"/>
      <c r="D620" s="119" t="s">
        <v>6239</v>
      </c>
      <c r="E620" s="119" t="s">
        <v>6238</v>
      </c>
      <c r="F620" s="219">
        <v>19</v>
      </c>
      <c r="G620" s="219" t="s">
        <v>2492</v>
      </c>
      <c r="H620" s="45" t="s">
        <v>25</v>
      </c>
      <c r="I620" s="46"/>
      <c r="J620" s="44">
        <f t="shared" si="17"/>
        <v>365</v>
      </c>
      <c r="K620" s="46"/>
      <c r="L620" s="45"/>
      <c r="M620" s="45"/>
      <c r="N620" s="45"/>
      <c r="O620" s="62" t="s">
        <v>7</v>
      </c>
      <c r="P620" s="220">
        <v>611</v>
      </c>
      <c r="Q620" s="217">
        <v>29041</v>
      </c>
      <c r="R620" s="41"/>
    </row>
    <row r="621" spans="1:18" s="149" customFormat="1" ht="12.95" customHeight="1" x14ac:dyDescent="0.2">
      <c r="A621" s="7">
        <v>5</v>
      </c>
      <c r="B621" s="40" t="s">
        <v>7</v>
      </c>
      <c r="C621" s="107"/>
      <c r="D621" s="119" t="s">
        <v>2291</v>
      </c>
      <c r="E621" s="119" t="s">
        <v>6237</v>
      </c>
      <c r="F621" s="219">
        <v>20</v>
      </c>
      <c r="G621" s="219" t="s">
        <v>2307</v>
      </c>
      <c r="H621" s="45" t="s">
        <v>25</v>
      </c>
      <c r="I621" s="46"/>
      <c r="J621" s="44">
        <f t="shared" si="17"/>
        <v>365</v>
      </c>
      <c r="K621" s="46"/>
      <c r="L621" s="45"/>
      <c r="M621" s="45"/>
      <c r="N621" s="45"/>
      <c r="O621" s="62" t="s">
        <v>7</v>
      </c>
      <c r="P621" s="220">
        <v>612</v>
      </c>
      <c r="Q621" s="217" t="s">
        <v>609</v>
      </c>
      <c r="R621" s="41"/>
    </row>
    <row r="622" spans="1:18" s="149" customFormat="1" ht="12.95" customHeight="1" x14ac:dyDescent="0.2">
      <c r="A622" s="7"/>
      <c r="B622" s="40" t="s">
        <v>7</v>
      </c>
      <c r="C622" s="107"/>
      <c r="D622" s="119" t="s">
        <v>6236</v>
      </c>
      <c r="E622" s="119" t="s">
        <v>6235</v>
      </c>
      <c r="F622" s="219">
        <v>2</v>
      </c>
      <c r="G622" s="219" t="s">
        <v>2299</v>
      </c>
      <c r="H622" s="45"/>
      <c r="I622" s="46"/>
      <c r="J622" s="44">
        <f t="shared" si="17"/>
        <v>365</v>
      </c>
      <c r="K622" s="46"/>
      <c r="L622" s="45"/>
      <c r="M622" s="45"/>
      <c r="N622" s="45"/>
      <c r="O622" s="62" t="s">
        <v>7</v>
      </c>
      <c r="P622" s="220">
        <v>613</v>
      </c>
      <c r="Q622" s="217">
        <v>29045</v>
      </c>
      <c r="R622" s="41"/>
    </row>
    <row r="623" spans="1:18" s="149" customFormat="1" ht="12.95" customHeight="1" x14ac:dyDescent="0.2">
      <c r="A623" s="7"/>
      <c r="B623" s="40" t="s">
        <v>7</v>
      </c>
      <c r="C623" s="107"/>
      <c r="D623" s="119" t="s">
        <v>6234</v>
      </c>
      <c r="E623" s="119" t="s">
        <v>6233</v>
      </c>
      <c r="F623" s="219">
        <v>19</v>
      </c>
      <c r="G623" s="219" t="s">
        <v>2492</v>
      </c>
      <c r="H623" s="45"/>
      <c r="I623" s="46"/>
      <c r="J623" s="44">
        <f t="shared" si="17"/>
        <v>365</v>
      </c>
      <c r="K623" s="46"/>
      <c r="L623" s="45"/>
      <c r="M623" s="45"/>
      <c r="N623" s="45"/>
      <c r="O623" s="62" t="s">
        <v>7</v>
      </c>
      <c r="P623" s="220">
        <v>614</v>
      </c>
      <c r="Q623" s="217" t="s">
        <v>609</v>
      </c>
      <c r="R623" s="41"/>
    </row>
    <row r="624" spans="1:18" s="149" customFormat="1" ht="12.95" customHeight="1" x14ac:dyDescent="0.2">
      <c r="A624" s="7"/>
      <c r="B624" s="40" t="s">
        <v>7</v>
      </c>
      <c r="C624" s="107"/>
      <c r="D624" s="119" t="s">
        <v>5462</v>
      </c>
      <c r="E624" s="119" t="s">
        <v>6232</v>
      </c>
      <c r="F624" s="219">
        <v>20</v>
      </c>
      <c r="G624" s="219" t="s">
        <v>2307</v>
      </c>
      <c r="H624" s="45"/>
      <c r="I624" s="46"/>
      <c r="J624" s="44">
        <f t="shared" si="17"/>
        <v>365</v>
      </c>
      <c r="K624" s="46"/>
      <c r="L624" s="45"/>
      <c r="M624" s="45"/>
      <c r="N624" s="45"/>
      <c r="O624" s="62" t="s">
        <v>7</v>
      </c>
      <c r="P624" s="220">
        <v>615</v>
      </c>
      <c r="Q624" s="217">
        <v>29060</v>
      </c>
      <c r="R624" s="41"/>
    </row>
    <row r="625" spans="1:209" s="149" customFormat="1" ht="12.95" customHeight="1" x14ac:dyDescent="0.2">
      <c r="A625" s="7">
        <v>143</v>
      </c>
      <c r="B625" s="40" t="s">
        <v>7</v>
      </c>
      <c r="C625" s="107"/>
      <c r="D625" s="119" t="s">
        <v>6231</v>
      </c>
      <c r="E625" s="119" t="s">
        <v>6230</v>
      </c>
      <c r="F625" s="219">
        <v>1</v>
      </c>
      <c r="G625" s="219" t="s">
        <v>2299</v>
      </c>
      <c r="H625" s="45"/>
      <c r="I625" s="46"/>
      <c r="J625" s="44">
        <f t="shared" si="17"/>
        <v>365</v>
      </c>
      <c r="K625" s="46"/>
      <c r="L625" s="45"/>
      <c r="M625" s="45"/>
      <c r="N625" s="45"/>
      <c r="O625" s="62" t="s">
        <v>7</v>
      </c>
      <c r="P625" s="220">
        <v>616</v>
      </c>
      <c r="Q625" s="217">
        <v>29060</v>
      </c>
      <c r="R625" s="41"/>
    </row>
    <row r="626" spans="1:209" s="149" customFormat="1" ht="12.95" customHeight="1" x14ac:dyDescent="0.2">
      <c r="A626" s="7">
        <v>19</v>
      </c>
      <c r="B626" s="40" t="s">
        <v>7</v>
      </c>
      <c r="C626" s="107"/>
      <c r="D626" s="119" t="s">
        <v>4960</v>
      </c>
      <c r="E626" s="119" t="s">
        <v>6229</v>
      </c>
      <c r="F626" s="219">
        <v>8</v>
      </c>
      <c r="G626" s="219" t="s">
        <v>2408</v>
      </c>
      <c r="H626" s="45"/>
      <c r="I626" s="46"/>
      <c r="J626" s="44">
        <f t="shared" si="17"/>
        <v>365</v>
      </c>
      <c r="K626" s="46"/>
      <c r="L626" s="45"/>
      <c r="M626" s="45"/>
      <c r="N626" s="45"/>
      <c r="O626" s="62" t="s">
        <v>7</v>
      </c>
      <c r="P626" s="220">
        <v>617</v>
      </c>
      <c r="Q626" s="217">
        <v>29062</v>
      </c>
      <c r="R626" s="41"/>
    </row>
    <row r="627" spans="1:209" s="13" customFormat="1" ht="12.95" customHeight="1" x14ac:dyDescent="0.2">
      <c r="A627" s="7">
        <v>19</v>
      </c>
      <c r="B627" s="40" t="s">
        <v>7</v>
      </c>
      <c r="C627" s="107"/>
      <c r="D627" s="119" t="s">
        <v>5271</v>
      </c>
      <c r="E627" s="119" t="s">
        <v>6228</v>
      </c>
      <c r="F627" s="219">
        <v>8</v>
      </c>
      <c r="G627" s="219" t="s">
        <v>2408</v>
      </c>
      <c r="H627" s="45" t="s">
        <v>193</v>
      </c>
      <c r="I627" s="46"/>
      <c r="J627" s="44">
        <f t="shared" si="17"/>
        <v>365</v>
      </c>
      <c r="K627" s="46"/>
      <c r="L627" s="45"/>
      <c r="M627" s="45"/>
      <c r="N627" s="45"/>
      <c r="O627" s="62" t="s">
        <v>7</v>
      </c>
      <c r="P627" s="220">
        <v>618</v>
      </c>
      <c r="Q627" s="217" t="s">
        <v>609</v>
      </c>
      <c r="R627" s="41"/>
      <c r="S627" s="149"/>
      <c r="T627" s="149"/>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49"/>
      <c r="AY627" s="149"/>
      <c r="AZ627" s="149"/>
      <c r="BA627" s="149"/>
      <c r="BB627" s="149"/>
      <c r="BC627" s="149"/>
      <c r="BD627" s="149"/>
      <c r="BE627" s="149"/>
      <c r="BF627" s="149"/>
      <c r="BG627" s="149"/>
      <c r="BH627" s="149"/>
      <c r="BI627" s="149"/>
      <c r="BJ627" s="149"/>
      <c r="BK627" s="149"/>
      <c r="BL627" s="149"/>
      <c r="BM627" s="149"/>
      <c r="BN627" s="149"/>
      <c r="BO627" s="149"/>
      <c r="BP627" s="149"/>
      <c r="BQ627" s="149"/>
      <c r="BR627" s="149"/>
      <c r="BS627" s="149"/>
      <c r="BT627" s="149"/>
      <c r="BU627" s="149"/>
      <c r="BV627" s="149"/>
      <c r="BW627" s="149"/>
      <c r="BX627" s="149"/>
      <c r="BY627" s="149"/>
      <c r="BZ627" s="149"/>
      <c r="CA627" s="149"/>
      <c r="CB627" s="149"/>
      <c r="CC627" s="149"/>
      <c r="CD627" s="149"/>
      <c r="CE627" s="149"/>
      <c r="CF627" s="149"/>
      <c r="CG627" s="149"/>
      <c r="CH627" s="149"/>
      <c r="CI627" s="149"/>
      <c r="CJ627" s="149"/>
      <c r="CK627" s="149"/>
      <c r="CL627" s="149"/>
      <c r="CM627" s="149"/>
      <c r="CN627" s="149"/>
      <c r="CO627" s="149"/>
      <c r="CP627" s="149"/>
      <c r="CQ627" s="149"/>
      <c r="CR627" s="149"/>
      <c r="CS627" s="149"/>
      <c r="CT627" s="149"/>
      <c r="CU627" s="149"/>
      <c r="CV627" s="149"/>
      <c r="CW627" s="149"/>
      <c r="CX627" s="149"/>
      <c r="CY627" s="149"/>
      <c r="CZ627" s="149"/>
      <c r="DA627" s="149"/>
      <c r="DB627" s="149"/>
      <c r="DC627" s="149"/>
      <c r="DD627" s="149"/>
      <c r="DE627" s="149"/>
      <c r="DF627" s="149"/>
      <c r="DG627" s="149"/>
      <c r="DH627" s="149"/>
      <c r="DI627" s="149"/>
      <c r="DJ627" s="149"/>
      <c r="DK627" s="149"/>
      <c r="DL627" s="149"/>
      <c r="DM627" s="149"/>
      <c r="DN627" s="149"/>
      <c r="DO627" s="149"/>
      <c r="DP627" s="149"/>
      <c r="DQ627" s="149"/>
      <c r="DR627" s="149"/>
      <c r="DS627" s="149"/>
      <c r="DT627" s="149"/>
      <c r="DU627" s="149"/>
      <c r="DV627" s="149"/>
      <c r="DW627" s="149"/>
      <c r="DX627" s="149"/>
      <c r="DY627" s="149"/>
      <c r="DZ627" s="149"/>
      <c r="EA627" s="149"/>
      <c r="EB627" s="149"/>
      <c r="EC627" s="149"/>
      <c r="ED627" s="149"/>
      <c r="EE627" s="149"/>
      <c r="EF627" s="149"/>
      <c r="EG627" s="149"/>
      <c r="EH627" s="149"/>
      <c r="EI627" s="149"/>
      <c r="EJ627" s="149"/>
      <c r="EK627" s="149"/>
      <c r="EL627" s="149"/>
      <c r="EM627" s="149"/>
      <c r="EN627" s="149"/>
      <c r="EO627" s="149"/>
      <c r="EP627" s="149"/>
      <c r="EQ627" s="149"/>
      <c r="ER627" s="149"/>
      <c r="ES627" s="149"/>
      <c r="ET627" s="149"/>
      <c r="EU627" s="149"/>
      <c r="EV627" s="149"/>
      <c r="EW627" s="149"/>
      <c r="EX627" s="149"/>
      <c r="EY627" s="149"/>
      <c r="EZ627" s="149"/>
      <c r="FA627" s="149"/>
      <c r="FB627" s="149"/>
      <c r="FC627" s="149"/>
      <c r="FD627" s="149"/>
      <c r="FE627" s="149"/>
      <c r="FF627" s="149"/>
      <c r="FG627" s="149"/>
      <c r="FH627" s="149"/>
      <c r="FI627" s="149"/>
      <c r="FJ627" s="149"/>
      <c r="FK627" s="149"/>
      <c r="FL627" s="149"/>
      <c r="FM627" s="149"/>
      <c r="FN627" s="149"/>
      <c r="FO627" s="149"/>
      <c r="FP627" s="149"/>
      <c r="FQ627" s="149"/>
      <c r="FR627" s="149"/>
      <c r="FS627" s="149"/>
      <c r="FT627" s="149"/>
      <c r="FU627" s="149"/>
      <c r="FV627" s="149"/>
      <c r="FW627" s="149"/>
      <c r="FX627" s="149"/>
      <c r="FY627" s="149"/>
      <c r="FZ627" s="149"/>
      <c r="GA627" s="149"/>
      <c r="GB627" s="149"/>
      <c r="GC627" s="149"/>
      <c r="GD627" s="149"/>
      <c r="GE627" s="149"/>
      <c r="GF627" s="149"/>
      <c r="GG627" s="149"/>
      <c r="GH627" s="149"/>
      <c r="GI627" s="149"/>
      <c r="GJ627" s="149"/>
      <c r="GK627" s="149"/>
      <c r="GL627" s="149"/>
      <c r="GM627" s="149"/>
      <c r="GN627" s="149"/>
      <c r="GO627" s="149"/>
      <c r="GP627" s="149"/>
      <c r="GQ627" s="149"/>
      <c r="GR627" s="149"/>
      <c r="GS627" s="149"/>
      <c r="GT627" s="149"/>
      <c r="GU627" s="149"/>
      <c r="GV627" s="149"/>
      <c r="GW627" s="149"/>
      <c r="GX627" s="149"/>
      <c r="GY627" s="149"/>
      <c r="GZ627" s="149"/>
      <c r="HA627" s="149"/>
    </row>
    <row r="628" spans="1:209" s="149" customFormat="1" ht="12.95" customHeight="1" x14ac:dyDescent="0.2">
      <c r="A628" s="7"/>
      <c r="B628" s="40" t="s">
        <v>7</v>
      </c>
      <c r="C628" s="107"/>
      <c r="D628" s="119" t="s">
        <v>5730</v>
      </c>
      <c r="E628" s="119" t="s">
        <v>6227</v>
      </c>
      <c r="F628" s="219">
        <v>7</v>
      </c>
      <c r="G628" s="219" t="s">
        <v>2495</v>
      </c>
      <c r="H628" s="45"/>
      <c r="I628" s="46"/>
      <c r="J628" s="44">
        <f t="shared" si="17"/>
        <v>365</v>
      </c>
      <c r="K628" s="46"/>
      <c r="L628" s="45"/>
      <c r="M628" s="45"/>
      <c r="N628" s="45"/>
      <c r="O628" s="62" t="s">
        <v>7</v>
      </c>
      <c r="P628" s="220">
        <v>619</v>
      </c>
      <c r="Q628" s="217">
        <v>29074</v>
      </c>
      <c r="R628" s="41"/>
    </row>
    <row r="629" spans="1:209" s="149" customFormat="1" ht="12.95" customHeight="1" x14ac:dyDescent="0.2">
      <c r="A629" s="7"/>
      <c r="B629" s="40" t="s">
        <v>7</v>
      </c>
      <c r="C629" s="107"/>
      <c r="D629" s="119" t="s">
        <v>6226</v>
      </c>
      <c r="E629" s="119" t="s">
        <v>6225</v>
      </c>
      <c r="F629" s="219">
        <v>8</v>
      </c>
      <c r="G629" s="219" t="s">
        <v>2408</v>
      </c>
      <c r="H629" s="45"/>
      <c r="I629" s="46"/>
      <c r="J629" s="44">
        <f t="shared" si="17"/>
        <v>365</v>
      </c>
      <c r="K629" s="46"/>
      <c r="L629" s="45"/>
      <c r="M629" s="45"/>
      <c r="N629" s="45"/>
      <c r="O629" s="62" t="s">
        <v>7</v>
      </c>
      <c r="P629" s="220">
        <v>620</v>
      </c>
      <c r="Q629" s="217">
        <v>29075</v>
      </c>
      <c r="R629" s="41"/>
    </row>
    <row r="630" spans="1:209" s="149" customFormat="1" ht="12.95" customHeight="1" x14ac:dyDescent="0.2">
      <c r="A630" s="7"/>
      <c r="B630" s="40" t="s">
        <v>7</v>
      </c>
      <c r="C630" s="107"/>
      <c r="D630" s="119" t="s">
        <v>6224</v>
      </c>
      <c r="E630" s="119" t="s">
        <v>6182</v>
      </c>
      <c r="F630" s="219">
        <v>3</v>
      </c>
      <c r="G630" s="219" t="s">
        <v>2299</v>
      </c>
      <c r="H630" s="45"/>
      <c r="I630" s="46"/>
      <c r="J630" s="44">
        <f t="shared" si="17"/>
        <v>365</v>
      </c>
      <c r="K630" s="46"/>
      <c r="L630" s="45"/>
      <c r="M630" s="45"/>
      <c r="N630" s="45"/>
      <c r="O630" s="62" t="s">
        <v>7</v>
      </c>
      <c r="P630" s="220">
        <v>621</v>
      </c>
      <c r="Q630" s="217">
        <v>29074</v>
      </c>
      <c r="R630" s="41"/>
    </row>
    <row r="631" spans="1:209" s="149" customFormat="1" ht="12.95" customHeight="1" x14ac:dyDescent="0.2">
      <c r="A631" s="7"/>
      <c r="B631" s="40" t="s">
        <v>7</v>
      </c>
      <c r="C631" s="107"/>
      <c r="D631" s="119" t="s">
        <v>6223</v>
      </c>
      <c r="E631" s="119" t="s">
        <v>6222</v>
      </c>
      <c r="F631" s="219">
        <v>3</v>
      </c>
      <c r="G631" s="219" t="s">
        <v>2299</v>
      </c>
      <c r="H631" s="45"/>
      <c r="I631" s="46"/>
      <c r="J631" s="44">
        <f t="shared" si="17"/>
        <v>365</v>
      </c>
      <c r="K631" s="46"/>
      <c r="L631" s="45"/>
      <c r="M631" s="45"/>
      <c r="N631" s="45"/>
      <c r="O631" s="62" t="s">
        <v>7</v>
      </c>
      <c r="P631" s="220">
        <v>622</v>
      </c>
      <c r="Q631" s="217">
        <v>29074</v>
      </c>
      <c r="R631" s="41"/>
    </row>
    <row r="632" spans="1:209" s="149" customFormat="1" ht="12.95" customHeight="1" x14ac:dyDescent="0.2">
      <c r="A632" s="7">
        <v>17</v>
      </c>
      <c r="B632" s="40" t="s">
        <v>7</v>
      </c>
      <c r="C632" s="107"/>
      <c r="D632" s="119" t="s">
        <v>3071</v>
      </c>
      <c r="E632" s="119" t="s">
        <v>5702</v>
      </c>
      <c r="F632" s="219">
        <v>4</v>
      </c>
      <c r="G632" s="219" t="s">
        <v>2299</v>
      </c>
      <c r="H632" s="45" t="s">
        <v>44</v>
      </c>
      <c r="I632" s="46"/>
      <c r="J632" s="44">
        <f t="shared" si="17"/>
        <v>365</v>
      </c>
      <c r="K632" s="46"/>
      <c r="L632" s="45"/>
      <c r="M632" s="45"/>
      <c r="N632" s="45"/>
      <c r="O632" s="62" t="s">
        <v>7</v>
      </c>
      <c r="P632" s="220">
        <v>623</v>
      </c>
      <c r="Q632" s="217">
        <v>29073</v>
      </c>
      <c r="R632" s="41"/>
    </row>
    <row r="633" spans="1:209" s="149" customFormat="1" ht="12.95" customHeight="1" x14ac:dyDescent="0.2">
      <c r="A633" s="7"/>
      <c r="B633" s="40" t="s">
        <v>7</v>
      </c>
      <c r="C633" s="107"/>
      <c r="D633" s="119" t="s">
        <v>5788</v>
      </c>
      <c r="E633" s="119" t="s">
        <v>6221</v>
      </c>
      <c r="F633" s="219">
        <v>5</v>
      </c>
      <c r="G633" s="219" t="s">
        <v>2299</v>
      </c>
      <c r="H633" s="45"/>
      <c r="I633" s="46"/>
      <c r="J633" s="44">
        <f t="shared" si="17"/>
        <v>365</v>
      </c>
      <c r="K633" s="46"/>
      <c r="L633" s="45"/>
      <c r="M633" s="45"/>
      <c r="N633" s="45"/>
      <c r="O633" s="62" t="s">
        <v>7</v>
      </c>
      <c r="P633" s="220">
        <v>624</v>
      </c>
      <c r="Q633" s="217">
        <v>29074</v>
      </c>
      <c r="R633" s="41"/>
    </row>
    <row r="634" spans="1:209" s="149" customFormat="1" ht="12.95" customHeight="1" x14ac:dyDescent="0.2">
      <c r="A634" s="7">
        <v>4</v>
      </c>
      <c r="B634" s="40" t="s">
        <v>7</v>
      </c>
      <c r="C634" s="107"/>
      <c r="D634" s="119" t="s">
        <v>5646</v>
      </c>
      <c r="E634" s="119" t="s">
        <v>6220</v>
      </c>
      <c r="F634" s="219">
        <v>5</v>
      </c>
      <c r="G634" s="219" t="s">
        <v>2299</v>
      </c>
      <c r="H634" s="45"/>
      <c r="I634" s="46"/>
      <c r="J634" s="44">
        <f t="shared" si="17"/>
        <v>365</v>
      </c>
      <c r="K634" s="46"/>
      <c r="L634" s="45"/>
      <c r="M634" s="45"/>
      <c r="N634" s="45"/>
      <c r="O634" s="62" t="s">
        <v>7</v>
      </c>
      <c r="P634" s="220">
        <v>625</v>
      </c>
      <c r="Q634" s="217">
        <v>29076</v>
      </c>
      <c r="R634" s="41"/>
    </row>
    <row r="635" spans="1:209" s="149" customFormat="1" ht="12.95" customHeight="1" x14ac:dyDescent="0.2">
      <c r="A635" s="7">
        <v>3</v>
      </c>
      <c r="B635" s="40" t="s">
        <v>7</v>
      </c>
      <c r="C635" s="107"/>
      <c r="D635" s="119" t="s">
        <v>3540</v>
      </c>
      <c r="E635" s="119" t="s">
        <v>6219</v>
      </c>
      <c r="F635" s="219">
        <v>19</v>
      </c>
      <c r="G635" s="219" t="s">
        <v>2492</v>
      </c>
      <c r="H635" s="45"/>
      <c r="I635" s="46"/>
      <c r="J635" s="44">
        <f t="shared" si="17"/>
        <v>365</v>
      </c>
      <c r="K635" s="46"/>
      <c r="L635" s="45"/>
      <c r="M635" s="45"/>
      <c r="N635" s="45"/>
      <c r="O635" s="62" t="s">
        <v>7</v>
      </c>
      <c r="P635" s="220">
        <v>626</v>
      </c>
      <c r="Q635" s="217">
        <v>29076</v>
      </c>
      <c r="R635" s="41"/>
    </row>
    <row r="636" spans="1:209" s="149" customFormat="1" ht="12.95" customHeight="1" x14ac:dyDescent="0.2">
      <c r="A636" s="7">
        <v>3</v>
      </c>
      <c r="B636" s="40" t="s">
        <v>7</v>
      </c>
      <c r="C636" s="107"/>
      <c r="D636" s="119" t="s">
        <v>4854</v>
      </c>
      <c r="E636" s="119" t="s">
        <v>6218</v>
      </c>
      <c r="F636" s="219">
        <v>20</v>
      </c>
      <c r="G636" s="219" t="s">
        <v>2307</v>
      </c>
      <c r="H636" s="45" t="s">
        <v>44</v>
      </c>
      <c r="I636" s="46"/>
      <c r="J636" s="44">
        <f t="shared" si="17"/>
        <v>365</v>
      </c>
      <c r="K636" s="46"/>
      <c r="L636" s="45"/>
      <c r="M636" s="45"/>
      <c r="N636" s="45"/>
      <c r="O636" s="62" t="s">
        <v>7</v>
      </c>
      <c r="P636" s="220">
        <v>627</v>
      </c>
      <c r="Q636" s="217">
        <v>29103</v>
      </c>
      <c r="R636" s="41"/>
    </row>
    <row r="637" spans="1:209" s="149" customFormat="1" ht="12.95" customHeight="1" x14ac:dyDescent="0.2">
      <c r="A637" s="7">
        <v>55</v>
      </c>
      <c r="B637" s="40" t="s">
        <v>7</v>
      </c>
      <c r="C637" s="107"/>
      <c r="D637" s="119" t="s">
        <v>6217</v>
      </c>
      <c r="E637" s="119" t="s">
        <v>6216</v>
      </c>
      <c r="F637" s="219">
        <v>15</v>
      </c>
      <c r="G637" s="219" t="s">
        <v>2492</v>
      </c>
      <c r="H637" s="45"/>
      <c r="I637" s="46"/>
      <c r="J637" s="44">
        <f t="shared" si="17"/>
        <v>365</v>
      </c>
      <c r="K637" s="46"/>
      <c r="L637" s="45"/>
      <c r="M637" s="45"/>
      <c r="N637" s="45"/>
      <c r="O637" s="62" t="s">
        <v>7</v>
      </c>
      <c r="P637" s="220">
        <v>628</v>
      </c>
      <c r="Q637" s="217">
        <v>29103</v>
      </c>
      <c r="R637" s="41"/>
    </row>
    <row r="638" spans="1:209" s="149" customFormat="1" ht="12.95" customHeight="1" x14ac:dyDescent="0.2">
      <c r="A638" s="7">
        <v>4</v>
      </c>
      <c r="B638" s="40" t="s">
        <v>7</v>
      </c>
      <c r="C638" s="107"/>
      <c r="D638" s="119" t="s">
        <v>4354</v>
      </c>
      <c r="E638" s="119" t="s">
        <v>6215</v>
      </c>
      <c r="F638" s="219">
        <v>5</v>
      </c>
      <c r="G638" s="219" t="s">
        <v>2299</v>
      </c>
      <c r="H638" s="45"/>
      <c r="I638" s="46"/>
      <c r="J638" s="44">
        <f t="shared" si="17"/>
        <v>365</v>
      </c>
      <c r="K638" s="46"/>
      <c r="L638" s="45"/>
      <c r="M638" s="45"/>
      <c r="N638" s="45"/>
      <c r="O638" s="62" t="s">
        <v>7</v>
      </c>
      <c r="P638" s="220">
        <v>629</v>
      </c>
      <c r="Q638" s="217">
        <v>29103</v>
      </c>
      <c r="R638" s="41"/>
    </row>
    <row r="639" spans="1:209" s="13" customFormat="1" ht="12.95" customHeight="1" x14ac:dyDescent="0.2">
      <c r="A639" s="7"/>
      <c r="B639" s="40" t="s">
        <v>7</v>
      </c>
      <c r="C639" s="107"/>
      <c r="D639" s="119" t="s">
        <v>5633</v>
      </c>
      <c r="E639" s="119" t="s">
        <v>6214</v>
      </c>
      <c r="F639" s="219">
        <v>21</v>
      </c>
      <c r="G639" s="219" t="s">
        <v>2307</v>
      </c>
      <c r="H639" s="45" t="s">
        <v>193</v>
      </c>
      <c r="I639" s="46"/>
      <c r="J639" s="44">
        <f t="shared" si="17"/>
        <v>365</v>
      </c>
      <c r="K639" s="46"/>
      <c r="L639" s="45"/>
      <c r="M639" s="45"/>
      <c r="N639" s="45"/>
      <c r="O639" s="62" t="s">
        <v>7</v>
      </c>
      <c r="P639" s="220">
        <v>630</v>
      </c>
      <c r="Q639" s="217">
        <v>29103</v>
      </c>
      <c r="R639" s="41"/>
      <c r="S639" s="149"/>
      <c r="T639" s="149"/>
      <c r="U639" s="149"/>
      <c r="V639" s="149"/>
      <c r="W639" s="149"/>
      <c r="X639" s="149"/>
      <c r="Y639" s="149"/>
      <c r="Z639" s="149"/>
      <c r="AA639" s="149"/>
      <c r="AB639" s="149"/>
      <c r="AC639" s="149"/>
      <c r="AD639" s="149"/>
      <c r="AE639" s="149"/>
      <c r="AF639" s="149"/>
      <c r="AG639" s="149"/>
      <c r="AH639" s="149"/>
      <c r="AI639" s="149"/>
      <c r="AJ639" s="149"/>
      <c r="AK639" s="149"/>
      <c r="AL639" s="149"/>
      <c r="AM639" s="149"/>
      <c r="AN639" s="149"/>
      <c r="AO639" s="149"/>
      <c r="AP639" s="149"/>
      <c r="AQ639" s="149"/>
      <c r="AR639" s="149"/>
      <c r="AS639" s="149"/>
      <c r="AT639" s="149"/>
      <c r="AU639" s="149"/>
      <c r="AV639" s="149"/>
      <c r="AW639" s="149"/>
      <c r="AX639" s="149"/>
      <c r="AY639" s="149"/>
      <c r="AZ639" s="149"/>
      <c r="BA639" s="149"/>
      <c r="BB639" s="149"/>
      <c r="BC639" s="149"/>
      <c r="BD639" s="149"/>
      <c r="BE639" s="149"/>
      <c r="BF639" s="149"/>
      <c r="BG639" s="149"/>
      <c r="BH639" s="149"/>
      <c r="BI639" s="149"/>
      <c r="BJ639" s="149"/>
      <c r="BK639" s="149"/>
      <c r="BL639" s="149"/>
      <c r="BM639" s="149"/>
      <c r="BN639" s="149"/>
      <c r="BO639" s="149"/>
      <c r="BP639" s="149"/>
      <c r="BQ639" s="149"/>
      <c r="BR639" s="149"/>
      <c r="BS639" s="149"/>
      <c r="BT639" s="149"/>
      <c r="BU639" s="149"/>
      <c r="BV639" s="149"/>
      <c r="BW639" s="149"/>
      <c r="BX639" s="149"/>
      <c r="BY639" s="149"/>
      <c r="BZ639" s="149"/>
      <c r="CA639" s="149"/>
      <c r="CB639" s="149"/>
      <c r="CC639" s="149"/>
      <c r="CD639" s="149"/>
      <c r="CE639" s="149"/>
      <c r="CF639" s="149"/>
      <c r="CG639" s="149"/>
      <c r="CH639" s="149"/>
      <c r="CI639" s="149"/>
      <c r="CJ639" s="149"/>
      <c r="CK639" s="149"/>
      <c r="CL639" s="149"/>
      <c r="CM639" s="149"/>
      <c r="CN639" s="149"/>
      <c r="CO639" s="149"/>
      <c r="CP639" s="149"/>
      <c r="CQ639" s="149"/>
      <c r="CR639" s="149"/>
      <c r="CS639" s="149"/>
      <c r="CT639" s="149"/>
      <c r="CU639" s="149"/>
      <c r="CV639" s="149"/>
      <c r="CW639" s="149"/>
      <c r="CX639" s="149"/>
      <c r="CY639" s="149"/>
      <c r="CZ639" s="149"/>
      <c r="DA639" s="149"/>
      <c r="DB639" s="149"/>
      <c r="DC639" s="149"/>
      <c r="DD639" s="149"/>
      <c r="DE639" s="149"/>
      <c r="DF639" s="149"/>
      <c r="DG639" s="149"/>
      <c r="DH639" s="149"/>
      <c r="DI639" s="149"/>
      <c r="DJ639" s="149"/>
      <c r="DK639" s="149"/>
      <c r="DL639" s="149"/>
      <c r="DM639" s="149"/>
      <c r="DN639" s="149"/>
      <c r="DO639" s="149"/>
      <c r="DP639" s="149"/>
      <c r="DQ639" s="149"/>
      <c r="DR639" s="149"/>
      <c r="DS639" s="149"/>
      <c r="DT639" s="149"/>
      <c r="DU639" s="149"/>
      <c r="DV639" s="149"/>
      <c r="DW639" s="149"/>
      <c r="DX639" s="149"/>
      <c r="DY639" s="149"/>
      <c r="DZ639" s="149"/>
      <c r="EA639" s="149"/>
      <c r="EB639" s="149"/>
      <c r="EC639" s="149"/>
      <c r="ED639" s="149"/>
      <c r="EE639" s="149"/>
      <c r="EF639" s="149"/>
      <c r="EG639" s="149"/>
      <c r="EH639" s="149"/>
      <c r="EI639" s="149"/>
      <c r="EJ639" s="149"/>
      <c r="EK639" s="149"/>
      <c r="EL639" s="149"/>
      <c r="EM639" s="149"/>
      <c r="EN639" s="149"/>
      <c r="EO639" s="149"/>
      <c r="EP639" s="149"/>
      <c r="EQ639" s="149"/>
      <c r="ER639" s="149"/>
      <c r="ES639" s="149"/>
      <c r="ET639" s="149"/>
      <c r="EU639" s="149"/>
      <c r="EV639" s="149"/>
      <c r="EW639" s="149"/>
      <c r="EX639" s="149"/>
      <c r="EY639" s="149"/>
      <c r="EZ639" s="149"/>
      <c r="FA639" s="149"/>
      <c r="FB639" s="149"/>
      <c r="FC639" s="149"/>
      <c r="FD639" s="149"/>
      <c r="FE639" s="149"/>
      <c r="FF639" s="149"/>
      <c r="FG639" s="149"/>
      <c r="FH639" s="149"/>
      <c r="FI639" s="149"/>
      <c r="FJ639" s="149"/>
      <c r="FK639" s="149"/>
      <c r="FL639" s="149"/>
      <c r="FM639" s="149"/>
      <c r="FN639" s="149"/>
      <c r="FO639" s="149"/>
      <c r="FP639" s="149"/>
      <c r="FQ639" s="149"/>
      <c r="FR639" s="149"/>
      <c r="FS639" s="149"/>
      <c r="FT639" s="149"/>
      <c r="FU639" s="149"/>
      <c r="FV639" s="149"/>
      <c r="FW639" s="149"/>
      <c r="FX639" s="149"/>
      <c r="FY639" s="149"/>
      <c r="FZ639" s="149"/>
      <c r="GA639" s="149"/>
      <c r="GB639" s="149"/>
      <c r="GC639" s="149"/>
      <c r="GD639" s="149"/>
      <c r="GE639" s="149"/>
      <c r="GF639" s="149"/>
      <c r="GG639" s="149"/>
      <c r="GH639" s="149"/>
      <c r="GI639" s="149"/>
      <c r="GJ639" s="149"/>
      <c r="GK639" s="149"/>
      <c r="GL639" s="149"/>
      <c r="GM639" s="149"/>
      <c r="GN639" s="149"/>
      <c r="GO639" s="149"/>
      <c r="GP639" s="149"/>
      <c r="GQ639" s="149"/>
      <c r="GR639" s="149"/>
      <c r="GS639" s="149"/>
      <c r="GT639" s="149"/>
      <c r="GU639" s="149"/>
      <c r="GV639" s="149"/>
      <c r="GW639" s="149"/>
      <c r="GX639" s="149"/>
      <c r="GY639" s="149"/>
      <c r="GZ639" s="149"/>
      <c r="HA639" s="149"/>
    </row>
    <row r="640" spans="1:209" s="149" customFormat="1" ht="12.95" customHeight="1" x14ac:dyDescent="0.2">
      <c r="A640" s="7">
        <v>37</v>
      </c>
      <c r="B640" s="40" t="s">
        <v>7</v>
      </c>
      <c r="C640" s="107"/>
      <c r="D640" s="119" t="s">
        <v>3089</v>
      </c>
      <c r="E640" s="119" t="s">
        <v>6213</v>
      </c>
      <c r="F640" s="219">
        <v>21</v>
      </c>
      <c r="G640" s="219" t="s">
        <v>2307</v>
      </c>
      <c r="H640" s="45"/>
      <c r="I640" s="46"/>
      <c r="J640" s="44">
        <f t="shared" si="17"/>
        <v>365</v>
      </c>
      <c r="K640" s="46"/>
      <c r="L640" s="45"/>
      <c r="M640" s="45"/>
      <c r="N640" s="45"/>
      <c r="O640" s="62" t="s">
        <v>7</v>
      </c>
      <c r="P640" s="220">
        <v>631</v>
      </c>
      <c r="Q640" s="217" t="s">
        <v>609</v>
      </c>
      <c r="R640" s="41"/>
    </row>
    <row r="641" spans="1:18" s="149" customFormat="1" ht="12.95" customHeight="1" x14ac:dyDescent="0.2">
      <c r="A641" s="7"/>
      <c r="B641" s="40" t="s">
        <v>7</v>
      </c>
      <c r="C641" s="107"/>
      <c r="D641" s="119" t="s">
        <v>6212</v>
      </c>
      <c r="E641" s="119" t="s">
        <v>6211</v>
      </c>
      <c r="F641" s="219">
        <v>11</v>
      </c>
      <c r="G641" s="219" t="s">
        <v>2299</v>
      </c>
      <c r="H641" s="45"/>
      <c r="I641" s="46"/>
      <c r="J641" s="44">
        <f t="shared" si="17"/>
        <v>365</v>
      </c>
      <c r="K641" s="46"/>
      <c r="L641" s="45"/>
      <c r="M641" s="45"/>
      <c r="N641" s="45"/>
      <c r="O641" s="62" t="s">
        <v>7</v>
      </c>
      <c r="P641" s="220">
        <v>632</v>
      </c>
      <c r="Q641" s="217" t="s">
        <v>609</v>
      </c>
      <c r="R641" s="41"/>
    </row>
    <row r="642" spans="1:18" s="149" customFormat="1" ht="12.95" customHeight="1" x14ac:dyDescent="0.2">
      <c r="A642" s="7"/>
      <c r="B642" s="40" t="s">
        <v>7</v>
      </c>
      <c r="C642" s="107"/>
      <c r="D642" s="119" t="s">
        <v>6210</v>
      </c>
      <c r="E642" s="119" t="s">
        <v>6209</v>
      </c>
      <c r="F642" s="219">
        <v>13</v>
      </c>
      <c r="G642" s="219" t="s">
        <v>2492</v>
      </c>
      <c r="H642" s="45"/>
      <c r="I642" s="46"/>
      <c r="J642" s="44">
        <f t="shared" si="17"/>
        <v>365</v>
      </c>
      <c r="K642" s="46"/>
      <c r="L642" s="45"/>
      <c r="M642" s="45"/>
      <c r="N642" s="45"/>
      <c r="O642" s="62" t="s">
        <v>7</v>
      </c>
      <c r="P642" s="220">
        <v>633</v>
      </c>
      <c r="Q642" s="217">
        <v>29103</v>
      </c>
      <c r="R642" s="41"/>
    </row>
    <row r="643" spans="1:18" s="149" customFormat="1" ht="12.95" customHeight="1" x14ac:dyDescent="0.2">
      <c r="A643" s="7">
        <v>50</v>
      </c>
      <c r="B643" s="40" t="s">
        <v>7</v>
      </c>
      <c r="C643" s="107"/>
      <c r="D643" s="119" t="s">
        <v>88</v>
      </c>
      <c r="E643" s="119" t="s">
        <v>6208</v>
      </c>
      <c r="F643" s="219">
        <v>7</v>
      </c>
      <c r="G643" s="219" t="s">
        <v>2495</v>
      </c>
      <c r="H643" s="45"/>
      <c r="I643" s="46"/>
      <c r="J643" s="44">
        <f t="shared" si="17"/>
        <v>365</v>
      </c>
      <c r="K643" s="46"/>
      <c r="L643" s="45"/>
      <c r="M643" s="45"/>
      <c r="N643" s="45"/>
      <c r="O643" s="62" t="s">
        <v>7</v>
      </c>
      <c r="P643" s="220">
        <v>634</v>
      </c>
      <c r="Q643" s="217">
        <v>29110</v>
      </c>
      <c r="R643" s="41"/>
    </row>
    <row r="644" spans="1:18" s="149" customFormat="1" ht="12.95" customHeight="1" x14ac:dyDescent="0.2">
      <c r="A644" s="7">
        <v>3</v>
      </c>
      <c r="B644" s="40" t="s">
        <v>7</v>
      </c>
      <c r="C644" s="107"/>
      <c r="D644" s="119" t="s">
        <v>4078</v>
      </c>
      <c r="E644" s="119" t="s">
        <v>5466</v>
      </c>
      <c r="F644" s="219">
        <v>20</v>
      </c>
      <c r="G644" s="219" t="s">
        <v>2307</v>
      </c>
      <c r="H644" s="45"/>
      <c r="I644" s="46"/>
      <c r="J644" s="44">
        <f t="shared" si="17"/>
        <v>365</v>
      </c>
      <c r="K644" s="46"/>
      <c r="L644" s="45"/>
      <c r="M644" s="45"/>
      <c r="N644" s="45"/>
      <c r="O644" s="62" t="s">
        <v>7</v>
      </c>
      <c r="P644" s="220">
        <v>635</v>
      </c>
      <c r="Q644" s="217">
        <v>29103</v>
      </c>
      <c r="R644" s="41"/>
    </row>
    <row r="645" spans="1:18" s="149" customFormat="1" ht="12.95" customHeight="1" x14ac:dyDescent="0.2">
      <c r="A645" s="7">
        <v>4</v>
      </c>
      <c r="B645" s="40" t="s">
        <v>7</v>
      </c>
      <c r="C645" s="107"/>
      <c r="D645" s="119" t="s">
        <v>4354</v>
      </c>
      <c r="E645" s="119" t="s">
        <v>5683</v>
      </c>
      <c r="F645" s="219">
        <v>5</v>
      </c>
      <c r="G645" s="219" t="s">
        <v>2299</v>
      </c>
      <c r="H645" s="45"/>
      <c r="I645" s="46"/>
      <c r="J645" s="44">
        <f t="shared" si="17"/>
        <v>365</v>
      </c>
      <c r="K645" s="46"/>
      <c r="L645" s="45"/>
      <c r="M645" s="45"/>
      <c r="N645" s="45"/>
      <c r="O645" s="62" t="s">
        <v>7</v>
      </c>
      <c r="P645" s="220">
        <v>636</v>
      </c>
      <c r="Q645" s="217">
        <v>29110</v>
      </c>
      <c r="R645" s="41"/>
    </row>
    <row r="646" spans="1:18" s="149" customFormat="1" ht="12.95" customHeight="1" x14ac:dyDescent="0.2">
      <c r="A646" s="7">
        <v>37</v>
      </c>
      <c r="B646" s="40" t="s">
        <v>7</v>
      </c>
      <c r="C646" s="107"/>
      <c r="D646" s="119" t="s">
        <v>5583</v>
      </c>
      <c r="E646" s="119" t="s">
        <v>6207</v>
      </c>
      <c r="F646" s="219">
        <v>20</v>
      </c>
      <c r="G646" s="219" t="s">
        <v>2307</v>
      </c>
      <c r="H646" s="45"/>
      <c r="I646" s="46"/>
      <c r="J646" s="44">
        <f t="shared" si="17"/>
        <v>365</v>
      </c>
      <c r="K646" s="46"/>
      <c r="L646" s="45"/>
      <c r="M646" s="45"/>
      <c r="N646" s="45"/>
      <c r="O646" s="62" t="s">
        <v>7</v>
      </c>
      <c r="P646" s="220">
        <v>637</v>
      </c>
      <c r="Q646" s="217">
        <v>29111</v>
      </c>
      <c r="R646" s="41"/>
    </row>
    <row r="647" spans="1:18" s="149" customFormat="1" ht="12.95" customHeight="1" x14ac:dyDescent="0.2">
      <c r="A647" s="7">
        <v>19</v>
      </c>
      <c r="B647" s="40" t="s">
        <v>7</v>
      </c>
      <c r="C647" s="107"/>
      <c r="D647" s="119" t="s">
        <v>4209</v>
      </c>
      <c r="E647" s="119" t="s">
        <v>6206</v>
      </c>
      <c r="F647" s="219">
        <v>8</v>
      </c>
      <c r="G647" s="219" t="s">
        <v>2408</v>
      </c>
      <c r="H647" s="45" t="s">
        <v>44</v>
      </c>
      <c r="I647" s="46"/>
      <c r="J647" s="44">
        <f t="shared" si="17"/>
        <v>365</v>
      </c>
      <c r="K647" s="46"/>
      <c r="L647" s="45"/>
      <c r="M647" s="45"/>
      <c r="N647" s="45"/>
      <c r="O647" s="62" t="s">
        <v>7</v>
      </c>
      <c r="P647" s="220">
        <v>638</v>
      </c>
      <c r="Q647" s="217">
        <v>29115</v>
      </c>
      <c r="R647" s="41"/>
    </row>
    <row r="648" spans="1:18" s="149" customFormat="1" ht="12.95" customHeight="1" x14ac:dyDescent="0.2">
      <c r="A648" s="7">
        <v>19</v>
      </c>
      <c r="B648" s="40" t="s">
        <v>7</v>
      </c>
      <c r="C648" s="107"/>
      <c r="D648" s="119" t="s">
        <v>5111</v>
      </c>
      <c r="E648" s="119" t="s">
        <v>5806</v>
      </c>
      <c r="F648" s="219">
        <v>8</v>
      </c>
      <c r="G648" s="219" t="s">
        <v>2408</v>
      </c>
      <c r="H648" s="45" t="s">
        <v>44</v>
      </c>
      <c r="I648" s="46"/>
      <c r="J648" s="44">
        <f t="shared" si="17"/>
        <v>365</v>
      </c>
      <c r="K648" s="46"/>
      <c r="L648" s="45"/>
      <c r="M648" s="45"/>
      <c r="N648" s="45"/>
      <c r="O648" s="62" t="s">
        <v>7</v>
      </c>
      <c r="P648" s="220">
        <v>639</v>
      </c>
      <c r="Q648" s="217">
        <v>29115</v>
      </c>
      <c r="R648" s="41"/>
    </row>
    <row r="649" spans="1:18" s="149" customFormat="1" ht="12.95" customHeight="1" x14ac:dyDescent="0.2">
      <c r="A649" s="7">
        <v>37</v>
      </c>
      <c r="B649" s="40" t="s">
        <v>7</v>
      </c>
      <c r="C649" s="107"/>
      <c r="D649" s="119" t="s">
        <v>5583</v>
      </c>
      <c r="E649" s="119" t="s">
        <v>6205</v>
      </c>
      <c r="F649" s="219">
        <v>20</v>
      </c>
      <c r="G649" s="219" t="s">
        <v>2307</v>
      </c>
      <c r="H649" s="45"/>
      <c r="I649" s="46"/>
      <c r="J649" s="44">
        <f t="shared" si="17"/>
        <v>365</v>
      </c>
      <c r="K649" s="46"/>
      <c r="L649" s="45"/>
      <c r="M649" s="45"/>
      <c r="N649" s="45"/>
      <c r="O649" s="62" t="s">
        <v>7</v>
      </c>
      <c r="P649" s="220">
        <v>640</v>
      </c>
      <c r="Q649" s="217">
        <v>29125</v>
      </c>
      <c r="R649" s="41"/>
    </row>
    <row r="650" spans="1:18" s="149" customFormat="1" ht="12.95" customHeight="1" x14ac:dyDescent="0.2">
      <c r="A650" s="7">
        <v>130</v>
      </c>
      <c r="B650" s="40" t="s">
        <v>7</v>
      </c>
      <c r="C650" s="107"/>
      <c r="D650" s="119" t="s">
        <v>2755</v>
      </c>
      <c r="E650" s="119" t="s">
        <v>6204</v>
      </c>
      <c r="F650" s="219">
        <v>15</v>
      </c>
      <c r="G650" s="219" t="s">
        <v>2492</v>
      </c>
      <c r="H650" s="45"/>
      <c r="I650" s="46"/>
      <c r="J650" s="44">
        <f t="shared" si="17"/>
        <v>365</v>
      </c>
      <c r="K650" s="46"/>
      <c r="L650" s="45"/>
      <c r="M650" s="45"/>
      <c r="N650" s="45"/>
      <c r="O650" s="62" t="s">
        <v>7</v>
      </c>
      <c r="P650" s="220">
        <v>641</v>
      </c>
      <c r="Q650" s="217">
        <v>29129</v>
      </c>
      <c r="R650" s="41"/>
    </row>
    <row r="651" spans="1:18" s="149" customFormat="1" ht="12.95" customHeight="1" x14ac:dyDescent="0.2">
      <c r="A651" s="7">
        <v>3</v>
      </c>
      <c r="B651" s="40" t="s">
        <v>7</v>
      </c>
      <c r="C651" s="107"/>
      <c r="D651" s="119" t="s">
        <v>4434</v>
      </c>
      <c r="E651" s="119" t="s">
        <v>6203</v>
      </c>
      <c r="F651" s="219">
        <v>15</v>
      </c>
      <c r="G651" s="219" t="s">
        <v>2492</v>
      </c>
      <c r="H651" s="45"/>
      <c r="I651" s="46"/>
      <c r="J651" s="44">
        <f t="shared" si="17"/>
        <v>365</v>
      </c>
      <c r="K651" s="46"/>
      <c r="L651" s="45"/>
      <c r="M651" s="45"/>
      <c r="N651" s="45"/>
      <c r="O651" s="62" t="s">
        <v>7</v>
      </c>
      <c r="P651" s="220">
        <v>642</v>
      </c>
      <c r="Q651" s="217">
        <v>29131</v>
      </c>
      <c r="R651" s="41"/>
    </row>
    <row r="652" spans="1:18" s="149" customFormat="1" ht="12.95" customHeight="1" x14ac:dyDescent="0.2">
      <c r="A652" s="7"/>
      <c r="B652" s="40" t="s">
        <v>7</v>
      </c>
      <c r="C652" s="107"/>
      <c r="D652" s="119" t="s">
        <v>5951</v>
      </c>
      <c r="E652" s="119" t="s">
        <v>6202</v>
      </c>
      <c r="F652" s="219">
        <v>6</v>
      </c>
      <c r="G652" s="219" t="s">
        <v>2495</v>
      </c>
      <c r="H652" s="45"/>
      <c r="I652" s="46"/>
      <c r="J652" s="44">
        <f t="shared" si="17"/>
        <v>365</v>
      </c>
      <c r="K652" s="46"/>
      <c r="L652" s="45"/>
      <c r="M652" s="45"/>
      <c r="N652" s="45"/>
      <c r="O652" s="62" t="s">
        <v>7</v>
      </c>
      <c r="P652" s="220">
        <v>643</v>
      </c>
      <c r="Q652" s="217">
        <v>29137</v>
      </c>
      <c r="R652" s="41"/>
    </row>
    <row r="653" spans="1:18" s="149" customFormat="1" ht="12.95" customHeight="1" x14ac:dyDescent="0.2">
      <c r="A653" s="7"/>
      <c r="B653" s="40" t="s">
        <v>7</v>
      </c>
      <c r="C653" s="107">
        <v>1236</v>
      </c>
      <c r="D653" s="119" t="s">
        <v>6201</v>
      </c>
      <c r="E653" s="119" t="s">
        <v>6200</v>
      </c>
      <c r="F653" s="219">
        <v>10</v>
      </c>
      <c r="G653" s="219" t="s">
        <v>2495</v>
      </c>
      <c r="H653" s="45"/>
      <c r="I653" s="46"/>
      <c r="J653" s="44">
        <f t="shared" si="17"/>
        <v>365</v>
      </c>
      <c r="K653" s="46"/>
      <c r="L653" s="45"/>
      <c r="M653" s="45"/>
      <c r="N653" s="45"/>
      <c r="O653" s="62" t="s">
        <v>7</v>
      </c>
      <c r="P653" s="220">
        <v>644</v>
      </c>
      <c r="Q653" s="217">
        <v>29133</v>
      </c>
      <c r="R653" s="41" t="s">
        <v>136</v>
      </c>
    </row>
    <row r="654" spans="1:18" s="149" customFormat="1" ht="12.95" customHeight="1" x14ac:dyDescent="0.2">
      <c r="A654" s="7"/>
      <c r="B654" s="40" t="s">
        <v>7</v>
      </c>
      <c r="C654" s="107"/>
      <c r="D654" s="119" t="s">
        <v>5951</v>
      </c>
      <c r="E654" s="119" t="s">
        <v>6199</v>
      </c>
      <c r="F654" s="219">
        <v>10</v>
      </c>
      <c r="G654" s="219" t="s">
        <v>2495</v>
      </c>
      <c r="H654" s="45"/>
      <c r="I654" s="46"/>
      <c r="J654" s="44">
        <f t="shared" si="17"/>
        <v>365</v>
      </c>
      <c r="K654" s="46"/>
      <c r="L654" s="45"/>
      <c r="M654" s="45"/>
      <c r="N654" s="45"/>
      <c r="O654" s="62" t="s">
        <v>7</v>
      </c>
      <c r="P654" s="220">
        <v>645</v>
      </c>
      <c r="Q654" s="217">
        <v>29137</v>
      </c>
      <c r="R654" s="41"/>
    </row>
    <row r="655" spans="1:18" s="149" customFormat="1" ht="12.95" customHeight="1" x14ac:dyDescent="0.2">
      <c r="A655" s="7"/>
      <c r="B655" s="40" t="s">
        <v>7</v>
      </c>
      <c r="C655" s="107"/>
      <c r="D655" s="119" t="s">
        <v>6198</v>
      </c>
      <c r="E655" s="119" t="s">
        <v>6197</v>
      </c>
      <c r="F655" s="219">
        <v>15</v>
      </c>
      <c r="G655" s="219" t="s">
        <v>2492</v>
      </c>
      <c r="H655" s="45"/>
      <c r="I655" s="46"/>
      <c r="J655" s="44">
        <f t="shared" si="17"/>
        <v>365</v>
      </c>
      <c r="K655" s="46"/>
      <c r="L655" s="45"/>
      <c r="M655" s="45"/>
      <c r="N655" s="45"/>
      <c r="O655" s="62" t="s">
        <v>7</v>
      </c>
      <c r="P655" s="220">
        <v>646</v>
      </c>
      <c r="Q655" s="217">
        <v>29138</v>
      </c>
      <c r="R655" s="41"/>
    </row>
    <row r="656" spans="1:18" s="149" customFormat="1" ht="12.95" customHeight="1" x14ac:dyDescent="0.2">
      <c r="A656" s="7">
        <v>46</v>
      </c>
      <c r="B656" s="40" t="s">
        <v>7</v>
      </c>
      <c r="C656" s="107"/>
      <c r="D656" s="119" t="s">
        <v>4284</v>
      </c>
      <c r="E656" s="119" t="s">
        <v>6196</v>
      </c>
      <c r="F656" s="219">
        <v>8</v>
      </c>
      <c r="G656" s="219" t="s">
        <v>2408</v>
      </c>
      <c r="H656" s="45"/>
      <c r="I656" s="46"/>
      <c r="J656" s="44">
        <f t="shared" si="17"/>
        <v>365</v>
      </c>
      <c r="K656" s="46"/>
      <c r="L656" s="45"/>
      <c r="M656" s="45"/>
      <c r="N656" s="45"/>
      <c r="O656" s="62" t="s">
        <v>7</v>
      </c>
      <c r="P656" s="220">
        <v>647</v>
      </c>
      <c r="Q656" s="217" t="s">
        <v>609</v>
      </c>
      <c r="R656" s="41"/>
    </row>
    <row r="657" spans="1:18" s="149" customFormat="1" ht="12.95" customHeight="1" x14ac:dyDescent="0.2">
      <c r="A657" s="7"/>
      <c r="B657" s="40" t="s">
        <v>7</v>
      </c>
      <c r="C657" s="107"/>
      <c r="D657" s="119" t="s">
        <v>6195</v>
      </c>
      <c r="E657" s="119" t="s">
        <v>6194</v>
      </c>
      <c r="F657" s="219">
        <v>3</v>
      </c>
      <c r="G657" s="219" t="s">
        <v>2299</v>
      </c>
      <c r="H657" s="45"/>
      <c r="I657" s="46"/>
      <c r="J657" s="44">
        <f t="shared" ref="J657:J720" si="18">IF(AND(I657&gt;1/1/75, K657&gt;0),"n/a",I657+365)</f>
        <v>365</v>
      </c>
      <c r="K657" s="46"/>
      <c r="L657" s="45"/>
      <c r="M657" s="45"/>
      <c r="N657" s="45"/>
      <c r="O657" s="62" t="s">
        <v>7</v>
      </c>
      <c r="P657" s="220">
        <v>648</v>
      </c>
      <c r="Q657" s="217">
        <v>29153</v>
      </c>
      <c r="R657" s="41"/>
    </row>
    <row r="658" spans="1:18" s="149" customFormat="1" ht="12.95" customHeight="1" x14ac:dyDescent="0.2">
      <c r="A658" s="7"/>
      <c r="B658" s="40" t="s">
        <v>7</v>
      </c>
      <c r="C658" s="107"/>
      <c r="D658" s="119" t="s">
        <v>6193</v>
      </c>
      <c r="E658" s="119" t="s">
        <v>6192</v>
      </c>
      <c r="F658" s="219">
        <v>12</v>
      </c>
      <c r="G658" s="219" t="s">
        <v>2299</v>
      </c>
      <c r="H658" s="45"/>
      <c r="I658" s="46"/>
      <c r="J658" s="44">
        <f t="shared" si="18"/>
        <v>365</v>
      </c>
      <c r="K658" s="46"/>
      <c r="L658" s="45"/>
      <c r="M658" s="45"/>
      <c r="N658" s="45"/>
      <c r="O658" s="62" t="s">
        <v>7</v>
      </c>
      <c r="P658" s="220">
        <v>649</v>
      </c>
      <c r="Q658" s="217">
        <v>29158</v>
      </c>
      <c r="R658" s="41"/>
    </row>
    <row r="659" spans="1:18" s="149" customFormat="1" ht="12.95" customHeight="1" x14ac:dyDescent="0.2">
      <c r="A659" s="7">
        <v>72</v>
      </c>
      <c r="B659" s="40" t="s">
        <v>7</v>
      </c>
      <c r="C659" s="107"/>
      <c r="D659" s="119" t="s">
        <v>6191</v>
      </c>
      <c r="E659" s="119" t="s">
        <v>6190</v>
      </c>
      <c r="F659" s="219">
        <v>15</v>
      </c>
      <c r="G659" s="219" t="s">
        <v>2492</v>
      </c>
      <c r="H659" s="45" t="s">
        <v>193</v>
      </c>
      <c r="I659" s="46"/>
      <c r="J659" s="44">
        <f t="shared" si="18"/>
        <v>365</v>
      </c>
      <c r="K659" s="46"/>
      <c r="L659" s="45"/>
      <c r="M659" s="45"/>
      <c r="N659" s="45"/>
      <c r="O659" s="62" t="s">
        <v>7</v>
      </c>
      <c r="P659" s="220">
        <v>650</v>
      </c>
      <c r="Q659" s="217">
        <v>29161</v>
      </c>
      <c r="R659" s="41"/>
    </row>
    <row r="660" spans="1:18" s="149" customFormat="1" ht="12.95" customHeight="1" x14ac:dyDescent="0.2">
      <c r="A660" s="7"/>
      <c r="B660" s="40" t="s">
        <v>7</v>
      </c>
      <c r="C660" s="107"/>
      <c r="D660" s="119" t="s">
        <v>6189</v>
      </c>
      <c r="E660" s="119" t="s">
        <v>6188</v>
      </c>
      <c r="F660" s="219">
        <v>20</v>
      </c>
      <c r="G660" s="219" t="s">
        <v>2307</v>
      </c>
      <c r="H660" s="45"/>
      <c r="I660" s="46"/>
      <c r="J660" s="44">
        <f t="shared" si="18"/>
        <v>365</v>
      </c>
      <c r="K660" s="46"/>
      <c r="L660" s="45"/>
      <c r="M660" s="45"/>
      <c r="N660" s="45"/>
      <c r="O660" s="62" t="s">
        <v>7</v>
      </c>
      <c r="P660" s="220">
        <v>651</v>
      </c>
      <c r="Q660" s="217">
        <v>29164</v>
      </c>
      <c r="R660" s="41"/>
    </row>
    <row r="661" spans="1:18" s="149" customFormat="1" ht="12.95" customHeight="1" x14ac:dyDescent="0.2">
      <c r="A661" s="7">
        <v>37</v>
      </c>
      <c r="B661" s="40" t="s">
        <v>7</v>
      </c>
      <c r="C661" s="107"/>
      <c r="D661" s="119" t="s">
        <v>5653</v>
      </c>
      <c r="E661" s="119" t="s">
        <v>6187</v>
      </c>
      <c r="F661" s="219">
        <v>20</v>
      </c>
      <c r="G661" s="219" t="s">
        <v>2307</v>
      </c>
      <c r="H661" s="45"/>
      <c r="I661" s="46"/>
      <c r="J661" s="44">
        <f t="shared" si="18"/>
        <v>365</v>
      </c>
      <c r="K661" s="46"/>
      <c r="L661" s="45"/>
      <c r="M661" s="45"/>
      <c r="N661" s="45"/>
      <c r="O661" s="62" t="s">
        <v>7</v>
      </c>
      <c r="P661" s="220">
        <v>652</v>
      </c>
      <c r="Q661" s="217">
        <v>29168</v>
      </c>
      <c r="R661" s="41"/>
    </row>
    <row r="662" spans="1:18" s="149" customFormat="1" ht="12.95" customHeight="1" x14ac:dyDescent="0.2">
      <c r="A662" s="7">
        <v>37</v>
      </c>
      <c r="B662" s="40" t="s">
        <v>7</v>
      </c>
      <c r="C662" s="107"/>
      <c r="D662" s="119" t="s">
        <v>1409</v>
      </c>
      <c r="E662" s="119" t="s">
        <v>6105</v>
      </c>
      <c r="F662" s="219">
        <v>10</v>
      </c>
      <c r="G662" s="219" t="s">
        <v>2495</v>
      </c>
      <c r="H662" s="45" t="s">
        <v>44</v>
      </c>
      <c r="I662" s="46"/>
      <c r="J662" s="44">
        <f t="shared" si="18"/>
        <v>365</v>
      </c>
      <c r="K662" s="46"/>
      <c r="L662" s="45"/>
      <c r="M662" s="45"/>
      <c r="N662" s="45"/>
      <c r="O662" s="62" t="s">
        <v>7</v>
      </c>
      <c r="P662" s="220">
        <v>653</v>
      </c>
      <c r="Q662" s="217">
        <v>29173</v>
      </c>
      <c r="R662" s="41"/>
    </row>
    <row r="663" spans="1:18" s="149" customFormat="1" ht="12.95" customHeight="1" x14ac:dyDescent="0.2">
      <c r="A663" s="7"/>
      <c r="B663" s="40" t="s">
        <v>7</v>
      </c>
      <c r="C663" s="107"/>
      <c r="D663" s="119" t="s">
        <v>5916</v>
      </c>
      <c r="E663" s="119" t="s">
        <v>6186</v>
      </c>
      <c r="F663" s="219">
        <v>15</v>
      </c>
      <c r="G663" s="219" t="s">
        <v>2492</v>
      </c>
      <c r="H663" s="45"/>
      <c r="I663" s="46"/>
      <c r="J663" s="44">
        <f t="shared" si="18"/>
        <v>365</v>
      </c>
      <c r="K663" s="46"/>
      <c r="L663" s="45"/>
      <c r="M663" s="45"/>
      <c r="N663" s="45"/>
      <c r="O663" s="62" t="s">
        <v>7</v>
      </c>
      <c r="P663" s="220">
        <v>654</v>
      </c>
      <c r="Q663" s="217">
        <v>29173</v>
      </c>
      <c r="R663" s="41"/>
    </row>
    <row r="664" spans="1:18" s="149" customFormat="1" ht="12.95" customHeight="1" x14ac:dyDescent="0.2">
      <c r="A664" s="7">
        <v>252</v>
      </c>
      <c r="B664" s="40" t="s">
        <v>7</v>
      </c>
      <c r="C664" s="107"/>
      <c r="D664" s="119" t="s">
        <v>5207</v>
      </c>
      <c r="E664" s="119" t="s">
        <v>6185</v>
      </c>
      <c r="F664" s="219">
        <v>15</v>
      </c>
      <c r="G664" s="219" t="s">
        <v>2492</v>
      </c>
      <c r="H664" s="45"/>
      <c r="I664" s="46"/>
      <c r="J664" s="44">
        <f t="shared" si="18"/>
        <v>365</v>
      </c>
      <c r="K664" s="46"/>
      <c r="L664" s="45"/>
      <c r="M664" s="45"/>
      <c r="N664" s="45"/>
      <c r="O664" s="62" t="s">
        <v>7</v>
      </c>
      <c r="P664" s="220">
        <v>655</v>
      </c>
      <c r="Q664" s="217" t="s">
        <v>609</v>
      </c>
      <c r="R664" s="41"/>
    </row>
    <row r="665" spans="1:18" s="149" customFormat="1" ht="12.95" customHeight="1" x14ac:dyDescent="0.2">
      <c r="A665" s="7"/>
      <c r="B665" s="40" t="s">
        <v>7</v>
      </c>
      <c r="C665" s="107"/>
      <c r="D665" s="119" t="s">
        <v>6184</v>
      </c>
      <c r="E665" s="119" t="s">
        <v>5466</v>
      </c>
      <c r="F665" s="219">
        <v>7</v>
      </c>
      <c r="G665" s="219" t="s">
        <v>2495</v>
      </c>
      <c r="H665" s="45"/>
      <c r="I665" s="46"/>
      <c r="J665" s="44">
        <f t="shared" si="18"/>
        <v>365</v>
      </c>
      <c r="K665" s="46"/>
      <c r="L665" s="45"/>
      <c r="M665" s="45"/>
      <c r="N665" s="45"/>
      <c r="O665" s="62" t="s">
        <v>7</v>
      </c>
      <c r="P665" s="220">
        <v>656</v>
      </c>
      <c r="Q665" s="217">
        <v>29193</v>
      </c>
      <c r="R665" s="41"/>
    </row>
    <row r="666" spans="1:18" s="149" customFormat="1" ht="12.95" customHeight="1" x14ac:dyDescent="0.2">
      <c r="A666" s="7">
        <v>51</v>
      </c>
      <c r="B666" s="40" t="s">
        <v>7</v>
      </c>
      <c r="C666" s="107"/>
      <c r="D666" s="119" t="s">
        <v>4666</v>
      </c>
      <c r="E666" s="119" t="s">
        <v>6183</v>
      </c>
      <c r="F666" s="219">
        <v>10</v>
      </c>
      <c r="G666" s="219" t="s">
        <v>2495</v>
      </c>
      <c r="H666" s="45"/>
      <c r="I666" s="46"/>
      <c r="J666" s="44">
        <f t="shared" si="18"/>
        <v>365</v>
      </c>
      <c r="K666" s="46"/>
      <c r="L666" s="45"/>
      <c r="M666" s="45"/>
      <c r="N666" s="45"/>
      <c r="O666" s="62" t="s">
        <v>7</v>
      </c>
      <c r="P666" s="220">
        <v>657</v>
      </c>
      <c r="Q666" s="217">
        <v>29192</v>
      </c>
      <c r="R666" s="41"/>
    </row>
    <row r="667" spans="1:18" s="149" customFormat="1" ht="12.95" customHeight="1" x14ac:dyDescent="0.2">
      <c r="A667" s="7">
        <v>56</v>
      </c>
      <c r="B667" s="40" t="s">
        <v>7</v>
      </c>
      <c r="C667" s="107"/>
      <c r="D667" s="119" t="s">
        <v>3849</v>
      </c>
      <c r="E667" s="119" t="s">
        <v>5661</v>
      </c>
      <c r="F667" s="219">
        <v>11</v>
      </c>
      <c r="G667" s="219" t="s">
        <v>2299</v>
      </c>
      <c r="H667" s="45"/>
      <c r="I667" s="46"/>
      <c r="J667" s="44">
        <f t="shared" si="18"/>
        <v>365</v>
      </c>
      <c r="K667" s="46"/>
      <c r="L667" s="45"/>
      <c r="M667" s="45"/>
      <c r="N667" s="45"/>
      <c r="O667" s="62" t="s">
        <v>7</v>
      </c>
      <c r="P667" s="220">
        <v>658</v>
      </c>
      <c r="Q667" s="217">
        <v>29193</v>
      </c>
      <c r="R667" s="41"/>
    </row>
    <row r="668" spans="1:18" s="149" customFormat="1" ht="12.95" customHeight="1" x14ac:dyDescent="0.2">
      <c r="A668" s="7"/>
      <c r="B668" s="40" t="s">
        <v>7</v>
      </c>
      <c r="C668" s="107"/>
      <c r="D668" s="119" t="s">
        <v>5567</v>
      </c>
      <c r="E668" s="119" t="s">
        <v>6182</v>
      </c>
      <c r="F668" s="219">
        <v>6</v>
      </c>
      <c r="G668" s="219" t="s">
        <v>2495</v>
      </c>
      <c r="H668" s="45"/>
      <c r="I668" s="46"/>
      <c r="J668" s="44">
        <f t="shared" si="18"/>
        <v>365</v>
      </c>
      <c r="K668" s="46"/>
      <c r="L668" s="45"/>
      <c r="M668" s="45"/>
      <c r="N668" s="45"/>
      <c r="O668" s="62" t="s">
        <v>7</v>
      </c>
      <c r="P668" s="220">
        <v>659</v>
      </c>
      <c r="Q668" s="217">
        <v>29193</v>
      </c>
      <c r="R668" s="41"/>
    </row>
    <row r="669" spans="1:18" s="149" customFormat="1" ht="12.95" customHeight="1" x14ac:dyDescent="0.2">
      <c r="A669" s="7"/>
      <c r="B669" s="40" t="s">
        <v>7</v>
      </c>
      <c r="C669" s="107"/>
      <c r="D669" s="119" t="s">
        <v>6181</v>
      </c>
      <c r="E669" s="119" t="s">
        <v>6180</v>
      </c>
      <c r="F669" s="219">
        <v>15</v>
      </c>
      <c r="G669" s="219" t="s">
        <v>2492</v>
      </c>
      <c r="H669" s="45"/>
      <c r="I669" s="46"/>
      <c r="J669" s="44">
        <f t="shared" si="18"/>
        <v>365</v>
      </c>
      <c r="K669" s="46"/>
      <c r="L669" s="45"/>
      <c r="M669" s="45"/>
      <c r="N669" s="45"/>
      <c r="O669" s="62" t="s">
        <v>7</v>
      </c>
      <c r="P669" s="220">
        <v>660</v>
      </c>
      <c r="Q669" s="217">
        <v>29193</v>
      </c>
      <c r="R669" s="41"/>
    </row>
    <row r="670" spans="1:18" s="149" customFormat="1" ht="12.95" customHeight="1" x14ac:dyDescent="0.2">
      <c r="A670" s="7"/>
      <c r="B670" s="40" t="s">
        <v>7</v>
      </c>
      <c r="C670" s="107"/>
      <c r="D670" s="119" t="s">
        <v>5290</v>
      </c>
      <c r="E670" s="119" t="s">
        <v>6179</v>
      </c>
      <c r="F670" s="219">
        <v>20</v>
      </c>
      <c r="G670" s="219" t="s">
        <v>2307</v>
      </c>
      <c r="H670" s="45" t="s">
        <v>193</v>
      </c>
      <c r="I670" s="46"/>
      <c r="J670" s="44">
        <f t="shared" si="18"/>
        <v>365</v>
      </c>
      <c r="K670" s="46"/>
      <c r="L670" s="45"/>
      <c r="M670" s="45"/>
      <c r="N670" s="45"/>
      <c r="O670" s="62" t="s">
        <v>7</v>
      </c>
      <c r="P670" s="220">
        <v>661</v>
      </c>
      <c r="Q670" s="217">
        <v>29196</v>
      </c>
      <c r="R670" s="41"/>
    </row>
    <row r="671" spans="1:18" s="149" customFormat="1" ht="12.95" customHeight="1" x14ac:dyDescent="0.2">
      <c r="A671" s="7"/>
      <c r="B671" s="40" t="s">
        <v>7</v>
      </c>
      <c r="C671" s="107"/>
      <c r="D671" s="119" t="s">
        <v>6178</v>
      </c>
      <c r="E671" s="119" t="s">
        <v>6177</v>
      </c>
      <c r="F671" s="219">
        <v>20</v>
      </c>
      <c r="G671" s="219" t="s">
        <v>2307</v>
      </c>
      <c r="H671" s="45" t="s">
        <v>193</v>
      </c>
      <c r="I671" s="46"/>
      <c r="J671" s="44">
        <f t="shared" si="18"/>
        <v>365</v>
      </c>
      <c r="K671" s="46"/>
      <c r="L671" s="45"/>
      <c r="M671" s="45"/>
      <c r="N671" s="45"/>
      <c r="O671" s="62" t="s">
        <v>7</v>
      </c>
      <c r="P671" s="220">
        <v>662</v>
      </c>
      <c r="Q671" s="217">
        <v>29196</v>
      </c>
      <c r="R671" s="41"/>
    </row>
    <row r="672" spans="1:18" s="149" customFormat="1" ht="12.95" customHeight="1" x14ac:dyDescent="0.2">
      <c r="A672" s="7">
        <v>56</v>
      </c>
      <c r="B672" s="40" t="s">
        <v>7</v>
      </c>
      <c r="C672" s="107"/>
      <c r="D672" s="119" t="s">
        <v>3849</v>
      </c>
      <c r="E672" s="119" t="s">
        <v>5499</v>
      </c>
      <c r="F672" s="219">
        <v>11</v>
      </c>
      <c r="G672" s="219" t="s">
        <v>2299</v>
      </c>
      <c r="H672" s="45"/>
      <c r="I672" s="46"/>
      <c r="J672" s="44">
        <f t="shared" si="18"/>
        <v>365</v>
      </c>
      <c r="K672" s="46"/>
      <c r="L672" s="45"/>
      <c r="M672" s="45"/>
      <c r="N672" s="45"/>
      <c r="O672" s="62" t="s">
        <v>7</v>
      </c>
      <c r="P672" s="220">
        <v>663</v>
      </c>
      <c r="Q672" s="217">
        <v>29195</v>
      </c>
      <c r="R672" s="41"/>
    </row>
    <row r="673" spans="1:18" s="149" customFormat="1" ht="12.95" customHeight="1" x14ac:dyDescent="0.2">
      <c r="A673" s="7">
        <v>17</v>
      </c>
      <c r="B673" s="40" t="s">
        <v>7</v>
      </c>
      <c r="C673" s="107"/>
      <c r="D673" s="119" t="s">
        <v>5647</v>
      </c>
      <c r="E673" s="119" t="s">
        <v>6176</v>
      </c>
      <c r="F673" s="219">
        <v>15</v>
      </c>
      <c r="G673" s="219" t="s">
        <v>2492</v>
      </c>
      <c r="H673" s="45"/>
      <c r="I673" s="46"/>
      <c r="J673" s="44">
        <f t="shared" si="18"/>
        <v>365</v>
      </c>
      <c r="K673" s="46"/>
      <c r="L673" s="45"/>
      <c r="M673" s="45"/>
      <c r="N673" s="45"/>
      <c r="O673" s="62" t="s">
        <v>7</v>
      </c>
      <c r="P673" s="220">
        <v>664</v>
      </c>
      <c r="Q673" s="217" t="s">
        <v>609</v>
      </c>
      <c r="R673" s="41"/>
    </row>
    <row r="674" spans="1:18" s="149" customFormat="1" ht="12.95" customHeight="1" x14ac:dyDescent="0.2">
      <c r="A674" s="7">
        <v>94</v>
      </c>
      <c r="B674" s="40" t="s">
        <v>7</v>
      </c>
      <c r="C674" s="107"/>
      <c r="D674" s="2" t="s">
        <v>2584</v>
      </c>
      <c r="E674" s="119" t="s">
        <v>5702</v>
      </c>
      <c r="F674" s="219">
        <v>12</v>
      </c>
      <c r="G674" s="219" t="s">
        <v>2299</v>
      </c>
      <c r="H674" s="45" t="s">
        <v>44</v>
      </c>
      <c r="I674" s="46"/>
      <c r="J674" s="44">
        <f t="shared" si="18"/>
        <v>365</v>
      </c>
      <c r="K674" s="46"/>
      <c r="L674" s="45"/>
      <c r="M674" s="45"/>
      <c r="N674" s="45"/>
      <c r="O674" s="62" t="s">
        <v>7</v>
      </c>
      <c r="P674" s="220">
        <v>665</v>
      </c>
      <c r="Q674" s="217">
        <v>29196</v>
      </c>
      <c r="R674" s="41"/>
    </row>
    <row r="675" spans="1:18" s="149" customFormat="1" ht="12.95" customHeight="1" x14ac:dyDescent="0.2">
      <c r="A675" s="7">
        <v>17</v>
      </c>
      <c r="B675" s="40" t="s">
        <v>7</v>
      </c>
      <c r="C675" s="107"/>
      <c r="D675" s="119" t="s">
        <v>4294</v>
      </c>
      <c r="E675" s="119" t="s">
        <v>6175</v>
      </c>
      <c r="F675" s="219">
        <v>5</v>
      </c>
      <c r="G675" s="219" t="s">
        <v>2299</v>
      </c>
      <c r="H675" s="45" t="s">
        <v>44</v>
      </c>
      <c r="I675" s="46"/>
      <c r="J675" s="44">
        <f t="shared" si="18"/>
        <v>365</v>
      </c>
      <c r="K675" s="46"/>
      <c r="L675" s="45"/>
      <c r="M675" s="45"/>
      <c r="N675" s="45"/>
      <c r="O675" s="62" t="s">
        <v>7</v>
      </c>
      <c r="P675" s="220">
        <v>666</v>
      </c>
      <c r="Q675" s="217">
        <v>29196</v>
      </c>
      <c r="R675" s="41"/>
    </row>
    <row r="676" spans="1:18" s="149" customFormat="1" ht="12.95" customHeight="1" x14ac:dyDescent="0.2">
      <c r="A676" s="7"/>
      <c r="B676" s="40" t="s">
        <v>7</v>
      </c>
      <c r="C676" s="107"/>
      <c r="D676" s="119" t="s">
        <v>6174</v>
      </c>
      <c r="E676" s="119" t="s">
        <v>6173</v>
      </c>
      <c r="F676" s="219">
        <v>21</v>
      </c>
      <c r="G676" s="219" t="s">
        <v>2307</v>
      </c>
      <c r="H676" s="45"/>
      <c r="I676" s="46"/>
      <c r="J676" s="44">
        <f t="shared" si="18"/>
        <v>365</v>
      </c>
      <c r="K676" s="46"/>
      <c r="L676" s="45"/>
      <c r="M676" s="45"/>
      <c r="N676" s="45"/>
      <c r="O676" s="62" t="s">
        <v>7</v>
      </c>
      <c r="P676" s="220">
        <v>667</v>
      </c>
      <c r="Q676" s="217">
        <v>29210</v>
      </c>
      <c r="R676" s="41"/>
    </row>
    <row r="677" spans="1:18" s="149" customFormat="1" ht="12.95" customHeight="1" x14ac:dyDescent="0.2">
      <c r="A677" s="7"/>
      <c r="B677" s="40" t="s">
        <v>7</v>
      </c>
      <c r="C677" s="107"/>
      <c r="D677" s="119" t="s">
        <v>6172</v>
      </c>
      <c r="E677" s="119" t="s">
        <v>6171</v>
      </c>
      <c r="F677" s="219">
        <v>17</v>
      </c>
      <c r="G677" s="219" t="s">
        <v>2307</v>
      </c>
      <c r="H677" s="45"/>
      <c r="I677" s="46"/>
      <c r="J677" s="44">
        <f t="shared" si="18"/>
        <v>365</v>
      </c>
      <c r="K677" s="46"/>
      <c r="L677" s="45"/>
      <c r="M677" s="45"/>
      <c r="N677" s="45"/>
      <c r="O677" s="62" t="s">
        <v>7</v>
      </c>
      <c r="P677" s="220">
        <v>668</v>
      </c>
      <c r="Q677" s="217">
        <v>29201</v>
      </c>
      <c r="R677" s="41"/>
    </row>
    <row r="678" spans="1:18" s="149" customFormat="1" ht="12.95" customHeight="1" x14ac:dyDescent="0.2">
      <c r="A678" s="7">
        <v>3</v>
      </c>
      <c r="B678" s="40" t="s">
        <v>7</v>
      </c>
      <c r="C678" s="107"/>
      <c r="D678" s="119" t="s">
        <v>4434</v>
      </c>
      <c r="E678" s="119" t="s">
        <v>6170</v>
      </c>
      <c r="F678" s="219">
        <v>15</v>
      </c>
      <c r="G678" s="219" t="s">
        <v>2492</v>
      </c>
      <c r="H678" s="45"/>
      <c r="I678" s="46"/>
      <c r="J678" s="44">
        <f t="shared" si="18"/>
        <v>365</v>
      </c>
      <c r="K678" s="46"/>
      <c r="L678" s="45"/>
      <c r="M678" s="45"/>
      <c r="N678" s="45"/>
      <c r="O678" s="62" t="s">
        <v>7</v>
      </c>
      <c r="P678" s="220">
        <v>669</v>
      </c>
      <c r="Q678" s="217">
        <v>29210</v>
      </c>
      <c r="R678" s="41"/>
    </row>
    <row r="679" spans="1:18" s="149" customFormat="1" ht="12.95" customHeight="1" x14ac:dyDescent="0.2">
      <c r="A679" s="7"/>
      <c r="B679" s="40" t="s">
        <v>7</v>
      </c>
      <c r="C679" s="107"/>
      <c r="D679" s="119" t="s">
        <v>6169</v>
      </c>
      <c r="E679" s="119" t="s">
        <v>6168</v>
      </c>
      <c r="F679" s="219">
        <v>0</v>
      </c>
      <c r="G679" s="219" t="s">
        <v>609</v>
      </c>
      <c r="H679" s="45"/>
      <c r="I679" s="46"/>
      <c r="J679" s="44">
        <f t="shared" si="18"/>
        <v>365</v>
      </c>
      <c r="K679" s="46"/>
      <c r="L679" s="45"/>
      <c r="M679" s="45"/>
      <c r="N679" s="45"/>
      <c r="O679" s="62" t="s">
        <v>7</v>
      </c>
      <c r="P679" s="220">
        <v>670</v>
      </c>
      <c r="Q679" s="217" t="s">
        <v>609</v>
      </c>
      <c r="R679" s="41"/>
    </row>
    <row r="680" spans="1:18" s="149" customFormat="1" ht="12.95" customHeight="1" x14ac:dyDescent="0.2">
      <c r="A680" s="7"/>
      <c r="B680" s="40" t="s">
        <v>7</v>
      </c>
      <c r="C680" s="107"/>
      <c r="D680" s="119" t="s">
        <v>6167</v>
      </c>
      <c r="E680" s="119" t="s">
        <v>6166</v>
      </c>
      <c r="F680" s="219">
        <v>16</v>
      </c>
      <c r="G680" s="219" t="s">
        <v>2495</v>
      </c>
      <c r="H680" s="45"/>
      <c r="I680" s="46"/>
      <c r="J680" s="44">
        <f t="shared" si="18"/>
        <v>365</v>
      </c>
      <c r="K680" s="46"/>
      <c r="L680" s="45"/>
      <c r="M680" s="45"/>
      <c r="N680" s="45"/>
      <c r="O680" s="62" t="s">
        <v>7</v>
      </c>
      <c r="P680" s="220">
        <v>671</v>
      </c>
      <c r="Q680" s="217">
        <v>29220</v>
      </c>
      <c r="R680" s="41"/>
    </row>
    <row r="681" spans="1:18" s="149" customFormat="1" ht="12.95" customHeight="1" x14ac:dyDescent="0.2">
      <c r="A681" s="7"/>
      <c r="B681" s="40" t="s">
        <v>7</v>
      </c>
      <c r="C681" s="107"/>
      <c r="D681" s="119" t="s">
        <v>6165</v>
      </c>
      <c r="E681" s="119" t="s">
        <v>6164</v>
      </c>
      <c r="F681" s="219">
        <v>21</v>
      </c>
      <c r="G681" s="219" t="s">
        <v>2307</v>
      </c>
      <c r="H681" s="45"/>
      <c r="I681" s="46"/>
      <c r="J681" s="44">
        <f t="shared" si="18"/>
        <v>365</v>
      </c>
      <c r="K681" s="46"/>
      <c r="L681" s="45"/>
      <c r="M681" s="45"/>
      <c r="N681" s="45"/>
      <c r="O681" s="62" t="s">
        <v>7</v>
      </c>
      <c r="P681" s="220">
        <v>672</v>
      </c>
      <c r="Q681" s="217">
        <v>29228</v>
      </c>
      <c r="R681" s="41"/>
    </row>
    <row r="682" spans="1:18" s="149" customFormat="1" ht="12.95" customHeight="1" x14ac:dyDescent="0.2">
      <c r="A682" s="7">
        <v>3</v>
      </c>
      <c r="B682" s="40" t="s">
        <v>7</v>
      </c>
      <c r="C682" s="107"/>
      <c r="D682" s="119" t="s">
        <v>4434</v>
      </c>
      <c r="E682" s="119" t="s">
        <v>6163</v>
      </c>
      <c r="F682" s="219">
        <v>15</v>
      </c>
      <c r="G682" s="219" t="s">
        <v>2492</v>
      </c>
      <c r="H682" s="45"/>
      <c r="I682" s="46"/>
      <c r="J682" s="44">
        <f t="shared" si="18"/>
        <v>365</v>
      </c>
      <c r="K682" s="46"/>
      <c r="L682" s="45"/>
      <c r="M682" s="45"/>
      <c r="N682" s="45"/>
      <c r="O682" s="62" t="s">
        <v>7</v>
      </c>
      <c r="P682" s="220">
        <v>673</v>
      </c>
      <c r="Q682" s="217">
        <v>29228</v>
      </c>
      <c r="R682" s="41"/>
    </row>
    <row r="683" spans="1:18" s="149" customFormat="1" ht="12.95" customHeight="1" x14ac:dyDescent="0.2">
      <c r="A683" s="7">
        <v>190</v>
      </c>
      <c r="B683" s="40" t="s">
        <v>7</v>
      </c>
      <c r="C683" s="107"/>
      <c r="D683" s="119" t="s">
        <v>3918</v>
      </c>
      <c r="E683" s="119" t="s">
        <v>6162</v>
      </c>
      <c r="F683" s="219">
        <v>1</v>
      </c>
      <c r="G683" s="219" t="s">
        <v>2299</v>
      </c>
      <c r="H683" s="45"/>
      <c r="I683" s="46"/>
      <c r="J683" s="44">
        <f t="shared" si="18"/>
        <v>365</v>
      </c>
      <c r="K683" s="46"/>
      <c r="L683" s="45"/>
      <c r="M683" s="45"/>
      <c r="N683" s="45"/>
      <c r="O683" s="62" t="s">
        <v>7</v>
      </c>
      <c r="P683" s="220">
        <v>674</v>
      </c>
      <c r="Q683" s="217" t="s">
        <v>609</v>
      </c>
      <c r="R683" s="41"/>
    </row>
    <row r="684" spans="1:18" s="149" customFormat="1" ht="12.95" customHeight="1" x14ac:dyDescent="0.2">
      <c r="A684" s="7"/>
      <c r="B684" s="40" t="s">
        <v>7</v>
      </c>
      <c r="C684" s="107"/>
      <c r="D684" s="119" t="s">
        <v>6161</v>
      </c>
      <c r="E684" s="119" t="s">
        <v>6160</v>
      </c>
      <c r="F684" s="219">
        <v>18</v>
      </c>
      <c r="G684" s="219" t="s">
        <v>2307</v>
      </c>
      <c r="H684" s="45"/>
      <c r="I684" s="46"/>
      <c r="J684" s="44">
        <f t="shared" si="18"/>
        <v>365</v>
      </c>
      <c r="K684" s="46"/>
      <c r="L684" s="45"/>
      <c r="M684" s="45"/>
      <c r="N684" s="45"/>
      <c r="O684" s="62" t="s">
        <v>7</v>
      </c>
      <c r="P684" s="220">
        <v>675</v>
      </c>
      <c r="Q684" s="217" t="s">
        <v>609</v>
      </c>
      <c r="R684" s="41"/>
    </row>
    <row r="685" spans="1:18" s="149" customFormat="1" ht="12.95" customHeight="1" x14ac:dyDescent="0.2">
      <c r="A685" s="7"/>
      <c r="B685" s="40" t="s">
        <v>7</v>
      </c>
      <c r="C685" s="107">
        <v>1211</v>
      </c>
      <c r="D685" s="119" t="s">
        <v>6159</v>
      </c>
      <c r="E685" s="119" t="s">
        <v>6158</v>
      </c>
      <c r="F685" s="219">
        <v>19</v>
      </c>
      <c r="G685" s="219" t="s">
        <v>2492</v>
      </c>
      <c r="H685" s="45"/>
      <c r="I685" s="46"/>
      <c r="J685" s="44">
        <f t="shared" si="18"/>
        <v>365</v>
      </c>
      <c r="K685" s="46"/>
      <c r="L685" s="45"/>
      <c r="M685" s="45"/>
      <c r="N685" s="45"/>
      <c r="O685" s="62" t="s">
        <v>7</v>
      </c>
      <c r="P685" s="220">
        <v>677</v>
      </c>
      <c r="Q685" s="217">
        <v>29236</v>
      </c>
      <c r="R685" s="41"/>
    </row>
    <row r="686" spans="1:18" s="149" customFormat="1" ht="12.95" customHeight="1" x14ac:dyDescent="0.2">
      <c r="A686" s="7">
        <v>37</v>
      </c>
      <c r="B686" s="40" t="s">
        <v>7</v>
      </c>
      <c r="C686" s="107"/>
      <c r="D686" s="119" t="s">
        <v>4910</v>
      </c>
      <c r="E686" s="119" t="s">
        <v>6157</v>
      </c>
      <c r="F686" s="219">
        <v>20</v>
      </c>
      <c r="G686" s="219" t="s">
        <v>2307</v>
      </c>
      <c r="H686" s="45"/>
      <c r="I686" s="46"/>
      <c r="J686" s="44">
        <f t="shared" si="18"/>
        <v>365</v>
      </c>
      <c r="K686" s="46"/>
      <c r="L686" s="45"/>
      <c r="M686" s="45"/>
      <c r="N686" s="45"/>
      <c r="O686" s="62" t="s">
        <v>7</v>
      </c>
      <c r="P686" s="220">
        <v>678</v>
      </c>
      <c r="Q686" s="217">
        <v>29228</v>
      </c>
      <c r="R686" s="41"/>
    </row>
    <row r="687" spans="1:18" s="149" customFormat="1" ht="12.95" customHeight="1" x14ac:dyDescent="0.2">
      <c r="A687" s="7"/>
      <c r="B687" s="40" t="s">
        <v>7</v>
      </c>
      <c r="C687" s="107"/>
      <c r="D687" s="119" t="s">
        <v>6156</v>
      </c>
      <c r="E687" s="119" t="s">
        <v>6155</v>
      </c>
      <c r="F687" s="219">
        <v>6</v>
      </c>
      <c r="G687" s="219" t="s">
        <v>2495</v>
      </c>
      <c r="H687" s="45"/>
      <c r="I687" s="46"/>
      <c r="J687" s="44">
        <f t="shared" si="18"/>
        <v>365</v>
      </c>
      <c r="K687" s="46"/>
      <c r="L687" s="45"/>
      <c r="M687" s="45"/>
      <c r="N687" s="45"/>
      <c r="O687" s="62" t="s">
        <v>7</v>
      </c>
      <c r="P687" s="220">
        <v>679</v>
      </c>
      <c r="Q687" s="217">
        <v>29228</v>
      </c>
      <c r="R687" s="41"/>
    </row>
    <row r="688" spans="1:18" s="149" customFormat="1" ht="12.95" customHeight="1" x14ac:dyDescent="0.2">
      <c r="A688" s="7"/>
      <c r="B688" s="40" t="s">
        <v>7</v>
      </c>
      <c r="C688" s="107"/>
      <c r="D688" s="119" t="s">
        <v>6154</v>
      </c>
      <c r="E688" s="119" t="s">
        <v>6153</v>
      </c>
      <c r="F688" s="219">
        <v>5</v>
      </c>
      <c r="G688" s="219" t="s">
        <v>2299</v>
      </c>
      <c r="H688" s="45"/>
      <c r="I688" s="46"/>
      <c r="J688" s="44">
        <f t="shared" si="18"/>
        <v>365</v>
      </c>
      <c r="K688" s="46"/>
      <c r="L688" s="45"/>
      <c r="M688" s="45"/>
      <c r="N688" s="45"/>
      <c r="O688" s="62" t="s">
        <v>7</v>
      </c>
      <c r="P688" s="220">
        <v>680</v>
      </c>
      <c r="Q688" s="217" t="s">
        <v>609</v>
      </c>
      <c r="R688" s="41"/>
    </row>
    <row r="689" spans="1:18" s="149" customFormat="1" ht="12.95" customHeight="1" x14ac:dyDescent="0.2">
      <c r="A689" s="7"/>
      <c r="B689" s="40" t="s">
        <v>7</v>
      </c>
      <c r="C689" s="107"/>
      <c r="D689" s="119" t="s">
        <v>6152</v>
      </c>
      <c r="E689" s="119" t="s">
        <v>6151</v>
      </c>
      <c r="F689" s="219">
        <v>6</v>
      </c>
      <c r="G689" s="219" t="s">
        <v>2495</v>
      </c>
      <c r="H689" s="45"/>
      <c r="I689" s="46"/>
      <c r="J689" s="44">
        <f t="shared" si="18"/>
        <v>365</v>
      </c>
      <c r="K689" s="46"/>
      <c r="L689" s="45"/>
      <c r="M689" s="45"/>
      <c r="N689" s="45"/>
      <c r="O689" s="62" t="s">
        <v>7</v>
      </c>
      <c r="P689" s="220">
        <v>681</v>
      </c>
      <c r="Q689" s="217">
        <v>29228</v>
      </c>
      <c r="R689" s="41"/>
    </row>
    <row r="690" spans="1:18" s="149" customFormat="1" ht="12.95" customHeight="1" x14ac:dyDescent="0.2">
      <c r="A690" s="7"/>
      <c r="B690" s="40" t="s">
        <v>7</v>
      </c>
      <c r="C690" s="107"/>
      <c r="D690" s="119" t="s">
        <v>6150</v>
      </c>
      <c r="E690" s="119" t="s">
        <v>6149</v>
      </c>
      <c r="F690" s="219">
        <v>8</v>
      </c>
      <c r="G690" s="219" t="s">
        <v>2408</v>
      </c>
      <c r="H690" s="45"/>
      <c r="I690" s="46"/>
      <c r="J690" s="44">
        <f t="shared" si="18"/>
        <v>365</v>
      </c>
      <c r="K690" s="46"/>
      <c r="L690" s="45"/>
      <c r="M690" s="45"/>
      <c r="N690" s="45"/>
      <c r="O690" s="62" t="s">
        <v>7</v>
      </c>
      <c r="P690" s="220">
        <v>682</v>
      </c>
      <c r="Q690" s="217">
        <v>29228</v>
      </c>
      <c r="R690" s="41"/>
    </row>
    <row r="691" spans="1:18" s="149" customFormat="1" ht="12.95" customHeight="1" x14ac:dyDescent="0.2">
      <c r="A691" s="7"/>
      <c r="B691" s="40" t="s">
        <v>7</v>
      </c>
      <c r="C691" s="107"/>
      <c r="D691" s="119" t="s">
        <v>6148</v>
      </c>
      <c r="E691" s="119" t="s">
        <v>6147</v>
      </c>
      <c r="F691" s="219">
        <v>5</v>
      </c>
      <c r="G691" s="219" t="s">
        <v>2299</v>
      </c>
      <c r="H691" s="45"/>
      <c r="I691" s="46"/>
      <c r="J691" s="44">
        <f t="shared" si="18"/>
        <v>365</v>
      </c>
      <c r="K691" s="46"/>
      <c r="L691" s="45"/>
      <c r="M691" s="45"/>
      <c r="N691" s="45"/>
      <c r="O691" s="62" t="s">
        <v>7</v>
      </c>
      <c r="P691" s="220">
        <v>683</v>
      </c>
      <c r="Q691" s="217">
        <v>29228</v>
      </c>
      <c r="R691" s="41" t="s">
        <v>136</v>
      </c>
    </row>
    <row r="692" spans="1:18" s="149" customFormat="1" ht="12.95" customHeight="1" x14ac:dyDescent="0.2">
      <c r="A692" s="7">
        <v>190</v>
      </c>
      <c r="B692" s="40" t="s">
        <v>7</v>
      </c>
      <c r="C692" s="107"/>
      <c r="D692" s="119" t="s">
        <v>3602</v>
      </c>
      <c r="E692" s="119" t="s">
        <v>6146</v>
      </c>
      <c r="F692" s="219">
        <v>2</v>
      </c>
      <c r="G692" s="219" t="s">
        <v>2299</v>
      </c>
      <c r="H692" s="45" t="s">
        <v>44</v>
      </c>
      <c r="I692" s="46"/>
      <c r="J692" s="44">
        <f t="shared" si="18"/>
        <v>365</v>
      </c>
      <c r="K692" s="46"/>
      <c r="L692" s="45"/>
      <c r="M692" s="45"/>
      <c r="N692" s="45"/>
      <c r="O692" s="62" t="s">
        <v>7</v>
      </c>
      <c r="P692" s="220">
        <v>684</v>
      </c>
      <c r="Q692" s="217">
        <v>29228</v>
      </c>
      <c r="R692" s="41"/>
    </row>
    <row r="693" spans="1:18" s="149" customFormat="1" ht="12.95" customHeight="1" x14ac:dyDescent="0.2">
      <c r="A693" s="7"/>
      <c r="B693" s="40" t="s">
        <v>7</v>
      </c>
      <c r="C693" s="107"/>
      <c r="D693" s="119" t="s">
        <v>6145</v>
      </c>
      <c r="E693" s="119" t="s">
        <v>6144</v>
      </c>
      <c r="F693" s="219">
        <v>11</v>
      </c>
      <c r="G693" s="219" t="s">
        <v>2299</v>
      </c>
      <c r="H693" s="45"/>
      <c r="I693" s="46"/>
      <c r="J693" s="44">
        <f t="shared" si="18"/>
        <v>365</v>
      </c>
      <c r="K693" s="46"/>
      <c r="L693" s="45"/>
      <c r="M693" s="45"/>
      <c r="N693" s="45"/>
      <c r="O693" s="62" t="s">
        <v>7</v>
      </c>
      <c r="P693" s="220">
        <v>685</v>
      </c>
      <c r="Q693" s="217">
        <v>29228</v>
      </c>
      <c r="R693" s="41"/>
    </row>
    <row r="694" spans="1:18" s="149" customFormat="1" ht="12.95" customHeight="1" x14ac:dyDescent="0.2">
      <c r="A694" s="7"/>
      <c r="B694" s="40" t="s">
        <v>7</v>
      </c>
      <c r="C694" s="107"/>
      <c r="D694" s="119" t="s">
        <v>6143</v>
      </c>
      <c r="E694" s="119" t="s">
        <v>6142</v>
      </c>
      <c r="F694" s="219">
        <v>6</v>
      </c>
      <c r="G694" s="219" t="s">
        <v>2495</v>
      </c>
      <c r="H694" s="45"/>
      <c r="I694" s="46"/>
      <c r="J694" s="44">
        <f t="shared" si="18"/>
        <v>365</v>
      </c>
      <c r="K694" s="46"/>
      <c r="L694" s="45"/>
      <c r="M694" s="45"/>
      <c r="N694" s="45"/>
      <c r="O694" s="62" t="s">
        <v>7</v>
      </c>
      <c r="P694" s="220">
        <v>686</v>
      </c>
      <c r="Q694" s="217">
        <v>29238</v>
      </c>
      <c r="R694" s="41"/>
    </row>
    <row r="695" spans="1:18" s="149" customFormat="1" ht="12.95" customHeight="1" x14ac:dyDescent="0.2">
      <c r="A695" s="7"/>
      <c r="B695" s="40" t="s">
        <v>7</v>
      </c>
      <c r="C695" s="107">
        <v>1208</v>
      </c>
      <c r="D695" s="119" t="s">
        <v>5567</v>
      </c>
      <c r="E695" s="119" t="s">
        <v>6141</v>
      </c>
      <c r="F695" s="219">
        <v>12</v>
      </c>
      <c r="G695" s="219" t="s">
        <v>2299</v>
      </c>
      <c r="H695" s="45"/>
      <c r="I695" s="46"/>
      <c r="J695" s="44">
        <f t="shared" si="18"/>
        <v>365</v>
      </c>
      <c r="K695" s="46"/>
      <c r="L695" s="45"/>
      <c r="M695" s="45"/>
      <c r="N695" s="45"/>
      <c r="O695" s="62" t="s">
        <v>7</v>
      </c>
      <c r="P695" s="220">
        <v>687</v>
      </c>
      <c r="Q695" s="217">
        <v>29238</v>
      </c>
      <c r="R695" s="41"/>
    </row>
    <row r="696" spans="1:18" s="149" customFormat="1" ht="12.95" customHeight="1" x14ac:dyDescent="0.2">
      <c r="A696" s="7"/>
      <c r="B696" s="40" t="s">
        <v>7</v>
      </c>
      <c r="C696" s="107"/>
      <c r="D696" s="119" t="s">
        <v>6140</v>
      </c>
      <c r="E696" s="119" t="s">
        <v>6139</v>
      </c>
      <c r="F696" s="219">
        <v>22</v>
      </c>
      <c r="G696" s="219" t="s">
        <v>2307</v>
      </c>
      <c r="H696" s="45"/>
      <c r="I696" s="46"/>
      <c r="J696" s="44">
        <f t="shared" si="18"/>
        <v>365</v>
      </c>
      <c r="K696" s="46"/>
      <c r="L696" s="45"/>
      <c r="M696" s="45"/>
      <c r="N696" s="45"/>
      <c r="O696" s="62" t="s">
        <v>7</v>
      </c>
      <c r="P696" s="220">
        <v>688</v>
      </c>
      <c r="Q696" s="217" t="s">
        <v>609</v>
      </c>
      <c r="R696" s="41"/>
    </row>
    <row r="697" spans="1:18" s="149" customFormat="1" ht="12.95" customHeight="1" x14ac:dyDescent="0.2">
      <c r="A697" s="7">
        <v>3</v>
      </c>
      <c r="B697" s="40" t="s">
        <v>7</v>
      </c>
      <c r="C697" s="107"/>
      <c r="D697" s="119" t="s">
        <v>4272</v>
      </c>
      <c r="E697" s="119" t="s">
        <v>6138</v>
      </c>
      <c r="F697" s="219">
        <v>20</v>
      </c>
      <c r="G697" s="219" t="s">
        <v>2307</v>
      </c>
      <c r="H697" s="45"/>
      <c r="I697" s="46"/>
      <c r="J697" s="44">
        <f t="shared" si="18"/>
        <v>365</v>
      </c>
      <c r="K697" s="46"/>
      <c r="L697" s="45"/>
      <c r="M697" s="45"/>
      <c r="N697" s="45"/>
      <c r="O697" s="62" t="s">
        <v>7</v>
      </c>
      <c r="P697" s="220">
        <v>689</v>
      </c>
      <c r="Q697" s="217">
        <v>29244</v>
      </c>
      <c r="R697" s="41"/>
    </row>
    <row r="698" spans="1:18" s="149" customFormat="1" ht="12.95" customHeight="1" x14ac:dyDescent="0.2">
      <c r="A698" s="7">
        <v>37</v>
      </c>
      <c r="B698" s="40" t="s">
        <v>7</v>
      </c>
      <c r="C698" s="107"/>
      <c r="D698" s="119" t="s">
        <v>4816</v>
      </c>
      <c r="E698" s="119" t="s">
        <v>6137</v>
      </c>
      <c r="F698" s="219">
        <v>21</v>
      </c>
      <c r="G698" s="219" t="s">
        <v>2307</v>
      </c>
      <c r="H698" s="45"/>
      <c r="I698" s="46"/>
      <c r="J698" s="44">
        <f t="shared" si="18"/>
        <v>365</v>
      </c>
      <c r="K698" s="46"/>
      <c r="L698" s="45"/>
      <c r="M698" s="45"/>
      <c r="N698" s="45"/>
      <c r="O698" s="62" t="s">
        <v>7</v>
      </c>
      <c r="P698" s="220">
        <v>690</v>
      </c>
      <c r="Q698" s="217">
        <v>29244</v>
      </c>
      <c r="R698" s="41"/>
    </row>
    <row r="699" spans="1:18" s="149" customFormat="1" ht="12.95" customHeight="1" x14ac:dyDescent="0.2">
      <c r="A699" s="7">
        <v>33</v>
      </c>
      <c r="B699" s="40" t="s">
        <v>7</v>
      </c>
      <c r="C699" s="107"/>
      <c r="D699" s="119" t="s">
        <v>5718</v>
      </c>
      <c r="E699" s="119" t="s">
        <v>6136</v>
      </c>
      <c r="F699" s="219">
        <v>21</v>
      </c>
      <c r="G699" s="219" t="s">
        <v>2307</v>
      </c>
      <c r="H699" s="45"/>
      <c r="I699" s="46"/>
      <c r="J699" s="44">
        <f t="shared" si="18"/>
        <v>365</v>
      </c>
      <c r="K699" s="46"/>
      <c r="L699" s="45"/>
      <c r="M699" s="45"/>
      <c r="N699" s="45"/>
      <c r="O699" s="62" t="s">
        <v>7</v>
      </c>
      <c r="P699" s="220">
        <v>691</v>
      </c>
      <c r="Q699" s="217">
        <v>29244</v>
      </c>
      <c r="R699" s="41"/>
    </row>
    <row r="700" spans="1:18" s="149" customFormat="1" ht="12.95" customHeight="1" x14ac:dyDescent="0.2">
      <c r="A700" s="7">
        <v>55</v>
      </c>
      <c r="B700" s="40" t="s">
        <v>7</v>
      </c>
      <c r="C700" s="107"/>
      <c r="D700" s="119" t="s">
        <v>4035</v>
      </c>
      <c r="E700" s="119" t="s">
        <v>6135</v>
      </c>
      <c r="F700" s="219">
        <v>15</v>
      </c>
      <c r="G700" s="219" t="s">
        <v>2492</v>
      </c>
      <c r="H700" s="45" t="s">
        <v>44</v>
      </c>
      <c r="I700" s="46"/>
      <c r="J700" s="44">
        <f t="shared" si="18"/>
        <v>365</v>
      </c>
      <c r="K700" s="46"/>
      <c r="L700" s="45"/>
      <c r="M700" s="45"/>
      <c r="N700" s="45"/>
      <c r="O700" s="62" t="s">
        <v>7</v>
      </c>
      <c r="P700" s="220">
        <v>692</v>
      </c>
      <c r="Q700" s="217" t="s">
        <v>609</v>
      </c>
      <c r="R700" s="41"/>
    </row>
    <row r="701" spans="1:18" s="149" customFormat="1" ht="12.95" customHeight="1" x14ac:dyDescent="0.2">
      <c r="A701" s="7">
        <v>37</v>
      </c>
      <c r="B701" s="40" t="s">
        <v>7</v>
      </c>
      <c r="C701" s="107"/>
      <c r="D701" s="119" t="s">
        <v>5341</v>
      </c>
      <c r="E701" s="119" t="s">
        <v>6134</v>
      </c>
      <c r="F701" s="219">
        <v>20</v>
      </c>
      <c r="G701" s="219" t="s">
        <v>2307</v>
      </c>
      <c r="H701" s="45"/>
      <c r="I701" s="46"/>
      <c r="J701" s="44">
        <f t="shared" si="18"/>
        <v>365</v>
      </c>
      <c r="K701" s="46"/>
      <c r="L701" s="45"/>
      <c r="M701" s="45"/>
      <c r="N701" s="45"/>
      <c r="O701" s="62" t="s">
        <v>7</v>
      </c>
      <c r="P701" s="220">
        <v>693</v>
      </c>
      <c r="Q701" s="217">
        <v>29250</v>
      </c>
      <c r="R701" s="41"/>
    </row>
    <row r="702" spans="1:18" s="149" customFormat="1" ht="12.95" customHeight="1" x14ac:dyDescent="0.2">
      <c r="A702" s="7">
        <v>17</v>
      </c>
      <c r="B702" s="40" t="s">
        <v>7</v>
      </c>
      <c r="C702" s="107"/>
      <c r="D702" s="119" t="s">
        <v>5026</v>
      </c>
      <c r="E702" s="119" t="s">
        <v>6133</v>
      </c>
      <c r="F702" s="219">
        <v>15</v>
      </c>
      <c r="G702" s="219" t="s">
        <v>2492</v>
      </c>
      <c r="H702" s="45"/>
      <c r="I702" s="46"/>
      <c r="J702" s="44">
        <f t="shared" si="18"/>
        <v>365</v>
      </c>
      <c r="K702" s="46"/>
      <c r="L702" s="45"/>
      <c r="M702" s="45"/>
      <c r="N702" s="45"/>
      <c r="O702" s="62" t="s">
        <v>7</v>
      </c>
      <c r="P702" s="220">
        <v>694</v>
      </c>
      <c r="Q702" s="217">
        <v>29249</v>
      </c>
      <c r="R702" s="41"/>
    </row>
    <row r="703" spans="1:18" s="149" customFormat="1" ht="12.95" customHeight="1" x14ac:dyDescent="0.2">
      <c r="A703" s="7"/>
      <c r="B703" s="40" t="s">
        <v>7</v>
      </c>
      <c r="C703" s="107"/>
      <c r="D703" s="119" t="s">
        <v>6132</v>
      </c>
      <c r="E703" s="119" t="s">
        <v>6131</v>
      </c>
      <c r="F703" s="219">
        <v>19</v>
      </c>
      <c r="G703" s="219" t="s">
        <v>2492</v>
      </c>
      <c r="H703" s="45"/>
      <c r="I703" s="46"/>
      <c r="J703" s="44">
        <f t="shared" si="18"/>
        <v>365</v>
      </c>
      <c r="K703" s="46"/>
      <c r="L703" s="45"/>
      <c r="M703" s="45"/>
      <c r="N703" s="45"/>
      <c r="O703" s="62" t="s">
        <v>7</v>
      </c>
      <c r="P703" s="220">
        <v>695</v>
      </c>
      <c r="Q703" s="217">
        <v>29255</v>
      </c>
      <c r="R703" s="41"/>
    </row>
    <row r="704" spans="1:18" s="149" customFormat="1" ht="12.95" customHeight="1" x14ac:dyDescent="0.2">
      <c r="A704" s="7"/>
      <c r="B704" s="40" t="s">
        <v>7</v>
      </c>
      <c r="C704" s="107"/>
      <c r="D704" s="119" t="s">
        <v>6130</v>
      </c>
      <c r="E704" s="119" t="s">
        <v>6129</v>
      </c>
      <c r="F704" s="219">
        <v>20</v>
      </c>
      <c r="G704" s="219" t="s">
        <v>2307</v>
      </c>
      <c r="H704" s="45"/>
      <c r="I704" s="46"/>
      <c r="J704" s="44">
        <f t="shared" si="18"/>
        <v>365</v>
      </c>
      <c r="K704" s="46"/>
      <c r="L704" s="45"/>
      <c r="M704" s="45"/>
      <c r="N704" s="45"/>
      <c r="O704" s="62" t="s">
        <v>7</v>
      </c>
      <c r="P704" s="220">
        <v>696</v>
      </c>
      <c r="Q704" s="217">
        <v>29256</v>
      </c>
      <c r="R704" s="41"/>
    </row>
    <row r="705" spans="1:18" s="149" customFormat="1" ht="12.95" customHeight="1" x14ac:dyDescent="0.2">
      <c r="A705" s="7"/>
      <c r="B705" s="40" t="s">
        <v>7</v>
      </c>
      <c r="C705" s="107"/>
      <c r="D705" s="119" t="s">
        <v>6128</v>
      </c>
      <c r="E705" s="119" t="s">
        <v>6127</v>
      </c>
      <c r="F705" s="219">
        <v>5</v>
      </c>
      <c r="G705" s="219" t="s">
        <v>2299</v>
      </c>
      <c r="H705" s="45"/>
      <c r="I705" s="46"/>
      <c r="J705" s="44">
        <f t="shared" si="18"/>
        <v>365</v>
      </c>
      <c r="K705" s="46"/>
      <c r="L705" s="45"/>
      <c r="M705" s="45"/>
      <c r="N705" s="45"/>
      <c r="O705" s="62" t="s">
        <v>7</v>
      </c>
      <c r="P705" s="220">
        <v>697</v>
      </c>
      <c r="Q705" s="217">
        <v>29259</v>
      </c>
      <c r="R705" s="41"/>
    </row>
    <row r="706" spans="1:18" s="149" customFormat="1" ht="12.95" customHeight="1" x14ac:dyDescent="0.2">
      <c r="A706" s="7">
        <v>37</v>
      </c>
      <c r="B706" s="40" t="s">
        <v>7</v>
      </c>
      <c r="C706" s="107"/>
      <c r="D706" s="119" t="s">
        <v>1823</v>
      </c>
      <c r="E706" s="119" t="s">
        <v>6126</v>
      </c>
      <c r="F706" s="219">
        <v>6</v>
      </c>
      <c r="G706" s="219" t="s">
        <v>2495</v>
      </c>
      <c r="H706" s="45" t="s">
        <v>44</v>
      </c>
      <c r="I706" s="46"/>
      <c r="J706" s="44">
        <f t="shared" si="18"/>
        <v>365</v>
      </c>
      <c r="K706" s="46"/>
      <c r="L706" s="45"/>
      <c r="M706" s="45"/>
      <c r="N706" s="45"/>
      <c r="O706" s="62" t="s">
        <v>7</v>
      </c>
      <c r="P706" s="220">
        <v>698</v>
      </c>
      <c r="Q706" s="217">
        <v>29262</v>
      </c>
      <c r="R706" s="41"/>
    </row>
    <row r="707" spans="1:18" s="149" customFormat="1" ht="12.95" customHeight="1" x14ac:dyDescent="0.2">
      <c r="A707" s="7"/>
      <c r="B707" s="40" t="s">
        <v>7</v>
      </c>
      <c r="C707" s="107"/>
      <c r="D707" s="119" t="s">
        <v>6125</v>
      </c>
      <c r="E707" s="119" t="s">
        <v>4045</v>
      </c>
      <c r="F707" s="219">
        <v>8</v>
      </c>
      <c r="G707" s="219" t="s">
        <v>2408</v>
      </c>
      <c r="H707" s="45"/>
      <c r="I707" s="46"/>
      <c r="J707" s="44">
        <f t="shared" si="18"/>
        <v>365</v>
      </c>
      <c r="K707" s="46"/>
      <c r="L707" s="45"/>
      <c r="M707" s="45"/>
      <c r="N707" s="45"/>
      <c r="O707" s="62" t="s">
        <v>7</v>
      </c>
      <c r="P707" s="220">
        <v>699</v>
      </c>
      <c r="Q707" s="217" t="s">
        <v>609</v>
      </c>
      <c r="R707" s="41"/>
    </row>
    <row r="708" spans="1:18" s="149" customFormat="1" ht="12.95" customHeight="1" x14ac:dyDescent="0.2">
      <c r="A708" s="7"/>
      <c r="B708" s="40" t="s">
        <v>7</v>
      </c>
      <c r="C708" s="107"/>
      <c r="D708" s="119" t="s">
        <v>6124</v>
      </c>
      <c r="E708" s="119" t="s">
        <v>6123</v>
      </c>
      <c r="F708" s="219">
        <v>10</v>
      </c>
      <c r="G708" s="219" t="s">
        <v>2495</v>
      </c>
      <c r="H708" s="45"/>
      <c r="I708" s="46"/>
      <c r="J708" s="44">
        <f t="shared" si="18"/>
        <v>365</v>
      </c>
      <c r="K708" s="46"/>
      <c r="L708" s="45"/>
      <c r="M708" s="45"/>
      <c r="N708" s="45"/>
      <c r="O708" s="62" t="s">
        <v>7</v>
      </c>
      <c r="P708" s="220">
        <v>700</v>
      </c>
      <c r="Q708" s="217">
        <v>29271</v>
      </c>
      <c r="R708" s="41"/>
    </row>
    <row r="709" spans="1:18" s="149" customFormat="1" ht="12.95" customHeight="1" x14ac:dyDescent="0.2">
      <c r="A709" s="7">
        <v>19</v>
      </c>
      <c r="B709" s="40" t="s">
        <v>7</v>
      </c>
      <c r="C709" s="107"/>
      <c r="D709" s="119" t="s">
        <v>4960</v>
      </c>
      <c r="E709" s="119" t="s">
        <v>6122</v>
      </c>
      <c r="F709" s="219">
        <v>8</v>
      </c>
      <c r="G709" s="219" t="s">
        <v>2408</v>
      </c>
      <c r="H709" s="45"/>
      <c r="I709" s="46"/>
      <c r="J709" s="44">
        <f t="shared" si="18"/>
        <v>365</v>
      </c>
      <c r="K709" s="46"/>
      <c r="L709" s="45"/>
      <c r="M709" s="45"/>
      <c r="N709" s="45"/>
      <c r="O709" s="62" t="s">
        <v>7</v>
      </c>
      <c r="P709" s="220">
        <v>701</v>
      </c>
      <c r="Q709" s="217">
        <v>29272</v>
      </c>
      <c r="R709" s="41"/>
    </row>
    <row r="710" spans="1:18" s="149" customFormat="1" ht="12.95" customHeight="1" x14ac:dyDescent="0.2">
      <c r="A710" s="7">
        <v>17</v>
      </c>
      <c r="B710" s="40" t="s">
        <v>7</v>
      </c>
      <c r="C710" s="107"/>
      <c r="D710" s="119" t="s">
        <v>4049</v>
      </c>
      <c r="E710" s="119" t="s">
        <v>6121</v>
      </c>
      <c r="F710" s="219">
        <v>15</v>
      </c>
      <c r="G710" s="219" t="s">
        <v>2492</v>
      </c>
      <c r="H710" s="45" t="s">
        <v>44</v>
      </c>
      <c r="I710" s="46"/>
      <c r="J710" s="44">
        <f t="shared" si="18"/>
        <v>365</v>
      </c>
      <c r="K710" s="46"/>
      <c r="L710" s="45"/>
      <c r="M710" s="45"/>
      <c r="N710" s="45"/>
      <c r="O710" s="62" t="s">
        <v>7</v>
      </c>
      <c r="P710" s="220">
        <v>702</v>
      </c>
      <c r="Q710" s="217">
        <v>29277</v>
      </c>
      <c r="R710" s="41"/>
    </row>
    <row r="711" spans="1:18" s="149" customFormat="1" ht="12.95" customHeight="1" x14ac:dyDescent="0.2">
      <c r="A711" s="7">
        <v>33</v>
      </c>
      <c r="B711" s="40" t="s">
        <v>7</v>
      </c>
      <c r="C711" s="107"/>
      <c r="D711" s="119" t="s">
        <v>5718</v>
      </c>
      <c r="E711" s="119" t="s">
        <v>6120</v>
      </c>
      <c r="F711" s="219">
        <v>21</v>
      </c>
      <c r="G711" s="219" t="s">
        <v>2307</v>
      </c>
      <c r="H711" s="45"/>
      <c r="I711" s="46"/>
      <c r="J711" s="44">
        <f t="shared" si="18"/>
        <v>365</v>
      </c>
      <c r="K711" s="46"/>
      <c r="L711" s="45"/>
      <c r="M711" s="45"/>
      <c r="N711" s="45"/>
      <c r="O711" s="62" t="s">
        <v>7</v>
      </c>
      <c r="P711" s="220">
        <v>703</v>
      </c>
      <c r="Q711" s="217">
        <v>29284</v>
      </c>
      <c r="R711" s="41"/>
    </row>
    <row r="712" spans="1:18" s="149" customFormat="1" ht="12.95" customHeight="1" x14ac:dyDescent="0.2">
      <c r="A712" s="7"/>
      <c r="B712" s="40" t="s">
        <v>7</v>
      </c>
      <c r="C712" s="107"/>
      <c r="D712" s="119" t="s">
        <v>6119</v>
      </c>
      <c r="E712" s="119" t="s">
        <v>6118</v>
      </c>
      <c r="F712" s="219">
        <v>3</v>
      </c>
      <c r="G712" s="219" t="s">
        <v>2299</v>
      </c>
      <c r="H712" s="45"/>
      <c r="I712" s="46"/>
      <c r="J712" s="44">
        <f t="shared" si="18"/>
        <v>365</v>
      </c>
      <c r="K712" s="46"/>
      <c r="L712" s="45"/>
      <c r="M712" s="45"/>
      <c r="N712" s="45"/>
      <c r="O712" s="62" t="s">
        <v>7</v>
      </c>
      <c r="P712" s="220">
        <v>704</v>
      </c>
      <c r="Q712" s="217">
        <v>29287</v>
      </c>
      <c r="R712" s="41"/>
    </row>
    <row r="713" spans="1:18" s="149" customFormat="1" ht="12.95" customHeight="1" x14ac:dyDescent="0.2">
      <c r="A713" s="7">
        <v>3</v>
      </c>
      <c r="B713" s="40" t="s">
        <v>7</v>
      </c>
      <c r="C713" s="107"/>
      <c r="D713" s="119" t="s">
        <v>3417</v>
      </c>
      <c r="E713" s="119" t="s">
        <v>6117</v>
      </c>
      <c r="F713" s="219">
        <v>15</v>
      </c>
      <c r="G713" s="219" t="s">
        <v>2492</v>
      </c>
      <c r="H713" s="45"/>
      <c r="I713" s="46"/>
      <c r="J713" s="44">
        <f t="shared" si="18"/>
        <v>365</v>
      </c>
      <c r="K713" s="46"/>
      <c r="L713" s="45"/>
      <c r="M713" s="45"/>
      <c r="N713" s="45"/>
      <c r="O713" s="62" t="s">
        <v>7</v>
      </c>
      <c r="P713" s="220">
        <v>705</v>
      </c>
      <c r="Q713" s="217">
        <v>29287</v>
      </c>
      <c r="R713" s="41"/>
    </row>
    <row r="714" spans="1:18" s="149" customFormat="1" ht="12.95" customHeight="1" x14ac:dyDescent="0.2">
      <c r="A714" s="7"/>
      <c r="B714" s="40" t="s">
        <v>7</v>
      </c>
      <c r="C714" s="107"/>
      <c r="D714" s="119" t="s">
        <v>6116</v>
      </c>
      <c r="E714" s="119" t="s">
        <v>6115</v>
      </c>
      <c r="F714" s="219">
        <v>8</v>
      </c>
      <c r="G714" s="219" t="s">
        <v>2408</v>
      </c>
      <c r="H714" s="45"/>
      <c r="I714" s="46"/>
      <c r="J714" s="44">
        <f t="shared" si="18"/>
        <v>365</v>
      </c>
      <c r="K714" s="46"/>
      <c r="L714" s="45"/>
      <c r="M714" s="45"/>
      <c r="N714" s="45"/>
      <c r="O714" s="62" t="s">
        <v>7</v>
      </c>
      <c r="P714" s="220">
        <v>706</v>
      </c>
      <c r="Q714" s="217">
        <v>29287</v>
      </c>
      <c r="R714" s="41"/>
    </row>
    <row r="715" spans="1:18" s="149" customFormat="1" ht="12.95" customHeight="1" x14ac:dyDescent="0.2">
      <c r="A715" s="7"/>
      <c r="B715" s="40" t="s">
        <v>7</v>
      </c>
      <c r="C715" s="107"/>
      <c r="D715" s="119" t="s">
        <v>6114</v>
      </c>
      <c r="E715" s="119" t="s">
        <v>6113</v>
      </c>
      <c r="F715" s="219">
        <v>3</v>
      </c>
      <c r="G715" s="219" t="s">
        <v>2299</v>
      </c>
      <c r="H715" s="45"/>
      <c r="I715" s="46"/>
      <c r="J715" s="44">
        <f t="shared" si="18"/>
        <v>365</v>
      </c>
      <c r="K715" s="46"/>
      <c r="L715" s="45"/>
      <c r="M715" s="45"/>
      <c r="N715" s="45"/>
      <c r="O715" s="62" t="s">
        <v>7</v>
      </c>
      <c r="P715" s="220">
        <v>707</v>
      </c>
      <c r="Q715" s="217">
        <v>29287</v>
      </c>
      <c r="R715" s="41"/>
    </row>
    <row r="716" spans="1:18" s="149" customFormat="1" ht="12.95" customHeight="1" x14ac:dyDescent="0.2">
      <c r="A716" s="7">
        <v>19</v>
      </c>
      <c r="B716" s="40" t="s">
        <v>7</v>
      </c>
      <c r="C716" s="107"/>
      <c r="D716" s="119" t="s">
        <v>5111</v>
      </c>
      <c r="E716" s="119" t="s">
        <v>6112</v>
      </c>
      <c r="F716" s="219">
        <v>8</v>
      </c>
      <c r="G716" s="219" t="s">
        <v>2408</v>
      </c>
      <c r="H716" s="45"/>
      <c r="I716" s="46"/>
      <c r="J716" s="44">
        <f t="shared" si="18"/>
        <v>365</v>
      </c>
      <c r="K716" s="46"/>
      <c r="L716" s="45"/>
      <c r="M716" s="45"/>
      <c r="N716" s="45"/>
      <c r="O716" s="62" t="s">
        <v>7</v>
      </c>
      <c r="P716" s="220">
        <v>708</v>
      </c>
      <c r="Q716" s="217">
        <v>29290</v>
      </c>
      <c r="R716" s="41"/>
    </row>
    <row r="717" spans="1:18" s="149" customFormat="1" ht="12.95" customHeight="1" x14ac:dyDescent="0.2">
      <c r="A717" s="7">
        <v>3</v>
      </c>
      <c r="B717" s="40" t="s">
        <v>7</v>
      </c>
      <c r="C717" s="107"/>
      <c r="D717" s="119" t="s">
        <v>4078</v>
      </c>
      <c r="E717" s="119" t="s">
        <v>6111</v>
      </c>
      <c r="F717" s="219">
        <v>20</v>
      </c>
      <c r="G717" s="219" t="s">
        <v>2307</v>
      </c>
      <c r="H717" s="45"/>
      <c r="I717" s="46"/>
      <c r="J717" s="44">
        <f t="shared" si="18"/>
        <v>365</v>
      </c>
      <c r="K717" s="46"/>
      <c r="L717" s="45"/>
      <c r="M717" s="45"/>
      <c r="N717" s="45"/>
      <c r="O717" s="62" t="s">
        <v>7</v>
      </c>
      <c r="P717" s="220">
        <v>709</v>
      </c>
      <c r="Q717" s="217">
        <v>29290</v>
      </c>
      <c r="R717" s="41"/>
    </row>
    <row r="718" spans="1:18" s="149" customFormat="1" ht="12.95" customHeight="1" x14ac:dyDescent="0.2">
      <c r="A718" s="7">
        <v>3</v>
      </c>
      <c r="B718" s="40" t="s">
        <v>7</v>
      </c>
      <c r="C718" s="107"/>
      <c r="D718" s="119" t="s">
        <v>4854</v>
      </c>
      <c r="E718" s="119" t="s">
        <v>6110</v>
      </c>
      <c r="F718" s="219">
        <v>20</v>
      </c>
      <c r="G718" s="219" t="s">
        <v>2307</v>
      </c>
      <c r="H718" s="45"/>
      <c r="I718" s="46"/>
      <c r="J718" s="44">
        <f t="shared" si="18"/>
        <v>365</v>
      </c>
      <c r="K718" s="46"/>
      <c r="L718" s="45"/>
      <c r="M718" s="45"/>
      <c r="N718" s="45"/>
      <c r="O718" s="62" t="s">
        <v>7</v>
      </c>
      <c r="P718" s="220">
        <v>710</v>
      </c>
      <c r="Q718" s="217">
        <v>29291</v>
      </c>
      <c r="R718" s="41"/>
    </row>
    <row r="719" spans="1:18" s="149" customFormat="1" ht="12.95" customHeight="1" x14ac:dyDescent="0.2">
      <c r="A719" s="7"/>
      <c r="B719" s="40" t="s">
        <v>7</v>
      </c>
      <c r="C719" s="107"/>
      <c r="D719" s="119" t="s">
        <v>6109</v>
      </c>
      <c r="E719" s="119" t="s">
        <v>6074</v>
      </c>
      <c r="F719" s="219">
        <v>1</v>
      </c>
      <c r="G719" s="219" t="s">
        <v>2299</v>
      </c>
      <c r="H719" s="45"/>
      <c r="I719" s="46"/>
      <c r="J719" s="44">
        <f t="shared" si="18"/>
        <v>365</v>
      </c>
      <c r="K719" s="46"/>
      <c r="L719" s="45"/>
      <c r="M719" s="45"/>
      <c r="N719" s="45"/>
      <c r="O719" s="62" t="s">
        <v>7</v>
      </c>
      <c r="P719" s="220">
        <v>711</v>
      </c>
      <c r="Q719" s="217">
        <v>29292</v>
      </c>
      <c r="R719" s="41"/>
    </row>
    <row r="720" spans="1:18" s="149" customFormat="1" ht="12.95" customHeight="1" x14ac:dyDescent="0.2">
      <c r="A720" s="7">
        <v>17</v>
      </c>
      <c r="B720" s="40" t="s">
        <v>7</v>
      </c>
      <c r="C720" s="107"/>
      <c r="D720" s="119" t="s">
        <v>2749</v>
      </c>
      <c r="E720" s="119" t="s">
        <v>6108</v>
      </c>
      <c r="F720" s="219">
        <v>5</v>
      </c>
      <c r="G720" s="219" t="s">
        <v>2299</v>
      </c>
      <c r="H720" s="45"/>
      <c r="I720" s="46"/>
      <c r="J720" s="44">
        <f t="shared" si="18"/>
        <v>365</v>
      </c>
      <c r="K720" s="46"/>
      <c r="L720" s="45"/>
      <c r="M720" s="45"/>
      <c r="N720" s="45"/>
      <c r="O720" s="62" t="s">
        <v>7</v>
      </c>
      <c r="P720" s="220">
        <v>712</v>
      </c>
      <c r="Q720" s="217" t="s">
        <v>609</v>
      </c>
      <c r="R720" s="41"/>
    </row>
    <row r="721" spans="1:18" s="149" customFormat="1" ht="12.95" customHeight="1" x14ac:dyDescent="0.2">
      <c r="A721" s="7"/>
      <c r="B721" s="40" t="s">
        <v>7</v>
      </c>
      <c r="C721" s="107"/>
      <c r="D721" s="119" t="s">
        <v>4946</v>
      </c>
      <c r="E721" s="119" t="s">
        <v>6107</v>
      </c>
      <c r="F721" s="219">
        <v>13</v>
      </c>
      <c r="G721" s="219" t="s">
        <v>2492</v>
      </c>
      <c r="H721" s="45"/>
      <c r="I721" s="46"/>
      <c r="J721" s="44">
        <f t="shared" ref="J721:J782" si="19">IF(AND(I721&gt;1/1/75, K721&gt;0),"n/a",I721+365)</f>
        <v>365</v>
      </c>
      <c r="K721" s="46"/>
      <c r="L721" s="45"/>
      <c r="M721" s="45"/>
      <c r="N721" s="45"/>
      <c r="O721" s="62" t="s">
        <v>7</v>
      </c>
      <c r="P721" s="220">
        <v>713</v>
      </c>
      <c r="Q721" s="217">
        <v>29292</v>
      </c>
      <c r="R721" s="41"/>
    </row>
    <row r="722" spans="1:18" s="149" customFormat="1" ht="12.95" customHeight="1" x14ac:dyDescent="0.2">
      <c r="A722" s="7">
        <v>56</v>
      </c>
      <c r="B722" s="40" t="s">
        <v>7</v>
      </c>
      <c r="C722" s="107"/>
      <c r="D722" s="119" t="s">
        <v>4742</v>
      </c>
      <c r="E722" s="119" t="s">
        <v>6106</v>
      </c>
      <c r="F722" s="219">
        <v>11</v>
      </c>
      <c r="G722" s="219" t="s">
        <v>2299</v>
      </c>
      <c r="H722" s="45"/>
      <c r="I722" s="46"/>
      <c r="J722" s="44">
        <f t="shared" si="19"/>
        <v>365</v>
      </c>
      <c r="K722" s="46"/>
      <c r="L722" s="45"/>
      <c r="M722" s="45"/>
      <c r="N722" s="45"/>
      <c r="O722" s="62" t="s">
        <v>7</v>
      </c>
      <c r="P722" s="220">
        <v>714</v>
      </c>
      <c r="Q722" s="217">
        <v>29294</v>
      </c>
      <c r="R722" s="41"/>
    </row>
    <row r="723" spans="1:18" s="149" customFormat="1" ht="12.95" customHeight="1" x14ac:dyDescent="0.2">
      <c r="A723" s="7">
        <v>37</v>
      </c>
      <c r="B723" s="40" t="s">
        <v>7</v>
      </c>
      <c r="C723" s="107"/>
      <c r="D723" s="119" t="s">
        <v>5653</v>
      </c>
      <c r="E723" s="119" t="s">
        <v>6105</v>
      </c>
      <c r="F723" s="219">
        <v>20</v>
      </c>
      <c r="G723" s="219" t="s">
        <v>2307</v>
      </c>
      <c r="H723" s="45" t="s">
        <v>44</v>
      </c>
      <c r="I723" s="46"/>
      <c r="J723" s="44">
        <f t="shared" si="19"/>
        <v>365</v>
      </c>
      <c r="K723" s="46"/>
      <c r="L723" s="45"/>
      <c r="M723" s="45"/>
      <c r="N723" s="45"/>
      <c r="O723" s="62" t="s">
        <v>7</v>
      </c>
      <c r="P723" s="220">
        <v>715</v>
      </c>
      <c r="Q723" s="217">
        <v>29305</v>
      </c>
      <c r="R723" s="41"/>
    </row>
    <row r="724" spans="1:18" s="149" customFormat="1" ht="12.95" customHeight="1" x14ac:dyDescent="0.2">
      <c r="A724" s="7">
        <v>37</v>
      </c>
      <c r="B724" s="40" t="s">
        <v>7</v>
      </c>
      <c r="C724" s="107"/>
      <c r="D724" s="119" t="s">
        <v>5653</v>
      </c>
      <c r="E724" s="119" t="s">
        <v>6104</v>
      </c>
      <c r="F724" s="219">
        <v>20</v>
      </c>
      <c r="G724" s="219" t="s">
        <v>2307</v>
      </c>
      <c r="H724" s="45"/>
      <c r="I724" s="46"/>
      <c r="J724" s="44">
        <f t="shared" si="19"/>
        <v>365</v>
      </c>
      <c r="K724" s="46"/>
      <c r="L724" s="45"/>
      <c r="M724" s="45"/>
      <c r="N724" s="45"/>
      <c r="O724" s="62" t="s">
        <v>7</v>
      </c>
      <c r="P724" s="220">
        <v>716</v>
      </c>
      <c r="Q724" s="217">
        <v>29305</v>
      </c>
      <c r="R724" s="41"/>
    </row>
    <row r="725" spans="1:18" s="149" customFormat="1" ht="12.95" customHeight="1" x14ac:dyDescent="0.2">
      <c r="A725" s="7">
        <v>37</v>
      </c>
      <c r="B725" s="40" t="s">
        <v>7</v>
      </c>
      <c r="C725" s="107"/>
      <c r="D725" s="119" t="s">
        <v>4910</v>
      </c>
      <c r="E725" s="119" t="s">
        <v>6103</v>
      </c>
      <c r="F725" s="219">
        <v>20</v>
      </c>
      <c r="G725" s="219" t="s">
        <v>2307</v>
      </c>
      <c r="H725" s="45" t="s">
        <v>44</v>
      </c>
      <c r="I725" s="46"/>
      <c r="J725" s="44">
        <f t="shared" si="19"/>
        <v>365</v>
      </c>
      <c r="K725" s="46"/>
      <c r="L725" s="45"/>
      <c r="M725" s="45"/>
      <c r="N725" s="45"/>
      <c r="O725" s="62" t="s">
        <v>7</v>
      </c>
      <c r="P725" s="220">
        <v>717</v>
      </c>
      <c r="Q725" s="217">
        <v>29311</v>
      </c>
      <c r="R725" s="41"/>
    </row>
    <row r="726" spans="1:18" s="149" customFormat="1" ht="12.95" customHeight="1" x14ac:dyDescent="0.2">
      <c r="A726" s="7"/>
      <c r="B726" s="40" t="s">
        <v>7</v>
      </c>
      <c r="C726" s="107"/>
      <c r="D726" s="119" t="s">
        <v>6102</v>
      </c>
      <c r="E726" s="119" t="s">
        <v>6074</v>
      </c>
      <c r="F726" s="219">
        <v>14</v>
      </c>
      <c r="G726" s="219" t="s">
        <v>2492</v>
      </c>
      <c r="H726" s="45"/>
      <c r="I726" s="46"/>
      <c r="J726" s="44">
        <f t="shared" si="19"/>
        <v>365</v>
      </c>
      <c r="K726" s="46"/>
      <c r="L726" s="45"/>
      <c r="M726" s="45"/>
      <c r="N726" s="45"/>
      <c r="O726" s="62" t="s">
        <v>7</v>
      </c>
      <c r="P726" s="220">
        <v>718</v>
      </c>
      <c r="Q726" s="217">
        <v>29308</v>
      </c>
      <c r="R726" s="41"/>
    </row>
    <row r="727" spans="1:18" s="149" customFormat="1" ht="12.95" customHeight="1" x14ac:dyDescent="0.2">
      <c r="A727" s="7">
        <v>143</v>
      </c>
      <c r="B727" s="40" t="s">
        <v>7</v>
      </c>
      <c r="C727" s="107"/>
      <c r="D727" s="119" t="s">
        <v>6101</v>
      </c>
      <c r="E727" s="119" t="s">
        <v>6100</v>
      </c>
      <c r="F727" s="219">
        <v>14</v>
      </c>
      <c r="G727" s="219" t="s">
        <v>2492</v>
      </c>
      <c r="H727" s="45"/>
      <c r="I727" s="46"/>
      <c r="J727" s="44">
        <f t="shared" si="19"/>
        <v>365</v>
      </c>
      <c r="K727" s="46"/>
      <c r="L727" s="45"/>
      <c r="M727" s="45"/>
      <c r="N727" s="45"/>
      <c r="O727" s="62" t="s">
        <v>7</v>
      </c>
      <c r="P727" s="220">
        <v>719</v>
      </c>
      <c r="Q727" s="217">
        <v>29308</v>
      </c>
      <c r="R727" s="41"/>
    </row>
    <row r="728" spans="1:18" s="149" customFormat="1" ht="12.95" customHeight="1" x14ac:dyDescent="0.2">
      <c r="A728" s="7"/>
      <c r="B728" s="40" t="s">
        <v>7</v>
      </c>
      <c r="C728" s="107"/>
      <c r="D728" s="119" t="s">
        <v>5715</v>
      </c>
      <c r="E728" s="119" t="s">
        <v>6099</v>
      </c>
      <c r="F728" s="219">
        <v>14</v>
      </c>
      <c r="G728" s="219" t="s">
        <v>2492</v>
      </c>
      <c r="H728" s="45"/>
      <c r="I728" s="46"/>
      <c r="J728" s="44">
        <f t="shared" si="19"/>
        <v>365</v>
      </c>
      <c r="K728" s="46"/>
      <c r="L728" s="45"/>
      <c r="M728" s="45"/>
      <c r="N728" s="45"/>
      <c r="O728" s="62" t="s">
        <v>7</v>
      </c>
      <c r="P728" s="220">
        <v>720</v>
      </c>
      <c r="Q728" s="217">
        <v>29321</v>
      </c>
      <c r="R728" s="41"/>
    </row>
    <row r="729" spans="1:18" s="149" customFormat="1" ht="12.95" customHeight="1" x14ac:dyDescent="0.2">
      <c r="A729" s="7">
        <v>4</v>
      </c>
      <c r="B729" s="40" t="s">
        <v>7</v>
      </c>
      <c r="C729" s="107"/>
      <c r="D729" s="119" t="s">
        <v>4354</v>
      </c>
      <c r="E729" s="119" t="s">
        <v>6098</v>
      </c>
      <c r="F729" s="219">
        <v>5</v>
      </c>
      <c r="G729" s="219" t="s">
        <v>2299</v>
      </c>
      <c r="H729" s="45"/>
      <c r="I729" s="46"/>
      <c r="J729" s="44">
        <f t="shared" si="19"/>
        <v>365</v>
      </c>
      <c r="K729" s="46"/>
      <c r="L729" s="45"/>
      <c r="M729" s="45"/>
      <c r="N729" s="45"/>
      <c r="O729" s="62" t="s">
        <v>7</v>
      </c>
      <c r="P729" s="220">
        <v>721</v>
      </c>
      <c r="Q729" s="217" t="s">
        <v>609</v>
      </c>
      <c r="R729" s="41"/>
    </row>
    <row r="730" spans="1:18" s="149" customFormat="1" ht="12.95" customHeight="1" x14ac:dyDescent="0.2">
      <c r="A730" s="7">
        <v>37</v>
      </c>
      <c r="B730" s="40" t="s">
        <v>7</v>
      </c>
      <c r="C730" s="107"/>
      <c r="D730" s="119" t="s">
        <v>2544</v>
      </c>
      <c r="E730" s="119" t="s">
        <v>6097</v>
      </c>
      <c r="F730" s="219">
        <v>20</v>
      </c>
      <c r="G730" s="219" t="s">
        <v>2307</v>
      </c>
      <c r="H730" s="45"/>
      <c r="I730" s="46"/>
      <c r="J730" s="44">
        <f t="shared" si="19"/>
        <v>365</v>
      </c>
      <c r="K730" s="46"/>
      <c r="L730" s="45"/>
      <c r="M730" s="45"/>
      <c r="N730" s="45"/>
      <c r="O730" s="62" t="s">
        <v>7</v>
      </c>
      <c r="P730" s="220">
        <v>723</v>
      </c>
      <c r="Q730" s="217">
        <v>29314</v>
      </c>
      <c r="R730" s="41"/>
    </row>
    <row r="731" spans="1:18" s="149" customFormat="1" ht="12.95" customHeight="1" x14ac:dyDescent="0.2">
      <c r="A731" s="7"/>
      <c r="B731" s="40" t="s">
        <v>7</v>
      </c>
      <c r="C731" s="107"/>
      <c r="D731" s="119" t="s">
        <v>6096</v>
      </c>
      <c r="E731" s="119" t="s">
        <v>6095</v>
      </c>
      <c r="F731" s="219">
        <v>3</v>
      </c>
      <c r="G731" s="219" t="s">
        <v>2299</v>
      </c>
      <c r="H731" s="45"/>
      <c r="I731" s="46"/>
      <c r="J731" s="44">
        <f t="shared" si="19"/>
        <v>365</v>
      </c>
      <c r="K731" s="46"/>
      <c r="L731" s="45"/>
      <c r="M731" s="45"/>
      <c r="N731" s="45"/>
      <c r="O731" s="62" t="s">
        <v>7</v>
      </c>
      <c r="P731" s="220">
        <v>724</v>
      </c>
      <c r="Q731" s="217">
        <v>29321</v>
      </c>
      <c r="R731" s="41"/>
    </row>
    <row r="732" spans="1:18" s="149" customFormat="1" ht="12.95" customHeight="1" x14ac:dyDescent="0.2">
      <c r="A732" s="7">
        <v>23</v>
      </c>
      <c r="B732" s="40" t="s">
        <v>7</v>
      </c>
      <c r="C732" s="107"/>
      <c r="D732" s="119" t="s">
        <v>3192</v>
      </c>
      <c r="E732" s="119" t="s">
        <v>6094</v>
      </c>
      <c r="F732" s="219">
        <v>16</v>
      </c>
      <c r="G732" s="219" t="s">
        <v>2495</v>
      </c>
      <c r="H732" s="45"/>
      <c r="I732" s="46"/>
      <c r="J732" s="44">
        <f t="shared" si="19"/>
        <v>365</v>
      </c>
      <c r="K732" s="46"/>
      <c r="L732" s="45"/>
      <c r="M732" s="45"/>
      <c r="N732" s="45"/>
      <c r="O732" s="62" t="s">
        <v>7</v>
      </c>
      <c r="P732" s="220">
        <v>725</v>
      </c>
      <c r="Q732" s="217">
        <v>29321</v>
      </c>
      <c r="R732" s="41"/>
    </row>
    <row r="733" spans="1:18" s="149" customFormat="1" ht="12.95" customHeight="1" x14ac:dyDescent="0.2">
      <c r="A733" s="7">
        <v>37</v>
      </c>
      <c r="B733" s="40" t="s">
        <v>7</v>
      </c>
      <c r="C733" s="107"/>
      <c r="D733" s="119" t="s">
        <v>4910</v>
      </c>
      <c r="E733" s="119" t="s">
        <v>6093</v>
      </c>
      <c r="F733" s="219">
        <v>20</v>
      </c>
      <c r="G733" s="219" t="s">
        <v>2307</v>
      </c>
      <c r="H733" s="45"/>
      <c r="I733" s="46"/>
      <c r="J733" s="44">
        <f t="shared" si="19"/>
        <v>365</v>
      </c>
      <c r="K733" s="46"/>
      <c r="L733" s="45"/>
      <c r="M733" s="45"/>
      <c r="N733" s="45"/>
      <c r="O733" s="62" t="s">
        <v>7</v>
      </c>
      <c r="P733" s="220">
        <v>726</v>
      </c>
      <c r="Q733" s="217">
        <v>29318</v>
      </c>
      <c r="R733" s="41"/>
    </row>
    <row r="734" spans="1:18" s="149" customFormat="1" ht="12.95" customHeight="1" x14ac:dyDescent="0.2">
      <c r="A734" s="7"/>
      <c r="B734" s="40" t="s">
        <v>7</v>
      </c>
      <c r="C734" s="107"/>
      <c r="D734" s="119" t="s">
        <v>6092</v>
      </c>
      <c r="E734" s="119" t="s">
        <v>6091</v>
      </c>
      <c r="F734" s="219">
        <v>0</v>
      </c>
      <c r="G734" s="219" t="s">
        <v>609</v>
      </c>
      <c r="H734" s="45"/>
      <c r="I734" s="46"/>
      <c r="J734" s="44">
        <f t="shared" si="19"/>
        <v>365</v>
      </c>
      <c r="K734" s="46"/>
      <c r="L734" s="45"/>
      <c r="M734" s="45"/>
      <c r="N734" s="45"/>
      <c r="O734" s="62" t="s">
        <v>7</v>
      </c>
      <c r="P734" s="220">
        <v>727</v>
      </c>
      <c r="Q734" s="217">
        <v>29321</v>
      </c>
      <c r="R734" s="41"/>
    </row>
    <row r="735" spans="1:18" s="149" customFormat="1" ht="12.95" customHeight="1" x14ac:dyDescent="0.2">
      <c r="A735" s="7"/>
      <c r="B735" s="40" t="s">
        <v>7</v>
      </c>
      <c r="C735" s="107"/>
      <c r="D735" s="119" t="s">
        <v>5715</v>
      </c>
      <c r="E735" s="119" t="s">
        <v>6090</v>
      </c>
      <c r="F735" s="219">
        <v>11</v>
      </c>
      <c r="G735" s="219" t="s">
        <v>2299</v>
      </c>
      <c r="H735" s="45"/>
      <c r="I735" s="46"/>
      <c r="J735" s="44">
        <f t="shared" si="19"/>
        <v>365</v>
      </c>
      <c r="K735" s="46"/>
      <c r="L735" s="45"/>
      <c r="M735" s="45"/>
      <c r="N735" s="45"/>
      <c r="O735" s="62" t="s">
        <v>7</v>
      </c>
      <c r="P735" s="220">
        <v>728</v>
      </c>
      <c r="Q735" s="217">
        <v>29318</v>
      </c>
      <c r="R735" s="41"/>
    </row>
    <row r="736" spans="1:18" s="149" customFormat="1" ht="12.95" customHeight="1" x14ac:dyDescent="0.2">
      <c r="A736" s="7">
        <v>10</v>
      </c>
      <c r="B736" s="40" t="s">
        <v>7</v>
      </c>
      <c r="C736" s="107"/>
      <c r="D736" s="119" t="s">
        <v>5522</v>
      </c>
      <c r="E736" s="119" t="s">
        <v>6000</v>
      </c>
      <c r="F736" s="219">
        <v>2</v>
      </c>
      <c r="G736" s="219" t="s">
        <v>2299</v>
      </c>
      <c r="H736" s="45" t="s">
        <v>44</v>
      </c>
      <c r="I736" s="46"/>
      <c r="J736" s="44">
        <f t="shared" si="19"/>
        <v>365</v>
      </c>
      <c r="K736" s="46"/>
      <c r="L736" s="45"/>
      <c r="M736" s="45"/>
      <c r="N736" s="45"/>
      <c r="O736" s="62" t="s">
        <v>7</v>
      </c>
      <c r="P736" s="220">
        <v>729</v>
      </c>
      <c r="Q736" s="217" t="s">
        <v>609</v>
      </c>
      <c r="R736" s="41"/>
    </row>
    <row r="737" spans="1:18" s="149" customFormat="1" ht="12.95" customHeight="1" x14ac:dyDescent="0.2">
      <c r="A737" s="7">
        <v>37</v>
      </c>
      <c r="B737" s="40" t="s">
        <v>7</v>
      </c>
      <c r="C737" s="107"/>
      <c r="D737" s="119" t="s">
        <v>4816</v>
      </c>
      <c r="E737" s="119" t="s">
        <v>6089</v>
      </c>
      <c r="F737" s="219">
        <v>21</v>
      </c>
      <c r="G737" s="219" t="s">
        <v>2307</v>
      </c>
      <c r="H737" s="45"/>
      <c r="I737" s="46"/>
      <c r="J737" s="44">
        <f t="shared" si="19"/>
        <v>365</v>
      </c>
      <c r="K737" s="46"/>
      <c r="L737" s="45"/>
      <c r="M737" s="45"/>
      <c r="N737" s="45"/>
      <c r="O737" s="62" t="s">
        <v>7</v>
      </c>
      <c r="P737" s="220">
        <v>730</v>
      </c>
      <c r="Q737" s="217" t="s">
        <v>609</v>
      </c>
      <c r="R737" s="41"/>
    </row>
    <row r="738" spans="1:18" s="149" customFormat="1" ht="12.95" customHeight="1" x14ac:dyDescent="0.2">
      <c r="A738" s="7"/>
      <c r="B738" s="40" t="s">
        <v>7</v>
      </c>
      <c r="C738" s="107"/>
      <c r="D738" s="119" t="s">
        <v>6088</v>
      </c>
      <c r="E738" s="119" t="s">
        <v>6087</v>
      </c>
      <c r="F738" s="219">
        <v>10</v>
      </c>
      <c r="G738" s="219" t="s">
        <v>2495</v>
      </c>
      <c r="H738" s="45"/>
      <c r="I738" s="46"/>
      <c r="J738" s="44">
        <f t="shared" si="19"/>
        <v>365</v>
      </c>
      <c r="K738" s="46"/>
      <c r="L738" s="45"/>
      <c r="M738" s="45"/>
      <c r="N738" s="45"/>
      <c r="O738" s="62" t="s">
        <v>7</v>
      </c>
      <c r="P738" s="220">
        <v>731</v>
      </c>
      <c r="Q738" s="217">
        <v>29325</v>
      </c>
      <c r="R738" s="41"/>
    </row>
    <row r="739" spans="1:18" s="149" customFormat="1" ht="12.95" customHeight="1" x14ac:dyDescent="0.2">
      <c r="A739" s="7">
        <v>190</v>
      </c>
      <c r="B739" s="40" t="s">
        <v>7</v>
      </c>
      <c r="C739" s="107"/>
      <c r="D739" s="119" t="s">
        <v>348</v>
      </c>
      <c r="E739" s="119" t="s">
        <v>6086</v>
      </c>
      <c r="F739" s="219">
        <v>3</v>
      </c>
      <c r="G739" s="219" t="s">
        <v>2299</v>
      </c>
      <c r="H739" s="45" t="s">
        <v>44</v>
      </c>
      <c r="I739" s="46"/>
      <c r="J739" s="44">
        <f t="shared" si="19"/>
        <v>365</v>
      </c>
      <c r="K739" s="46"/>
      <c r="L739" s="45"/>
      <c r="M739" s="45"/>
      <c r="N739" s="45"/>
      <c r="O739" s="62" t="s">
        <v>7</v>
      </c>
      <c r="P739" s="220">
        <v>732</v>
      </c>
      <c r="Q739" s="217">
        <v>29325</v>
      </c>
      <c r="R739" s="41"/>
    </row>
    <row r="740" spans="1:18" s="149" customFormat="1" ht="12.95" customHeight="1" x14ac:dyDescent="0.2">
      <c r="A740" s="7">
        <v>55</v>
      </c>
      <c r="B740" s="40" t="s">
        <v>7</v>
      </c>
      <c r="C740" s="107"/>
      <c r="D740" s="119" t="s">
        <v>6085</v>
      </c>
      <c r="E740" s="119" t="s">
        <v>6084</v>
      </c>
      <c r="F740" s="219">
        <v>15</v>
      </c>
      <c r="G740" s="219" t="s">
        <v>2492</v>
      </c>
      <c r="H740" s="45" t="s">
        <v>44</v>
      </c>
      <c r="I740" s="46"/>
      <c r="J740" s="44">
        <f t="shared" si="19"/>
        <v>365</v>
      </c>
      <c r="K740" s="46"/>
      <c r="L740" s="45"/>
      <c r="M740" s="45"/>
      <c r="N740" s="45"/>
      <c r="O740" s="62" t="s">
        <v>7</v>
      </c>
      <c r="P740" s="220">
        <v>733</v>
      </c>
      <c r="Q740" s="217">
        <v>29332</v>
      </c>
      <c r="R740" s="41"/>
    </row>
    <row r="741" spans="1:18" s="149" customFormat="1" ht="12.95" customHeight="1" x14ac:dyDescent="0.2">
      <c r="A741" s="7">
        <v>3</v>
      </c>
      <c r="B741" s="40" t="s">
        <v>7</v>
      </c>
      <c r="C741" s="107"/>
      <c r="D741" s="119" t="s">
        <v>3417</v>
      </c>
      <c r="E741" s="119" t="s">
        <v>6083</v>
      </c>
      <c r="F741" s="219">
        <v>14</v>
      </c>
      <c r="G741" s="219" t="s">
        <v>2492</v>
      </c>
      <c r="H741" s="45"/>
      <c r="I741" s="46"/>
      <c r="J741" s="44">
        <f t="shared" si="19"/>
        <v>365</v>
      </c>
      <c r="K741" s="46"/>
      <c r="L741" s="45"/>
      <c r="M741" s="45"/>
      <c r="N741" s="45"/>
      <c r="O741" s="62" t="s">
        <v>7</v>
      </c>
      <c r="P741" s="220">
        <v>734</v>
      </c>
      <c r="Q741" s="217">
        <v>29352</v>
      </c>
      <c r="R741" s="41"/>
    </row>
    <row r="742" spans="1:18" s="149" customFormat="1" ht="12.95" customHeight="1" x14ac:dyDescent="0.2">
      <c r="A742" s="7"/>
      <c r="B742" s="40" t="s">
        <v>7</v>
      </c>
      <c r="C742" s="107"/>
      <c r="D742" s="119" t="s">
        <v>5951</v>
      </c>
      <c r="E742" s="119" t="s">
        <v>6082</v>
      </c>
      <c r="F742" s="219">
        <v>6</v>
      </c>
      <c r="G742" s="219" t="s">
        <v>2495</v>
      </c>
      <c r="H742" s="45"/>
      <c r="I742" s="46"/>
      <c r="J742" s="44">
        <f t="shared" si="19"/>
        <v>365</v>
      </c>
      <c r="K742" s="46"/>
      <c r="L742" s="45"/>
      <c r="M742" s="45"/>
      <c r="N742" s="45"/>
      <c r="O742" s="62" t="s">
        <v>7</v>
      </c>
      <c r="P742" s="220">
        <v>735</v>
      </c>
      <c r="Q742" s="217">
        <v>29352</v>
      </c>
      <c r="R742" s="41"/>
    </row>
    <row r="743" spans="1:18" s="149" customFormat="1" ht="12.95" customHeight="1" x14ac:dyDescent="0.2">
      <c r="A743" s="7">
        <v>46</v>
      </c>
      <c r="B743" s="40" t="s">
        <v>7</v>
      </c>
      <c r="C743" s="107"/>
      <c r="D743" s="119" t="s">
        <v>6081</v>
      </c>
      <c r="E743" s="119" t="s">
        <v>6080</v>
      </c>
      <c r="F743" s="219">
        <v>8</v>
      </c>
      <c r="G743" s="219" t="s">
        <v>2408</v>
      </c>
      <c r="H743" s="45" t="s">
        <v>193</v>
      </c>
      <c r="I743" s="46"/>
      <c r="J743" s="44">
        <f t="shared" si="19"/>
        <v>365</v>
      </c>
      <c r="K743" s="46"/>
      <c r="L743" s="45"/>
      <c r="M743" s="45"/>
      <c r="N743" s="45"/>
      <c r="O743" s="62" t="s">
        <v>7</v>
      </c>
      <c r="P743" s="220">
        <v>736</v>
      </c>
      <c r="Q743" s="217">
        <v>29333</v>
      </c>
      <c r="R743" s="41"/>
    </row>
    <row r="744" spans="1:18" s="149" customFormat="1" ht="12.95" customHeight="1" x14ac:dyDescent="0.2">
      <c r="A744" s="7">
        <v>51</v>
      </c>
      <c r="B744" s="40" t="s">
        <v>7</v>
      </c>
      <c r="C744" s="107"/>
      <c r="D744" s="119" t="s">
        <v>4666</v>
      </c>
      <c r="E744" s="119" t="s">
        <v>6079</v>
      </c>
      <c r="F744" s="219">
        <v>10</v>
      </c>
      <c r="G744" s="219" t="s">
        <v>2495</v>
      </c>
      <c r="H744" s="45"/>
      <c r="I744" s="46"/>
      <c r="J744" s="44">
        <f t="shared" si="19"/>
        <v>365</v>
      </c>
      <c r="K744" s="46"/>
      <c r="L744" s="45"/>
      <c r="M744" s="45"/>
      <c r="N744" s="45"/>
      <c r="O744" s="62" t="s">
        <v>7</v>
      </c>
      <c r="P744" s="220">
        <v>737</v>
      </c>
      <c r="Q744" s="217">
        <v>29352</v>
      </c>
      <c r="R744" s="41"/>
    </row>
    <row r="745" spans="1:18" s="149" customFormat="1" ht="12.95" customHeight="1" x14ac:dyDescent="0.2">
      <c r="A745" s="7">
        <v>143</v>
      </c>
      <c r="B745" s="40" t="s">
        <v>7</v>
      </c>
      <c r="C745" s="107"/>
      <c r="D745" s="119" t="s">
        <v>6073</v>
      </c>
      <c r="E745" s="119" t="s">
        <v>6078</v>
      </c>
      <c r="F745" s="219">
        <v>14</v>
      </c>
      <c r="G745" s="219" t="s">
        <v>2492</v>
      </c>
      <c r="H745" s="45"/>
      <c r="I745" s="46"/>
      <c r="J745" s="44">
        <f t="shared" si="19"/>
        <v>365</v>
      </c>
      <c r="K745" s="46"/>
      <c r="L745" s="45"/>
      <c r="M745" s="45"/>
      <c r="N745" s="45"/>
      <c r="O745" s="62" t="s">
        <v>7</v>
      </c>
      <c r="P745" s="220">
        <v>738</v>
      </c>
      <c r="Q745" s="217">
        <v>29352</v>
      </c>
      <c r="R745" s="41"/>
    </row>
    <row r="746" spans="1:18" s="149" customFormat="1" ht="12.95" customHeight="1" x14ac:dyDescent="0.2">
      <c r="A746" s="7">
        <v>10</v>
      </c>
      <c r="B746" s="40" t="s">
        <v>7</v>
      </c>
      <c r="C746" s="107"/>
      <c r="D746" s="119" t="s">
        <v>6077</v>
      </c>
      <c r="E746" s="119" t="s">
        <v>6076</v>
      </c>
      <c r="F746" s="219">
        <v>9</v>
      </c>
      <c r="G746" s="219" t="s">
        <v>2495</v>
      </c>
      <c r="H746" s="45"/>
      <c r="I746" s="46"/>
      <c r="J746" s="44">
        <f t="shared" si="19"/>
        <v>365</v>
      </c>
      <c r="K746" s="46"/>
      <c r="L746" s="45"/>
      <c r="M746" s="45"/>
      <c r="N746" s="45"/>
      <c r="O746" s="62" t="s">
        <v>7</v>
      </c>
      <c r="P746" s="220">
        <v>739</v>
      </c>
      <c r="Q746" s="217">
        <v>29369</v>
      </c>
      <c r="R746" s="41"/>
    </row>
    <row r="747" spans="1:18" s="149" customFormat="1" ht="12.95" customHeight="1" x14ac:dyDescent="0.2">
      <c r="A747" s="7">
        <v>56</v>
      </c>
      <c r="B747" s="40" t="s">
        <v>7</v>
      </c>
      <c r="C747" s="107"/>
      <c r="D747" s="119" t="s">
        <v>3849</v>
      </c>
      <c r="E747" s="119" t="s">
        <v>6075</v>
      </c>
      <c r="F747" s="219">
        <v>11</v>
      </c>
      <c r="G747" s="219" t="s">
        <v>2299</v>
      </c>
      <c r="H747" s="45"/>
      <c r="I747" s="46"/>
      <c r="J747" s="44">
        <f t="shared" si="19"/>
        <v>365</v>
      </c>
      <c r="K747" s="46"/>
      <c r="L747" s="45"/>
      <c r="M747" s="45"/>
      <c r="N747" s="45"/>
      <c r="O747" s="62" t="s">
        <v>7</v>
      </c>
      <c r="P747" s="220">
        <v>741</v>
      </c>
      <c r="Q747" s="217">
        <v>29347</v>
      </c>
      <c r="R747" s="41"/>
    </row>
    <row r="748" spans="1:18" s="149" customFormat="1" ht="12.95" customHeight="1" x14ac:dyDescent="0.2">
      <c r="A748" s="7">
        <v>17</v>
      </c>
      <c r="B748" s="40" t="s">
        <v>7</v>
      </c>
      <c r="C748" s="107"/>
      <c r="D748" s="119" t="s">
        <v>4767</v>
      </c>
      <c r="E748" s="119" t="s">
        <v>5912</v>
      </c>
      <c r="F748" s="219">
        <v>4</v>
      </c>
      <c r="G748" s="219" t="s">
        <v>2299</v>
      </c>
      <c r="H748" s="45" t="s">
        <v>44</v>
      </c>
      <c r="I748" s="46"/>
      <c r="J748" s="44">
        <f t="shared" si="19"/>
        <v>365</v>
      </c>
      <c r="K748" s="46"/>
      <c r="L748" s="45"/>
      <c r="M748" s="45"/>
      <c r="N748" s="45"/>
      <c r="O748" s="62" t="s">
        <v>7</v>
      </c>
      <c r="P748" s="220">
        <v>742</v>
      </c>
      <c r="Q748" s="217">
        <v>29342</v>
      </c>
      <c r="R748" s="41"/>
    </row>
    <row r="749" spans="1:18" s="149" customFormat="1" ht="12.95" customHeight="1" x14ac:dyDescent="0.2">
      <c r="A749" s="7"/>
      <c r="B749" s="40" t="s">
        <v>7</v>
      </c>
      <c r="C749" s="107"/>
      <c r="D749" s="119" t="s">
        <v>5567</v>
      </c>
      <c r="E749" s="119" t="s">
        <v>6074</v>
      </c>
      <c r="F749" s="219">
        <v>17</v>
      </c>
      <c r="G749" s="219" t="s">
        <v>2307</v>
      </c>
      <c r="H749" s="45"/>
      <c r="I749" s="46"/>
      <c r="J749" s="44">
        <f t="shared" si="19"/>
        <v>365</v>
      </c>
      <c r="K749" s="46"/>
      <c r="L749" s="45"/>
      <c r="M749" s="45"/>
      <c r="N749" s="45"/>
      <c r="O749" s="62" t="s">
        <v>7</v>
      </c>
      <c r="P749" s="220">
        <v>743</v>
      </c>
      <c r="Q749" s="217">
        <v>29353</v>
      </c>
      <c r="R749" s="41"/>
    </row>
    <row r="750" spans="1:18" s="149" customFormat="1" ht="12.95" customHeight="1" x14ac:dyDescent="0.2">
      <c r="A750" s="7">
        <v>143</v>
      </c>
      <c r="B750" s="40" t="s">
        <v>7</v>
      </c>
      <c r="C750" s="107"/>
      <c r="D750" s="119" t="s">
        <v>6073</v>
      </c>
      <c r="E750" s="119" t="s">
        <v>6072</v>
      </c>
      <c r="F750" s="219">
        <v>16</v>
      </c>
      <c r="G750" s="219" t="s">
        <v>2495</v>
      </c>
      <c r="H750" s="45"/>
      <c r="I750" s="46"/>
      <c r="J750" s="44">
        <f t="shared" si="19"/>
        <v>365</v>
      </c>
      <c r="K750" s="46"/>
      <c r="L750" s="45"/>
      <c r="M750" s="45"/>
      <c r="N750" s="45"/>
      <c r="O750" s="62" t="s">
        <v>7</v>
      </c>
      <c r="P750" s="220">
        <v>744</v>
      </c>
      <c r="Q750" s="217" t="s">
        <v>609</v>
      </c>
      <c r="R750" s="41"/>
    </row>
    <row r="751" spans="1:18" s="149" customFormat="1" ht="12.95" customHeight="1" x14ac:dyDescent="0.2">
      <c r="A751" s="7"/>
      <c r="B751" s="40" t="s">
        <v>7</v>
      </c>
      <c r="C751" s="107"/>
      <c r="D751" s="119" t="s">
        <v>6071</v>
      </c>
      <c r="E751" s="119" t="s">
        <v>6070</v>
      </c>
      <c r="F751" s="219">
        <v>20</v>
      </c>
      <c r="G751" s="219" t="s">
        <v>2307</v>
      </c>
      <c r="H751" s="45"/>
      <c r="I751" s="46"/>
      <c r="J751" s="44">
        <f t="shared" si="19"/>
        <v>365</v>
      </c>
      <c r="K751" s="46"/>
      <c r="L751" s="45"/>
      <c r="M751" s="45"/>
      <c r="N751" s="45"/>
      <c r="O751" s="62" t="s">
        <v>7</v>
      </c>
      <c r="P751" s="220">
        <v>745</v>
      </c>
      <c r="Q751" s="217" t="s">
        <v>609</v>
      </c>
      <c r="R751" s="41"/>
    </row>
    <row r="752" spans="1:18" s="149" customFormat="1" ht="12.95" customHeight="1" x14ac:dyDescent="0.2">
      <c r="A752" s="7"/>
      <c r="B752" s="40" t="s">
        <v>7</v>
      </c>
      <c r="C752" s="107"/>
      <c r="D752" s="119" t="s">
        <v>6069</v>
      </c>
      <c r="E752" s="119" t="s">
        <v>6068</v>
      </c>
      <c r="F752" s="219">
        <v>22</v>
      </c>
      <c r="G752" s="219" t="s">
        <v>2307</v>
      </c>
      <c r="H752" s="45"/>
      <c r="I752" s="46"/>
      <c r="J752" s="44">
        <f t="shared" si="19"/>
        <v>365</v>
      </c>
      <c r="K752" s="46"/>
      <c r="L752" s="45"/>
      <c r="M752" s="45"/>
      <c r="N752" s="45"/>
      <c r="O752" s="62" t="s">
        <v>7</v>
      </c>
      <c r="P752" s="220">
        <v>746</v>
      </c>
      <c r="Q752" s="217">
        <v>29370</v>
      </c>
      <c r="R752" s="41"/>
    </row>
    <row r="753" spans="1:18" s="149" customFormat="1" ht="12.95" customHeight="1" x14ac:dyDescent="0.2">
      <c r="A753" s="7">
        <v>56</v>
      </c>
      <c r="B753" s="40" t="s">
        <v>7</v>
      </c>
      <c r="C753" s="107"/>
      <c r="D753" s="119" t="s">
        <v>3849</v>
      </c>
      <c r="E753" s="119" t="s">
        <v>6067</v>
      </c>
      <c r="F753" s="219">
        <v>11</v>
      </c>
      <c r="G753" s="219" t="s">
        <v>2299</v>
      </c>
      <c r="H753" s="45" t="s">
        <v>44</v>
      </c>
      <c r="I753" s="46"/>
      <c r="J753" s="44">
        <f t="shared" si="19"/>
        <v>365</v>
      </c>
      <c r="K753" s="46"/>
      <c r="L753" s="45"/>
      <c r="M753" s="45"/>
      <c r="N753" s="45"/>
      <c r="O753" s="62" t="s">
        <v>7</v>
      </c>
      <c r="P753" s="220">
        <v>747</v>
      </c>
      <c r="Q753" s="217">
        <v>29382</v>
      </c>
      <c r="R753" s="41"/>
    </row>
    <row r="754" spans="1:18" s="149" customFormat="1" ht="12.95" customHeight="1" x14ac:dyDescent="0.2">
      <c r="A754" s="7"/>
      <c r="B754" s="40" t="s">
        <v>7</v>
      </c>
      <c r="C754" s="107"/>
      <c r="D754" s="119" t="s">
        <v>6066</v>
      </c>
      <c r="E754" s="119" t="s">
        <v>6065</v>
      </c>
      <c r="F754" s="219">
        <v>20</v>
      </c>
      <c r="G754" s="219" t="s">
        <v>2307</v>
      </c>
      <c r="H754" s="45"/>
      <c r="I754" s="46"/>
      <c r="J754" s="44">
        <f t="shared" si="19"/>
        <v>365</v>
      </c>
      <c r="K754" s="46"/>
      <c r="L754" s="45"/>
      <c r="M754" s="45"/>
      <c r="N754" s="45"/>
      <c r="O754" s="62" t="s">
        <v>7</v>
      </c>
      <c r="P754" s="220">
        <v>748</v>
      </c>
      <c r="Q754" s="217">
        <v>29384</v>
      </c>
      <c r="R754" s="41"/>
    </row>
    <row r="755" spans="1:18" s="149" customFormat="1" ht="12.95" customHeight="1" x14ac:dyDescent="0.2">
      <c r="A755" s="7">
        <v>3</v>
      </c>
      <c r="B755" s="40" t="s">
        <v>7</v>
      </c>
      <c r="C755" s="107"/>
      <c r="D755" s="119" t="s">
        <v>4854</v>
      </c>
      <c r="E755" s="119" t="s">
        <v>6064</v>
      </c>
      <c r="F755" s="219">
        <v>20</v>
      </c>
      <c r="G755" s="219" t="s">
        <v>2307</v>
      </c>
      <c r="H755" s="45"/>
      <c r="I755" s="46"/>
      <c r="J755" s="44">
        <f t="shared" si="19"/>
        <v>365</v>
      </c>
      <c r="K755" s="46"/>
      <c r="L755" s="45"/>
      <c r="M755" s="45"/>
      <c r="N755" s="45"/>
      <c r="O755" s="62" t="s">
        <v>7</v>
      </c>
      <c r="P755" s="220">
        <v>749</v>
      </c>
      <c r="Q755" s="217">
        <v>29397</v>
      </c>
      <c r="R755" s="41"/>
    </row>
    <row r="756" spans="1:18" s="149" customFormat="1" ht="12.95" customHeight="1" x14ac:dyDescent="0.2">
      <c r="A756" s="7">
        <v>115</v>
      </c>
      <c r="B756" s="40" t="s">
        <v>7</v>
      </c>
      <c r="C756" s="107"/>
      <c r="D756" s="119" t="s">
        <v>6063</v>
      </c>
      <c r="E756" s="119" t="s">
        <v>6062</v>
      </c>
      <c r="F756" s="219">
        <v>13</v>
      </c>
      <c r="G756" s="219" t="s">
        <v>2492</v>
      </c>
      <c r="H756" s="45"/>
      <c r="I756" s="46"/>
      <c r="J756" s="44">
        <f t="shared" si="19"/>
        <v>365</v>
      </c>
      <c r="K756" s="46"/>
      <c r="L756" s="45"/>
      <c r="M756" s="45"/>
      <c r="N756" s="45"/>
      <c r="O756" s="62" t="s">
        <v>7</v>
      </c>
      <c r="P756" s="220">
        <v>750</v>
      </c>
      <c r="Q756" s="217">
        <v>29399</v>
      </c>
      <c r="R756" s="41"/>
    </row>
    <row r="757" spans="1:18" s="149" customFormat="1" ht="12.95" customHeight="1" x14ac:dyDescent="0.2">
      <c r="A757" s="7">
        <v>3</v>
      </c>
      <c r="B757" s="40" t="s">
        <v>7</v>
      </c>
      <c r="C757" s="107"/>
      <c r="D757" s="119" t="s">
        <v>4078</v>
      </c>
      <c r="E757" s="119" t="s">
        <v>6061</v>
      </c>
      <c r="F757" s="219">
        <v>20</v>
      </c>
      <c r="G757" s="219" t="s">
        <v>2307</v>
      </c>
      <c r="H757" s="45"/>
      <c r="I757" s="46"/>
      <c r="J757" s="44">
        <f t="shared" si="19"/>
        <v>365</v>
      </c>
      <c r="K757" s="46"/>
      <c r="L757" s="45"/>
      <c r="M757" s="45"/>
      <c r="N757" s="45"/>
      <c r="O757" s="62" t="s">
        <v>7</v>
      </c>
      <c r="P757" s="220">
        <v>751</v>
      </c>
      <c r="Q757" s="217">
        <v>29402</v>
      </c>
      <c r="R757" s="41"/>
    </row>
    <row r="758" spans="1:18" s="149" customFormat="1" ht="12.95" customHeight="1" x14ac:dyDescent="0.2">
      <c r="A758" s="7">
        <v>3</v>
      </c>
      <c r="B758" s="40" t="s">
        <v>7</v>
      </c>
      <c r="C758" s="107"/>
      <c r="D758" s="119" t="s">
        <v>4078</v>
      </c>
      <c r="E758" s="119" t="s">
        <v>6060</v>
      </c>
      <c r="F758" s="219">
        <v>20</v>
      </c>
      <c r="G758" s="219" t="s">
        <v>2307</v>
      </c>
      <c r="H758" s="45" t="s">
        <v>44</v>
      </c>
      <c r="I758" s="46"/>
      <c r="J758" s="44">
        <f t="shared" si="19"/>
        <v>365</v>
      </c>
      <c r="K758" s="46"/>
      <c r="L758" s="45"/>
      <c r="M758" s="45"/>
      <c r="N758" s="45"/>
      <c r="O758" s="62" t="s">
        <v>7</v>
      </c>
      <c r="P758" s="220">
        <v>752</v>
      </c>
      <c r="Q758" s="217">
        <v>29402</v>
      </c>
      <c r="R758" s="41"/>
    </row>
    <row r="759" spans="1:18" s="149" customFormat="1" ht="12.95" customHeight="1" x14ac:dyDescent="0.2">
      <c r="A759" s="7"/>
      <c r="B759" s="40" t="s">
        <v>7</v>
      </c>
      <c r="C759" s="107"/>
      <c r="D759" s="119" t="s">
        <v>5981</v>
      </c>
      <c r="E759" s="119" t="s">
        <v>6059</v>
      </c>
      <c r="F759" s="219">
        <v>15</v>
      </c>
      <c r="G759" s="219" t="s">
        <v>2492</v>
      </c>
      <c r="H759" s="45"/>
      <c r="I759" s="46"/>
      <c r="J759" s="44">
        <f t="shared" si="19"/>
        <v>365</v>
      </c>
      <c r="K759" s="46"/>
      <c r="L759" s="45"/>
      <c r="M759" s="45"/>
      <c r="N759" s="45"/>
      <c r="O759" s="62" t="s">
        <v>7</v>
      </c>
      <c r="P759" s="220">
        <v>753</v>
      </c>
      <c r="Q759" s="217">
        <v>29402</v>
      </c>
      <c r="R759" s="41"/>
    </row>
    <row r="760" spans="1:18" s="149" customFormat="1" ht="12.95" customHeight="1" x14ac:dyDescent="0.2">
      <c r="A760" s="7">
        <v>56</v>
      </c>
      <c r="B760" s="40" t="s">
        <v>7</v>
      </c>
      <c r="C760" s="107"/>
      <c r="D760" s="119" t="s">
        <v>2021</v>
      </c>
      <c r="E760" s="119" t="s">
        <v>6058</v>
      </c>
      <c r="F760" s="219">
        <v>14</v>
      </c>
      <c r="G760" s="219" t="s">
        <v>2492</v>
      </c>
      <c r="H760" s="45" t="s">
        <v>44</v>
      </c>
      <c r="I760" s="46"/>
      <c r="J760" s="44">
        <f t="shared" si="19"/>
        <v>365</v>
      </c>
      <c r="K760" s="46"/>
      <c r="L760" s="45"/>
      <c r="M760" s="45"/>
      <c r="N760" s="45"/>
      <c r="O760" s="62" t="s">
        <v>7</v>
      </c>
      <c r="P760" s="220">
        <v>754</v>
      </c>
      <c r="Q760" s="217">
        <v>29402</v>
      </c>
      <c r="R760" s="41"/>
    </row>
    <row r="761" spans="1:18" s="149" customFormat="1" ht="12.95" customHeight="1" x14ac:dyDescent="0.2">
      <c r="A761" s="7">
        <v>55</v>
      </c>
      <c r="B761" s="40" t="s">
        <v>7</v>
      </c>
      <c r="C761" s="107"/>
      <c r="D761" s="119" t="s">
        <v>5565</v>
      </c>
      <c r="E761" s="119" t="s">
        <v>6057</v>
      </c>
      <c r="F761" s="219">
        <v>15</v>
      </c>
      <c r="G761" s="219" t="s">
        <v>2492</v>
      </c>
      <c r="H761" s="45" t="s">
        <v>44</v>
      </c>
      <c r="I761" s="46"/>
      <c r="J761" s="44">
        <f t="shared" si="19"/>
        <v>365</v>
      </c>
      <c r="K761" s="46"/>
      <c r="L761" s="45"/>
      <c r="M761" s="45"/>
      <c r="N761" s="45"/>
      <c r="O761" s="62" t="s">
        <v>7</v>
      </c>
      <c r="P761" s="220">
        <v>755</v>
      </c>
      <c r="Q761" s="217" t="s">
        <v>609</v>
      </c>
      <c r="R761" s="41"/>
    </row>
    <row r="762" spans="1:18" s="149" customFormat="1" ht="12.95" customHeight="1" x14ac:dyDescent="0.2">
      <c r="A762" s="7"/>
      <c r="B762" s="40" t="s">
        <v>7</v>
      </c>
      <c r="C762" s="107"/>
      <c r="D762" s="119" t="s">
        <v>6056</v>
      </c>
      <c r="E762" s="119" t="s">
        <v>6055</v>
      </c>
      <c r="F762" s="219">
        <v>15</v>
      </c>
      <c r="G762" s="219" t="s">
        <v>2492</v>
      </c>
      <c r="H762" s="45"/>
      <c r="I762" s="46"/>
      <c r="J762" s="44">
        <f t="shared" si="19"/>
        <v>365</v>
      </c>
      <c r="K762" s="46"/>
      <c r="L762" s="45"/>
      <c r="M762" s="45"/>
      <c r="N762" s="45"/>
      <c r="O762" s="62" t="s">
        <v>7</v>
      </c>
      <c r="P762" s="220">
        <v>756</v>
      </c>
      <c r="Q762" s="217">
        <v>29402</v>
      </c>
      <c r="R762" s="41"/>
    </row>
    <row r="763" spans="1:18" s="149" customFormat="1" ht="12.95" customHeight="1" x14ac:dyDescent="0.2">
      <c r="A763" s="7"/>
      <c r="B763" s="40" t="s">
        <v>7</v>
      </c>
      <c r="C763" s="107"/>
      <c r="D763" s="119" t="s">
        <v>6054</v>
      </c>
      <c r="E763" s="119" t="s">
        <v>6053</v>
      </c>
      <c r="F763" s="219">
        <v>1</v>
      </c>
      <c r="G763" s="219" t="s">
        <v>2299</v>
      </c>
      <c r="H763" s="45"/>
      <c r="I763" s="46"/>
      <c r="J763" s="44">
        <f t="shared" si="19"/>
        <v>365</v>
      </c>
      <c r="K763" s="46"/>
      <c r="L763" s="45"/>
      <c r="M763" s="45"/>
      <c r="N763" s="45"/>
      <c r="O763" s="62" t="s">
        <v>7</v>
      </c>
      <c r="P763" s="220">
        <v>757</v>
      </c>
      <c r="Q763" s="217">
        <v>29402</v>
      </c>
      <c r="R763" s="41"/>
    </row>
    <row r="764" spans="1:18" s="149" customFormat="1" ht="12.95" customHeight="1" x14ac:dyDescent="0.2">
      <c r="A764" s="7"/>
      <c r="B764" s="40" t="s">
        <v>7</v>
      </c>
      <c r="C764" s="107"/>
      <c r="D764" s="119" t="s">
        <v>6052</v>
      </c>
      <c r="E764" s="119" t="s">
        <v>6050</v>
      </c>
      <c r="F764" s="219">
        <v>1</v>
      </c>
      <c r="G764" s="219" t="s">
        <v>2299</v>
      </c>
      <c r="H764" s="45"/>
      <c r="I764" s="46"/>
      <c r="J764" s="44">
        <f t="shared" si="19"/>
        <v>365</v>
      </c>
      <c r="K764" s="46"/>
      <c r="L764" s="45"/>
      <c r="M764" s="45"/>
      <c r="N764" s="45"/>
      <c r="O764" s="62" t="s">
        <v>7</v>
      </c>
      <c r="P764" s="220">
        <v>758</v>
      </c>
      <c r="Q764" s="217">
        <v>29409</v>
      </c>
      <c r="R764" s="41"/>
    </row>
    <row r="765" spans="1:18" s="149" customFormat="1" ht="12.95" customHeight="1" x14ac:dyDescent="0.2">
      <c r="A765" s="7"/>
      <c r="B765" s="40" t="s">
        <v>7</v>
      </c>
      <c r="C765" s="107"/>
      <c r="D765" s="119" t="s">
        <v>6051</v>
      </c>
      <c r="E765" s="119" t="s">
        <v>6050</v>
      </c>
      <c r="F765" s="219">
        <v>2</v>
      </c>
      <c r="G765" s="219" t="s">
        <v>2299</v>
      </c>
      <c r="H765" s="45"/>
      <c r="I765" s="46"/>
      <c r="J765" s="44">
        <f t="shared" si="19"/>
        <v>365</v>
      </c>
      <c r="K765" s="46"/>
      <c r="L765" s="45"/>
      <c r="M765" s="45"/>
      <c r="N765" s="45"/>
      <c r="O765" s="62" t="s">
        <v>7</v>
      </c>
      <c r="P765" s="220">
        <v>759</v>
      </c>
      <c r="Q765" s="217">
        <v>29409</v>
      </c>
      <c r="R765" s="41"/>
    </row>
    <row r="766" spans="1:18" s="149" customFormat="1" ht="12.95" customHeight="1" x14ac:dyDescent="0.2">
      <c r="A766" s="7"/>
      <c r="B766" s="40" t="s">
        <v>7</v>
      </c>
      <c r="C766" s="107"/>
      <c r="D766" s="119" t="s">
        <v>3795</v>
      </c>
      <c r="E766" s="119" t="s">
        <v>6049</v>
      </c>
      <c r="F766" s="219">
        <v>12</v>
      </c>
      <c r="G766" s="219" t="s">
        <v>2299</v>
      </c>
      <c r="H766" s="45"/>
      <c r="I766" s="46"/>
      <c r="J766" s="44">
        <f t="shared" si="19"/>
        <v>365</v>
      </c>
      <c r="K766" s="46"/>
      <c r="L766" s="45"/>
      <c r="M766" s="45"/>
      <c r="N766" s="45"/>
      <c r="O766" s="62" t="s">
        <v>7</v>
      </c>
      <c r="P766" s="220">
        <v>760</v>
      </c>
      <c r="Q766" s="217">
        <v>29410</v>
      </c>
      <c r="R766" s="41"/>
    </row>
    <row r="767" spans="1:18" s="149" customFormat="1" ht="12.95" customHeight="1" x14ac:dyDescent="0.2">
      <c r="A767" s="7">
        <v>37</v>
      </c>
      <c r="B767" s="40" t="s">
        <v>7</v>
      </c>
      <c r="C767" s="107"/>
      <c r="D767" s="119" t="s">
        <v>5172</v>
      </c>
      <c r="E767" s="119" t="s">
        <v>6048</v>
      </c>
      <c r="F767" s="219">
        <v>20</v>
      </c>
      <c r="G767" s="219" t="s">
        <v>2307</v>
      </c>
      <c r="H767" s="45" t="s">
        <v>44</v>
      </c>
      <c r="I767" s="46"/>
      <c r="J767" s="44">
        <f t="shared" si="19"/>
        <v>365</v>
      </c>
      <c r="K767" s="46"/>
      <c r="L767" s="45"/>
      <c r="M767" s="45"/>
      <c r="N767" s="45"/>
      <c r="O767" s="62" t="s">
        <v>7</v>
      </c>
      <c r="P767" s="220">
        <v>761</v>
      </c>
      <c r="Q767" s="217">
        <v>29410</v>
      </c>
      <c r="R767" s="41"/>
    </row>
    <row r="768" spans="1:18" s="149" customFormat="1" ht="12.95" customHeight="1" x14ac:dyDescent="0.2">
      <c r="A768" s="7"/>
      <c r="B768" s="40" t="s">
        <v>7</v>
      </c>
      <c r="C768" s="107"/>
      <c r="D768" s="119" t="s">
        <v>6047</v>
      </c>
      <c r="E768" s="119" t="s">
        <v>6046</v>
      </c>
      <c r="F768" s="219">
        <v>0</v>
      </c>
      <c r="G768" s="219" t="s">
        <v>609</v>
      </c>
      <c r="H768" s="45" t="s">
        <v>44</v>
      </c>
      <c r="I768" s="46"/>
      <c r="J768" s="44">
        <f t="shared" si="19"/>
        <v>365</v>
      </c>
      <c r="K768" s="46"/>
      <c r="L768" s="45"/>
      <c r="M768" s="45"/>
      <c r="N768" s="45"/>
      <c r="O768" s="62" t="s">
        <v>7</v>
      </c>
      <c r="P768" s="220">
        <v>762</v>
      </c>
      <c r="Q768" s="217">
        <v>29417</v>
      </c>
      <c r="R768" s="41"/>
    </row>
    <row r="769" spans="1:209" s="149" customFormat="1" ht="12.95" customHeight="1" x14ac:dyDescent="0.2">
      <c r="A769" s="7">
        <v>4</v>
      </c>
      <c r="B769" s="40" t="s">
        <v>7</v>
      </c>
      <c r="C769" s="107"/>
      <c r="D769" s="119" t="s">
        <v>4354</v>
      </c>
      <c r="E769" s="119" t="s">
        <v>6045</v>
      </c>
      <c r="F769" s="219">
        <v>5</v>
      </c>
      <c r="G769" s="219" t="s">
        <v>2299</v>
      </c>
      <c r="H769" s="45"/>
      <c r="I769" s="46"/>
      <c r="J769" s="44">
        <f t="shared" si="19"/>
        <v>365</v>
      </c>
      <c r="K769" s="46"/>
      <c r="L769" s="45"/>
      <c r="M769" s="45"/>
      <c r="N769" s="45"/>
      <c r="O769" s="62" t="s">
        <v>7</v>
      </c>
      <c r="P769" s="220">
        <v>763</v>
      </c>
      <c r="Q769" s="217">
        <v>29417</v>
      </c>
      <c r="R769" s="41"/>
    </row>
    <row r="770" spans="1:209" s="13" customFormat="1" ht="12.95" customHeight="1" x14ac:dyDescent="0.2">
      <c r="A770" s="7"/>
      <c r="B770" s="40" t="s">
        <v>7</v>
      </c>
      <c r="C770" s="107"/>
      <c r="D770" s="119" t="s">
        <v>6044</v>
      </c>
      <c r="E770" s="119" t="s">
        <v>6043</v>
      </c>
      <c r="F770" s="219">
        <v>6</v>
      </c>
      <c r="G770" s="219" t="s">
        <v>2495</v>
      </c>
      <c r="H770" s="45" t="s">
        <v>193</v>
      </c>
      <c r="I770" s="46"/>
      <c r="J770" s="44">
        <f t="shared" si="19"/>
        <v>365</v>
      </c>
      <c r="K770" s="46"/>
      <c r="L770" s="45"/>
      <c r="M770" s="45"/>
      <c r="N770" s="45"/>
      <c r="O770" s="62" t="s">
        <v>7</v>
      </c>
      <c r="P770" s="220">
        <v>764</v>
      </c>
      <c r="Q770" s="217">
        <v>29418</v>
      </c>
      <c r="R770" s="41"/>
      <c r="S770" s="149"/>
      <c r="T770" s="149"/>
      <c r="U770" s="149"/>
      <c r="V770" s="149"/>
      <c r="W770" s="149"/>
      <c r="X770" s="149"/>
      <c r="Y770" s="149"/>
      <c r="Z770" s="149"/>
      <c r="AA770" s="149"/>
      <c r="AB770" s="149"/>
      <c r="AC770" s="149"/>
      <c r="AD770" s="149"/>
      <c r="AE770" s="149"/>
      <c r="AF770" s="149"/>
      <c r="AG770" s="149"/>
      <c r="AH770" s="149"/>
      <c r="AI770" s="149"/>
      <c r="AJ770" s="149"/>
      <c r="AK770" s="149"/>
      <c r="AL770" s="149"/>
      <c r="AM770" s="149"/>
      <c r="AN770" s="149"/>
      <c r="AO770" s="149"/>
      <c r="AP770" s="149"/>
      <c r="AQ770" s="149"/>
      <c r="AR770" s="149"/>
      <c r="AS770" s="149"/>
      <c r="AT770" s="149"/>
      <c r="AU770" s="149"/>
      <c r="AV770" s="149"/>
      <c r="AW770" s="149"/>
      <c r="AX770" s="149"/>
      <c r="AY770" s="149"/>
      <c r="AZ770" s="149"/>
      <c r="BA770" s="149"/>
      <c r="BB770" s="149"/>
      <c r="BC770" s="149"/>
      <c r="BD770" s="149"/>
      <c r="BE770" s="149"/>
      <c r="BF770" s="149"/>
      <c r="BG770" s="149"/>
      <c r="BH770" s="149"/>
      <c r="BI770" s="149"/>
      <c r="BJ770" s="149"/>
      <c r="BK770" s="149"/>
      <c r="BL770" s="149"/>
      <c r="BM770" s="149"/>
      <c r="BN770" s="149"/>
      <c r="BO770" s="149"/>
      <c r="BP770" s="149"/>
      <c r="BQ770" s="149"/>
      <c r="BR770" s="149"/>
      <c r="BS770" s="149"/>
      <c r="BT770" s="149"/>
      <c r="BU770" s="149"/>
      <c r="BV770" s="149"/>
      <c r="BW770" s="149"/>
      <c r="BX770" s="149"/>
      <c r="BY770" s="149"/>
      <c r="BZ770" s="149"/>
      <c r="CA770" s="149"/>
      <c r="CB770" s="149"/>
      <c r="CC770" s="149"/>
      <c r="CD770" s="149"/>
      <c r="CE770" s="149"/>
      <c r="CF770" s="149"/>
      <c r="CG770" s="149"/>
      <c r="CH770" s="149"/>
      <c r="CI770" s="149"/>
      <c r="CJ770" s="149"/>
      <c r="CK770" s="149"/>
      <c r="CL770" s="149"/>
      <c r="CM770" s="149"/>
      <c r="CN770" s="149"/>
      <c r="CO770" s="149"/>
      <c r="CP770" s="149"/>
      <c r="CQ770" s="149"/>
      <c r="CR770" s="149"/>
      <c r="CS770" s="149"/>
      <c r="CT770" s="149"/>
      <c r="CU770" s="149"/>
      <c r="CV770" s="149"/>
      <c r="CW770" s="149"/>
      <c r="CX770" s="149"/>
      <c r="CY770" s="149"/>
      <c r="CZ770" s="149"/>
      <c r="DA770" s="149"/>
      <c r="DB770" s="149"/>
      <c r="DC770" s="149"/>
      <c r="DD770" s="149"/>
      <c r="DE770" s="149"/>
      <c r="DF770" s="149"/>
      <c r="DG770" s="149"/>
      <c r="DH770" s="149"/>
      <c r="DI770" s="149"/>
      <c r="DJ770" s="149"/>
      <c r="DK770" s="149"/>
      <c r="DL770" s="149"/>
      <c r="DM770" s="149"/>
      <c r="DN770" s="149"/>
      <c r="DO770" s="149"/>
      <c r="DP770" s="149"/>
      <c r="DQ770" s="149"/>
      <c r="DR770" s="149"/>
      <c r="DS770" s="149"/>
      <c r="DT770" s="149"/>
      <c r="DU770" s="149"/>
      <c r="DV770" s="149"/>
      <c r="DW770" s="149"/>
      <c r="DX770" s="149"/>
      <c r="DY770" s="149"/>
      <c r="DZ770" s="149"/>
      <c r="EA770" s="149"/>
      <c r="EB770" s="149"/>
      <c r="EC770" s="149"/>
      <c r="ED770" s="149"/>
      <c r="EE770" s="149"/>
      <c r="EF770" s="149"/>
      <c r="EG770" s="149"/>
      <c r="EH770" s="149"/>
      <c r="EI770" s="149"/>
      <c r="EJ770" s="149"/>
      <c r="EK770" s="149"/>
      <c r="EL770" s="149"/>
      <c r="EM770" s="149"/>
      <c r="EN770" s="149"/>
      <c r="EO770" s="149"/>
      <c r="EP770" s="149"/>
      <c r="EQ770" s="149"/>
      <c r="ER770" s="149"/>
      <c r="ES770" s="149"/>
      <c r="ET770" s="149"/>
      <c r="EU770" s="149"/>
      <c r="EV770" s="149"/>
      <c r="EW770" s="149"/>
      <c r="EX770" s="149"/>
      <c r="EY770" s="149"/>
      <c r="EZ770" s="149"/>
      <c r="FA770" s="149"/>
      <c r="FB770" s="149"/>
      <c r="FC770" s="149"/>
      <c r="FD770" s="149"/>
      <c r="FE770" s="149"/>
      <c r="FF770" s="149"/>
      <c r="FG770" s="149"/>
      <c r="FH770" s="149"/>
      <c r="FI770" s="149"/>
      <c r="FJ770" s="149"/>
      <c r="FK770" s="149"/>
      <c r="FL770" s="149"/>
      <c r="FM770" s="149"/>
      <c r="FN770" s="149"/>
      <c r="FO770" s="149"/>
      <c r="FP770" s="149"/>
      <c r="FQ770" s="149"/>
      <c r="FR770" s="149"/>
      <c r="FS770" s="149"/>
      <c r="FT770" s="149"/>
      <c r="FU770" s="149"/>
      <c r="FV770" s="149"/>
      <c r="FW770" s="149"/>
      <c r="FX770" s="149"/>
      <c r="FY770" s="149"/>
      <c r="FZ770" s="149"/>
      <c r="GA770" s="149"/>
      <c r="GB770" s="149"/>
      <c r="GC770" s="149"/>
      <c r="GD770" s="149"/>
      <c r="GE770" s="149"/>
      <c r="GF770" s="149"/>
      <c r="GG770" s="149"/>
      <c r="GH770" s="149"/>
      <c r="GI770" s="149"/>
      <c r="GJ770" s="149"/>
      <c r="GK770" s="149"/>
      <c r="GL770" s="149"/>
      <c r="GM770" s="149"/>
      <c r="GN770" s="149"/>
      <c r="GO770" s="149"/>
      <c r="GP770" s="149"/>
      <c r="GQ770" s="149"/>
      <c r="GR770" s="149"/>
      <c r="GS770" s="149"/>
      <c r="GT770" s="149"/>
      <c r="GU770" s="149"/>
      <c r="GV770" s="149"/>
      <c r="GW770" s="149"/>
      <c r="GX770" s="149"/>
      <c r="GY770" s="149"/>
      <c r="GZ770" s="149"/>
      <c r="HA770" s="149"/>
    </row>
    <row r="771" spans="1:209" s="149" customFormat="1" ht="12.95" customHeight="1" x14ac:dyDescent="0.2">
      <c r="A771" s="7"/>
      <c r="B771" s="40" t="s">
        <v>7</v>
      </c>
      <c r="C771" s="107"/>
      <c r="D771" s="119" t="s">
        <v>6042</v>
      </c>
      <c r="E771" s="119" t="s">
        <v>5960</v>
      </c>
      <c r="F771" s="219">
        <v>12</v>
      </c>
      <c r="G771" s="219" t="s">
        <v>2299</v>
      </c>
      <c r="H771" s="45"/>
      <c r="I771" s="46"/>
      <c r="J771" s="44">
        <f t="shared" si="19"/>
        <v>365</v>
      </c>
      <c r="K771" s="46"/>
      <c r="L771" s="45"/>
      <c r="M771" s="45"/>
      <c r="N771" s="45"/>
      <c r="O771" s="62" t="s">
        <v>7</v>
      </c>
      <c r="P771" s="220">
        <v>765</v>
      </c>
      <c r="Q771" s="217">
        <v>29419</v>
      </c>
      <c r="R771" s="41"/>
    </row>
    <row r="772" spans="1:209" s="149" customFormat="1" ht="12.95" customHeight="1" x14ac:dyDescent="0.2">
      <c r="A772" s="7">
        <v>55</v>
      </c>
      <c r="B772" s="40" t="s">
        <v>7</v>
      </c>
      <c r="C772" s="107"/>
      <c r="D772" s="119" t="s">
        <v>6041</v>
      </c>
      <c r="E772" s="119" t="s">
        <v>6040</v>
      </c>
      <c r="F772" s="219">
        <v>15</v>
      </c>
      <c r="G772" s="219" t="s">
        <v>2492</v>
      </c>
      <c r="H772" s="45"/>
      <c r="I772" s="46"/>
      <c r="J772" s="44">
        <f t="shared" si="19"/>
        <v>365</v>
      </c>
      <c r="K772" s="46"/>
      <c r="L772" s="45"/>
      <c r="M772" s="45"/>
      <c r="N772" s="45"/>
      <c r="O772" s="62" t="s">
        <v>7</v>
      </c>
      <c r="P772" s="220">
        <v>766</v>
      </c>
      <c r="Q772" s="217" t="s">
        <v>609</v>
      </c>
      <c r="R772" s="41"/>
    </row>
    <row r="773" spans="1:209" s="149" customFormat="1" ht="12.95" customHeight="1" x14ac:dyDescent="0.2">
      <c r="A773" s="7">
        <v>37</v>
      </c>
      <c r="B773" s="40" t="s">
        <v>7</v>
      </c>
      <c r="C773" s="107"/>
      <c r="D773" s="119" t="s">
        <v>4590</v>
      </c>
      <c r="E773" s="119" t="s">
        <v>6039</v>
      </c>
      <c r="F773" s="219">
        <v>13</v>
      </c>
      <c r="G773" s="219" t="s">
        <v>2492</v>
      </c>
      <c r="H773" s="45"/>
      <c r="I773" s="46"/>
      <c r="J773" s="44">
        <f t="shared" si="19"/>
        <v>365</v>
      </c>
      <c r="K773" s="46"/>
      <c r="L773" s="45"/>
      <c r="M773" s="45"/>
      <c r="N773" s="45"/>
      <c r="O773" s="62" t="s">
        <v>7</v>
      </c>
      <c r="P773" s="220">
        <v>767</v>
      </c>
      <c r="Q773" s="217">
        <v>29423</v>
      </c>
      <c r="R773" s="41"/>
    </row>
    <row r="774" spans="1:209" s="149" customFormat="1" ht="12.95" customHeight="1" x14ac:dyDescent="0.2">
      <c r="A774" s="7">
        <v>3</v>
      </c>
      <c r="B774" s="40" t="s">
        <v>7</v>
      </c>
      <c r="C774" s="107"/>
      <c r="D774" s="119" t="s">
        <v>4434</v>
      </c>
      <c r="E774" s="119" t="s">
        <v>6038</v>
      </c>
      <c r="F774" s="219">
        <v>15</v>
      </c>
      <c r="G774" s="219" t="s">
        <v>2492</v>
      </c>
      <c r="H774" s="45"/>
      <c r="I774" s="46"/>
      <c r="J774" s="44">
        <f t="shared" si="19"/>
        <v>365</v>
      </c>
      <c r="K774" s="46"/>
      <c r="L774" s="45"/>
      <c r="M774" s="45"/>
      <c r="N774" s="45"/>
      <c r="O774" s="62" t="s">
        <v>7</v>
      </c>
      <c r="P774" s="220">
        <v>768</v>
      </c>
      <c r="Q774" s="217">
        <v>29423</v>
      </c>
      <c r="R774" s="41"/>
    </row>
    <row r="775" spans="1:209" s="149" customFormat="1" ht="12.95" customHeight="1" x14ac:dyDescent="0.2">
      <c r="A775" s="7"/>
      <c r="B775" s="40" t="s">
        <v>7</v>
      </c>
      <c r="C775" s="107"/>
      <c r="D775" s="119" t="s">
        <v>6037</v>
      </c>
      <c r="E775" s="119" t="s">
        <v>6036</v>
      </c>
      <c r="F775" s="219">
        <v>18</v>
      </c>
      <c r="G775" s="219" t="s">
        <v>2307</v>
      </c>
      <c r="H775" s="45"/>
      <c r="I775" s="46"/>
      <c r="J775" s="44">
        <f t="shared" si="19"/>
        <v>365</v>
      </c>
      <c r="K775" s="46"/>
      <c r="L775" s="45"/>
      <c r="M775" s="45"/>
      <c r="N775" s="45"/>
      <c r="O775" s="62" t="s">
        <v>7</v>
      </c>
      <c r="P775" s="220">
        <v>769</v>
      </c>
      <c r="Q775" s="217">
        <v>29423</v>
      </c>
      <c r="R775" s="41"/>
    </row>
    <row r="776" spans="1:209" s="149" customFormat="1" ht="12.95" customHeight="1" x14ac:dyDescent="0.2">
      <c r="A776" s="7">
        <v>3</v>
      </c>
      <c r="B776" s="40" t="s">
        <v>7</v>
      </c>
      <c r="C776" s="107"/>
      <c r="D776" s="119" t="s">
        <v>4296</v>
      </c>
      <c r="E776" s="119" t="s">
        <v>5687</v>
      </c>
      <c r="F776" s="219">
        <v>15</v>
      </c>
      <c r="G776" s="219" t="s">
        <v>2492</v>
      </c>
      <c r="H776" s="45" t="s">
        <v>44</v>
      </c>
      <c r="I776" s="46"/>
      <c r="J776" s="44">
        <f t="shared" si="19"/>
        <v>365</v>
      </c>
      <c r="K776" s="46"/>
      <c r="L776" s="45"/>
      <c r="M776" s="45"/>
      <c r="N776" s="45"/>
      <c r="O776" s="62" t="s">
        <v>7</v>
      </c>
      <c r="P776" s="220">
        <v>770</v>
      </c>
      <c r="Q776" s="217" t="s">
        <v>609</v>
      </c>
      <c r="R776" s="41"/>
    </row>
    <row r="777" spans="1:209" s="149" customFormat="1" ht="12.95" customHeight="1" x14ac:dyDescent="0.2">
      <c r="A777" s="7">
        <v>33</v>
      </c>
      <c r="B777" s="40" t="s">
        <v>7</v>
      </c>
      <c r="C777" s="107"/>
      <c r="D777" s="119" t="s">
        <v>5718</v>
      </c>
      <c r="E777" s="119" t="s">
        <v>6035</v>
      </c>
      <c r="F777" s="219">
        <v>21</v>
      </c>
      <c r="G777" s="219" t="s">
        <v>2307</v>
      </c>
      <c r="H777" s="45" t="s">
        <v>44</v>
      </c>
      <c r="I777" s="46"/>
      <c r="J777" s="44">
        <f t="shared" si="19"/>
        <v>365</v>
      </c>
      <c r="K777" s="46"/>
      <c r="L777" s="45"/>
      <c r="M777" s="45"/>
      <c r="N777" s="45"/>
      <c r="O777" s="62" t="s">
        <v>7</v>
      </c>
      <c r="P777" s="220">
        <v>771</v>
      </c>
      <c r="Q777" s="217">
        <v>29437</v>
      </c>
      <c r="R777" s="41"/>
    </row>
    <row r="778" spans="1:209" s="149" customFormat="1" ht="12.95" customHeight="1" x14ac:dyDescent="0.2">
      <c r="A778" s="7">
        <v>37</v>
      </c>
      <c r="B778" s="40" t="s">
        <v>7</v>
      </c>
      <c r="C778" s="107"/>
      <c r="D778" s="119" t="s">
        <v>5558</v>
      </c>
      <c r="E778" s="119" t="s">
        <v>6034</v>
      </c>
      <c r="F778" s="219">
        <v>20</v>
      </c>
      <c r="G778" s="219" t="s">
        <v>2307</v>
      </c>
      <c r="H778" s="45"/>
      <c r="I778" s="46"/>
      <c r="J778" s="44">
        <f t="shared" si="19"/>
        <v>365</v>
      </c>
      <c r="K778" s="46"/>
      <c r="L778" s="45"/>
      <c r="M778" s="45"/>
      <c r="N778" s="45"/>
      <c r="O778" s="62" t="s">
        <v>7</v>
      </c>
      <c r="P778" s="220">
        <v>772</v>
      </c>
      <c r="Q778" s="217">
        <v>29444</v>
      </c>
      <c r="R778" s="41"/>
    </row>
    <row r="779" spans="1:209" s="149" customFormat="1" ht="12.95" customHeight="1" x14ac:dyDescent="0.2">
      <c r="A779" s="7">
        <v>190</v>
      </c>
      <c r="B779" s="40" t="s">
        <v>7</v>
      </c>
      <c r="C779" s="107"/>
      <c r="D779" s="119" t="s">
        <v>2798</v>
      </c>
      <c r="E779" s="119" t="s">
        <v>4452</v>
      </c>
      <c r="F779" s="219">
        <v>1</v>
      </c>
      <c r="G779" s="219" t="s">
        <v>2299</v>
      </c>
      <c r="H779" s="45"/>
      <c r="I779" s="46"/>
      <c r="J779" s="44">
        <f t="shared" si="19"/>
        <v>365</v>
      </c>
      <c r="K779" s="46"/>
      <c r="L779" s="45"/>
      <c r="M779" s="45"/>
      <c r="N779" s="45"/>
      <c r="O779" s="62" t="s">
        <v>7</v>
      </c>
      <c r="P779" s="220">
        <v>773</v>
      </c>
      <c r="Q779" s="217" t="s">
        <v>609</v>
      </c>
      <c r="R779" s="41"/>
    </row>
    <row r="780" spans="1:209" s="149" customFormat="1" ht="12.95" customHeight="1" x14ac:dyDescent="0.2">
      <c r="A780" s="7"/>
      <c r="B780" s="40" t="s">
        <v>7</v>
      </c>
      <c r="C780" s="107">
        <v>1838</v>
      </c>
      <c r="D780" s="119" t="s">
        <v>6033</v>
      </c>
      <c r="E780" s="119" t="s">
        <v>5466</v>
      </c>
      <c r="F780" s="219">
        <v>21</v>
      </c>
      <c r="G780" s="219" t="s">
        <v>2307</v>
      </c>
      <c r="H780" s="45"/>
      <c r="I780" s="46"/>
      <c r="J780" s="44">
        <f t="shared" si="19"/>
        <v>365</v>
      </c>
      <c r="K780" s="46"/>
      <c r="L780" s="45"/>
      <c r="M780" s="45"/>
      <c r="N780" s="45"/>
      <c r="O780" s="62" t="s">
        <v>7</v>
      </c>
      <c r="P780" s="220">
        <v>774</v>
      </c>
      <c r="Q780" s="217">
        <v>29439</v>
      </c>
      <c r="R780" s="41"/>
    </row>
    <row r="781" spans="1:209" s="149" customFormat="1" ht="12.95" customHeight="1" x14ac:dyDescent="0.2">
      <c r="A781" s="12"/>
      <c r="B781" s="14" t="s">
        <v>7</v>
      </c>
      <c r="C781" s="97"/>
      <c r="D781" s="116" t="s">
        <v>5951</v>
      </c>
      <c r="E781" s="116" t="s">
        <v>6032</v>
      </c>
      <c r="F781" s="224">
        <v>6</v>
      </c>
      <c r="G781" s="224" t="s">
        <v>2495</v>
      </c>
      <c r="H781" s="15"/>
      <c r="I781" s="19"/>
      <c r="J781" s="16">
        <f t="shared" si="19"/>
        <v>365</v>
      </c>
      <c r="K781" s="19"/>
      <c r="L781" s="15"/>
      <c r="M781" s="15"/>
      <c r="N781" s="15"/>
      <c r="O781" s="21" t="s">
        <v>7</v>
      </c>
      <c r="P781" s="223">
        <v>775</v>
      </c>
      <c r="Q781" s="222">
        <v>29444</v>
      </c>
      <c r="R781" s="58"/>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Q781" s="13"/>
      <c r="BR781" s="13"/>
      <c r="BS781" s="13"/>
      <c r="BT781" s="13"/>
      <c r="BU781" s="13"/>
      <c r="BV781" s="13"/>
      <c r="BW781" s="13"/>
      <c r="BX781" s="13"/>
      <c r="BY781" s="13"/>
      <c r="BZ781" s="13"/>
      <c r="CA781" s="13"/>
      <c r="CB781" s="13"/>
      <c r="CC781" s="13"/>
      <c r="CD781" s="13"/>
      <c r="CE781" s="13"/>
      <c r="CF781" s="13"/>
      <c r="CG781" s="13"/>
      <c r="CH781" s="13"/>
      <c r="CI781" s="13"/>
      <c r="CJ781" s="13"/>
      <c r="CK781" s="13"/>
      <c r="CL781" s="13"/>
      <c r="CM781" s="13"/>
      <c r="CN781" s="13"/>
      <c r="CO781" s="13"/>
      <c r="CP781" s="13"/>
      <c r="CQ781" s="13"/>
      <c r="CR781" s="13"/>
      <c r="CS781" s="13"/>
      <c r="CT781" s="13"/>
      <c r="CU781" s="13"/>
      <c r="CV781" s="13"/>
      <c r="CW781" s="13"/>
      <c r="CX781" s="13"/>
      <c r="CY781" s="13"/>
      <c r="CZ781" s="13"/>
      <c r="DA781" s="13"/>
      <c r="DB781" s="13"/>
      <c r="DC781" s="13"/>
      <c r="DD781" s="13"/>
      <c r="DE781" s="13"/>
      <c r="DF781" s="13"/>
      <c r="DG781" s="13"/>
      <c r="DH781" s="13"/>
      <c r="DI781" s="13"/>
      <c r="DJ781" s="13"/>
      <c r="DK781" s="13"/>
      <c r="DL781" s="13"/>
      <c r="DM781" s="13"/>
      <c r="DN781" s="13"/>
      <c r="DO781" s="13"/>
      <c r="DP781" s="13"/>
      <c r="DQ781" s="13"/>
      <c r="DR781" s="13"/>
      <c r="DS781" s="13"/>
      <c r="DT781" s="13"/>
      <c r="DU781" s="13"/>
      <c r="DV781" s="13"/>
      <c r="DW781" s="13"/>
      <c r="DX781" s="13"/>
      <c r="DY781" s="13"/>
      <c r="DZ781" s="13"/>
      <c r="EA781" s="13"/>
      <c r="EB781" s="13"/>
      <c r="EC781" s="13"/>
      <c r="ED781" s="13"/>
      <c r="EE781" s="13"/>
      <c r="EF781" s="13"/>
      <c r="EG781" s="13"/>
      <c r="EH781" s="13"/>
      <c r="EI781" s="13"/>
      <c r="EJ781" s="13"/>
      <c r="EK781" s="13"/>
      <c r="EL781" s="13"/>
      <c r="EM781" s="13"/>
      <c r="EN781" s="13"/>
      <c r="EO781" s="13"/>
      <c r="EP781" s="13"/>
      <c r="EQ781" s="13"/>
      <c r="ER781" s="13"/>
      <c r="ES781" s="13"/>
      <c r="ET781" s="13"/>
      <c r="EU781" s="13"/>
      <c r="EV781" s="13"/>
      <c r="EW781" s="13"/>
      <c r="EX781" s="13"/>
      <c r="EY781" s="13"/>
      <c r="EZ781" s="13"/>
      <c r="FA781" s="13"/>
      <c r="FB781" s="13"/>
      <c r="FC781" s="13"/>
      <c r="FD781" s="13"/>
      <c r="FE781" s="13"/>
      <c r="FF781" s="13"/>
      <c r="FG781" s="13"/>
      <c r="FH781" s="13"/>
      <c r="FI781" s="13"/>
      <c r="FJ781" s="13"/>
      <c r="FK781" s="13"/>
      <c r="FL781" s="13"/>
      <c r="FM781" s="13"/>
      <c r="FN781" s="13"/>
      <c r="FO781" s="13"/>
      <c r="FP781" s="13"/>
      <c r="FQ781" s="13"/>
      <c r="FR781" s="13"/>
      <c r="FS781" s="13"/>
      <c r="FT781" s="13"/>
      <c r="FU781" s="13"/>
      <c r="FV781" s="13"/>
      <c r="FW781" s="13"/>
      <c r="FX781" s="13"/>
      <c r="FY781" s="13"/>
      <c r="FZ781" s="13"/>
      <c r="GA781" s="13"/>
      <c r="GB781" s="13"/>
      <c r="GC781" s="13"/>
      <c r="GD781" s="13"/>
      <c r="GE781" s="13"/>
      <c r="GF781" s="13"/>
      <c r="GG781" s="13"/>
      <c r="GH781" s="13"/>
      <c r="GI781" s="13"/>
      <c r="GJ781" s="13"/>
      <c r="GK781" s="13"/>
      <c r="GL781" s="13"/>
      <c r="GM781" s="13"/>
      <c r="GN781" s="13"/>
      <c r="GO781" s="13"/>
      <c r="GP781" s="13"/>
      <c r="GQ781" s="13"/>
      <c r="GR781" s="13"/>
      <c r="GS781" s="13"/>
      <c r="GT781" s="13"/>
      <c r="GU781" s="13"/>
      <c r="GV781" s="13"/>
      <c r="GW781" s="13"/>
      <c r="GX781" s="13"/>
      <c r="GY781" s="13"/>
      <c r="GZ781" s="13"/>
      <c r="HA781" s="13"/>
    </row>
    <row r="782" spans="1:209" s="149" customFormat="1" ht="12.95" customHeight="1" x14ac:dyDescent="0.2">
      <c r="A782" s="7">
        <v>94</v>
      </c>
      <c r="B782" s="40" t="s">
        <v>7</v>
      </c>
      <c r="C782" s="107"/>
      <c r="D782" s="126" t="s">
        <v>2584</v>
      </c>
      <c r="E782" s="119" t="s">
        <v>6031</v>
      </c>
      <c r="F782" s="219">
        <v>12</v>
      </c>
      <c r="G782" s="219" t="s">
        <v>2299</v>
      </c>
      <c r="H782" s="45"/>
      <c r="I782" s="46"/>
      <c r="J782" s="44">
        <f t="shared" si="19"/>
        <v>365</v>
      </c>
      <c r="K782" s="46"/>
      <c r="L782" s="45"/>
      <c r="M782" s="45"/>
      <c r="N782" s="45"/>
      <c r="O782" s="62" t="s">
        <v>7</v>
      </c>
      <c r="P782" s="220">
        <v>776</v>
      </c>
      <c r="Q782" s="217">
        <v>29451</v>
      </c>
      <c r="R782" s="41"/>
    </row>
    <row r="783" spans="1:209" s="149" customFormat="1" ht="12.95" customHeight="1" x14ac:dyDescent="0.2">
      <c r="A783" s="7">
        <v>37</v>
      </c>
      <c r="B783" s="40" t="s">
        <v>7</v>
      </c>
      <c r="C783" s="107"/>
      <c r="D783" s="278" t="s">
        <v>4590</v>
      </c>
      <c r="E783" s="119" t="s">
        <v>6030</v>
      </c>
      <c r="F783" s="219">
        <v>13</v>
      </c>
      <c r="G783" s="219" t="s">
        <v>2492</v>
      </c>
      <c r="H783" s="45"/>
      <c r="I783" s="46"/>
      <c r="J783" s="44"/>
      <c r="K783" s="46"/>
      <c r="L783" s="45"/>
      <c r="M783" s="45"/>
      <c r="N783" s="45"/>
      <c r="O783" s="62" t="s">
        <v>7</v>
      </c>
      <c r="P783" s="220">
        <v>777</v>
      </c>
      <c r="Q783" s="217"/>
      <c r="R783" s="41"/>
    </row>
    <row r="784" spans="1:209" s="149" customFormat="1" ht="12.95" customHeight="1" x14ac:dyDescent="0.2">
      <c r="A784" s="7">
        <v>3</v>
      </c>
      <c r="B784" s="40" t="s">
        <v>7</v>
      </c>
      <c r="C784" s="107"/>
      <c r="D784" s="119" t="s">
        <v>4078</v>
      </c>
      <c r="E784" s="119" t="s">
        <v>5908</v>
      </c>
      <c r="F784" s="219">
        <v>20</v>
      </c>
      <c r="G784" s="219" t="s">
        <v>2307</v>
      </c>
      <c r="H784" s="45"/>
      <c r="I784" s="46"/>
      <c r="J784" s="44">
        <f t="shared" ref="J784:J815" si="20">IF(AND(I784&gt;1/1/75, K784&gt;0),"n/a",I784+365)</f>
        <v>365</v>
      </c>
      <c r="K784" s="46"/>
      <c r="L784" s="45"/>
      <c r="M784" s="45"/>
      <c r="N784" s="45"/>
      <c r="O784" s="62" t="s">
        <v>7</v>
      </c>
      <c r="P784" s="220">
        <v>778</v>
      </c>
      <c r="Q784" s="217">
        <v>29446</v>
      </c>
      <c r="R784" s="41"/>
    </row>
    <row r="785" spans="1:18" s="149" customFormat="1" ht="12.95" customHeight="1" x14ac:dyDescent="0.2">
      <c r="A785" s="7">
        <v>37</v>
      </c>
      <c r="B785" s="40" t="s">
        <v>7</v>
      </c>
      <c r="C785" s="107"/>
      <c r="D785" s="119" t="s">
        <v>6029</v>
      </c>
      <c r="E785" s="119" t="s">
        <v>5908</v>
      </c>
      <c r="F785" s="219">
        <v>20</v>
      </c>
      <c r="G785" s="219" t="s">
        <v>2307</v>
      </c>
      <c r="H785" s="45"/>
      <c r="I785" s="46"/>
      <c r="J785" s="44">
        <f t="shared" si="20"/>
        <v>365</v>
      </c>
      <c r="K785" s="46"/>
      <c r="L785" s="45"/>
      <c r="M785" s="45"/>
      <c r="N785" s="45"/>
      <c r="O785" s="62" t="s">
        <v>7</v>
      </c>
      <c r="P785" s="220">
        <v>779</v>
      </c>
      <c r="Q785" s="217">
        <v>29446</v>
      </c>
      <c r="R785" s="41"/>
    </row>
    <row r="786" spans="1:18" s="149" customFormat="1" ht="12.95" customHeight="1" x14ac:dyDescent="0.2">
      <c r="A786" s="7">
        <v>37</v>
      </c>
      <c r="B786" s="40" t="s">
        <v>7</v>
      </c>
      <c r="C786" s="107"/>
      <c r="D786" s="119" t="s">
        <v>4590</v>
      </c>
      <c r="E786" s="119" t="s">
        <v>6028</v>
      </c>
      <c r="F786" s="219">
        <v>13</v>
      </c>
      <c r="G786" s="219" t="s">
        <v>2492</v>
      </c>
      <c r="H786" s="45" t="s">
        <v>44</v>
      </c>
      <c r="I786" s="46"/>
      <c r="J786" s="44">
        <f t="shared" si="20"/>
        <v>365</v>
      </c>
      <c r="K786" s="46"/>
      <c r="L786" s="45"/>
      <c r="M786" s="45"/>
      <c r="N786" s="45"/>
      <c r="O786" s="62" t="s">
        <v>7</v>
      </c>
      <c r="P786" s="220">
        <v>780</v>
      </c>
      <c r="Q786" s="217">
        <v>29446</v>
      </c>
      <c r="R786" s="41"/>
    </row>
    <row r="787" spans="1:18" s="149" customFormat="1" ht="12.95" customHeight="1" x14ac:dyDescent="0.2">
      <c r="A787" s="7">
        <v>3</v>
      </c>
      <c r="B787" s="40" t="s">
        <v>7</v>
      </c>
      <c r="C787" s="107"/>
      <c r="D787" s="119" t="s">
        <v>4272</v>
      </c>
      <c r="E787" s="119" t="s">
        <v>5908</v>
      </c>
      <c r="F787" s="219">
        <v>20</v>
      </c>
      <c r="G787" s="219" t="s">
        <v>2307</v>
      </c>
      <c r="H787" s="45"/>
      <c r="I787" s="46"/>
      <c r="J787" s="44">
        <f t="shared" si="20"/>
        <v>365</v>
      </c>
      <c r="K787" s="46"/>
      <c r="L787" s="45"/>
      <c r="M787" s="45"/>
      <c r="N787" s="45"/>
      <c r="O787" s="62" t="s">
        <v>7</v>
      </c>
      <c r="P787" s="220">
        <v>781</v>
      </c>
      <c r="Q787" s="217">
        <v>29446</v>
      </c>
      <c r="R787" s="41"/>
    </row>
    <row r="788" spans="1:18" s="149" customFormat="1" ht="12.95" customHeight="1" x14ac:dyDescent="0.2">
      <c r="A788" s="7"/>
      <c r="B788" s="40" t="s">
        <v>7</v>
      </c>
      <c r="C788" s="107"/>
      <c r="D788" s="119" t="s">
        <v>6027</v>
      </c>
      <c r="E788" s="119" t="s">
        <v>6026</v>
      </c>
      <c r="F788" s="219">
        <v>8</v>
      </c>
      <c r="G788" s="219" t="s">
        <v>2408</v>
      </c>
      <c r="H788" s="45" t="s">
        <v>193</v>
      </c>
      <c r="I788" s="46"/>
      <c r="J788" s="44">
        <f t="shared" si="20"/>
        <v>365</v>
      </c>
      <c r="K788" s="46"/>
      <c r="L788" s="45"/>
      <c r="M788" s="45"/>
      <c r="N788" s="45"/>
      <c r="O788" s="62" t="s">
        <v>7</v>
      </c>
      <c r="P788" s="220">
        <v>782</v>
      </c>
      <c r="Q788" s="217">
        <v>29451</v>
      </c>
      <c r="R788" s="41"/>
    </row>
    <row r="789" spans="1:18" s="149" customFormat="1" ht="12.95" customHeight="1" x14ac:dyDescent="0.2">
      <c r="A789" s="7"/>
      <c r="B789" s="40" t="s">
        <v>7</v>
      </c>
      <c r="C789" s="107"/>
      <c r="D789" s="119" t="s">
        <v>6025</v>
      </c>
      <c r="E789" s="119" t="s">
        <v>6024</v>
      </c>
      <c r="F789" s="219">
        <v>8</v>
      </c>
      <c r="G789" s="219" t="s">
        <v>2408</v>
      </c>
      <c r="H789" s="45"/>
      <c r="I789" s="46"/>
      <c r="J789" s="44">
        <f t="shared" si="20"/>
        <v>365</v>
      </c>
      <c r="K789" s="46"/>
      <c r="L789" s="45"/>
      <c r="M789" s="45"/>
      <c r="N789" s="45"/>
      <c r="O789" s="62" t="s">
        <v>7</v>
      </c>
      <c r="P789" s="220">
        <v>783</v>
      </c>
      <c r="Q789" s="217">
        <v>29452</v>
      </c>
      <c r="R789" s="41"/>
    </row>
    <row r="790" spans="1:18" s="149" customFormat="1" ht="12.95" customHeight="1" x14ac:dyDescent="0.2">
      <c r="A790" s="7">
        <v>190</v>
      </c>
      <c r="B790" s="40" t="s">
        <v>7</v>
      </c>
      <c r="C790" s="107"/>
      <c r="D790" s="119" t="s">
        <v>3918</v>
      </c>
      <c r="E790" s="119" t="s">
        <v>6023</v>
      </c>
      <c r="F790" s="219">
        <v>1</v>
      </c>
      <c r="G790" s="219" t="s">
        <v>2299</v>
      </c>
      <c r="H790" s="45"/>
      <c r="I790" s="46"/>
      <c r="J790" s="44">
        <f t="shared" si="20"/>
        <v>365</v>
      </c>
      <c r="K790" s="46"/>
      <c r="L790" s="45"/>
      <c r="M790" s="45"/>
      <c r="N790" s="45"/>
      <c r="O790" s="62" t="s">
        <v>7</v>
      </c>
      <c r="P790" s="220">
        <v>784</v>
      </c>
      <c r="Q790" s="217" t="s">
        <v>609</v>
      </c>
      <c r="R790" s="41"/>
    </row>
    <row r="791" spans="1:18" s="149" customFormat="1" ht="12.95" customHeight="1" x14ac:dyDescent="0.2">
      <c r="A791" s="7"/>
      <c r="B791" s="40" t="s">
        <v>7</v>
      </c>
      <c r="C791" s="107"/>
      <c r="D791" s="119" t="s">
        <v>6022</v>
      </c>
      <c r="E791" s="119" t="s">
        <v>6021</v>
      </c>
      <c r="F791" s="219">
        <v>7</v>
      </c>
      <c r="G791" s="219" t="s">
        <v>2495</v>
      </c>
      <c r="H791" s="45"/>
      <c r="I791" s="46"/>
      <c r="J791" s="44">
        <f t="shared" si="20"/>
        <v>365</v>
      </c>
      <c r="K791" s="46"/>
      <c r="L791" s="45"/>
      <c r="M791" s="45"/>
      <c r="N791" s="45"/>
      <c r="O791" s="62" t="s">
        <v>7</v>
      </c>
      <c r="P791" s="220">
        <v>785</v>
      </c>
      <c r="Q791" s="217">
        <v>29458</v>
      </c>
      <c r="R791" s="41"/>
    </row>
    <row r="792" spans="1:18" s="149" customFormat="1" ht="12.95" customHeight="1" x14ac:dyDescent="0.2">
      <c r="A792" s="7">
        <v>37</v>
      </c>
      <c r="B792" s="40" t="s">
        <v>7</v>
      </c>
      <c r="C792" s="107"/>
      <c r="D792" s="119" t="s">
        <v>5341</v>
      </c>
      <c r="E792" s="119" t="s">
        <v>5960</v>
      </c>
      <c r="F792" s="219">
        <v>20</v>
      </c>
      <c r="G792" s="219" t="s">
        <v>2307</v>
      </c>
      <c r="H792" s="45"/>
      <c r="I792" s="46"/>
      <c r="J792" s="44">
        <f t="shared" si="20"/>
        <v>365</v>
      </c>
      <c r="K792" s="46"/>
      <c r="L792" s="45"/>
      <c r="M792" s="45"/>
      <c r="N792" s="45"/>
      <c r="O792" s="62" t="s">
        <v>7</v>
      </c>
      <c r="P792" s="220">
        <v>786</v>
      </c>
      <c r="Q792" s="217">
        <v>29460</v>
      </c>
      <c r="R792" s="41"/>
    </row>
    <row r="793" spans="1:18" s="149" customFormat="1" ht="12.95" customHeight="1" x14ac:dyDescent="0.2">
      <c r="A793" s="7">
        <v>37</v>
      </c>
      <c r="B793" s="40" t="s">
        <v>7</v>
      </c>
      <c r="C793" s="107"/>
      <c r="D793" s="119" t="s">
        <v>4816</v>
      </c>
      <c r="E793" s="119" t="s">
        <v>5960</v>
      </c>
      <c r="F793" s="219">
        <v>21</v>
      </c>
      <c r="G793" s="219" t="s">
        <v>2307</v>
      </c>
      <c r="H793" s="45"/>
      <c r="I793" s="46"/>
      <c r="J793" s="44">
        <f t="shared" si="20"/>
        <v>365</v>
      </c>
      <c r="K793" s="46"/>
      <c r="L793" s="45"/>
      <c r="M793" s="45"/>
      <c r="N793" s="45"/>
      <c r="O793" s="62" t="s">
        <v>7</v>
      </c>
      <c r="P793" s="220">
        <v>787</v>
      </c>
      <c r="Q793" s="217">
        <v>29459</v>
      </c>
      <c r="R793" s="41"/>
    </row>
    <row r="794" spans="1:18" s="149" customFormat="1" ht="12.95" customHeight="1" x14ac:dyDescent="0.2">
      <c r="A794" s="7">
        <v>37</v>
      </c>
      <c r="B794" s="40" t="s">
        <v>7</v>
      </c>
      <c r="C794" s="107"/>
      <c r="D794" s="119" t="s">
        <v>5558</v>
      </c>
      <c r="E794" s="119" t="s">
        <v>6020</v>
      </c>
      <c r="F794" s="219">
        <v>20</v>
      </c>
      <c r="G794" s="219" t="s">
        <v>2307</v>
      </c>
      <c r="H794" s="45"/>
      <c r="I794" s="46"/>
      <c r="J794" s="44">
        <f t="shared" si="20"/>
        <v>365</v>
      </c>
      <c r="K794" s="46"/>
      <c r="L794" s="45"/>
      <c r="M794" s="45"/>
      <c r="N794" s="45"/>
      <c r="O794" s="62" t="s">
        <v>7</v>
      </c>
      <c r="P794" s="220">
        <v>788</v>
      </c>
      <c r="Q794" s="217">
        <v>29460</v>
      </c>
      <c r="R794" s="41"/>
    </row>
    <row r="795" spans="1:18" s="149" customFormat="1" ht="12.95" customHeight="1" x14ac:dyDescent="0.2">
      <c r="A795" s="7">
        <v>51</v>
      </c>
      <c r="B795" s="40" t="s">
        <v>7</v>
      </c>
      <c r="C795" s="107"/>
      <c r="D795" s="119" t="s">
        <v>5527</v>
      </c>
      <c r="E795" s="119" t="s">
        <v>5960</v>
      </c>
      <c r="F795" s="219">
        <v>10</v>
      </c>
      <c r="G795" s="219" t="s">
        <v>2495</v>
      </c>
      <c r="H795" s="45"/>
      <c r="I795" s="46"/>
      <c r="J795" s="44">
        <f t="shared" si="20"/>
        <v>365</v>
      </c>
      <c r="K795" s="46"/>
      <c r="L795" s="45"/>
      <c r="M795" s="45"/>
      <c r="N795" s="45"/>
      <c r="O795" s="62" t="s">
        <v>7</v>
      </c>
      <c r="P795" s="220">
        <v>789</v>
      </c>
      <c r="Q795" s="217">
        <v>29462</v>
      </c>
      <c r="R795" s="41"/>
    </row>
    <row r="796" spans="1:18" s="149" customFormat="1" ht="12.95" customHeight="1" x14ac:dyDescent="0.2">
      <c r="A796" s="7">
        <v>19</v>
      </c>
      <c r="B796" s="40" t="s">
        <v>7</v>
      </c>
      <c r="C796" s="107"/>
      <c r="D796" s="119" t="s">
        <v>5111</v>
      </c>
      <c r="E796" s="119" t="s">
        <v>6019</v>
      </c>
      <c r="F796" s="219">
        <v>8</v>
      </c>
      <c r="G796" s="219" t="s">
        <v>2408</v>
      </c>
      <c r="H796" s="45" t="s">
        <v>44</v>
      </c>
      <c r="I796" s="46"/>
      <c r="J796" s="44">
        <f t="shared" si="20"/>
        <v>365</v>
      </c>
      <c r="K796" s="46"/>
      <c r="L796" s="45"/>
      <c r="M796" s="45"/>
      <c r="N796" s="45"/>
      <c r="O796" s="62" t="s">
        <v>7</v>
      </c>
      <c r="P796" s="220">
        <v>790</v>
      </c>
      <c r="Q796" s="217">
        <v>29472</v>
      </c>
      <c r="R796" s="41"/>
    </row>
    <row r="797" spans="1:18" s="149" customFormat="1" ht="12.95" customHeight="1" x14ac:dyDescent="0.2">
      <c r="A797" s="7"/>
      <c r="B797" s="40" t="s">
        <v>7</v>
      </c>
      <c r="C797" s="107"/>
      <c r="D797" s="119" t="s">
        <v>5119</v>
      </c>
      <c r="E797" s="119" t="s">
        <v>6018</v>
      </c>
      <c r="F797" s="219">
        <v>12</v>
      </c>
      <c r="G797" s="219" t="s">
        <v>2299</v>
      </c>
      <c r="H797" s="45"/>
      <c r="I797" s="46"/>
      <c r="J797" s="44">
        <f t="shared" si="20"/>
        <v>365</v>
      </c>
      <c r="K797" s="46"/>
      <c r="L797" s="45"/>
      <c r="M797" s="45"/>
      <c r="N797" s="45"/>
      <c r="O797" s="62" t="s">
        <v>7</v>
      </c>
      <c r="P797" s="220">
        <v>791</v>
      </c>
      <c r="Q797" s="217">
        <v>29473</v>
      </c>
      <c r="R797" s="41"/>
    </row>
    <row r="798" spans="1:18" s="149" customFormat="1" ht="12.95" customHeight="1" x14ac:dyDescent="0.2">
      <c r="A798" s="7">
        <v>17</v>
      </c>
      <c r="B798" s="40" t="s">
        <v>7</v>
      </c>
      <c r="C798" s="107"/>
      <c r="D798" s="119" t="s">
        <v>6017</v>
      </c>
      <c r="E798" s="119" t="s">
        <v>5440</v>
      </c>
      <c r="F798" s="219">
        <v>5</v>
      </c>
      <c r="G798" s="219" t="s">
        <v>2299</v>
      </c>
      <c r="H798" s="45" t="s">
        <v>44</v>
      </c>
      <c r="I798" s="46"/>
      <c r="J798" s="44">
        <f t="shared" si="20"/>
        <v>365</v>
      </c>
      <c r="K798" s="46"/>
      <c r="L798" s="45"/>
      <c r="M798" s="45"/>
      <c r="N798" s="45"/>
      <c r="O798" s="62" t="s">
        <v>7</v>
      </c>
      <c r="P798" s="220">
        <v>792</v>
      </c>
      <c r="Q798" s="217">
        <v>29483</v>
      </c>
      <c r="R798" s="41"/>
    </row>
    <row r="799" spans="1:18" s="149" customFormat="1" ht="12.95" customHeight="1" x14ac:dyDescent="0.2">
      <c r="A799" s="7">
        <v>3</v>
      </c>
      <c r="B799" s="40" t="s">
        <v>7</v>
      </c>
      <c r="C799" s="107"/>
      <c r="D799" s="119" t="s">
        <v>5097</v>
      </c>
      <c r="E799" s="119" t="s">
        <v>5440</v>
      </c>
      <c r="F799" s="219">
        <v>19</v>
      </c>
      <c r="G799" s="219" t="s">
        <v>2492</v>
      </c>
      <c r="H799" s="45" t="s">
        <v>44</v>
      </c>
      <c r="I799" s="46"/>
      <c r="J799" s="44">
        <f t="shared" si="20"/>
        <v>365</v>
      </c>
      <c r="K799" s="46"/>
      <c r="L799" s="45"/>
      <c r="M799" s="45"/>
      <c r="N799" s="45"/>
      <c r="O799" s="62" t="s">
        <v>7</v>
      </c>
      <c r="P799" s="220">
        <v>793</v>
      </c>
      <c r="Q799" s="217">
        <v>29483</v>
      </c>
      <c r="R799" s="41"/>
    </row>
    <row r="800" spans="1:18" s="149" customFormat="1" ht="12.95" customHeight="1" x14ac:dyDescent="0.2">
      <c r="A800" s="7">
        <v>33</v>
      </c>
      <c r="B800" s="40" t="s">
        <v>7</v>
      </c>
      <c r="C800" s="107"/>
      <c r="D800" s="119" t="s">
        <v>5718</v>
      </c>
      <c r="E800" s="119" t="s">
        <v>6016</v>
      </c>
      <c r="F800" s="219">
        <v>21</v>
      </c>
      <c r="G800" s="219" t="s">
        <v>2307</v>
      </c>
      <c r="H800" s="45" t="s">
        <v>44</v>
      </c>
      <c r="I800" s="46"/>
      <c r="J800" s="44">
        <f t="shared" si="20"/>
        <v>365</v>
      </c>
      <c r="K800" s="46"/>
      <c r="L800" s="45"/>
      <c r="M800" s="45"/>
      <c r="N800" s="45"/>
      <c r="O800" s="62" t="s">
        <v>7</v>
      </c>
      <c r="P800" s="220">
        <v>794</v>
      </c>
      <c r="Q800" s="217">
        <v>29487</v>
      </c>
      <c r="R800" s="41"/>
    </row>
    <row r="801" spans="1:18" s="149" customFormat="1" ht="12.95" customHeight="1" x14ac:dyDescent="0.2">
      <c r="A801" s="7"/>
      <c r="B801" s="40" t="s">
        <v>7</v>
      </c>
      <c r="C801" s="107"/>
      <c r="D801" s="119" t="s">
        <v>6015</v>
      </c>
      <c r="E801" s="119" t="s">
        <v>6014</v>
      </c>
      <c r="F801" s="219">
        <v>10</v>
      </c>
      <c r="G801" s="219" t="s">
        <v>2495</v>
      </c>
      <c r="H801" s="45" t="s">
        <v>193</v>
      </c>
      <c r="I801" s="46"/>
      <c r="J801" s="44">
        <f t="shared" si="20"/>
        <v>365</v>
      </c>
      <c r="K801" s="46"/>
      <c r="L801" s="45"/>
      <c r="M801" s="45"/>
      <c r="N801" s="45"/>
      <c r="O801" s="62" t="s">
        <v>7</v>
      </c>
      <c r="P801" s="220">
        <v>795</v>
      </c>
      <c r="Q801" s="217">
        <v>29860</v>
      </c>
      <c r="R801" s="41"/>
    </row>
    <row r="802" spans="1:18" s="149" customFormat="1" ht="12.95" customHeight="1" x14ac:dyDescent="0.2">
      <c r="A802" s="7">
        <v>19</v>
      </c>
      <c r="B802" s="40" t="s">
        <v>7</v>
      </c>
      <c r="C802" s="107"/>
      <c r="D802" s="119" t="s">
        <v>4960</v>
      </c>
      <c r="E802" s="119" t="s">
        <v>5440</v>
      </c>
      <c r="F802" s="219">
        <v>8</v>
      </c>
      <c r="G802" s="219" t="s">
        <v>2408</v>
      </c>
      <c r="H802" s="45" t="s">
        <v>44</v>
      </c>
      <c r="I802" s="46"/>
      <c r="J802" s="44">
        <f t="shared" si="20"/>
        <v>365</v>
      </c>
      <c r="K802" s="46"/>
      <c r="L802" s="45"/>
      <c r="M802" s="45"/>
      <c r="N802" s="45"/>
      <c r="O802" s="62" t="s">
        <v>7</v>
      </c>
      <c r="P802" s="220">
        <v>796</v>
      </c>
      <c r="Q802" s="217">
        <v>29874</v>
      </c>
      <c r="R802" s="41"/>
    </row>
    <row r="803" spans="1:18" s="149" customFormat="1" ht="12.95" customHeight="1" x14ac:dyDescent="0.2">
      <c r="A803" s="7">
        <v>1</v>
      </c>
      <c r="B803" s="40" t="s">
        <v>7</v>
      </c>
      <c r="C803" s="107"/>
      <c r="D803" s="119" t="s">
        <v>4908</v>
      </c>
      <c r="E803" s="119" t="s">
        <v>6013</v>
      </c>
      <c r="F803" s="219">
        <v>6</v>
      </c>
      <c r="G803" s="219" t="s">
        <v>2495</v>
      </c>
      <c r="H803" s="45" t="s">
        <v>44</v>
      </c>
      <c r="I803" s="46"/>
      <c r="J803" s="44">
        <f t="shared" si="20"/>
        <v>365</v>
      </c>
      <c r="K803" s="46"/>
      <c r="L803" s="45"/>
      <c r="M803" s="45"/>
      <c r="N803" s="45"/>
      <c r="O803" s="62" t="s">
        <v>7</v>
      </c>
      <c r="P803" s="220">
        <v>797</v>
      </c>
      <c r="Q803" s="217">
        <v>29874</v>
      </c>
      <c r="R803" s="41"/>
    </row>
    <row r="804" spans="1:18" s="149" customFormat="1" ht="12.95" customHeight="1" x14ac:dyDescent="0.2">
      <c r="A804" s="7">
        <v>19</v>
      </c>
      <c r="B804" s="40" t="s">
        <v>7</v>
      </c>
      <c r="C804" s="107"/>
      <c r="D804" s="119" t="s">
        <v>4960</v>
      </c>
      <c r="E804" s="119" t="s">
        <v>6012</v>
      </c>
      <c r="F804" s="219">
        <v>8</v>
      </c>
      <c r="G804" s="219" t="s">
        <v>2408</v>
      </c>
      <c r="H804" s="45"/>
      <c r="I804" s="46"/>
      <c r="J804" s="44">
        <f t="shared" si="20"/>
        <v>365</v>
      </c>
      <c r="K804" s="46"/>
      <c r="L804" s="45"/>
      <c r="M804" s="45"/>
      <c r="N804" s="45"/>
      <c r="O804" s="62" t="s">
        <v>7</v>
      </c>
      <c r="P804" s="220">
        <v>798</v>
      </c>
      <c r="Q804" s="217">
        <v>29876</v>
      </c>
      <c r="R804" s="41"/>
    </row>
    <row r="805" spans="1:18" s="149" customFormat="1" ht="12.95" customHeight="1" x14ac:dyDescent="0.2">
      <c r="A805" s="7"/>
      <c r="B805" s="40" t="s">
        <v>7</v>
      </c>
      <c r="C805" s="107"/>
      <c r="D805" s="119" t="s">
        <v>6011</v>
      </c>
      <c r="E805" s="119" t="s">
        <v>6010</v>
      </c>
      <c r="F805" s="219">
        <v>8</v>
      </c>
      <c r="G805" s="219" t="s">
        <v>2408</v>
      </c>
      <c r="H805" s="45"/>
      <c r="I805" s="46"/>
      <c r="J805" s="44">
        <f t="shared" si="20"/>
        <v>365</v>
      </c>
      <c r="K805" s="46"/>
      <c r="L805" s="45"/>
      <c r="M805" s="45"/>
      <c r="N805" s="45"/>
      <c r="O805" s="62" t="s">
        <v>7</v>
      </c>
      <c r="P805" s="220">
        <v>799</v>
      </c>
      <c r="Q805" s="217">
        <v>29879</v>
      </c>
      <c r="R805" s="41"/>
    </row>
    <row r="806" spans="1:18" s="149" customFormat="1" ht="12.95" customHeight="1" x14ac:dyDescent="0.2">
      <c r="A806" s="7"/>
      <c r="B806" s="40" t="s">
        <v>7</v>
      </c>
      <c r="C806" s="107"/>
      <c r="D806" s="119" t="s">
        <v>6009</v>
      </c>
      <c r="E806" s="119" t="s">
        <v>6008</v>
      </c>
      <c r="F806" s="219">
        <v>19</v>
      </c>
      <c r="G806" s="219" t="s">
        <v>2492</v>
      </c>
      <c r="H806" s="45"/>
      <c r="I806" s="46"/>
      <c r="J806" s="44">
        <f t="shared" si="20"/>
        <v>365</v>
      </c>
      <c r="K806" s="46"/>
      <c r="L806" s="45"/>
      <c r="M806" s="45"/>
      <c r="N806" s="45"/>
      <c r="O806" s="62" t="s">
        <v>7</v>
      </c>
      <c r="P806" s="220">
        <v>800</v>
      </c>
      <c r="Q806" s="217">
        <v>29879</v>
      </c>
      <c r="R806" s="41"/>
    </row>
    <row r="807" spans="1:18" s="149" customFormat="1" ht="12.95" customHeight="1" x14ac:dyDescent="0.2">
      <c r="A807" s="7">
        <v>3</v>
      </c>
      <c r="B807" s="40" t="s">
        <v>7</v>
      </c>
      <c r="C807" s="107"/>
      <c r="D807" s="119" t="s">
        <v>4078</v>
      </c>
      <c r="E807" s="119" t="s">
        <v>6007</v>
      </c>
      <c r="F807" s="219">
        <v>20</v>
      </c>
      <c r="G807" s="219" t="s">
        <v>2307</v>
      </c>
      <c r="H807" s="45"/>
      <c r="I807" s="46"/>
      <c r="J807" s="44">
        <f t="shared" si="20"/>
        <v>365</v>
      </c>
      <c r="K807" s="46"/>
      <c r="L807" s="45"/>
      <c r="M807" s="45"/>
      <c r="N807" s="45"/>
      <c r="O807" s="62" t="s">
        <v>7</v>
      </c>
      <c r="P807" s="220">
        <v>801</v>
      </c>
      <c r="Q807" s="217">
        <v>29879</v>
      </c>
      <c r="R807" s="41"/>
    </row>
    <row r="808" spans="1:18" s="149" customFormat="1" ht="12.95" customHeight="1" x14ac:dyDescent="0.2">
      <c r="A808" s="7">
        <v>55</v>
      </c>
      <c r="B808" s="40" t="s">
        <v>7</v>
      </c>
      <c r="C808" s="107"/>
      <c r="D808" s="119" t="s">
        <v>6006</v>
      </c>
      <c r="E808" s="119" t="s">
        <v>6005</v>
      </c>
      <c r="F808" s="219">
        <v>15</v>
      </c>
      <c r="G808" s="219" t="s">
        <v>2492</v>
      </c>
      <c r="H808" s="45"/>
      <c r="I808" s="46"/>
      <c r="J808" s="44">
        <f t="shared" si="20"/>
        <v>365</v>
      </c>
      <c r="K808" s="46"/>
      <c r="L808" s="45"/>
      <c r="M808" s="45"/>
      <c r="N808" s="45"/>
      <c r="O808" s="62" t="s">
        <v>7</v>
      </c>
      <c r="P808" s="220">
        <v>802</v>
      </c>
      <c r="Q808" s="217">
        <v>29533</v>
      </c>
      <c r="R808" s="41"/>
    </row>
    <row r="809" spans="1:18" s="149" customFormat="1" ht="12.95" customHeight="1" x14ac:dyDescent="0.2">
      <c r="A809" s="7"/>
      <c r="B809" s="40" t="s">
        <v>7</v>
      </c>
      <c r="C809" s="107"/>
      <c r="D809" s="119" t="s">
        <v>6004</v>
      </c>
      <c r="E809" s="119" t="s">
        <v>6003</v>
      </c>
      <c r="F809" s="219">
        <v>20</v>
      </c>
      <c r="G809" s="219" t="s">
        <v>2307</v>
      </c>
      <c r="H809" s="45" t="s">
        <v>193</v>
      </c>
      <c r="I809" s="46"/>
      <c r="J809" s="44">
        <f t="shared" si="20"/>
        <v>365</v>
      </c>
      <c r="K809" s="46"/>
      <c r="L809" s="45"/>
      <c r="M809" s="45"/>
      <c r="N809" s="45"/>
      <c r="O809" s="62" t="s">
        <v>7</v>
      </c>
      <c r="P809" s="220">
        <v>803</v>
      </c>
      <c r="Q809" s="217">
        <v>29898</v>
      </c>
      <c r="R809" s="41"/>
    </row>
    <row r="810" spans="1:18" s="149" customFormat="1" ht="12.95" customHeight="1" x14ac:dyDescent="0.2">
      <c r="A810" s="7"/>
      <c r="B810" s="40" t="s">
        <v>7</v>
      </c>
      <c r="C810" s="107"/>
      <c r="D810" s="119" t="s">
        <v>6002</v>
      </c>
      <c r="E810" s="119" t="s">
        <v>6001</v>
      </c>
      <c r="F810" s="219">
        <v>8</v>
      </c>
      <c r="G810" s="219" t="s">
        <v>2408</v>
      </c>
      <c r="H810" s="45"/>
      <c r="I810" s="46"/>
      <c r="J810" s="44">
        <f t="shared" si="20"/>
        <v>365</v>
      </c>
      <c r="K810" s="46"/>
      <c r="L810" s="45"/>
      <c r="M810" s="45"/>
      <c r="N810" s="45"/>
      <c r="O810" s="62" t="s">
        <v>7</v>
      </c>
      <c r="P810" s="220">
        <v>804</v>
      </c>
      <c r="Q810" s="217">
        <v>29898</v>
      </c>
      <c r="R810" s="41"/>
    </row>
    <row r="811" spans="1:18" s="149" customFormat="1" ht="12.95" customHeight="1" x14ac:dyDescent="0.2">
      <c r="A811" s="7">
        <v>94</v>
      </c>
      <c r="B811" s="40" t="s">
        <v>7</v>
      </c>
      <c r="C811" s="107"/>
      <c r="D811" s="119" t="s">
        <v>5991</v>
      </c>
      <c r="E811" s="119" t="s">
        <v>6000</v>
      </c>
      <c r="F811" s="219">
        <v>12</v>
      </c>
      <c r="G811" s="219" t="s">
        <v>2299</v>
      </c>
      <c r="H811" s="45" t="s">
        <v>44</v>
      </c>
      <c r="I811" s="46"/>
      <c r="J811" s="44">
        <f t="shared" si="20"/>
        <v>365</v>
      </c>
      <c r="K811" s="46"/>
      <c r="L811" s="45"/>
      <c r="M811" s="45"/>
      <c r="N811" s="45"/>
      <c r="O811" s="62" t="s">
        <v>7</v>
      </c>
      <c r="P811" s="220">
        <v>805</v>
      </c>
      <c r="Q811" s="217">
        <v>29904</v>
      </c>
      <c r="R811" s="41"/>
    </row>
    <row r="812" spans="1:18" s="149" customFormat="1" ht="12.95" customHeight="1" x14ac:dyDescent="0.2">
      <c r="A812" s="7">
        <v>17</v>
      </c>
      <c r="B812" s="40" t="s">
        <v>7</v>
      </c>
      <c r="C812" s="107"/>
      <c r="D812" s="119" t="s">
        <v>2188</v>
      </c>
      <c r="E812" s="119" t="s">
        <v>5999</v>
      </c>
      <c r="F812" s="219">
        <v>15</v>
      </c>
      <c r="G812" s="219" t="s">
        <v>2492</v>
      </c>
      <c r="H812" s="45" t="s">
        <v>44</v>
      </c>
      <c r="I812" s="46"/>
      <c r="J812" s="44">
        <f t="shared" si="20"/>
        <v>365</v>
      </c>
      <c r="K812" s="46"/>
      <c r="L812" s="45"/>
      <c r="M812" s="45"/>
      <c r="N812" s="45"/>
      <c r="O812" s="62" t="s">
        <v>7</v>
      </c>
      <c r="P812" s="220">
        <v>806</v>
      </c>
      <c r="Q812" s="217">
        <v>29907</v>
      </c>
      <c r="R812" s="41"/>
    </row>
    <row r="813" spans="1:18" s="149" customFormat="1" ht="12.95" customHeight="1" x14ac:dyDescent="0.2">
      <c r="A813" s="7"/>
      <c r="B813" s="40" t="s">
        <v>7</v>
      </c>
      <c r="C813" s="107"/>
      <c r="D813" s="119" t="s">
        <v>5998</v>
      </c>
      <c r="E813" s="119" t="s">
        <v>5997</v>
      </c>
      <c r="F813" s="219">
        <v>15</v>
      </c>
      <c r="G813" s="219" t="s">
        <v>2492</v>
      </c>
      <c r="H813" s="45"/>
      <c r="I813" s="46"/>
      <c r="J813" s="44">
        <f t="shared" si="20"/>
        <v>365</v>
      </c>
      <c r="K813" s="46"/>
      <c r="L813" s="45"/>
      <c r="M813" s="45"/>
      <c r="N813" s="45"/>
      <c r="O813" s="62" t="s">
        <v>7</v>
      </c>
      <c r="P813" s="220">
        <v>807</v>
      </c>
      <c r="Q813" s="217">
        <v>29908</v>
      </c>
      <c r="R813" s="41"/>
    </row>
    <row r="814" spans="1:18" s="149" customFormat="1" ht="12.95" customHeight="1" x14ac:dyDescent="0.2">
      <c r="A814" s="7"/>
      <c r="B814" s="40" t="s">
        <v>7</v>
      </c>
      <c r="C814" s="107"/>
      <c r="D814" s="119" t="s">
        <v>5996</v>
      </c>
      <c r="E814" s="119" t="s">
        <v>5960</v>
      </c>
      <c r="F814" s="219">
        <v>8</v>
      </c>
      <c r="G814" s="219" t="s">
        <v>2408</v>
      </c>
      <c r="H814" s="45"/>
      <c r="I814" s="46"/>
      <c r="J814" s="44">
        <f t="shared" si="20"/>
        <v>365</v>
      </c>
      <c r="K814" s="46"/>
      <c r="L814" s="45"/>
      <c r="M814" s="45"/>
      <c r="N814" s="45"/>
      <c r="O814" s="62" t="s">
        <v>7</v>
      </c>
      <c r="P814" s="220">
        <v>808</v>
      </c>
      <c r="Q814" s="217">
        <v>29910</v>
      </c>
      <c r="R814" s="41"/>
    </row>
    <row r="815" spans="1:18" s="149" customFormat="1" ht="12.95" customHeight="1" x14ac:dyDescent="0.2">
      <c r="A815" s="7">
        <v>10</v>
      </c>
      <c r="B815" s="40" t="s">
        <v>7</v>
      </c>
      <c r="C815" s="107"/>
      <c r="D815" s="119" t="s">
        <v>4869</v>
      </c>
      <c r="E815" s="119" t="s">
        <v>5995</v>
      </c>
      <c r="F815" s="219">
        <v>12</v>
      </c>
      <c r="G815" s="219" t="s">
        <v>2299</v>
      </c>
      <c r="H815" s="45" t="s">
        <v>193</v>
      </c>
      <c r="I815" s="46"/>
      <c r="J815" s="44">
        <f t="shared" si="20"/>
        <v>365</v>
      </c>
      <c r="K815" s="46"/>
      <c r="L815" s="45"/>
      <c r="M815" s="45"/>
      <c r="N815" s="45"/>
      <c r="O815" s="62" t="s">
        <v>7</v>
      </c>
      <c r="P815" s="220">
        <v>809</v>
      </c>
      <c r="Q815" s="217">
        <v>29867</v>
      </c>
      <c r="R815" s="41"/>
    </row>
    <row r="816" spans="1:18" s="149" customFormat="1" ht="12.95" customHeight="1" x14ac:dyDescent="0.2">
      <c r="A816" s="7">
        <v>3</v>
      </c>
      <c r="B816" s="40" t="s">
        <v>7</v>
      </c>
      <c r="C816" s="107"/>
      <c r="D816" s="119" t="s">
        <v>4854</v>
      </c>
      <c r="E816" s="119" t="s">
        <v>5994</v>
      </c>
      <c r="F816" s="219">
        <v>20</v>
      </c>
      <c r="G816" s="219" t="s">
        <v>2307</v>
      </c>
      <c r="H816" s="45"/>
      <c r="I816" s="46"/>
      <c r="J816" s="44">
        <f t="shared" ref="J816:J847" si="21">IF(AND(I816&gt;1/1/75, K816&gt;0),"n/a",I816+365)</f>
        <v>365</v>
      </c>
      <c r="K816" s="46"/>
      <c r="L816" s="45"/>
      <c r="M816" s="45"/>
      <c r="N816" s="45"/>
      <c r="O816" s="62" t="s">
        <v>7</v>
      </c>
      <c r="P816" s="220">
        <v>810</v>
      </c>
      <c r="Q816" s="217">
        <v>29916</v>
      </c>
      <c r="R816" s="41"/>
    </row>
    <row r="817" spans="1:18" s="149" customFormat="1" ht="12.95" customHeight="1" x14ac:dyDescent="0.2">
      <c r="A817" s="7">
        <v>51</v>
      </c>
      <c r="B817" s="40" t="s">
        <v>7</v>
      </c>
      <c r="C817" s="107"/>
      <c r="D817" s="119" t="s">
        <v>4666</v>
      </c>
      <c r="E817" s="119" t="s">
        <v>5993</v>
      </c>
      <c r="F817" s="219">
        <v>10</v>
      </c>
      <c r="G817" s="219" t="s">
        <v>2495</v>
      </c>
      <c r="H817" s="45"/>
      <c r="I817" s="46"/>
      <c r="J817" s="44">
        <f t="shared" si="21"/>
        <v>365</v>
      </c>
      <c r="K817" s="46"/>
      <c r="L817" s="45"/>
      <c r="M817" s="45"/>
      <c r="N817" s="45"/>
      <c r="O817" s="62" t="s">
        <v>7</v>
      </c>
      <c r="P817" s="220">
        <v>811</v>
      </c>
      <c r="Q817" s="217">
        <v>29928</v>
      </c>
      <c r="R817" s="41"/>
    </row>
    <row r="818" spans="1:18" s="149" customFormat="1" ht="12.95" customHeight="1" x14ac:dyDescent="0.2">
      <c r="A818" s="7"/>
      <c r="B818" s="40" t="s">
        <v>7</v>
      </c>
      <c r="C818" s="107"/>
      <c r="D818" s="119" t="s">
        <v>5992</v>
      </c>
      <c r="E818" s="119" t="s">
        <v>5741</v>
      </c>
      <c r="F818" s="219">
        <v>11</v>
      </c>
      <c r="G818" s="219" t="s">
        <v>2299</v>
      </c>
      <c r="H818" s="45"/>
      <c r="I818" s="46"/>
      <c r="J818" s="44">
        <f t="shared" si="21"/>
        <v>365</v>
      </c>
      <c r="K818" s="46"/>
      <c r="L818" s="45"/>
      <c r="M818" s="45"/>
      <c r="N818" s="45"/>
      <c r="O818" s="62" t="s">
        <v>7</v>
      </c>
      <c r="P818" s="220">
        <v>812</v>
      </c>
      <c r="Q818" s="217">
        <v>29929</v>
      </c>
      <c r="R818" s="41"/>
    </row>
    <row r="819" spans="1:18" s="149" customFormat="1" ht="12.95" customHeight="1" x14ac:dyDescent="0.2">
      <c r="A819" s="7">
        <v>94</v>
      </c>
      <c r="B819" s="40" t="s">
        <v>7</v>
      </c>
      <c r="C819" s="107"/>
      <c r="D819" s="119" t="s">
        <v>5991</v>
      </c>
      <c r="E819" s="119" t="s">
        <v>5990</v>
      </c>
      <c r="F819" s="219">
        <v>12</v>
      </c>
      <c r="G819" s="219" t="s">
        <v>2299</v>
      </c>
      <c r="H819" s="45"/>
      <c r="I819" s="46"/>
      <c r="J819" s="44">
        <f t="shared" si="21"/>
        <v>365</v>
      </c>
      <c r="K819" s="46"/>
      <c r="L819" s="45"/>
      <c r="M819" s="45"/>
      <c r="N819" s="45"/>
      <c r="O819" s="62" t="s">
        <v>7</v>
      </c>
      <c r="P819" s="220">
        <v>813</v>
      </c>
      <c r="Q819" s="217">
        <v>29932</v>
      </c>
      <c r="R819" s="41"/>
    </row>
    <row r="820" spans="1:18" s="149" customFormat="1" ht="12.95" customHeight="1" x14ac:dyDescent="0.2">
      <c r="A820" s="7">
        <v>17</v>
      </c>
      <c r="B820" s="40" t="s">
        <v>7</v>
      </c>
      <c r="C820" s="107"/>
      <c r="D820" s="119" t="s">
        <v>4294</v>
      </c>
      <c r="E820" s="119" t="s">
        <v>5699</v>
      </c>
      <c r="F820" s="219">
        <v>5</v>
      </c>
      <c r="G820" s="219" t="s">
        <v>2299</v>
      </c>
      <c r="H820" s="45" t="s">
        <v>44</v>
      </c>
      <c r="I820" s="46"/>
      <c r="J820" s="44">
        <f t="shared" si="21"/>
        <v>365</v>
      </c>
      <c r="K820" s="46"/>
      <c r="L820" s="45"/>
      <c r="M820" s="45"/>
      <c r="N820" s="45"/>
      <c r="O820" s="62" t="s">
        <v>7</v>
      </c>
      <c r="P820" s="220">
        <v>814</v>
      </c>
      <c r="Q820" s="217">
        <v>29929</v>
      </c>
      <c r="R820" s="41"/>
    </row>
    <row r="821" spans="1:18" s="149" customFormat="1" ht="12.95" customHeight="1" x14ac:dyDescent="0.2">
      <c r="A821" s="7"/>
      <c r="B821" s="40" t="s">
        <v>7</v>
      </c>
      <c r="C821" s="107"/>
      <c r="D821" s="119" t="s">
        <v>5989</v>
      </c>
      <c r="E821" s="119" t="s">
        <v>5988</v>
      </c>
      <c r="F821" s="219">
        <v>19</v>
      </c>
      <c r="G821" s="219" t="s">
        <v>2492</v>
      </c>
      <c r="H821" s="45"/>
      <c r="I821" s="46"/>
      <c r="J821" s="44">
        <f t="shared" si="21"/>
        <v>365</v>
      </c>
      <c r="K821" s="46"/>
      <c r="L821" s="45"/>
      <c r="M821" s="45"/>
      <c r="N821" s="45"/>
      <c r="O821" s="62" t="s">
        <v>7</v>
      </c>
      <c r="P821" s="220">
        <v>815</v>
      </c>
      <c r="Q821" s="217">
        <v>29930</v>
      </c>
      <c r="R821" s="41"/>
    </row>
    <row r="822" spans="1:18" s="149" customFormat="1" ht="12.95" customHeight="1" x14ac:dyDescent="0.2">
      <c r="A822" s="7">
        <v>23</v>
      </c>
      <c r="B822" s="40" t="s">
        <v>7</v>
      </c>
      <c r="C822" s="107"/>
      <c r="D822" s="119" t="s">
        <v>3192</v>
      </c>
      <c r="E822" s="119" t="s">
        <v>5987</v>
      </c>
      <c r="F822" s="219">
        <v>16</v>
      </c>
      <c r="G822" s="219" t="s">
        <v>2495</v>
      </c>
      <c r="H822" s="45"/>
      <c r="I822" s="46"/>
      <c r="J822" s="44">
        <f t="shared" si="21"/>
        <v>365</v>
      </c>
      <c r="K822" s="46"/>
      <c r="L822" s="45"/>
      <c r="M822" s="45"/>
      <c r="N822" s="45"/>
      <c r="O822" s="62" t="s">
        <v>7</v>
      </c>
      <c r="P822" s="220">
        <v>816</v>
      </c>
      <c r="Q822" s="217">
        <v>29938</v>
      </c>
      <c r="R822" s="41"/>
    </row>
    <row r="823" spans="1:18" s="149" customFormat="1" ht="12.95" customHeight="1" x14ac:dyDescent="0.2">
      <c r="A823" s="7">
        <v>51</v>
      </c>
      <c r="B823" s="40" t="s">
        <v>7</v>
      </c>
      <c r="C823" s="107"/>
      <c r="D823" s="119" t="s">
        <v>4666</v>
      </c>
      <c r="E823" s="119" t="s">
        <v>5986</v>
      </c>
      <c r="F823" s="219">
        <v>10</v>
      </c>
      <c r="G823" s="219" t="s">
        <v>2495</v>
      </c>
      <c r="H823" s="45"/>
      <c r="I823" s="46"/>
      <c r="J823" s="44">
        <f t="shared" si="21"/>
        <v>365</v>
      </c>
      <c r="K823" s="46"/>
      <c r="L823" s="45"/>
      <c r="M823" s="45"/>
      <c r="N823" s="45"/>
      <c r="O823" s="62" t="s">
        <v>7</v>
      </c>
      <c r="P823" s="220">
        <v>817</v>
      </c>
      <c r="Q823" s="217">
        <v>29942</v>
      </c>
      <c r="R823" s="41"/>
    </row>
    <row r="824" spans="1:18" s="149" customFormat="1" ht="12.95" customHeight="1" x14ac:dyDescent="0.2">
      <c r="A824" s="7"/>
      <c r="B824" s="40" t="s">
        <v>7</v>
      </c>
      <c r="C824" s="107"/>
      <c r="D824" s="119" t="s">
        <v>5985</v>
      </c>
      <c r="E824" s="119" t="s">
        <v>5984</v>
      </c>
      <c r="F824" s="219">
        <v>6</v>
      </c>
      <c r="G824" s="219" t="s">
        <v>2495</v>
      </c>
      <c r="H824" s="45"/>
      <c r="I824" s="46"/>
      <c r="J824" s="44">
        <f t="shared" si="21"/>
        <v>365</v>
      </c>
      <c r="K824" s="46"/>
      <c r="L824" s="45"/>
      <c r="M824" s="45"/>
      <c r="N824" s="45"/>
      <c r="O824" s="62" t="s">
        <v>7</v>
      </c>
      <c r="P824" s="220">
        <v>818</v>
      </c>
      <c r="Q824" s="217" t="s">
        <v>609</v>
      </c>
      <c r="R824" s="41"/>
    </row>
    <row r="825" spans="1:18" s="149" customFormat="1" ht="12.95" customHeight="1" x14ac:dyDescent="0.2">
      <c r="A825" s="7">
        <v>37</v>
      </c>
      <c r="B825" s="40" t="s">
        <v>7</v>
      </c>
      <c r="C825" s="107"/>
      <c r="D825" s="119" t="s">
        <v>3089</v>
      </c>
      <c r="E825" s="119" t="s">
        <v>5983</v>
      </c>
      <c r="F825" s="219">
        <v>21</v>
      </c>
      <c r="G825" s="219" t="s">
        <v>2307</v>
      </c>
      <c r="H825" s="45"/>
      <c r="I825" s="46"/>
      <c r="J825" s="44">
        <f t="shared" si="21"/>
        <v>365</v>
      </c>
      <c r="K825" s="46"/>
      <c r="L825" s="45"/>
      <c r="M825" s="45"/>
      <c r="N825" s="45"/>
      <c r="O825" s="62" t="s">
        <v>7</v>
      </c>
      <c r="P825" s="220">
        <v>819</v>
      </c>
      <c r="Q825" s="217" t="s">
        <v>609</v>
      </c>
      <c r="R825" s="41"/>
    </row>
    <row r="826" spans="1:18" s="149" customFormat="1" ht="12.95" customHeight="1" x14ac:dyDescent="0.2">
      <c r="A826" s="7"/>
      <c r="B826" s="40" t="s">
        <v>7</v>
      </c>
      <c r="C826" s="107"/>
      <c r="D826" s="119" t="s">
        <v>4836</v>
      </c>
      <c r="E826" s="119" t="s">
        <v>5982</v>
      </c>
      <c r="F826" s="219">
        <v>19</v>
      </c>
      <c r="G826" s="219" t="s">
        <v>2492</v>
      </c>
      <c r="H826" s="45"/>
      <c r="I826" s="46"/>
      <c r="J826" s="44">
        <f t="shared" si="21"/>
        <v>365</v>
      </c>
      <c r="K826" s="46"/>
      <c r="L826" s="45"/>
      <c r="M826" s="45"/>
      <c r="N826" s="45"/>
      <c r="O826" s="62" t="s">
        <v>7</v>
      </c>
      <c r="P826" s="220">
        <v>820</v>
      </c>
      <c r="Q826" s="217">
        <v>29930</v>
      </c>
      <c r="R826" s="41"/>
    </row>
    <row r="827" spans="1:18" s="149" customFormat="1" ht="12.95" customHeight="1" x14ac:dyDescent="0.2">
      <c r="A827" s="7"/>
      <c r="B827" s="40" t="s">
        <v>7</v>
      </c>
      <c r="C827" s="107"/>
      <c r="D827" s="119" t="s">
        <v>5981</v>
      </c>
      <c r="E827" s="119" t="s">
        <v>5980</v>
      </c>
      <c r="F827" s="219">
        <v>15</v>
      </c>
      <c r="G827" s="219" t="s">
        <v>2492</v>
      </c>
      <c r="H827" s="45"/>
      <c r="I827" s="46"/>
      <c r="J827" s="44">
        <f t="shared" si="21"/>
        <v>365</v>
      </c>
      <c r="K827" s="46"/>
      <c r="L827" s="45"/>
      <c r="M827" s="45"/>
      <c r="N827" s="45"/>
      <c r="O827" s="62" t="s">
        <v>7</v>
      </c>
      <c r="P827" s="220">
        <v>821</v>
      </c>
      <c r="Q827" s="217">
        <v>29930</v>
      </c>
      <c r="R827" s="41"/>
    </row>
    <row r="828" spans="1:18" s="149" customFormat="1" ht="12.95" customHeight="1" x14ac:dyDescent="0.2">
      <c r="A828" s="7"/>
      <c r="B828" s="40" t="s">
        <v>7</v>
      </c>
      <c r="C828" s="107"/>
      <c r="D828" s="119" t="s">
        <v>5978</v>
      </c>
      <c r="E828" s="119" t="s">
        <v>5979</v>
      </c>
      <c r="F828" s="219">
        <v>20</v>
      </c>
      <c r="G828" s="219" t="s">
        <v>2307</v>
      </c>
      <c r="H828" s="45"/>
      <c r="I828" s="46"/>
      <c r="J828" s="44">
        <f t="shared" si="21"/>
        <v>365</v>
      </c>
      <c r="K828" s="46"/>
      <c r="L828" s="45"/>
      <c r="M828" s="45"/>
      <c r="N828" s="45"/>
      <c r="O828" s="62" t="s">
        <v>7</v>
      </c>
      <c r="P828" s="220">
        <v>822</v>
      </c>
      <c r="Q828" s="217">
        <v>29950</v>
      </c>
      <c r="R828" s="41"/>
    </row>
    <row r="829" spans="1:18" s="149" customFormat="1" ht="12.95" customHeight="1" x14ac:dyDescent="0.2">
      <c r="A829" s="7"/>
      <c r="B829" s="40" t="s">
        <v>7</v>
      </c>
      <c r="C829" s="107"/>
      <c r="D829" s="119" t="s">
        <v>5978</v>
      </c>
      <c r="E829" s="119" t="s">
        <v>5977</v>
      </c>
      <c r="F829" s="219">
        <v>20</v>
      </c>
      <c r="G829" s="219" t="s">
        <v>2307</v>
      </c>
      <c r="H829" s="45"/>
      <c r="I829" s="46"/>
      <c r="J829" s="44">
        <f t="shared" si="21"/>
        <v>365</v>
      </c>
      <c r="K829" s="46"/>
      <c r="L829" s="45"/>
      <c r="M829" s="45"/>
      <c r="N829" s="45"/>
      <c r="O829" s="62" t="s">
        <v>7</v>
      </c>
      <c r="P829" s="220">
        <v>823</v>
      </c>
      <c r="Q829" s="217">
        <v>29950</v>
      </c>
      <c r="R829" s="41"/>
    </row>
    <row r="830" spans="1:18" s="149" customFormat="1" ht="12.95" customHeight="1" x14ac:dyDescent="0.2">
      <c r="A830" s="7">
        <v>17</v>
      </c>
      <c r="B830" s="40" t="s">
        <v>7</v>
      </c>
      <c r="C830" s="107"/>
      <c r="D830" s="119" t="s">
        <v>5026</v>
      </c>
      <c r="E830" s="119" t="s">
        <v>5976</v>
      </c>
      <c r="F830" s="219">
        <v>15</v>
      </c>
      <c r="G830" s="219" t="s">
        <v>2492</v>
      </c>
      <c r="H830" s="45"/>
      <c r="I830" s="46"/>
      <c r="J830" s="44">
        <f t="shared" si="21"/>
        <v>365</v>
      </c>
      <c r="K830" s="46"/>
      <c r="L830" s="45"/>
      <c r="M830" s="45"/>
      <c r="N830" s="45"/>
      <c r="O830" s="62" t="s">
        <v>7</v>
      </c>
      <c r="P830" s="220">
        <v>824</v>
      </c>
      <c r="Q830" s="217">
        <v>29959</v>
      </c>
      <c r="R830" s="41"/>
    </row>
    <row r="831" spans="1:18" s="149" customFormat="1" ht="12.95" customHeight="1" x14ac:dyDescent="0.2">
      <c r="A831" s="7"/>
      <c r="B831" s="40" t="s">
        <v>7</v>
      </c>
      <c r="C831" s="107"/>
      <c r="D831" s="119" t="s">
        <v>5975</v>
      </c>
      <c r="E831" s="119" t="s">
        <v>5974</v>
      </c>
      <c r="F831" s="219">
        <v>2</v>
      </c>
      <c r="G831" s="219" t="s">
        <v>2299</v>
      </c>
      <c r="H831" s="45"/>
      <c r="I831" s="46"/>
      <c r="J831" s="44">
        <f t="shared" si="21"/>
        <v>365</v>
      </c>
      <c r="K831" s="46"/>
      <c r="L831" s="45"/>
      <c r="M831" s="45"/>
      <c r="N831" s="45"/>
      <c r="O831" s="62" t="s">
        <v>7</v>
      </c>
      <c r="P831" s="220">
        <v>825</v>
      </c>
      <c r="Q831" s="217">
        <v>29959</v>
      </c>
      <c r="R831" s="41"/>
    </row>
    <row r="832" spans="1:18" s="149" customFormat="1" ht="12.95" customHeight="1" x14ac:dyDescent="0.2">
      <c r="A832" s="7"/>
      <c r="B832" s="40" t="s">
        <v>7</v>
      </c>
      <c r="C832" s="107"/>
      <c r="D832" s="119" t="s">
        <v>5973</v>
      </c>
      <c r="E832" s="119" t="s">
        <v>5972</v>
      </c>
      <c r="F832" s="219">
        <v>19</v>
      </c>
      <c r="G832" s="219" t="s">
        <v>2492</v>
      </c>
      <c r="H832" s="45"/>
      <c r="I832" s="46"/>
      <c r="J832" s="44">
        <f t="shared" si="21"/>
        <v>365</v>
      </c>
      <c r="K832" s="46"/>
      <c r="L832" s="45"/>
      <c r="M832" s="45"/>
      <c r="N832" s="45"/>
      <c r="O832" s="62" t="s">
        <v>7</v>
      </c>
      <c r="P832" s="220">
        <v>826</v>
      </c>
      <c r="Q832" s="217" t="s">
        <v>609</v>
      </c>
      <c r="R832" s="41"/>
    </row>
    <row r="833" spans="1:18" s="149" customFormat="1" ht="12.95" customHeight="1" x14ac:dyDescent="0.2">
      <c r="A833" s="7"/>
      <c r="B833" s="40" t="s">
        <v>7</v>
      </c>
      <c r="C833" s="107"/>
      <c r="D833" s="119" t="s">
        <v>5971</v>
      </c>
      <c r="E833" s="119" t="s">
        <v>5836</v>
      </c>
      <c r="F833" s="219">
        <v>6</v>
      </c>
      <c r="G833" s="219" t="s">
        <v>2495</v>
      </c>
      <c r="H833" s="45"/>
      <c r="I833" s="46"/>
      <c r="J833" s="44">
        <f t="shared" si="21"/>
        <v>365</v>
      </c>
      <c r="K833" s="46"/>
      <c r="L833" s="45"/>
      <c r="M833" s="45"/>
      <c r="N833" s="45"/>
      <c r="O833" s="62" t="s">
        <v>7</v>
      </c>
      <c r="P833" s="220">
        <v>827</v>
      </c>
      <c r="Q833" s="217">
        <v>29959</v>
      </c>
      <c r="R833" s="41"/>
    </row>
    <row r="834" spans="1:18" s="149" customFormat="1" ht="12.95" customHeight="1" x14ac:dyDescent="0.2">
      <c r="A834" s="7"/>
      <c r="B834" s="40" t="s">
        <v>7</v>
      </c>
      <c r="C834" s="107"/>
      <c r="D834" s="119" t="s">
        <v>5788</v>
      </c>
      <c r="E834" s="119" t="s">
        <v>5970</v>
      </c>
      <c r="F834" s="219">
        <v>5</v>
      </c>
      <c r="G834" s="219" t="s">
        <v>2299</v>
      </c>
      <c r="H834" s="45"/>
      <c r="I834" s="46"/>
      <c r="J834" s="44">
        <f t="shared" si="21"/>
        <v>365</v>
      </c>
      <c r="K834" s="46"/>
      <c r="L834" s="45"/>
      <c r="M834" s="45"/>
      <c r="N834" s="45"/>
      <c r="O834" s="62" t="s">
        <v>7</v>
      </c>
      <c r="P834" s="220">
        <v>828</v>
      </c>
      <c r="Q834" s="217">
        <v>29963</v>
      </c>
      <c r="R834" s="41"/>
    </row>
    <row r="835" spans="1:18" s="149" customFormat="1" ht="12.95" customHeight="1" x14ac:dyDescent="0.2">
      <c r="A835" s="7">
        <v>190</v>
      </c>
      <c r="B835" s="40" t="s">
        <v>7</v>
      </c>
      <c r="C835" s="107"/>
      <c r="D835" s="119" t="s">
        <v>3918</v>
      </c>
      <c r="E835" s="119" t="s">
        <v>5969</v>
      </c>
      <c r="F835" s="219">
        <v>1</v>
      </c>
      <c r="G835" s="219" t="s">
        <v>2299</v>
      </c>
      <c r="H835" s="45"/>
      <c r="I835" s="46"/>
      <c r="J835" s="44">
        <f t="shared" si="21"/>
        <v>365</v>
      </c>
      <c r="K835" s="46"/>
      <c r="L835" s="45"/>
      <c r="M835" s="45"/>
      <c r="N835" s="45"/>
      <c r="O835" s="62" t="s">
        <v>7</v>
      </c>
      <c r="P835" s="220">
        <v>829</v>
      </c>
      <c r="Q835" s="217">
        <v>29965</v>
      </c>
      <c r="R835" s="41"/>
    </row>
    <row r="836" spans="1:18" s="149" customFormat="1" ht="12.95" customHeight="1" x14ac:dyDescent="0.2">
      <c r="A836" s="7"/>
      <c r="B836" s="40" t="s">
        <v>7</v>
      </c>
      <c r="C836" s="107"/>
      <c r="D836" s="119" t="s">
        <v>5951</v>
      </c>
      <c r="E836" s="119" t="s">
        <v>5968</v>
      </c>
      <c r="F836" s="219">
        <v>6</v>
      </c>
      <c r="G836" s="219" t="s">
        <v>2495</v>
      </c>
      <c r="H836" s="45"/>
      <c r="I836" s="46"/>
      <c r="J836" s="44">
        <f t="shared" si="21"/>
        <v>365</v>
      </c>
      <c r="K836" s="46"/>
      <c r="L836" s="45"/>
      <c r="M836" s="45"/>
      <c r="N836" s="45"/>
      <c r="O836" s="62" t="s">
        <v>7</v>
      </c>
      <c r="P836" s="220">
        <v>830</v>
      </c>
      <c r="Q836" s="217">
        <v>29911</v>
      </c>
      <c r="R836" s="41"/>
    </row>
    <row r="837" spans="1:18" s="149" customFormat="1" ht="12.95" customHeight="1" x14ac:dyDescent="0.2">
      <c r="A837" s="7">
        <v>37</v>
      </c>
      <c r="B837" s="40" t="s">
        <v>7</v>
      </c>
      <c r="C837" s="107"/>
      <c r="D837" s="119" t="s">
        <v>4910</v>
      </c>
      <c r="E837" s="119" t="s">
        <v>5683</v>
      </c>
      <c r="F837" s="219">
        <v>20</v>
      </c>
      <c r="G837" s="219" t="s">
        <v>2307</v>
      </c>
      <c r="H837" s="45"/>
      <c r="I837" s="46"/>
      <c r="J837" s="44">
        <f t="shared" si="21"/>
        <v>365</v>
      </c>
      <c r="K837" s="46"/>
      <c r="L837" s="45"/>
      <c r="M837" s="45"/>
      <c r="N837" s="45"/>
      <c r="O837" s="62" t="s">
        <v>7</v>
      </c>
      <c r="P837" s="220">
        <v>831</v>
      </c>
      <c r="Q837" s="217">
        <v>29972</v>
      </c>
      <c r="R837" s="41"/>
    </row>
    <row r="838" spans="1:18" s="149" customFormat="1" ht="12.95" customHeight="1" x14ac:dyDescent="0.2">
      <c r="A838" s="7">
        <v>33</v>
      </c>
      <c r="B838" s="40" t="s">
        <v>7</v>
      </c>
      <c r="C838" s="107"/>
      <c r="D838" s="119" t="s">
        <v>5718</v>
      </c>
      <c r="E838" s="119" t="s">
        <v>5967</v>
      </c>
      <c r="F838" s="219">
        <v>21</v>
      </c>
      <c r="G838" s="219" t="s">
        <v>2307</v>
      </c>
      <c r="H838" s="45"/>
      <c r="I838" s="46"/>
      <c r="J838" s="44">
        <f t="shared" si="21"/>
        <v>365</v>
      </c>
      <c r="K838" s="46"/>
      <c r="L838" s="45"/>
      <c r="M838" s="45"/>
      <c r="N838" s="45"/>
      <c r="O838" s="62" t="s">
        <v>7</v>
      </c>
      <c r="P838" s="220">
        <v>832</v>
      </c>
      <c r="Q838" s="217">
        <v>29974</v>
      </c>
      <c r="R838" s="41"/>
    </row>
    <row r="839" spans="1:18" s="149" customFormat="1" ht="12.95" customHeight="1" x14ac:dyDescent="0.2">
      <c r="A839" s="7">
        <v>51</v>
      </c>
      <c r="B839" s="40" t="s">
        <v>7</v>
      </c>
      <c r="C839" s="107"/>
      <c r="D839" s="119" t="s">
        <v>3595</v>
      </c>
      <c r="E839" s="119" t="s">
        <v>5699</v>
      </c>
      <c r="F839" s="219">
        <v>9</v>
      </c>
      <c r="G839" s="219" t="s">
        <v>2495</v>
      </c>
      <c r="H839" s="45" t="s">
        <v>44</v>
      </c>
      <c r="I839" s="46"/>
      <c r="J839" s="44">
        <f t="shared" si="21"/>
        <v>365</v>
      </c>
      <c r="K839" s="46"/>
      <c r="L839" s="45"/>
      <c r="M839" s="45"/>
      <c r="N839" s="45"/>
      <c r="O839" s="62" t="s">
        <v>7</v>
      </c>
      <c r="P839" s="220">
        <v>833</v>
      </c>
      <c r="Q839" s="217">
        <v>29974</v>
      </c>
      <c r="R839" s="41"/>
    </row>
    <row r="840" spans="1:18" s="149" customFormat="1" ht="12.95" customHeight="1" x14ac:dyDescent="0.2">
      <c r="A840" s="7"/>
      <c r="B840" s="40" t="s">
        <v>7</v>
      </c>
      <c r="C840" s="107"/>
      <c r="D840" s="119" t="s">
        <v>5966</v>
      </c>
      <c r="E840" s="119" t="s">
        <v>5965</v>
      </c>
      <c r="F840" s="219">
        <v>19</v>
      </c>
      <c r="G840" s="219" t="s">
        <v>2492</v>
      </c>
      <c r="H840" s="45"/>
      <c r="I840" s="46"/>
      <c r="J840" s="44">
        <f t="shared" si="21"/>
        <v>365</v>
      </c>
      <c r="K840" s="46"/>
      <c r="L840" s="45"/>
      <c r="M840" s="45"/>
      <c r="N840" s="45"/>
      <c r="O840" s="62" t="s">
        <v>7</v>
      </c>
      <c r="P840" s="220">
        <v>834</v>
      </c>
      <c r="Q840" s="217">
        <v>29974</v>
      </c>
      <c r="R840" s="41"/>
    </row>
    <row r="841" spans="1:18" s="149" customFormat="1" ht="12.95" customHeight="1" x14ac:dyDescent="0.2">
      <c r="A841" s="7">
        <v>33</v>
      </c>
      <c r="B841" s="40" t="s">
        <v>7</v>
      </c>
      <c r="C841" s="107"/>
      <c r="D841" s="119" t="s">
        <v>5718</v>
      </c>
      <c r="E841" s="119" t="s">
        <v>5960</v>
      </c>
      <c r="F841" s="219">
        <v>21</v>
      </c>
      <c r="G841" s="219" t="s">
        <v>2307</v>
      </c>
      <c r="H841" s="45"/>
      <c r="I841" s="46"/>
      <c r="J841" s="44">
        <f t="shared" si="21"/>
        <v>365</v>
      </c>
      <c r="K841" s="46"/>
      <c r="L841" s="45"/>
      <c r="M841" s="45"/>
      <c r="N841" s="45"/>
      <c r="O841" s="62" t="s">
        <v>7</v>
      </c>
      <c r="P841" s="220">
        <v>835</v>
      </c>
      <c r="Q841" s="217">
        <v>29974</v>
      </c>
      <c r="R841" s="41"/>
    </row>
    <row r="842" spans="1:18" s="149" customFormat="1" ht="12.95" customHeight="1" x14ac:dyDescent="0.2">
      <c r="A842" s="7">
        <v>56</v>
      </c>
      <c r="B842" s="40" t="s">
        <v>7</v>
      </c>
      <c r="C842" s="107"/>
      <c r="D842" s="119" t="s">
        <v>5964</v>
      </c>
      <c r="E842" s="119" t="s">
        <v>5963</v>
      </c>
      <c r="F842" s="219">
        <v>11</v>
      </c>
      <c r="G842" s="219" t="s">
        <v>2299</v>
      </c>
      <c r="H842" s="45"/>
      <c r="I842" s="46"/>
      <c r="J842" s="44">
        <f t="shared" si="21"/>
        <v>365</v>
      </c>
      <c r="K842" s="46"/>
      <c r="L842" s="45"/>
      <c r="M842" s="45"/>
      <c r="N842" s="45"/>
      <c r="O842" s="62" t="s">
        <v>7</v>
      </c>
      <c r="P842" s="220">
        <v>836</v>
      </c>
      <c r="Q842" s="217">
        <v>29990</v>
      </c>
      <c r="R842" s="41"/>
    </row>
    <row r="843" spans="1:18" s="149" customFormat="1" ht="12.95" customHeight="1" x14ac:dyDescent="0.2">
      <c r="A843" s="7">
        <v>33</v>
      </c>
      <c r="B843" s="40" t="s">
        <v>7</v>
      </c>
      <c r="C843" s="107"/>
      <c r="D843" s="119" t="s">
        <v>3716</v>
      </c>
      <c r="E843" s="119" t="s">
        <v>5962</v>
      </c>
      <c r="F843" s="219">
        <v>20</v>
      </c>
      <c r="G843" s="219" t="s">
        <v>2307</v>
      </c>
      <c r="H843" s="45"/>
      <c r="I843" s="46"/>
      <c r="J843" s="44">
        <f t="shared" si="21"/>
        <v>365</v>
      </c>
      <c r="K843" s="46"/>
      <c r="L843" s="45"/>
      <c r="M843" s="45"/>
      <c r="N843" s="45"/>
      <c r="O843" s="62" t="s">
        <v>7</v>
      </c>
      <c r="P843" s="220">
        <v>837</v>
      </c>
      <c r="Q843" s="217">
        <v>29990</v>
      </c>
      <c r="R843" s="41"/>
    </row>
    <row r="844" spans="1:18" s="149" customFormat="1" ht="12.95" customHeight="1" x14ac:dyDescent="0.2">
      <c r="A844" s="7">
        <v>50</v>
      </c>
      <c r="B844" s="40" t="s">
        <v>7</v>
      </c>
      <c r="C844" s="107"/>
      <c r="D844" s="119" t="s">
        <v>4533</v>
      </c>
      <c r="E844" s="119" t="s">
        <v>5961</v>
      </c>
      <c r="F844" s="219">
        <v>7</v>
      </c>
      <c r="G844" s="219" t="s">
        <v>2495</v>
      </c>
      <c r="H844" s="45"/>
      <c r="I844" s="46"/>
      <c r="J844" s="44">
        <f t="shared" si="21"/>
        <v>365</v>
      </c>
      <c r="K844" s="46"/>
      <c r="L844" s="45"/>
      <c r="M844" s="45"/>
      <c r="N844" s="45"/>
      <c r="O844" s="62" t="s">
        <v>7</v>
      </c>
      <c r="P844" s="220">
        <v>838</v>
      </c>
      <c r="Q844" s="217">
        <v>29990</v>
      </c>
      <c r="R844" s="41"/>
    </row>
    <row r="845" spans="1:18" s="149" customFormat="1" ht="12.95" customHeight="1" x14ac:dyDescent="0.2">
      <c r="A845" s="7">
        <v>23</v>
      </c>
      <c r="B845" s="40" t="s">
        <v>7</v>
      </c>
      <c r="C845" s="107"/>
      <c r="D845" s="119" t="s">
        <v>3192</v>
      </c>
      <c r="E845" s="119" t="s">
        <v>5960</v>
      </c>
      <c r="F845" s="219">
        <v>16</v>
      </c>
      <c r="G845" s="219" t="s">
        <v>2495</v>
      </c>
      <c r="H845" s="45"/>
      <c r="I845" s="46"/>
      <c r="J845" s="44">
        <f t="shared" si="21"/>
        <v>365</v>
      </c>
      <c r="K845" s="46"/>
      <c r="L845" s="45"/>
      <c r="M845" s="45"/>
      <c r="N845" s="45"/>
      <c r="O845" s="62" t="s">
        <v>7</v>
      </c>
      <c r="P845" s="220">
        <v>839</v>
      </c>
      <c r="Q845" s="217">
        <v>29990</v>
      </c>
      <c r="R845" s="41"/>
    </row>
    <row r="846" spans="1:18" s="149" customFormat="1" ht="12.95" customHeight="1" x14ac:dyDescent="0.2">
      <c r="A846" s="7"/>
      <c r="B846" s="40" t="s">
        <v>7</v>
      </c>
      <c r="C846" s="107"/>
      <c r="D846" s="119" t="s">
        <v>5366</v>
      </c>
      <c r="E846" s="119" t="s">
        <v>5466</v>
      </c>
      <c r="F846" s="219">
        <v>5</v>
      </c>
      <c r="G846" s="219" t="s">
        <v>2299</v>
      </c>
      <c r="H846" s="45"/>
      <c r="I846" s="46"/>
      <c r="J846" s="44">
        <f t="shared" si="21"/>
        <v>365</v>
      </c>
      <c r="K846" s="46"/>
      <c r="L846" s="45"/>
      <c r="M846" s="45"/>
      <c r="N846" s="45"/>
      <c r="O846" s="62" t="s">
        <v>7</v>
      </c>
      <c r="P846" s="220">
        <v>840</v>
      </c>
      <c r="Q846" s="217">
        <v>29988</v>
      </c>
      <c r="R846" s="41"/>
    </row>
    <row r="847" spans="1:18" s="149" customFormat="1" ht="12.95" customHeight="1" x14ac:dyDescent="0.2">
      <c r="A847" s="7">
        <v>33</v>
      </c>
      <c r="B847" s="40" t="s">
        <v>7</v>
      </c>
      <c r="C847" s="107"/>
      <c r="D847" s="119" t="s">
        <v>5657</v>
      </c>
      <c r="E847" s="119" t="s">
        <v>5959</v>
      </c>
      <c r="F847" s="219">
        <v>22</v>
      </c>
      <c r="G847" s="219" t="s">
        <v>2307</v>
      </c>
      <c r="H847" s="45"/>
      <c r="I847" s="46"/>
      <c r="J847" s="44">
        <f t="shared" si="21"/>
        <v>365</v>
      </c>
      <c r="K847" s="46"/>
      <c r="L847" s="45"/>
      <c r="M847" s="45"/>
      <c r="N847" s="45"/>
      <c r="O847" s="62" t="s">
        <v>7</v>
      </c>
      <c r="P847" s="220">
        <v>841</v>
      </c>
      <c r="Q847" s="217">
        <v>29988</v>
      </c>
      <c r="R847" s="41"/>
    </row>
    <row r="848" spans="1:18" s="149" customFormat="1" ht="12.95" customHeight="1" x14ac:dyDescent="0.2">
      <c r="A848" s="7">
        <v>3</v>
      </c>
      <c r="B848" s="40" t="s">
        <v>7</v>
      </c>
      <c r="C848" s="107"/>
      <c r="D848" s="119" t="s">
        <v>4078</v>
      </c>
      <c r="E848" s="119" t="s">
        <v>5699</v>
      </c>
      <c r="F848" s="219">
        <v>20</v>
      </c>
      <c r="G848" s="219" t="s">
        <v>2307</v>
      </c>
      <c r="H848" s="45" t="s">
        <v>44</v>
      </c>
      <c r="I848" s="46"/>
      <c r="J848" s="44">
        <f t="shared" ref="J848:J879" si="22">IF(AND(I848&gt;1/1/75, K848&gt;0),"n/a",I848+365)</f>
        <v>365</v>
      </c>
      <c r="K848" s="46"/>
      <c r="L848" s="45"/>
      <c r="M848" s="45"/>
      <c r="N848" s="45"/>
      <c r="O848" s="62" t="s">
        <v>7</v>
      </c>
      <c r="P848" s="220">
        <v>842</v>
      </c>
      <c r="Q848" s="217">
        <v>29988</v>
      </c>
      <c r="R848" s="41"/>
    </row>
    <row r="849" spans="1:209" s="149" customFormat="1" ht="12.95" customHeight="1" x14ac:dyDescent="0.2">
      <c r="A849" s="7">
        <v>56</v>
      </c>
      <c r="B849" s="40" t="s">
        <v>7</v>
      </c>
      <c r="C849" s="107"/>
      <c r="D849" s="119" t="s">
        <v>5958</v>
      </c>
      <c r="E849" s="119" t="s">
        <v>5957</v>
      </c>
      <c r="F849" s="219">
        <v>11</v>
      </c>
      <c r="G849" s="219" t="s">
        <v>2299</v>
      </c>
      <c r="H849" s="45" t="s">
        <v>44</v>
      </c>
      <c r="I849" s="46"/>
      <c r="J849" s="44">
        <f t="shared" si="22"/>
        <v>365</v>
      </c>
      <c r="K849" s="46"/>
      <c r="L849" s="45"/>
      <c r="M849" s="45"/>
      <c r="N849" s="45"/>
      <c r="O849" s="62" t="s">
        <v>7</v>
      </c>
      <c r="P849" s="220">
        <v>843</v>
      </c>
      <c r="Q849" s="217">
        <v>29992</v>
      </c>
      <c r="R849" s="41"/>
    </row>
    <row r="850" spans="1:209" s="149" customFormat="1" ht="12.95" customHeight="1" x14ac:dyDescent="0.2">
      <c r="A850" s="7">
        <v>17</v>
      </c>
      <c r="B850" s="40" t="s">
        <v>7</v>
      </c>
      <c r="C850" s="107"/>
      <c r="D850" s="119" t="s">
        <v>3071</v>
      </c>
      <c r="E850" s="119" t="s">
        <v>5831</v>
      </c>
      <c r="F850" s="219">
        <v>4</v>
      </c>
      <c r="G850" s="219" t="s">
        <v>2299</v>
      </c>
      <c r="H850" s="45"/>
      <c r="I850" s="46"/>
      <c r="J850" s="44">
        <f t="shared" si="22"/>
        <v>365</v>
      </c>
      <c r="K850" s="46"/>
      <c r="L850" s="45"/>
      <c r="M850" s="45"/>
      <c r="N850" s="45"/>
      <c r="O850" s="62" t="s">
        <v>7</v>
      </c>
      <c r="P850" s="220">
        <v>844</v>
      </c>
      <c r="Q850" s="217">
        <v>29993</v>
      </c>
      <c r="R850" s="41"/>
    </row>
    <row r="851" spans="1:209" s="149" customFormat="1" ht="12.95" customHeight="1" x14ac:dyDescent="0.2">
      <c r="A851" s="7"/>
      <c r="B851" s="40" t="s">
        <v>7</v>
      </c>
      <c r="C851" s="107"/>
      <c r="D851" s="119" t="s">
        <v>5744</v>
      </c>
      <c r="E851" s="119" t="s">
        <v>5466</v>
      </c>
      <c r="F851" s="219">
        <v>6</v>
      </c>
      <c r="G851" s="219" t="s">
        <v>2495</v>
      </c>
      <c r="H851" s="45"/>
      <c r="I851" s="46"/>
      <c r="J851" s="44">
        <f t="shared" si="22"/>
        <v>365</v>
      </c>
      <c r="K851" s="46"/>
      <c r="L851" s="45"/>
      <c r="M851" s="45"/>
      <c r="N851" s="45"/>
      <c r="O851" s="62" t="s">
        <v>7</v>
      </c>
      <c r="P851" s="220">
        <v>845</v>
      </c>
      <c r="Q851" s="217">
        <v>29995</v>
      </c>
      <c r="R851" s="41"/>
    </row>
    <row r="852" spans="1:209" s="149" customFormat="1" ht="12.95" customHeight="1" x14ac:dyDescent="0.2">
      <c r="A852" s="7">
        <v>51</v>
      </c>
      <c r="B852" s="40" t="s">
        <v>7</v>
      </c>
      <c r="C852" s="107"/>
      <c r="D852" s="119" t="s">
        <v>3595</v>
      </c>
      <c r="E852" s="119" t="s">
        <v>5956</v>
      </c>
      <c r="F852" s="219">
        <v>9</v>
      </c>
      <c r="G852" s="219" t="s">
        <v>2495</v>
      </c>
      <c r="H852" s="45"/>
      <c r="I852" s="46"/>
      <c r="J852" s="44">
        <f t="shared" si="22"/>
        <v>365</v>
      </c>
      <c r="K852" s="46"/>
      <c r="L852" s="45"/>
      <c r="M852" s="45"/>
      <c r="N852" s="45"/>
      <c r="O852" s="62" t="s">
        <v>7</v>
      </c>
      <c r="P852" s="220">
        <v>846</v>
      </c>
      <c r="Q852" s="217">
        <v>30002</v>
      </c>
      <c r="R852" s="41"/>
    </row>
    <row r="853" spans="1:209" s="149" customFormat="1" ht="12.95" customHeight="1" x14ac:dyDescent="0.2">
      <c r="A853" s="7">
        <v>37</v>
      </c>
      <c r="B853" s="40" t="s">
        <v>7</v>
      </c>
      <c r="C853" s="107"/>
      <c r="D853" s="119" t="s">
        <v>3130</v>
      </c>
      <c r="E853" s="119" t="s">
        <v>5699</v>
      </c>
      <c r="F853" s="219">
        <v>8</v>
      </c>
      <c r="G853" s="219" t="s">
        <v>2408</v>
      </c>
      <c r="H853" s="45" t="s">
        <v>44</v>
      </c>
      <c r="I853" s="46"/>
      <c r="J853" s="44">
        <f t="shared" si="22"/>
        <v>365</v>
      </c>
      <c r="K853" s="46"/>
      <c r="L853" s="45"/>
      <c r="M853" s="45"/>
      <c r="N853" s="45"/>
      <c r="O853" s="62" t="s">
        <v>7</v>
      </c>
      <c r="P853" s="220">
        <v>847</v>
      </c>
      <c r="Q853" s="217">
        <v>30002</v>
      </c>
      <c r="R853" s="41"/>
    </row>
    <row r="854" spans="1:209" s="149" customFormat="1" ht="12.95" customHeight="1" x14ac:dyDescent="0.2">
      <c r="A854" s="7">
        <v>55</v>
      </c>
      <c r="B854" s="40" t="s">
        <v>7</v>
      </c>
      <c r="C854" s="107"/>
      <c r="D854" s="119" t="s">
        <v>554</v>
      </c>
      <c r="E854" s="119" t="s">
        <v>5955</v>
      </c>
      <c r="F854" s="219">
        <v>13</v>
      </c>
      <c r="G854" s="219" t="s">
        <v>2492</v>
      </c>
      <c r="H854" s="45" t="s">
        <v>44</v>
      </c>
      <c r="I854" s="46"/>
      <c r="J854" s="44">
        <f t="shared" si="22"/>
        <v>365</v>
      </c>
      <c r="K854" s="46"/>
      <c r="L854" s="45"/>
      <c r="M854" s="45"/>
      <c r="N854" s="45"/>
      <c r="O854" s="62" t="s">
        <v>7</v>
      </c>
      <c r="P854" s="220">
        <v>848</v>
      </c>
      <c r="Q854" s="217">
        <v>30005</v>
      </c>
      <c r="R854" s="41"/>
    </row>
    <row r="855" spans="1:209" s="13" customFormat="1" ht="12.95" customHeight="1" x14ac:dyDescent="0.2">
      <c r="A855" s="7">
        <v>17</v>
      </c>
      <c r="B855" s="40" t="s">
        <v>7</v>
      </c>
      <c r="C855" s="107"/>
      <c r="D855" s="119" t="s">
        <v>5026</v>
      </c>
      <c r="E855" s="119" t="s">
        <v>5954</v>
      </c>
      <c r="F855" s="219">
        <v>15</v>
      </c>
      <c r="G855" s="219" t="s">
        <v>2492</v>
      </c>
      <c r="H855" s="45" t="s">
        <v>193</v>
      </c>
      <c r="I855" s="46"/>
      <c r="J855" s="44">
        <f t="shared" si="22"/>
        <v>365</v>
      </c>
      <c r="K855" s="46"/>
      <c r="L855" s="45"/>
      <c r="M855" s="45"/>
      <c r="N855" s="45"/>
      <c r="O855" s="62" t="s">
        <v>7</v>
      </c>
      <c r="P855" s="220">
        <v>849</v>
      </c>
      <c r="Q855" s="217">
        <v>30002</v>
      </c>
      <c r="R855" s="41"/>
      <c r="S855" s="149"/>
      <c r="T855" s="149"/>
      <c r="U855" s="149"/>
      <c r="V855" s="149"/>
      <c r="W855" s="149"/>
      <c r="X855" s="149"/>
      <c r="Y855" s="149"/>
      <c r="Z855" s="149"/>
      <c r="AA855" s="149"/>
      <c r="AB855" s="149"/>
      <c r="AC855" s="149"/>
      <c r="AD855" s="149"/>
      <c r="AE855" s="149"/>
      <c r="AF855" s="149"/>
      <c r="AG855" s="149"/>
      <c r="AH855" s="149"/>
      <c r="AI855" s="149"/>
      <c r="AJ855" s="149"/>
      <c r="AK855" s="149"/>
      <c r="AL855" s="149"/>
      <c r="AM855" s="149"/>
      <c r="AN855" s="149"/>
      <c r="AO855" s="149"/>
      <c r="AP855" s="149"/>
      <c r="AQ855" s="149"/>
      <c r="AR855" s="149"/>
      <c r="AS855" s="149"/>
      <c r="AT855" s="149"/>
      <c r="AU855" s="149"/>
      <c r="AV855" s="149"/>
      <c r="AW855" s="149"/>
      <c r="AX855" s="149"/>
      <c r="AY855" s="149"/>
      <c r="AZ855" s="149"/>
      <c r="BA855" s="149"/>
      <c r="BB855" s="149"/>
      <c r="BC855" s="149"/>
      <c r="BD855" s="149"/>
      <c r="BE855" s="149"/>
      <c r="BF855" s="149"/>
      <c r="BG855" s="149"/>
      <c r="BH855" s="149"/>
      <c r="BI855" s="149"/>
      <c r="BJ855" s="149"/>
      <c r="BK855" s="149"/>
      <c r="BL855" s="149"/>
      <c r="BM855" s="149"/>
      <c r="BN855" s="149"/>
      <c r="BO855" s="149"/>
      <c r="BP855" s="149"/>
      <c r="BQ855" s="149"/>
      <c r="BR855" s="149"/>
      <c r="BS855" s="149"/>
      <c r="BT855" s="149"/>
      <c r="BU855" s="149"/>
      <c r="BV855" s="149"/>
      <c r="BW855" s="149"/>
      <c r="BX855" s="149"/>
      <c r="BY855" s="149"/>
      <c r="BZ855" s="149"/>
      <c r="CA855" s="149"/>
      <c r="CB855" s="149"/>
      <c r="CC855" s="149"/>
      <c r="CD855" s="149"/>
      <c r="CE855" s="149"/>
      <c r="CF855" s="149"/>
      <c r="CG855" s="149"/>
      <c r="CH855" s="149"/>
      <c r="CI855" s="149"/>
      <c r="CJ855" s="149"/>
      <c r="CK855" s="149"/>
      <c r="CL855" s="149"/>
      <c r="CM855" s="149"/>
      <c r="CN855" s="149"/>
      <c r="CO855" s="149"/>
      <c r="CP855" s="149"/>
      <c r="CQ855" s="149"/>
      <c r="CR855" s="149"/>
      <c r="CS855" s="149"/>
      <c r="CT855" s="149"/>
      <c r="CU855" s="149"/>
      <c r="CV855" s="149"/>
      <c r="CW855" s="149"/>
      <c r="CX855" s="149"/>
      <c r="CY855" s="149"/>
      <c r="CZ855" s="149"/>
      <c r="DA855" s="149"/>
      <c r="DB855" s="149"/>
      <c r="DC855" s="149"/>
      <c r="DD855" s="149"/>
      <c r="DE855" s="149"/>
      <c r="DF855" s="149"/>
      <c r="DG855" s="149"/>
      <c r="DH855" s="149"/>
      <c r="DI855" s="149"/>
      <c r="DJ855" s="149"/>
      <c r="DK855" s="149"/>
      <c r="DL855" s="149"/>
      <c r="DM855" s="149"/>
      <c r="DN855" s="149"/>
      <c r="DO855" s="149"/>
      <c r="DP855" s="149"/>
      <c r="DQ855" s="149"/>
      <c r="DR855" s="149"/>
      <c r="DS855" s="149"/>
      <c r="DT855" s="149"/>
      <c r="DU855" s="149"/>
      <c r="DV855" s="149"/>
      <c r="DW855" s="149"/>
      <c r="DX855" s="149"/>
      <c r="DY855" s="149"/>
      <c r="DZ855" s="149"/>
      <c r="EA855" s="149"/>
      <c r="EB855" s="149"/>
      <c r="EC855" s="149"/>
      <c r="ED855" s="149"/>
      <c r="EE855" s="149"/>
      <c r="EF855" s="149"/>
      <c r="EG855" s="149"/>
      <c r="EH855" s="149"/>
      <c r="EI855" s="149"/>
      <c r="EJ855" s="149"/>
      <c r="EK855" s="149"/>
      <c r="EL855" s="149"/>
      <c r="EM855" s="149"/>
      <c r="EN855" s="149"/>
      <c r="EO855" s="149"/>
      <c r="EP855" s="149"/>
      <c r="EQ855" s="149"/>
      <c r="ER855" s="149"/>
      <c r="ES855" s="149"/>
      <c r="ET855" s="149"/>
      <c r="EU855" s="149"/>
      <c r="EV855" s="149"/>
      <c r="EW855" s="149"/>
      <c r="EX855" s="149"/>
      <c r="EY855" s="149"/>
      <c r="EZ855" s="149"/>
      <c r="FA855" s="149"/>
      <c r="FB855" s="149"/>
      <c r="FC855" s="149"/>
      <c r="FD855" s="149"/>
      <c r="FE855" s="149"/>
      <c r="FF855" s="149"/>
      <c r="FG855" s="149"/>
      <c r="FH855" s="149"/>
      <c r="FI855" s="149"/>
      <c r="FJ855" s="149"/>
      <c r="FK855" s="149"/>
      <c r="FL855" s="149"/>
      <c r="FM855" s="149"/>
      <c r="FN855" s="149"/>
      <c r="FO855" s="149"/>
      <c r="FP855" s="149"/>
      <c r="FQ855" s="149"/>
      <c r="FR855" s="149"/>
      <c r="FS855" s="149"/>
      <c r="FT855" s="149"/>
      <c r="FU855" s="149"/>
      <c r="FV855" s="149"/>
      <c r="FW855" s="149"/>
      <c r="FX855" s="149"/>
      <c r="FY855" s="149"/>
      <c r="FZ855" s="149"/>
      <c r="GA855" s="149"/>
      <c r="GB855" s="149"/>
      <c r="GC855" s="149"/>
      <c r="GD855" s="149"/>
      <c r="GE855" s="149"/>
      <c r="GF855" s="149"/>
      <c r="GG855" s="149"/>
      <c r="GH855" s="149"/>
      <c r="GI855" s="149"/>
      <c r="GJ855" s="149"/>
      <c r="GK855" s="149"/>
      <c r="GL855" s="149"/>
      <c r="GM855" s="149"/>
      <c r="GN855" s="149"/>
      <c r="GO855" s="149"/>
      <c r="GP855" s="149"/>
      <c r="GQ855" s="149"/>
      <c r="GR855" s="149"/>
      <c r="GS855" s="149"/>
      <c r="GT855" s="149"/>
      <c r="GU855" s="149"/>
      <c r="GV855" s="149"/>
      <c r="GW855" s="149"/>
      <c r="GX855" s="149"/>
      <c r="GY855" s="149"/>
      <c r="GZ855" s="149"/>
      <c r="HA855" s="149"/>
    </row>
    <row r="856" spans="1:209" s="149" customFormat="1" ht="12.95" customHeight="1" x14ac:dyDescent="0.2">
      <c r="A856" s="7"/>
      <c r="B856" s="40" t="s">
        <v>7</v>
      </c>
      <c r="C856" s="107"/>
      <c r="D856" s="119" t="s">
        <v>5953</v>
      </c>
      <c r="E856" s="119" t="s">
        <v>5952</v>
      </c>
      <c r="F856" s="219">
        <v>12</v>
      </c>
      <c r="G856" s="219" t="s">
        <v>2299</v>
      </c>
      <c r="H856" s="45"/>
      <c r="I856" s="46"/>
      <c r="J856" s="44">
        <f t="shared" si="22"/>
        <v>365</v>
      </c>
      <c r="K856" s="46"/>
      <c r="L856" s="45"/>
      <c r="M856" s="45"/>
      <c r="N856" s="45"/>
      <c r="O856" s="62" t="s">
        <v>7</v>
      </c>
      <c r="P856" s="220">
        <v>850</v>
      </c>
      <c r="Q856" s="217">
        <v>30016</v>
      </c>
      <c r="R856" s="41"/>
    </row>
    <row r="857" spans="1:209" s="149" customFormat="1" ht="12.95" customHeight="1" x14ac:dyDescent="0.2">
      <c r="A857" s="7"/>
      <c r="B857" s="40" t="s">
        <v>7</v>
      </c>
      <c r="C857" s="107"/>
      <c r="D857" s="119" t="s">
        <v>5951</v>
      </c>
      <c r="E857" s="119" t="s">
        <v>5950</v>
      </c>
      <c r="F857" s="219">
        <v>6</v>
      </c>
      <c r="G857" s="219" t="s">
        <v>2495</v>
      </c>
      <c r="H857" s="45"/>
      <c r="I857" s="46"/>
      <c r="J857" s="44">
        <f t="shared" si="22"/>
        <v>365</v>
      </c>
      <c r="K857" s="46"/>
      <c r="L857" s="45"/>
      <c r="M857" s="45"/>
      <c r="N857" s="45"/>
      <c r="O857" s="62" t="s">
        <v>7</v>
      </c>
      <c r="P857" s="220">
        <v>851</v>
      </c>
      <c r="Q857" s="217">
        <v>30020</v>
      </c>
      <c r="R857" s="41"/>
    </row>
    <row r="858" spans="1:209" s="149" customFormat="1" ht="12.95" customHeight="1" x14ac:dyDescent="0.2">
      <c r="A858" s="7"/>
      <c r="B858" s="40" t="s">
        <v>7</v>
      </c>
      <c r="C858" s="107"/>
      <c r="D858" s="119" t="s">
        <v>5949</v>
      </c>
      <c r="E858" s="119" t="s">
        <v>5948</v>
      </c>
      <c r="F858" s="219">
        <v>8</v>
      </c>
      <c r="G858" s="219" t="s">
        <v>2408</v>
      </c>
      <c r="H858" s="45"/>
      <c r="I858" s="46"/>
      <c r="J858" s="44">
        <f t="shared" si="22"/>
        <v>365</v>
      </c>
      <c r="K858" s="46"/>
      <c r="L858" s="45"/>
      <c r="M858" s="45"/>
      <c r="N858" s="45"/>
      <c r="O858" s="62" t="s">
        <v>7</v>
      </c>
      <c r="P858" s="220">
        <v>852</v>
      </c>
      <c r="Q858" s="217">
        <v>30020</v>
      </c>
      <c r="R858" s="41"/>
    </row>
    <row r="859" spans="1:209" s="149" customFormat="1" ht="12.95" customHeight="1" x14ac:dyDescent="0.2">
      <c r="A859" s="7">
        <v>5</v>
      </c>
      <c r="B859" s="40" t="s">
        <v>7</v>
      </c>
      <c r="C859" s="107"/>
      <c r="D859" s="119" t="s">
        <v>2291</v>
      </c>
      <c r="E859" s="119" t="s">
        <v>5947</v>
      </c>
      <c r="F859" s="219">
        <v>20</v>
      </c>
      <c r="G859" s="219" t="s">
        <v>2307</v>
      </c>
      <c r="H859" s="45"/>
      <c r="I859" s="46"/>
      <c r="J859" s="44">
        <f t="shared" si="22"/>
        <v>365</v>
      </c>
      <c r="K859" s="46"/>
      <c r="L859" s="45"/>
      <c r="M859" s="45"/>
      <c r="N859" s="45"/>
      <c r="O859" s="62" t="s">
        <v>7</v>
      </c>
      <c r="P859" s="220">
        <v>853</v>
      </c>
      <c r="Q859" s="217">
        <v>30006</v>
      </c>
      <c r="R859" s="41"/>
    </row>
    <row r="860" spans="1:209" s="13" customFormat="1" ht="12.95" customHeight="1" x14ac:dyDescent="0.2">
      <c r="A860" s="7"/>
      <c r="B860" s="40" t="s">
        <v>7</v>
      </c>
      <c r="C860" s="107"/>
      <c r="D860" s="119" t="s">
        <v>5946</v>
      </c>
      <c r="E860" s="119" t="s">
        <v>5945</v>
      </c>
      <c r="F860" s="219">
        <v>10</v>
      </c>
      <c r="G860" s="219" t="s">
        <v>2495</v>
      </c>
      <c r="H860" s="45" t="s">
        <v>193</v>
      </c>
      <c r="I860" s="46"/>
      <c r="J860" s="44">
        <f t="shared" si="22"/>
        <v>365</v>
      </c>
      <c r="K860" s="46"/>
      <c r="L860" s="45"/>
      <c r="M860" s="45"/>
      <c r="N860" s="45"/>
      <c r="O860" s="62" t="s">
        <v>7</v>
      </c>
      <c r="P860" s="220">
        <v>854</v>
      </c>
      <c r="Q860" s="217" t="s">
        <v>609</v>
      </c>
      <c r="R860" s="41"/>
      <c r="S860" s="149"/>
      <c r="T860" s="149"/>
      <c r="U860" s="149"/>
      <c r="V860" s="149"/>
      <c r="W860" s="149"/>
      <c r="X860" s="149"/>
      <c r="Y860" s="149"/>
      <c r="Z860" s="149"/>
      <c r="AA860" s="149"/>
      <c r="AB860" s="149"/>
      <c r="AC860" s="149"/>
      <c r="AD860" s="149"/>
      <c r="AE860" s="149"/>
      <c r="AF860" s="149"/>
      <c r="AG860" s="149"/>
      <c r="AH860" s="149"/>
      <c r="AI860" s="149"/>
      <c r="AJ860" s="149"/>
      <c r="AK860" s="149"/>
      <c r="AL860" s="149"/>
      <c r="AM860" s="149"/>
      <c r="AN860" s="149"/>
      <c r="AO860" s="149"/>
      <c r="AP860" s="149"/>
      <c r="AQ860" s="149"/>
      <c r="AR860" s="149"/>
      <c r="AS860" s="149"/>
      <c r="AT860" s="149"/>
      <c r="AU860" s="149"/>
      <c r="AV860" s="149"/>
      <c r="AW860" s="149"/>
      <c r="AX860" s="149"/>
      <c r="AY860" s="149"/>
      <c r="AZ860" s="149"/>
      <c r="BA860" s="149"/>
      <c r="BB860" s="149"/>
      <c r="BC860" s="149"/>
      <c r="BD860" s="149"/>
      <c r="BE860" s="149"/>
      <c r="BF860" s="149"/>
      <c r="BG860" s="149"/>
      <c r="BH860" s="149"/>
      <c r="BI860" s="149"/>
      <c r="BJ860" s="149"/>
      <c r="BK860" s="149"/>
      <c r="BL860" s="149"/>
      <c r="BM860" s="149"/>
      <c r="BN860" s="149"/>
      <c r="BO860" s="149"/>
      <c r="BP860" s="149"/>
      <c r="BQ860" s="149"/>
      <c r="BR860" s="149"/>
      <c r="BS860" s="149"/>
      <c r="BT860" s="149"/>
      <c r="BU860" s="149"/>
      <c r="BV860" s="149"/>
      <c r="BW860" s="149"/>
      <c r="BX860" s="149"/>
      <c r="BY860" s="149"/>
      <c r="BZ860" s="149"/>
      <c r="CA860" s="149"/>
      <c r="CB860" s="149"/>
      <c r="CC860" s="149"/>
      <c r="CD860" s="149"/>
      <c r="CE860" s="149"/>
      <c r="CF860" s="149"/>
      <c r="CG860" s="149"/>
      <c r="CH860" s="149"/>
      <c r="CI860" s="149"/>
      <c r="CJ860" s="149"/>
      <c r="CK860" s="149"/>
      <c r="CL860" s="149"/>
      <c r="CM860" s="149"/>
      <c r="CN860" s="149"/>
      <c r="CO860" s="149"/>
      <c r="CP860" s="149"/>
      <c r="CQ860" s="149"/>
      <c r="CR860" s="149"/>
      <c r="CS860" s="149"/>
      <c r="CT860" s="149"/>
      <c r="CU860" s="149"/>
      <c r="CV860" s="149"/>
      <c r="CW860" s="149"/>
      <c r="CX860" s="149"/>
      <c r="CY860" s="149"/>
      <c r="CZ860" s="149"/>
      <c r="DA860" s="149"/>
      <c r="DB860" s="149"/>
      <c r="DC860" s="149"/>
      <c r="DD860" s="149"/>
      <c r="DE860" s="149"/>
      <c r="DF860" s="149"/>
      <c r="DG860" s="149"/>
      <c r="DH860" s="149"/>
      <c r="DI860" s="149"/>
      <c r="DJ860" s="149"/>
      <c r="DK860" s="149"/>
      <c r="DL860" s="149"/>
      <c r="DM860" s="149"/>
      <c r="DN860" s="149"/>
      <c r="DO860" s="149"/>
      <c r="DP860" s="149"/>
      <c r="DQ860" s="149"/>
      <c r="DR860" s="149"/>
      <c r="DS860" s="149"/>
      <c r="DT860" s="149"/>
      <c r="DU860" s="149"/>
      <c r="DV860" s="149"/>
      <c r="DW860" s="149"/>
      <c r="DX860" s="149"/>
      <c r="DY860" s="149"/>
      <c r="DZ860" s="149"/>
      <c r="EA860" s="149"/>
      <c r="EB860" s="149"/>
      <c r="EC860" s="149"/>
      <c r="ED860" s="149"/>
      <c r="EE860" s="149"/>
      <c r="EF860" s="149"/>
      <c r="EG860" s="149"/>
      <c r="EH860" s="149"/>
      <c r="EI860" s="149"/>
      <c r="EJ860" s="149"/>
      <c r="EK860" s="149"/>
      <c r="EL860" s="149"/>
      <c r="EM860" s="149"/>
      <c r="EN860" s="149"/>
      <c r="EO860" s="149"/>
      <c r="EP860" s="149"/>
      <c r="EQ860" s="149"/>
      <c r="ER860" s="149"/>
      <c r="ES860" s="149"/>
      <c r="ET860" s="149"/>
      <c r="EU860" s="149"/>
      <c r="EV860" s="149"/>
      <c r="EW860" s="149"/>
      <c r="EX860" s="149"/>
      <c r="EY860" s="149"/>
      <c r="EZ860" s="149"/>
      <c r="FA860" s="149"/>
      <c r="FB860" s="149"/>
      <c r="FC860" s="149"/>
      <c r="FD860" s="149"/>
      <c r="FE860" s="149"/>
      <c r="FF860" s="149"/>
      <c r="FG860" s="149"/>
      <c r="FH860" s="149"/>
      <c r="FI860" s="149"/>
      <c r="FJ860" s="149"/>
      <c r="FK860" s="149"/>
      <c r="FL860" s="149"/>
      <c r="FM860" s="149"/>
      <c r="FN860" s="149"/>
      <c r="FO860" s="149"/>
      <c r="FP860" s="149"/>
      <c r="FQ860" s="149"/>
      <c r="FR860" s="149"/>
      <c r="FS860" s="149"/>
      <c r="FT860" s="149"/>
      <c r="FU860" s="149"/>
      <c r="FV860" s="149"/>
      <c r="FW860" s="149"/>
      <c r="FX860" s="149"/>
      <c r="FY860" s="149"/>
      <c r="FZ860" s="149"/>
      <c r="GA860" s="149"/>
      <c r="GB860" s="149"/>
      <c r="GC860" s="149"/>
      <c r="GD860" s="149"/>
      <c r="GE860" s="149"/>
      <c r="GF860" s="149"/>
      <c r="GG860" s="149"/>
      <c r="GH860" s="149"/>
      <c r="GI860" s="149"/>
      <c r="GJ860" s="149"/>
      <c r="GK860" s="149"/>
      <c r="GL860" s="149"/>
      <c r="GM860" s="149"/>
      <c r="GN860" s="149"/>
      <c r="GO860" s="149"/>
      <c r="GP860" s="149"/>
      <c r="GQ860" s="149"/>
      <c r="GR860" s="149"/>
      <c r="GS860" s="149"/>
      <c r="GT860" s="149"/>
      <c r="GU860" s="149"/>
      <c r="GV860" s="149"/>
      <c r="GW860" s="149"/>
      <c r="GX860" s="149"/>
      <c r="GY860" s="149"/>
      <c r="GZ860" s="149"/>
      <c r="HA860" s="149"/>
    </row>
    <row r="861" spans="1:209" s="149" customFormat="1" ht="12.95" customHeight="1" x14ac:dyDescent="0.2">
      <c r="A861" s="7"/>
      <c r="B861" s="40" t="s">
        <v>7</v>
      </c>
      <c r="C861" s="107"/>
      <c r="D861" s="119" t="s">
        <v>5944</v>
      </c>
      <c r="E861" s="119" t="s">
        <v>5943</v>
      </c>
      <c r="F861" s="219">
        <v>9</v>
      </c>
      <c r="G861" s="219" t="s">
        <v>2495</v>
      </c>
      <c r="H861" s="45"/>
      <c r="I861" s="46"/>
      <c r="J861" s="44">
        <f t="shared" si="22"/>
        <v>365</v>
      </c>
      <c r="K861" s="46"/>
      <c r="L861" s="45"/>
      <c r="M861" s="45"/>
      <c r="N861" s="45"/>
      <c r="O861" s="62" t="s">
        <v>7</v>
      </c>
      <c r="P861" s="220">
        <v>855</v>
      </c>
      <c r="Q861" s="217">
        <v>30020</v>
      </c>
      <c r="R861" s="41"/>
    </row>
    <row r="862" spans="1:209" s="149" customFormat="1" ht="12.95" customHeight="1" x14ac:dyDescent="0.2">
      <c r="A862" s="7">
        <v>17</v>
      </c>
      <c r="B862" s="40" t="s">
        <v>7</v>
      </c>
      <c r="C862" s="107"/>
      <c r="D862" s="119" t="s">
        <v>5026</v>
      </c>
      <c r="E862" s="119" t="s">
        <v>5942</v>
      </c>
      <c r="F862" s="219">
        <v>15</v>
      </c>
      <c r="G862" s="219" t="s">
        <v>2492</v>
      </c>
      <c r="H862" s="45"/>
      <c r="I862" s="46"/>
      <c r="J862" s="44">
        <f t="shared" si="22"/>
        <v>365</v>
      </c>
      <c r="K862" s="46"/>
      <c r="L862" s="45"/>
      <c r="M862" s="45"/>
      <c r="N862" s="45"/>
      <c r="O862" s="62" t="s">
        <v>7</v>
      </c>
      <c r="P862" s="220">
        <v>856</v>
      </c>
      <c r="Q862" s="217">
        <v>30013</v>
      </c>
      <c r="R862" s="41"/>
    </row>
    <row r="863" spans="1:209" s="149" customFormat="1" ht="12.95" customHeight="1" x14ac:dyDescent="0.2">
      <c r="A863" s="7"/>
      <c r="B863" s="40" t="s">
        <v>7</v>
      </c>
      <c r="C863" s="107"/>
      <c r="D863" s="119" t="s">
        <v>5941</v>
      </c>
      <c r="E863" s="119" t="s">
        <v>5940</v>
      </c>
      <c r="F863" s="219">
        <v>12</v>
      </c>
      <c r="G863" s="219" t="s">
        <v>2299</v>
      </c>
      <c r="H863" s="45"/>
      <c r="I863" s="46"/>
      <c r="J863" s="44">
        <f t="shared" si="22"/>
        <v>365</v>
      </c>
      <c r="K863" s="46"/>
      <c r="L863" s="45"/>
      <c r="M863" s="45"/>
      <c r="N863" s="45"/>
      <c r="O863" s="62" t="s">
        <v>7</v>
      </c>
      <c r="P863" s="220">
        <v>857</v>
      </c>
      <c r="Q863" s="217">
        <v>30020</v>
      </c>
      <c r="R863" s="41"/>
    </row>
    <row r="864" spans="1:209" s="149" customFormat="1" ht="12.95" customHeight="1" x14ac:dyDescent="0.2">
      <c r="A864" s="7"/>
      <c r="B864" s="40" t="s">
        <v>7</v>
      </c>
      <c r="C864" s="107"/>
      <c r="D864" s="119" t="s">
        <v>5939</v>
      </c>
      <c r="E864" s="119" t="s">
        <v>5938</v>
      </c>
      <c r="F864" s="219">
        <v>16</v>
      </c>
      <c r="G864" s="219" t="s">
        <v>2495</v>
      </c>
      <c r="H864" s="45"/>
      <c r="I864" s="46"/>
      <c r="J864" s="44">
        <f t="shared" si="22"/>
        <v>365</v>
      </c>
      <c r="K864" s="46"/>
      <c r="L864" s="45"/>
      <c r="M864" s="45"/>
      <c r="N864" s="45"/>
      <c r="O864" s="62" t="s">
        <v>7</v>
      </c>
      <c r="P864" s="220">
        <v>858</v>
      </c>
      <c r="Q864" s="217">
        <v>30020</v>
      </c>
      <c r="R864" s="41"/>
    </row>
    <row r="865" spans="1:18" s="149" customFormat="1" ht="12.95" customHeight="1" x14ac:dyDescent="0.2">
      <c r="A865" s="7"/>
      <c r="B865" s="40" t="s">
        <v>7</v>
      </c>
      <c r="C865" s="107"/>
      <c r="D865" s="119" t="s">
        <v>5937</v>
      </c>
      <c r="E865" s="119" t="s">
        <v>5936</v>
      </c>
      <c r="F865" s="219">
        <v>5</v>
      </c>
      <c r="G865" s="219" t="s">
        <v>2299</v>
      </c>
      <c r="H865" s="45"/>
      <c r="I865" s="46"/>
      <c r="J865" s="44">
        <f t="shared" si="22"/>
        <v>365</v>
      </c>
      <c r="K865" s="46"/>
      <c r="L865" s="45"/>
      <c r="M865" s="45"/>
      <c r="N865" s="45"/>
      <c r="O865" s="62" t="s">
        <v>7</v>
      </c>
      <c r="P865" s="220">
        <v>859</v>
      </c>
      <c r="Q865" s="217">
        <v>30020</v>
      </c>
      <c r="R865" s="41"/>
    </row>
    <row r="866" spans="1:18" s="149" customFormat="1" ht="12.95" customHeight="1" x14ac:dyDescent="0.2">
      <c r="A866" s="7">
        <v>56</v>
      </c>
      <c r="B866" s="40" t="s">
        <v>7</v>
      </c>
      <c r="C866" s="107"/>
      <c r="D866" s="119" t="s">
        <v>3849</v>
      </c>
      <c r="E866" s="119" t="s">
        <v>5935</v>
      </c>
      <c r="F866" s="219">
        <v>11</v>
      </c>
      <c r="G866" s="219" t="s">
        <v>2299</v>
      </c>
      <c r="H866" s="45"/>
      <c r="I866" s="46"/>
      <c r="J866" s="44">
        <f t="shared" si="22"/>
        <v>365</v>
      </c>
      <c r="K866" s="46"/>
      <c r="L866" s="45"/>
      <c r="M866" s="45"/>
      <c r="N866" s="45"/>
      <c r="O866" s="62" t="s">
        <v>7</v>
      </c>
      <c r="P866" s="220">
        <v>860</v>
      </c>
      <c r="Q866" s="217">
        <v>30020</v>
      </c>
      <c r="R866" s="41"/>
    </row>
    <row r="867" spans="1:18" s="149" customFormat="1" ht="12.95" customHeight="1" x14ac:dyDescent="0.2">
      <c r="A867" s="7"/>
      <c r="B867" s="40" t="s">
        <v>7</v>
      </c>
      <c r="C867" s="107"/>
      <c r="D867" s="119" t="s">
        <v>5934</v>
      </c>
      <c r="E867" s="119" t="s">
        <v>5933</v>
      </c>
      <c r="F867" s="219">
        <v>7</v>
      </c>
      <c r="G867" s="219" t="s">
        <v>2495</v>
      </c>
      <c r="H867" s="45"/>
      <c r="I867" s="46"/>
      <c r="J867" s="44">
        <f t="shared" si="22"/>
        <v>365</v>
      </c>
      <c r="K867" s="46"/>
      <c r="L867" s="45"/>
      <c r="M867" s="45"/>
      <c r="N867" s="45"/>
      <c r="O867" s="62" t="s">
        <v>7</v>
      </c>
      <c r="P867" s="220">
        <v>861</v>
      </c>
      <c r="Q867" s="217">
        <v>30020</v>
      </c>
      <c r="R867" s="41"/>
    </row>
    <row r="868" spans="1:18" s="149" customFormat="1" ht="12.95" customHeight="1" x14ac:dyDescent="0.2">
      <c r="A868" s="7">
        <v>37</v>
      </c>
      <c r="B868" s="40" t="s">
        <v>7</v>
      </c>
      <c r="C868" s="107"/>
      <c r="D868" s="119" t="s">
        <v>5341</v>
      </c>
      <c r="E868" s="119" t="s">
        <v>5932</v>
      </c>
      <c r="F868" s="219">
        <v>20</v>
      </c>
      <c r="G868" s="219" t="s">
        <v>2307</v>
      </c>
      <c r="H868" s="45"/>
      <c r="I868" s="46"/>
      <c r="J868" s="44">
        <f t="shared" si="22"/>
        <v>365</v>
      </c>
      <c r="K868" s="46"/>
      <c r="L868" s="45"/>
      <c r="M868" s="45"/>
      <c r="N868" s="45"/>
      <c r="O868" s="62" t="s">
        <v>7</v>
      </c>
      <c r="P868" s="220">
        <v>862</v>
      </c>
      <c r="Q868" s="217">
        <v>30022</v>
      </c>
      <c r="R868" s="41"/>
    </row>
    <row r="869" spans="1:18" s="149" customFormat="1" ht="12.95" customHeight="1" x14ac:dyDescent="0.2">
      <c r="A869" s="7">
        <v>3</v>
      </c>
      <c r="B869" s="40" t="s">
        <v>7</v>
      </c>
      <c r="C869" s="107"/>
      <c r="D869" s="119" t="s">
        <v>4078</v>
      </c>
      <c r="E869" s="119" t="s">
        <v>5931</v>
      </c>
      <c r="F869" s="219">
        <v>20</v>
      </c>
      <c r="G869" s="219" t="s">
        <v>2307</v>
      </c>
      <c r="H869" s="45"/>
      <c r="I869" s="46"/>
      <c r="J869" s="44">
        <f t="shared" si="22"/>
        <v>365</v>
      </c>
      <c r="K869" s="46"/>
      <c r="L869" s="45"/>
      <c r="M869" s="45"/>
      <c r="N869" s="45"/>
      <c r="O869" s="62" t="s">
        <v>7</v>
      </c>
      <c r="P869" s="220">
        <v>863</v>
      </c>
      <c r="Q869" s="217">
        <v>30026</v>
      </c>
      <c r="R869" s="41"/>
    </row>
    <row r="870" spans="1:18" s="149" customFormat="1" ht="12.95" customHeight="1" x14ac:dyDescent="0.2">
      <c r="A870" s="7">
        <v>17</v>
      </c>
      <c r="B870" s="40" t="s">
        <v>7</v>
      </c>
      <c r="C870" s="107"/>
      <c r="D870" s="119" t="s">
        <v>5842</v>
      </c>
      <c r="E870" s="119" t="s">
        <v>5930</v>
      </c>
      <c r="F870" s="219">
        <v>4</v>
      </c>
      <c r="G870" s="219" t="s">
        <v>2299</v>
      </c>
      <c r="H870" s="45"/>
      <c r="I870" s="46"/>
      <c r="J870" s="44">
        <f t="shared" si="22"/>
        <v>365</v>
      </c>
      <c r="K870" s="46"/>
      <c r="L870" s="45"/>
      <c r="M870" s="45"/>
      <c r="N870" s="45"/>
      <c r="O870" s="62" t="s">
        <v>7</v>
      </c>
      <c r="P870" s="220">
        <v>864</v>
      </c>
      <c r="Q870" s="217" t="s">
        <v>609</v>
      </c>
      <c r="R870" s="41"/>
    </row>
    <row r="871" spans="1:18" s="149" customFormat="1" ht="12.95" customHeight="1" x14ac:dyDescent="0.2">
      <c r="A871" s="7">
        <v>3</v>
      </c>
      <c r="B871" s="40" t="s">
        <v>7</v>
      </c>
      <c r="C871" s="107"/>
      <c r="D871" s="119" t="s">
        <v>4434</v>
      </c>
      <c r="E871" s="119" t="s">
        <v>5929</v>
      </c>
      <c r="F871" s="219">
        <v>15</v>
      </c>
      <c r="G871" s="219" t="s">
        <v>2492</v>
      </c>
      <c r="H871" s="45" t="s">
        <v>44</v>
      </c>
      <c r="I871" s="46"/>
      <c r="J871" s="44">
        <f t="shared" si="22"/>
        <v>365</v>
      </c>
      <c r="K871" s="46"/>
      <c r="L871" s="45"/>
      <c r="M871" s="45"/>
      <c r="N871" s="45"/>
      <c r="O871" s="62" t="s">
        <v>7</v>
      </c>
      <c r="P871" s="220">
        <v>865</v>
      </c>
      <c r="Q871" s="217" t="s">
        <v>609</v>
      </c>
      <c r="R871" s="41"/>
    </row>
    <row r="872" spans="1:18" s="149" customFormat="1" ht="12.95" customHeight="1" x14ac:dyDescent="0.2">
      <c r="A872" s="7"/>
      <c r="B872" s="40" t="s">
        <v>7</v>
      </c>
      <c r="C872" s="107"/>
      <c r="D872" s="119" t="s">
        <v>5928</v>
      </c>
      <c r="E872" s="119" t="s">
        <v>5927</v>
      </c>
      <c r="F872" s="219">
        <v>19</v>
      </c>
      <c r="G872" s="219" t="s">
        <v>2492</v>
      </c>
      <c r="H872" s="45"/>
      <c r="I872" s="46"/>
      <c r="J872" s="44">
        <f t="shared" si="22"/>
        <v>365</v>
      </c>
      <c r="K872" s="46"/>
      <c r="L872" s="45"/>
      <c r="M872" s="45"/>
      <c r="N872" s="45"/>
      <c r="O872" s="62" t="s">
        <v>7</v>
      </c>
      <c r="P872" s="220">
        <v>866</v>
      </c>
      <c r="Q872" s="217">
        <v>30034</v>
      </c>
      <c r="R872" s="41"/>
    </row>
    <row r="873" spans="1:18" s="149" customFormat="1" ht="12.95" customHeight="1" x14ac:dyDescent="0.2">
      <c r="A873" s="7"/>
      <c r="B873" s="40" t="s">
        <v>7</v>
      </c>
      <c r="C873" s="107"/>
      <c r="D873" s="119" t="s">
        <v>5926</v>
      </c>
      <c r="E873" s="119" t="s">
        <v>5925</v>
      </c>
      <c r="F873" s="219">
        <v>20</v>
      </c>
      <c r="G873" s="219" t="s">
        <v>2307</v>
      </c>
      <c r="H873" s="45"/>
      <c r="I873" s="46"/>
      <c r="J873" s="44">
        <f t="shared" si="22"/>
        <v>365</v>
      </c>
      <c r="K873" s="46"/>
      <c r="L873" s="45"/>
      <c r="M873" s="45"/>
      <c r="N873" s="45"/>
      <c r="O873" s="62" t="s">
        <v>7</v>
      </c>
      <c r="P873" s="220">
        <v>867</v>
      </c>
      <c r="Q873" s="217">
        <v>30037</v>
      </c>
      <c r="R873" s="41"/>
    </row>
    <row r="874" spans="1:18" s="149" customFormat="1" ht="12.95" customHeight="1" x14ac:dyDescent="0.2">
      <c r="A874" s="7"/>
      <c r="B874" s="40" t="s">
        <v>7</v>
      </c>
      <c r="C874" s="107"/>
      <c r="D874" s="119" t="s">
        <v>5924</v>
      </c>
      <c r="E874" s="119" t="s">
        <v>5739</v>
      </c>
      <c r="F874" s="219">
        <v>3</v>
      </c>
      <c r="G874" s="219" t="s">
        <v>2299</v>
      </c>
      <c r="H874" s="45"/>
      <c r="I874" s="46"/>
      <c r="J874" s="44">
        <f t="shared" si="22"/>
        <v>365</v>
      </c>
      <c r="K874" s="46"/>
      <c r="L874" s="45"/>
      <c r="M874" s="45"/>
      <c r="N874" s="45"/>
      <c r="O874" s="62" t="s">
        <v>7</v>
      </c>
      <c r="P874" s="220">
        <v>868</v>
      </c>
      <c r="Q874" s="217">
        <v>30037</v>
      </c>
      <c r="R874" s="41"/>
    </row>
    <row r="875" spans="1:18" s="149" customFormat="1" ht="12.95" customHeight="1" x14ac:dyDescent="0.2">
      <c r="A875" s="7">
        <v>4</v>
      </c>
      <c r="B875" s="40" t="s">
        <v>7</v>
      </c>
      <c r="C875" s="107"/>
      <c r="D875" s="119" t="s">
        <v>4411</v>
      </c>
      <c r="E875" s="119" t="s">
        <v>5923</v>
      </c>
      <c r="F875" s="219">
        <v>5</v>
      </c>
      <c r="G875" s="219" t="s">
        <v>2299</v>
      </c>
      <c r="H875" s="45" t="s">
        <v>8</v>
      </c>
      <c r="I875" s="46"/>
      <c r="J875" s="44">
        <f t="shared" si="22"/>
        <v>365</v>
      </c>
      <c r="K875" s="46"/>
      <c r="L875" s="45"/>
      <c r="M875" s="45"/>
      <c r="N875" s="45"/>
      <c r="O875" s="62" t="s">
        <v>7</v>
      </c>
      <c r="P875" s="220">
        <v>869</v>
      </c>
      <c r="Q875" s="217">
        <v>30037</v>
      </c>
      <c r="R875" s="41"/>
    </row>
    <row r="876" spans="1:18" s="149" customFormat="1" ht="12.95" customHeight="1" x14ac:dyDescent="0.2">
      <c r="A876" s="7">
        <v>4</v>
      </c>
      <c r="B876" s="40" t="s">
        <v>7</v>
      </c>
      <c r="C876" s="107"/>
      <c r="D876" s="119" t="s">
        <v>4411</v>
      </c>
      <c r="E876" s="119" t="s">
        <v>5266</v>
      </c>
      <c r="F876" s="219">
        <v>5</v>
      </c>
      <c r="G876" s="219" t="s">
        <v>2299</v>
      </c>
      <c r="H876" s="45"/>
      <c r="I876" s="46"/>
      <c r="J876" s="44">
        <f t="shared" si="22"/>
        <v>365</v>
      </c>
      <c r="K876" s="46"/>
      <c r="L876" s="45"/>
      <c r="M876" s="45"/>
      <c r="N876" s="45"/>
      <c r="O876" s="62" t="s">
        <v>7</v>
      </c>
      <c r="P876" s="220">
        <v>870</v>
      </c>
      <c r="Q876" s="217" t="s">
        <v>609</v>
      </c>
      <c r="R876" s="41"/>
    </row>
    <row r="877" spans="1:18" s="149" customFormat="1" ht="12.95" customHeight="1" x14ac:dyDescent="0.2">
      <c r="A877" s="7"/>
      <c r="B877" s="40" t="s">
        <v>7</v>
      </c>
      <c r="C877" s="107"/>
      <c r="D877" s="119" t="s">
        <v>3019</v>
      </c>
      <c r="E877" s="119" t="s">
        <v>5922</v>
      </c>
      <c r="F877" s="219">
        <v>20</v>
      </c>
      <c r="G877" s="219" t="s">
        <v>2307</v>
      </c>
      <c r="H877" s="45"/>
      <c r="I877" s="46"/>
      <c r="J877" s="44">
        <f t="shared" si="22"/>
        <v>365</v>
      </c>
      <c r="K877" s="46"/>
      <c r="L877" s="45"/>
      <c r="M877" s="45"/>
      <c r="N877" s="45"/>
      <c r="O877" s="62" t="s">
        <v>7</v>
      </c>
      <c r="P877" s="220">
        <v>871</v>
      </c>
      <c r="Q877" s="217">
        <v>30036</v>
      </c>
      <c r="R877" s="41"/>
    </row>
    <row r="878" spans="1:18" s="149" customFormat="1" ht="12.95" customHeight="1" x14ac:dyDescent="0.2">
      <c r="A878" s="7">
        <v>55</v>
      </c>
      <c r="B878" s="40" t="s">
        <v>7</v>
      </c>
      <c r="C878" s="107"/>
      <c r="D878" s="119" t="s">
        <v>554</v>
      </c>
      <c r="E878" s="119" t="s">
        <v>5921</v>
      </c>
      <c r="F878" s="219">
        <v>13</v>
      </c>
      <c r="G878" s="219" t="s">
        <v>2492</v>
      </c>
      <c r="H878" s="45"/>
      <c r="I878" s="46"/>
      <c r="J878" s="44">
        <f t="shared" si="22"/>
        <v>365</v>
      </c>
      <c r="K878" s="46"/>
      <c r="L878" s="45"/>
      <c r="M878" s="45"/>
      <c r="N878" s="45"/>
      <c r="O878" s="62" t="s">
        <v>7</v>
      </c>
      <c r="P878" s="220">
        <v>872</v>
      </c>
      <c r="Q878" s="217">
        <v>30037</v>
      </c>
      <c r="R878" s="41"/>
    </row>
    <row r="879" spans="1:18" s="149" customFormat="1" ht="12.95" customHeight="1" x14ac:dyDescent="0.2">
      <c r="A879" s="7">
        <v>50</v>
      </c>
      <c r="B879" s="40" t="s">
        <v>7</v>
      </c>
      <c r="C879" s="107"/>
      <c r="D879" s="119" t="s">
        <v>88</v>
      </c>
      <c r="E879" s="119" t="s">
        <v>5920</v>
      </c>
      <c r="F879" s="219">
        <v>7</v>
      </c>
      <c r="G879" s="219" t="s">
        <v>2495</v>
      </c>
      <c r="H879" s="45" t="s">
        <v>44</v>
      </c>
      <c r="I879" s="46"/>
      <c r="J879" s="44">
        <f t="shared" si="22"/>
        <v>365</v>
      </c>
      <c r="K879" s="46"/>
      <c r="L879" s="45"/>
      <c r="M879" s="45"/>
      <c r="N879" s="45"/>
      <c r="O879" s="62" t="s">
        <v>7</v>
      </c>
      <c r="P879" s="220">
        <v>873</v>
      </c>
      <c r="Q879" s="217">
        <v>30043</v>
      </c>
      <c r="R879" s="41"/>
    </row>
    <row r="880" spans="1:18" s="149" customFormat="1" ht="12.95" customHeight="1" x14ac:dyDescent="0.2">
      <c r="A880" s="7">
        <v>17</v>
      </c>
      <c r="B880" s="40" t="s">
        <v>7</v>
      </c>
      <c r="C880" s="107"/>
      <c r="D880" s="119" t="s">
        <v>4505</v>
      </c>
      <c r="E880" s="119" t="s">
        <v>5919</v>
      </c>
      <c r="F880" s="219">
        <v>15</v>
      </c>
      <c r="G880" s="219" t="s">
        <v>2492</v>
      </c>
      <c r="H880" s="45"/>
      <c r="I880" s="46"/>
      <c r="J880" s="44">
        <f t="shared" ref="J880:J911" si="23">IF(AND(I880&gt;1/1/75, K880&gt;0),"n/a",I880+365)</f>
        <v>365</v>
      </c>
      <c r="K880" s="46"/>
      <c r="L880" s="45"/>
      <c r="M880" s="45"/>
      <c r="N880" s="45"/>
      <c r="O880" s="62" t="s">
        <v>7</v>
      </c>
      <c r="P880" s="220">
        <v>874</v>
      </c>
      <c r="Q880" s="217">
        <v>30047</v>
      </c>
      <c r="R880" s="41"/>
    </row>
    <row r="881" spans="1:18" s="149" customFormat="1" ht="12.95" customHeight="1" x14ac:dyDescent="0.2">
      <c r="A881" s="7"/>
      <c r="B881" s="40" t="s">
        <v>7</v>
      </c>
      <c r="C881" s="107"/>
      <c r="D881" s="119" t="s">
        <v>5918</v>
      </c>
      <c r="E881" s="119" t="s">
        <v>5917</v>
      </c>
      <c r="F881" s="219">
        <v>8</v>
      </c>
      <c r="G881" s="219" t="s">
        <v>2408</v>
      </c>
      <c r="H881" s="45"/>
      <c r="I881" s="46"/>
      <c r="J881" s="44">
        <f t="shared" si="23"/>
        <v>365</v>
      </c>
      <c r="K881" s="46"/>
      <c r="L881" s="45"/>
      <c r="M881" s="45"/>
      <c r="N881" s="45"/>
      <c r="O881" s="62" t="s">
        <v>7</v>
      </c>
      <c r="P881" s="220">
        <v>875</v>
      </c>
      <c r="Q881" s="217">
        <v>30056</v>
      </c>
      <c r="R881" s="41"/>
    </row>
    <row r="882" spans="1:18" s="149" customFormat="1" ht="12.95" customHeight="1" x14ac:dyDescent="0.2">
      <c r="A882" s="7"/>
      <c r="B882" s="40" t="s">
        <v>7</v>
      </c>
      <c r="C882" s="107"/>
      <c r="D882" s="119" t="s">
        <v>5916</v>
      </c>
      <c r="E882" s="119" t="s">
        <v>5775</v>
      </c>
      <c r="F882" s="219">
        <v>15</v>
      </c>
      <c r="G882" s="219" t="s">
        <v>2492</v>
      </c>
      <c r="H882" s="45"/>
      <c r="I882" s="46"/>
      <c r="J882" s="44">
        <f t="shared" si="23"/>
        <v>365</v>
      </c>
      <c r="K882" s="46"/>
      <c r="L882" s="45"/>
      <c r="M882" s="45"/>
      <c r="N882" s="45"/>
      <c r="O882" s="62" t="s">
        <v>7</v>
      </c>
      <c r="P882" s="220">
        <v>876</v>
      </c>
      <c r="Q882" s="217">
        <v>30055</v>
      </c>
      <c r="R882" s="41"/>
    </row>
    <row r="883" spans="1:18" s="149" customFormat="1" ht="12.95" customHeight="1" x14ac:dyDescent="0.2">
      <c r="A883" s="7">
        <v>19</v>
      </c>
      <c r="B883" s="40" t="s">
        <v>7</v>
      </c>
      <c r="C883" s="107"/>
      <c r="D883" s="119" t="s">
        <v>4209</v>
      </c>
      <c r="E883" s="119" t="s">
        <v>5915</v>
      </c>
      <c r="F883" s="219">
        <v>8</v>
      </c>
      <c r="G883" s="219" t="s">
        <v>2408</v>
      </c>
      <c r="H883" s="45"/>
      <c r="I883" s="46"/>
      <c r="J883" s="44">
        <f t="shared" si="23"/>
        <v>365</v>
      </c>
      <c r="K883" s="46"/>
      <c r="L883" s="45"/>
      <c r="M883" s="45"/>
      <c r="N883" s="45"/>
      <c r="O883" s="62" t="s">
        <v>7</v>
      </c>
      <c r="P883" s="220">
        <v>877</v>
      </c>
      <c r="Q883" s="217">
        <v>30056</v>
      </c>
      <c r="R883" s="41"/>
    </row>
    <row r="884" spans="1:18" s="149" customFormat="1" ht="12.95" customHeight="1" x14ac:dyDescent="0.2">
      <c r="A884" s="7">
        <v>17</v>
      </c>
      <c r="B884" s="40" t="s">
        <v>7</v>
      </c>
      <c r="C884" s="107"/>
      <c r="D884" s="119" t="s">
        <v>5303</v>
      </c>
      <c r="E884" s="119" t="s">
        <v>5849</v>
      </c>
      <c r="F884" s="219">
        <v>15</v>
      </c>
      <c r="G884" s="219" t="s">
        <v>2492</v>
      </c>
      <c r="H884" s="45" t="s">
        <v>44</v>
      </c>
      <c r="I884" s="46"/>
      <c r="J884" s="44">
        <f t="shared" si="23"/>
        <v>365</v>
      </c>
      <c r="K884" s="46"/>
      <c r="L884" s="45"/>
      <c r="M884" s="45"/>
      <c r="N884" s="45"/>
      <c r="O884" s="62" t="s">
        <v>7</v>
      </c>
      <c r="P884" s="220">
        <v>878</v>
      </c>
      <c r="Q884" s="217">
        <v>30065</v>
      </c>
      <c r="R884" s="41"/>
    </row>
    <row r="885" spans="1:18" s="149" customFormat="1" ht="12.95" customHeight="1" x14ac:dyDescent="0.2">
      <c r="A885" s="7">
        <v>51</v>
      </c>
      <c r="B885" s="40" t="s">
        <v>7</v>
      </c>
      <c r="C885" s="107"/>
      <c r="D885" s="119" t="s">
        <v>1579</v>
      </c>
      <c r="E885" s="119" t="s">
        <v>5914</v>
      </c>
      <c r="F885" s="219">
        <v>8</v>
      </c>
      <c r="G885" s="219" t="s">
        <v>2408</v>
      </c>
      <c r="H885" s="45"/>
      <c r="I885" s="46"/>
      <c r="J885" s="44">
        <f t="shared" si="23"/>
        <v>365</v>
      </c>
      <c r="K885" s="46"/>
      <c r="L885" s="45"/>
      <c r="M885" s="45"/>
      <c r="N885" s="45"/>
      <c r="O885" s="62" t="s">
        <v>7</v>
      </c>
      <c r="P885" s="220">
        <v>879</v>
      </c>
      <c r="Q885" s="217">
        <v>30061</v>
      </c>
      <c r="R885" s="41"/>
    </row>
    <row r="886" spans="1:18" s="149" customFormat="1" ht="12.95" customHeight="1" x14ac:dyDescent="0.2">
      <c r="A886" s="7">
        <v>33</v>
      </c>
      <c r="B886" s="40" t="s">
        <v>7</v>
      </c>
      <c r="C886" s="107"/>
      <c r="D886" s="119" t="s">
        <v>5718</v>
      </c>
      <c r="E886" s="119" t="s">
        <v>5913</v>
      </c>
      <c r="F886" s="219">
        <v>21</v>
      </c>
      <c r="G886" s="219" t="s">
        <v>2307</v>
      </c>
      <c r="H886" s="45" t="s">
        <v>44</v>
      </c>
      <c r="I886" s="46"/>
      <c r="J886" s="44">
        <f t="shared" si="23"/>
        <v>365</v>
      </c>
      <c r="K886" s="46"/>
      <c r="L886" s="45"/>
      <c r="M886" s="45"/>
      <c r="N886" s="45"/>
      <c r="O886" s="62" t="s">
        <v>7</v>
      </c>
      <c r="P886" s="220">
        <v>880</v>
      </c>
      <c r="Q886" s="217">
        <v>30061</v>
      </c>
      <c r="R886" s="41"/>
    </row>
    <row r="887" spans="1:18" s="149" customFormat="1" ht="12.95" customHeight="1" x14ac:dyDescent="0.2">
      <c r="A887" s="7">
        <v>37</v>
      </c>
      <c r="B887" s="40" t="s">
        <v>7</v>
      </c>
      <c r="C887" s="107"/>
      <c r="D887" s="119" t="s">
        <v>5558</v>
      </c>
      <c r="E887" s="119" t="s">
        <v>5912</v>
      </c>
      <c r="F887" s="219">
        <v>20</v>
      </c>
      <c r="G887" s="219" t="s">
        <v>2307</v>
      </c>
      <c r="H887" s="45" t="s">
        <v>44</v>
      </c>
      <c r="I887" s="46"/>
      <c r="J887" s="44">
        <f t="shared" si="23"/>
        <v>365</v>
      </c>
      <c r="K887" s="46"/>
      <c r="L887" s="45"/>
      <c r="M887" s="45"/>
      <c r="N887" s="45"/>
      <c r="O887" s="62" t="s">
        <v>7</v>
      </c>
      <c r="P887" s="220">
        <v>881</v>
      </c>
      <c r="Q887" s="217">
        <v>30062</v>
      </c>
      <c r="R887" s="41"/>
    </row>
    <row r="888" spans="1:18" s="149" customFormat="1" ht="12.95" customHeight="1" x14ac:dyDescent="0.2">
      <c r="A888" s="7">
        <v>17</v>
      </c>
      <c r="B888" s="40" t="s">
        <v>7</v>
      </c>
      <c r="C888" s="107"/>
      <c r="D888" s="119" t="s">
        <v>4294</v>
      </c>
      <c r="E888" s="119" t="s">
        <v>5911</v>
      </c>
      <c r="F888" s="219">
        <v>5</v>
      </c>
      <c r="G888" s="219" t="s">
        <v>2299</v>
      </c>
      <c r="H888" s="45"/>
      <c r="I888" s="46"/>
      <c r="J888" s="44">
        <f t="shared" si="23"/>
        <v>365</v>
      </c>
      <c r="K888" s="46"/>
      <c r="L888" s="45"/>
      <c r="M888" s="45"/>
      <c r="N888" s="45"/>
      <c r="O888" s="62" t="s">
        <v>7</v>
      </c>
      <c r="P888" s="220">
        <v>882</v>
      </c>
      <c r="Q888" s="217" t="s">
        <v>609</v>
      </c>
      <c r="R888" s="41"/>
    </row>
    <row r="889" spans="1:18" s="149" customFormat="1" ht="12.95" customHeight="1" x14ac:dyDescent="0.2">
      <c r="A889" s="7"/>
      <c r="B889" s="40" t="s">
        <v>7</v>
      </c>
      <c r="C889" s="107"/>
      <c r="D889" s="119" t="s">
        <v>5518</v>
      </c>
      <c r="E889" s="119" t="s">
        <v>5910</v>
      </c>
      <c r="F889" s="219">
        <v>8</v>
      </c>
      <c r="G889" s="219" t="s">
        <v>2408</v>
      </c>
      <c r="H889" s="45"/>
      <c r="I889" s="46"/>
      <c r="J889" s="44">
        <f t="shared" si="23"/>
        <v>365</v>
      </c>
      <c r="K889" s="46"/>
      <c r="L889" s="45"/>
      <c r="M889" s="45"/>
      <c r="N889" s="45"/>
      <c r="O889" s="62" t="s">
        <v>7</v>
      </c>
      <c r="P889" s="220">
        <v>883</v>
      </c>
      <c r="Q889" s="217">
        <v>30065</v>
      </c>
      <c r="R889" s="41"/>
    </row>
    <row r="890" spans="1:18" s="149" customFormat="1" ht="12.95" customHeight="1" x14ac:dyDescent="0.2">
      <c r="A890" s="7"/>
      <c r="B890" s="40" t="s">
        <v>7</v>
      </c>
      <c r="C890" s="107"/>
      <c r="D890" s="119" t="s">
        <v>5616</v>
      </c>
      <c r="E890" s="119" t="s">
        <v>5332</v>
      </c>
      <c r="F890" s="219">
        <v>10</v>
      </c>
      <c r="G890" s="219" t="s">
        <v>2495</v>
      </c>
      <c r="H890" s="45"/>
      <c r="I890" s="46"/>
      <c r="J890" s="44">
        <f t="shared" si="23"/>
        <v>365</v>
      </c>
      <c r="K890" s="46"/>
      <c r="L890" s="45"/>
      <c r="M890" s="45"/>
      <c r="N890" s="45"/>
      <c r="O890" s="62" t="s">
        <v>7</v>
      </c>
      <c r="P890" s="220">
        <v>884</v>
      </c>
      <c r="Q890" s="217">
        <v>30069</v>
      </c>
      <c r="R890" s="41"/>
    </row>
    <row r="891" spans="1:18" s="149" customFormat="1" ht="12.95" customHeight="1" x14ac:dyDescent="0.2">
      <c r="A891" s="7">
        <v>33</v>
      </c>
      <c r="B891" s="40" t="s">
        <v>7</v>
      </c>
      <c r="C891" s="107"/>
      <c r="D891" s="119" t="s">
        <v>5718</v>
      </c>
      <c r="E891" s="119" t="s">
        <v>5909</v>
      </c>
      <c r="F891" s="219">
        <v>21</v>
      </c>
      <c r="G891" s="219" t="s">
        <v>2307</v>
      </c>
      <c r="H891" s="45"/>
      <c r="I891" s="46"/>
      <c r="J891" s="44">
        <f t="shared" si="23"/>
        <v>365</v>
      </c>
      <c r="K891" s="46"/>
      <c r="L891" s="45"/>
      <c r="M891" s="45"/>
      <c r="N891" s="45"/>
      <c r="O891" s="62" t="s">
        <v>7</v>
      </c>
      <c r="P891" s="220">
        <v>885</v>
      </c>
      <c r="Q891" s="217">
        <v>30068</v>
      </c>
      <c r="R891" s="41"/>
    </row>
    <row r="892" spans="1:18" s="149" customFormat="1" ht="12.95" customHeight="1" x14ac:dyDescent="0.2">
      <c r="A892" s="7"/>
      <c r="B892" s="40" t="s">
        <v>7</v>
      </c>
      <c r="C892" s="107"/>
      <c r="D892" s="119" t="s">
        <v>5633</v>
      </c>
      <c r="E892" s="119" t="s">
        <v>5908</v>
      </c>
      <c r="F892" s="219">
        <v>21</v>
      </c>
      <c r="G892" s="219" t="s">
        <v>2307</v>
      </c>
      <c r="H892" s="45"/>
      <c r="I892" s="46"/>
      <c r="J892" s="44">
        <f t="shared" si="23"/>
        <v>365</v>
      </c>
      <c r="K892" s="46"/>
      <c r="L892" s="45"/>
      <c r="M892" s="45"/>
      <c r="N892" s="45"/>
      <c r="O892" s="62" t="s">
        <v>7</v>
      </c>
      <c r="P892" s="220">
        <v>886</v>
      </c>
      <c r="Q892" s="217">
        <v>30077</v>
      </c>
      <c r="R892" s="41"/>
    </row>
    <row r="893" spans="1:18" s="149" customFormat="1" ht="12.95" customHeight="1" x14ac:dyDescent="0.2">
      <c r="A893" s="7">
        <v>56</v>
      </c>
      <c r="B893" s="40" t="s">
        <v>7</v>
      </c>
      <c r="C893" s="107"/>
      <c r="D893" s="119" t="s">
        <v>3849</v>
      </c>
      <c r="E893" s="119" t="s">
        <v>5908</v>
      </c>
      <c r="F893" s="219">
        <v>11</v>
      </c>
      <c r="G893" s="219" t="s">
        <v>2299</v>
      </c>
      <c r="H893" s="45"/>
      <c r="I893" s="46"/>
      <c r="J893" s="44">
        <f t="shared" si="23"/>
        <v>365</v>
      </c>
      <c r="K893" s="46"/>
      <c r="L893" s="45"/>
      <c r="M893" s="45"/>
      <c r="N893" s="45"/>
      <c r="O893" s="62" t="s">
        <v>7</v>
      </c>
      <c r="P893" s="220">
        <v>887</v>
      </c>
      <c r="Q893" s="217">
        <v>30077</v>
      </c>
      <c r="R893" s="41"/>
    </row>
    <row r="894" spans="1:18" s="149" customFormat="1" ht="12.95" customHeight="1" x14ac:dyDescent="0.2">
      <c r="A894" s="7">
        <v>252</v>
      </c>
      <c r="B894" s="40" t="s">
        <v>7</v>
      </c>
      <c r="C894" s="107"/>
      <c r="D894" s="119" t="s">
        <v>5907</v>
      </c>
      <c r="E894" s="119" t="s">
        <v>5906</v>
      </c>
      <c r="F894" s="219">
        <v>15</v>
      </c>
      <c r="G894" s="219" t="s">
        <v>2492</v>
      </c>
      <c r="H894" s="45"/>
      <c r="I894" s="46"/>
      <c r="J894" s="44">
        <f t="shared" si="23"/>
        <v>365</v>
      </c>
      <c r="K894" s="46"/>
      <c r="L894" s="45"/>
      <c r="M894" s="45"/>
      <c r="N894" s="45"/>
      <c r="O894" s="62" t="s">
        <v>7</v>
      </c>
      <c r="P894" s="220">
        <v>888</v>
      </c>
      <c r="Q894" s="217">
        <v>30083</v>
      </c>
      <c r="R894" s="41"/>
    </row>
    <row r="895" spans="1:18" s="149" customFormat="1" ht="12.95" customHeight="1" x14ac:dyDescent="0.2">
      <c r="A895" s="7"/>
      <c r="B895" s="40" t="s">
        <v>7</v>
      </c>
      <c r="C895" s="107"/>
      <c r="D895" s="119" t="s">
        <v>5905</v>
      </c>
      <c r="E895" s="119" t="s">
        <v>5532</v>
      </c>
      <c r="F895" s="219">
        <v>8</v>
      </c>
      <c r="G895" s="219" t="s">
        <v>2408</v>
      </c>
      <c r="H895" s="45"/>
      <c r="I895" s="46"/>
      <c r="J895" s="44">
        <f t="shared" si="23"/>
        <v>365</v>
      </c>
      <c r="K895" s="46"/>
      <c r="L895" s="45"/>
      <c r="M895" s="45"/>
      <c r="N895" s="45"/>
      <c r="O895" s="62" t="s">
        <v>7</v>
      </c>
      <c r="P895" s="220">
        <v>889</v>
      </c>
      <c r="Q895" s="217">
        <v>30099</v>
      </c>
      <c r="R895" s="41"/>
    </row>
    <row r="896" spans="1:18" s="149" customFormat="1" ht="12.95" customHeight="1" x14ac:dyDescent="0.2">
      <c r="A896" s="7"/>
      <c r="B896" s="40" t="s">
        <v>7</v>
      </c>
      <c r="C896" s="107"/>
      <c r="D896" s="119" t="s">
        <v>5904</v>
      </c>
      <c r="E896" s="119" t="s">
        <v>5903</v>
      </c>
      <c r="F896" s="219">
        <v>21</v>
      </c>
      <c r="G896" s="219" t="s">
        <v>2307</v>
      </c>
      <c r="H896" s="45"/>
      <c r="I896" s="46"/>
      <c r="J896" s="44">
        <f t="shared" si="23"/>
        <v>365</v>
      </c>
      <c r="K896" s="46"/>
      <c r="L896" s="45"/>
      <c r="M896" s="45"/>
      <c r="N896" s="45"/>
      <c r="O896" s="62" t="s">
        <v>7</v>
      </c>
      <c r="P896" s="220">
        <v>890</v>
      </c>
      <c r="Q896" s="217">
        <v>30097</v>
      </c>
      <c r="R896" s="41"/>
    </row>
    <row r="897" spans="1:18" s="149" customFormat="1" ht="12.95" customHeight="1" x14ac:dyDescent="0.2">
      <c r="A897" s="7"/>
      <c r="B897" s="40" t="s">
        <v>7</v>
      </c>
      <c r="C897" s="107"/>
      <c r="D897" s="119" t="s">
        <v>5902</v>
      </c>
      <c r="E897" s="119" t="s">
        <v>5901</v>
      </c>
      <c r="F897" s="219">
        <v>18</v>
      </c>
      <c r="G897" s="219" t="s">
        <v>2307</v>
      </c>
      <c r="H897" s="45"/>
      <c r="I897" s="46"/>
      <c r="J897" s="44">
        <f t="shared" si="23"/>
        <v>365</v>
      </c>
      <c r="K897" s="46"/>
      <c r="L897" s="45"/>
      <c r="M897" s="45"/>
      <c r="N897" s="45"/>
      <c r="O897" s="62" t="s">
        <v>7</v>
      </c>
      <c r="P897" s="220">
        <v>891</v>
      </c>
      <c r="Q897" s="217">
        <v>30104</v>
      </c>
      <c r="R897" s="41"/>
    </row>
    <row r="898" spans="1:18" s="149" customFormat="1" ht="12.95" customHeight="1" x14ac:dyDescent="0.2">
      <c r="A898" s="7"/>
      <c r="B898" s="40" t="s">
        <v>7</v>
      </c>
      <c r="C898" s="107"/>
      <c r="D898" s="119" t="s">
        <v>5307</v>
      </c>
      <c r="E898" s="119" t="s">
        <v>5900</v>
      </c>
      <c r="F898" s="219">
        <v>12</v>
      </c>
      <c r="G898" s="219" t="s">
        <v>2299</v>
      </c>
      <c r="H898" s="45"/>
      <c r="I898" s="46"/>
      <c r="J898" s="44">
        <f t="shared" si="23"/>
        <v>365</v>
      </c>
      <c r="K898" s="46"/>
      <c r="L898" s="45"/>
      <c r="M898" s="45"/>
      <c r="N898" s="45"/>
      <c r="O898" s="62" t="s">
        <v>7</v>
      </c>
      <c r="P898" s="220">
        <v>892</v>
      </c>
      <c r="Q898" s="217">
        <v>30105</v>
      </c>
      <c r="R898" s="41"/>
    </row>
    <row r="899" spans="1:18" s="149" customFormat="1" ht="12.95" customHeight="1" x14ac:dyDescent="0.2">
      <c r="A899" s="7">
        <v>37</v>
      </c>
      <c r="B899" s="40" t="s">
        <v>7</v>
      </c>
      <c r="C899" s="107"/>
      <c r="D899" s="119" t="s">
        <v>4910</v>
      </c>
      <c r="E899" s="119" t="s">
        <v>5899</v>
      </c>
      <c r="F899" s="219">
        <v>20</v>
      </c>
      <c r="G899" s="219" t="s">
        <v>2307</v>
      </c>
      <c r="H899" s="45" t="s">
        <v>44</v>
      </c>
      <c r="I899" s="46"/>
      <c r="J899" s="44">
        <f t="shared" si="23"/>
        <v>365</v>
      </c>
      <c r="K899" s="46"/>
      <c r="L899" s="45"/>
      <c r="M899" s="45"/>
      <c r="N899" s="45"/>
      <c r="O899" s="62" t="s">
        <v>7</v>
      </c>
      <c r="P899" s="220">
        <v>893</v>
      </c>
      <c r="Q899" s="217">
        <v>30110</v>
      </c>
      <c r="R899" s="41"/>
    </row>
    <row r="900" spans="1:18" s="149" customFormat="1" ht="12.95" customHeight="1" x14ac:dyDescent="0.2">
      <c r="A900" s="7">
        <v>50</v>
      </c>
      <c r="B900" s="40" t="s">
        <v>7</v>
      </c>
      <c r="C900" s="107"/>
      <c r="D900" s="119" t="s">
        <v>5329</v>
      </c>
      <c r="E900" s="119" t="s">
        <v>5898</v>
      </c>
      <c r="F900" s="219">
        <v>7</v>
      </c>
      <c r="G900" s="219" t="s">
        <v>2495</v>
      </c>
      <c r="H900" s="45" t="s">
        <v>44</v>
      </c>
      <c r="I900" s="46"/>
      <c r="J900" s="44">
        <f t="shared" si="23"/>
        <v>365</v>
      </c>
      <c r="K900" s="46"/>
      <c r="L900" s="45"/>
      <c r="M900" s="45"/>
      <c r="N900" s="45"/>
      <c r="O900" s="62" t="s">
        <v>7</v>
      </c>
      <c r="P900" s="220">
        <v>894</v>
      </c>
      <c r="Q900" s="217">
        <v>29745</v>
      </c>
      <c r="R900" s="41"/>
    </row>
    <row r="901" spans="1:18" s="149" customFormat="1" ht="12.95" customHeight="1" x14ac:dyDescent="0.2">
      <c r="A901" s="7"/>
      <c r="B901" s="40" t="s">
        <v>7</v>
      </c>
      <c r="C901" s="107"/>
      <c r="D901" s="119" t="s">
        <v>5897</v>
      </c>
      <c r="E901" s="119" t="s">
        <v>5896</v>
      </c>
      <c r="F901" s="219">
        <v>7</v>
      </c>
      <c r="G901" s="219" t="s">
        <v>2495</v>
      </c>
      <c r="H901" s="45"/>
      <c r="I901" s="46"/>
      <c r="J901" s="44">
        <f t="shared" si="23"/>
        <v>365</v>
      </c>
      <c r="K901" s="46"/>
      <c r="L901" s="45"/>
      <c r="M901" s="45"/>
      <c r="N901" s="45"/>
      <c r="O901" s="62" t="s">
        <v>7</v>
      </c>
      <c r="P901" s="220">
        <v>895</v>
      </c>
      <c r="Q901" s="217">
        <v>30110</v>
      </c>
      <c r="R901" s="41"/>
    </row>
    <row r="902" spans="1:18" s="149" customFormat="1" ht="12.95" customHeight="1" x14ac:dyDescent="0.2">
      <c r="A902" s="7"/>
      <c r="B902" s="40" t="s">
        <v>7</v>
      </c>
      <c r="C902" s="107"/>
      <c r="D902" s="119" t="s">
        <v>5895</v>
      </c>
      <c r="E902" s="119" t="s">
        <v>5894</v>
      </c>
      <c r="F902" s="219">
        <v>11</v>
      </c>
      <c r="G902" s="219" t="s">
        <v>2299</v>
      </c>
      <c r="H902" s="45"/>
      <c r="I902" s="46"/>
      <c r="J902" s="44">
        <f t="shared" si="23"/>
        <v>365</v>
      </c>
      <c r="K902" s="46"/>
      <c r="L902" s="45"/>
      <c r="M902" s="45"/>
      <c r="N902" s="45"/>
      <c r="O902" s="62" t="s">
        <v>7</v>
      </c>
      <c r="P902" s="220">
        <v>896</v>
      </c>
      <c r="Q902" s="217">
        <v>30110</v>
      </c>
      <c r="R902" s="41"/>
    </row>
    <row r="903" spans="1:18" s="149" customFormat="1" ht="12.95" customHeight="1" x14ac:dyDescent="0.2">
      <c r="A903" s="7">
        <v>17</v>
      </c>
      <c r="B903" s="40" t="s">
        <v>7</v>
      </c>
      <c r="C903" s="107"/>
      <c r="D903" s="119" t="s">
        <v>3071</v>
      </c>
      <c r="E903" s="119" t="s">
        <v>5893</v>
      </c>
      <c r="F903" s="219">
        <v>4</v>
      </c>
      <c r="G903" s="219" t="s">
        <v>2299</v>
      </c>
      <c r="H903" s="45"/>
      <c r="I903" s="46"/>
      <c r="J903" s="44">
        <f t="shared" si="23"/>
        <v>365</v>
      </c>
      <c r="K903" s="46"/>
      <c r="L903" s="45"/>
      <c r="M903" s="45"/>
      <c r="N903" s="45"/>
      <c r="O903" s="62" t="s">
        <v>7</v>
      </c>
      <c r="P903" s="220">
        <v>897</v>
      </c>
      <c r="Q903" s="217">
        <v>30110</v>
      </c>
      <c r="R903" s="41"/>
    </row>
    <row r="904" spans="1:18" s="149" customFormat="1" ht="12.95" customHeight="1" x14ac:dyDescent="0.2">
      <c r="A904" s="7"/>
      <c r="B904" s="40" t="s">
        <v>7</v>
      </c>
      <c r="C904" s="107"/>
      <c r="D904" s="119" t="s">
        <v>5892</v>
      </c>
      <c r="E904" s="119" t="s">
        <v>5891</v>
      </c>
      <c r="F904" s="219">
        <v>19</v>
      </c>
      <c r="G904" s="219" t="s">
        <v>2492</v>
      </c>
      <c r="H904" s="45" t="s">
        <v>193</v>
      </c>
      <c r="I904" s="46"/>
      <c r="J904" s="44">
        <f t="shared" si="23"/>
        <v>365</v>
      </c>
      <c r="K904" s="46"/>
      <c r="L904" s="45"/>
      <c r="M904" s="45"/>
      <c r="N904" s="45"/>
      <c r="O904" s="62" t="s">
        <v>7</v>
      </c>
      <c r="P904" s="220">
        <v>898</v>
      </c>
      <c r="Q904" s="217" t="s">
        <v>609</v>
      </c>
      <c r="R904" s="41"/>
    </row>
    <row r="905" spans="1:18" s="149" customFormat="1" ht="12.95" customHeight="1" x14ac:dyDescent="0.2">
      <c r="A905" s="7">
        <v>10</v>
      </c>
      <c r="B905" s="40" t="s">
        <v>7</v>
      </c>
      <c r="C905" s="107"/>
      <c r="D905" s="119" t="s">
        <v>4153</v>
      </c>
      <c r="E905" s="119" t="s">
        <v>5890</v>
      </c>
      <c r="F905" s="219">
        <v>3</v>
      </c>
      <c r="G905" s="219" t="s">
        <v>2299</v>
      </c>
      <c r="H905" s="45" t="s">
        <v>44</v>
      </c>
      <c r="I905" s="46"/>
      <c r="J905" s="44">
        <f t="shared" si="23"/>
        <v>365</v>
      </c>
      <c r="K905" s="46"/>
      <c r="L905" s="45"/>
      <c r="M905" s="45"/>
      <c r="N905" s="45"/>
      <c r="O905" s="62" t="s">
        <v>7</v>
      </c>
      <c r="P905" s="220">
        <v>899</v>
      </c>
      <c r="Q905" s="217">
        <v>30168</v>
      </c>
      <c r="R905" s="41"/>
    </row>
    <row r="906" spans="1:18" s="149" customFormat="1" ht="12.95" customHeight="1" x14ac:dyDescent="0.2">
      <c r="A906" s="7">
        <v>4</v>
      </c>
      <c r="B906" s="40" t="s">
        <v>7</v>
      </c>
      <c r="C906" s="107"/>
      <c r="D906" s="119" t="s">
        <v>4411</v>
      </c>
      <c r="E906" s="119" t="s">
        <v>5889</v>
      </c>
      <c r="F906" s="219">
        <v>5</v>
      </c>
      <c r="G906" s="219" t="s">
        <v>2299</v>
      </c>
      <c r="H906" s="45"/>
      <c r="I906" s="46"/>
      <c r="J906" s="44">
        <f t="shared" si="23"/>
        <v>365</v>
      </c>
      <c r="K906" s="46"/>
      <c r="L906" s="45"/>
      <c r="M906" s="45"/>
      <c r="N906" s="45"/>
      <c r="O906" s="62" t="s">
        <v>7</v>
      </c>
      <c r="P906" s="220">
        <v>900</v>
      </c>
      <c r="Q906" s="217">
        <v>30110</v>
      </c>
      <c r="R906" s="41"/>
    </row>
    <row r="907" spans="1:18" s="149" customFormat="1" ht="12.95" customHeight="1" x14ac:dyDescent="0.2">
      <c r="A907" s="7"/>
      <c r="B907" s="40" t="s">
        <v>7</v>
      </c>
      <c r="C907" s="107"/>
      <c r="D907" s="119" t="s">
        <v>5888</v>
      </c>
      <c r="E907" s="119" t="s">
        <v>5887</v>
      </c>
      <c r="F907" s="219">
        <v>11</v>
      </c>
      <c r="G907" s="219" t="s">
        <v>2299</v>
      </c>
      <c r="H907" s="45"/>
      <c r="I907" s="46"/>
      <c r="J907" s="44">
        <f t="shared" si="23"/>
        <v>365</v>
      </c>
      <c r="K907" s="46"/>
      <c r="L907" s="45"/>
      <c r="M907" s="45"/>
      <c r="N907" s="45"/>
      <c r="O907" s="62" t="s">
        <v>7</v>
      </c>
      <c r="P907" s="220">
        <v>901</v>
      </c>
      <c r="Q907" s="217">
        <v>30111</v>
      </c>
      <c r="R907" s="41"/>
    </row>
    <row r="908" spans="1:18" s="149" customFormat="1" ht="12.95" customHeight="1" x14ac:dyDescent="0.2">
      <c r="A908" s="7"/>
      <c r="B908" s="40" t="s">
        <v>7</v>
      </c>
      <c r="C908" s="107"/>
      <c r="D908" s="119" t="s">
        <v>5886</v>
      </c>
      <c r="E908" s="119" t="s">
        <v>5885</v>
      </c>
      <c r="F908" s="219">
        <v>15</v>
      </c>
      <c r="G908" s="219" t="s">
        <v>2492</v>
      </c>
      <c r="H908" s="45"/>
      <c r="I908" s="46"/>
      <c r="J908" s="44">
        <f t="shared" si="23"/>
        <v>365</v>
      </c>
      <c r="K908" s="46"/>
      <c r="L908" s="45"/>
      <c r="M908" s="45"/>
      <c r="N908" s="45"/>
      <c r="O908" s="62" t="s">
        <v>7</v>
      </c>
      <c r="P908" s="220">
        <v>902</v>
      </c>
      <c r="Q908" s="217">
        <v>30111</v>
      </c>
      <c r="R908" s="41"/>
    </row>
    <row r="909" spans="1:18" s="149" customFormat="1" ht="12.95" customHeight="1" x14ac:dyDescent="0.2">
      <c r="A909" s="7"/>
      <c r="B909" s="40" t="s">
        <v>7</v>
      </c>
      <c r="C909" s="107"/>
      <c r="D909" s="119" t="s">
        <v>5884</v>
      </c>
      <c r="E909" s="119" t="s">
        <v>5883</v>
      </c>
      <c r="F909" s="219">
        <v>3</v>
      </c>
      <c r="G909" s="219" t="s">
        <v>2299</v>
      </c>
      <c r="H909" s="45"/>
      <c r="I909" s="46"/>
      <c r="J909" s="44">
        <f t="shared" si="23"/>
        <v>365</v>
      </c>
      <c r="K909" s="46"/>
      <c r="L909" s="45"/>
      <c r="M909" s="45"/>
      <c r="N909" s="45"/>
      <c r="O909" s="62" t="s">
        <v>7</v>
      </c>
      <c r="P909" s="220">
        <v>903</v>
      </c>
      <c r="Q909" s="217">
        <v>30112</v>
      </c>
      <c r="R909" s="41"/>
    </row>
    <row r="910" spans="1:18" s="149" customFormat="1" ht="12.95" customHeight="1" x14ac:dyDescent="0.2">
      <c r="A910" s="7"/>
      <c r="B910" s="40" t="s">
        <v>7</v>
      </c>
      <c r="C910" s="107"/>
      <c r="D910" s="119" t="s">
        <v>5882</v>
      </c>
      <c r="E910" s="119" t="s">
        <v>5881</v>
      </c>
      <c r="F910" s="219">
        <v>5</v>
      </c>
      <c r="G910" s="219" t="s">
        <v>2299</v>
      </c>
      <c r="H910" s="45"/>
      <c r="I910" s="46"/>
      <c r="J910" s="44">
        <f t="shared" si="23"/>
        <v>365</v>
      </c>
      <c r="K910" s="46"/>
      <c r="L910" s="45"/>
      <c r="M910" s="45"/>
      <c r="N910" s="45"/>
      <c r="O910" s="62" t="s">
        <v>7</v>
      </c>
      <c r="P910" s="220">
        <v>904</v>
      </c>
      <c r="Q910" s="217">
        <v>30112</v>
      </c>
      <c r="R910" s="41"/>
    </row>
    <row r="911" spans="1:18" s="149" customFormat="1" ht="12.95" customHeight="1" x14ac:dyDescent="0.2">
      <c r="A911" s="7"/>
      <c r="B911" s="40" t="s">
        <v>7</v>
      </c>
      <c r="C911" s="107"/>
      <c r="D911" s="119" t="s">
        <v>5880</v>
      </c>
      <c r="E911" s="119" t="s">
        <v>5879</v>
      </c>
      <c r="F911" s="219">
        <v>8</v>
      </c>
      <c r="G911" s="219" t="s">
        <v>2408</v>
      </c>
      <c r="H911" s="45"/>
      <c r="I911" s="46"/>
      <c r="J911" s="44">
        <f t="shared" si="23"/>
        <v>365</v>
      </c>
      <c r="K911" s="46"/>
      <c r="L911" s="45"/>
      <c r="M911" s="45"/>
      <c r="N911" s="45"/>
      <c r="O911" s="62" t="s">
        <v>7</v>
      </c>
      <c r="P911" s="220">
        <v>905</v>
      </c>
      <c r="Q911" s="217">
        <v>30114</v>
      </c>
      <c r="R911" s="41"/>
    </row>
    <row r="912" spans="1:18" s="149" customFormat="1" ht="12.95" customHeight="1" x14ac:dyDescent="0.2">
      <c r="A912" s="7"/>
      <c r="B912" s="40" t="s">
        <v>7</v>
      </c>
      <c r="C912" s="107"/>
      <c r="D912" s="119" t="s">
        <v>5878</v>
      </c>
      <c r="E912" s="119" t="s">
        <v>5877</v>
      </c>
      <c r="F912" s="219">
        <v>19</v>
      </c>
      <c r="G912" s="219" t="s">
        <v>2492</v>
      </c>
      <c r="H912" s="45"/>
      <c r="I912" s="46"/>
      <c r="J912" s="44">
        <f t="shared" ref="J912:J916" si="24">IF(AND(I912&gt;1/1/75, K912&gt;0),"n/a",I912+365)</f>
        <v>365</v>
      </c>
      <c r="K912" s="46"/>
      <c r="L912" s="45"/>
      <c r="M912" s="45"/>
      <c r="N912" s="45"/>
      <c r="O912" s="62" t="s">
        <v>7</v>
      </c>
      <c r="P912" s="220">
        <v>906</v>
      </c>
      <c r="Q912" s="217" t="s">
        <v>609</v>
      </c>
      <c r="R912" s="41"/>
    </row>
    <row r="913" spans="1:18" s="149" customFormat="1" ht="12.95" customHeight="1" x14ac:dyDescent="0.2">
      <c r="A913" s="7"/>
      <c r="B913" s="40" t="s">
        <v>7</v>
      </c>
      <c r="C913" s="107"/>
      <c r="D913" s="119" t="s">
        <v>4999</v>
      </c>
      <c r="E913" s="119" t="s">
        <v>5876</v>
      </c>
      <c r="F913" s="219">
        <v>21</v>
      </c>
      <c r="G913" s="219" t="s">
        <v>2307</v>
      </c>
      <c r="H913" s="45"/>
      <c r="I913" s="46"/>
      <c r="J913" s="44">
        <f t="shared" si="24"/>
        <v>365</v>
      </c>
      <c r="K913" s="46"/>
      <c r="L913" s="45"/>
      <c r="M913" s="45"/>
      <c r="N913" s="45"/>
      <c r="O913" s="62" t="s">
        <v>7</v>
      </c>
      <c r="P913" s="220">
        <v>907</v>
      </c>
      <c r="Q913" s="217">
        <v>30124</v>
      </c>
      <c r="R913" s="41"/>
    </row>
    <row r="914" spans="1:18" s="149" customFormat="1" ht="12.95" customHeight="1" x14ac:dyDescent="0.2">
      <c r="A914" s="7"/>
      <c r="B914" s="40" t="s">
        <v>7</v>
      </c>
      <c r="C914" s="107"/>
      <c r="D914" s="119" t="s">
        <v>5875</v>
      </c>
      <c r="E914" s="119" t="s">
        <v>5874</v>
      </c>
      <c r="F914" s="219">
        <v>4</v>
      </c>
      <c r="G914" s="219" t="s">
        <v>2299</v>
      </c>
      <c r="H914" s="45"/>
      <c r="I914" s="46"/>
      <c r="J914" s="44">
        <f t="shared" si="24"/>
        <v>365</v>
      </c>
      <c r="K914" s="46"/>
      <c r="L914" s="45"/>
      <c r="M914" s="45"/>
      <c r="N914" s="45"/>
      <c r="O914" s="62" t="s">
        <v>7</v>
      </c>
      <c r="P914" s="220">
        <v>908</v>
      </c>
      <c r="Q914" s="217" t="s">
        <v>609</v>
      </c>
      <c r="R914" s="41"/>
    </row>
    <row r="915" spans="1:18" s="149" customFormat="1" ht="12.95" customHeight="1" x14ac:dyDescent="0.2">
      <c r="A915" s="7"/>
      <c r="B915" s="40" t="s">
        <v>7</v>
      </c>
      <c r="C915" s="107"/>
      <c r="D915" s="119" t="s">
        <v>5873</v>
      </c>
      <c r="E915" s="119" t="s">
        <v>5872</v>
      </c>
      <c r="F915" s="219">
        <v>19</v>
      </c>
      <c r="G915" s="219" t="s">
        <v>2492</v>
      </c>
      <c r="H915" s="45"/>
      <c r="I915" s="46"/>
      <c r="J915" s="44">
        <f t="shared" si="24"/>
        <v>365</v>
      </c>
      <c r="K915" s="46"/>
      <c r="L915" s="45"/>
      <c r="M915" s="45"/>
      <c r="N915" s="45"/>
      <c r="O915" s="62" t="s">
        <v>7</v>
      </c>
      <c r="P915" s="220">
        <v>909</v>
      </c>
      <c r="Q915" s="217">
        <v>30132</v>
      </c>
      <c r="R915" s="41"/>
    </row>
    <row r="916" spans="1:18" s="149" customFormat="1" ht="12.95" customHeight="1" x14ac:dyDescent="0.2">
      <c r="A916" s="7"/>
      <c r="B916" s="40" t="s">
        <v>7</v>
      </c>
      <c r="C916" s="107"/>
      <c r="D916" s="119" t="s">
        <v>5871</v>
      </c>
      <c r="E916" s="119" t="s">
        <v>5870</v>
      </c>
      <c r="F916" s="219">
        <v>20</v>
      </c>
      <c r="G916" s="219" t="s">
        <v>2307</v>
      </c>
      <c r="H916" s="45" t="s">
        <v>44</v>
      </c>
      <c r="I916" s="46"/>
      <c r="J916" s="44">
        <f t="shared" si="24"/>
        <v>365</v>
      </c>
      <c r="K916" s="46"/>
      <c r="L916" s="45"/>
      <c r="M916" s="45"/>
      <c r="N916" s="45"/>
      <c r="O916" s="62" t="s">
        <v>7</v>
      </c>
      <c r="P916" s="220">
        <v>910</v>
      </c>
      <c r="Q916" s="217">
        <v>30132</v>
      </c>
      <c r="R916" s="41"/>
    </row>
    <row r="917" spans="1:18" s="149" customFormat="1" ht="12.95" customHeight="1" x14ac:dyDescent="0.2">
      <c r="A917" s="7"/>
      <c r="B917" s="40" t="s">
        <v>7</v>
      </c>
      <c r="C917" s="107"/>
      <c r="D917" s="119" t="s">
        <v>5869</v>
      </c>
      <c r="E917" s="119" t="s">
        <v>5868</v>
      </c>
      <c r="F917" s="219">
        <v>20</v>
      </c>
      <c r="G917" s="219" t="s">
        <v>2307</v>
      </c>
      <c r="H917" s="45" t="s">
        <v>31</v>
      </c>
      <c r="I917" s="46"/>
      <c r="J917" s="44"/>
      <c r="K917" s="46"/>
      <c r="L917" s="45"/>
      <c r="M917" s="45"/>
      <c r="N917" s="45"/>
      <c r="O917" s="62"/>
      <c r="P917" s="220" t="s">
        <v>4508</v>
      </c>
      <c r="Q917" s="217">
        <v>30140</v>
      </c>
      <c r="R917" s="41"/>
    </row>
    <row r="918" spans="1:18" s="149" customFormat="1" ht="12.95" customHeight="1" x14ac:dyDescent="0.2">
      <c r="A918" s="7">
        <v>55</v>
      </c>
      <c r="B918" s="40" t="s">
        <v>7</v>
      </c>
      <c r="C918" s="107"/>
      <c r="D918" s="119" t="s">
        <v>5867</v>
      </c>
      <c r="E918" s="119" t="s">
        <v>5866</v>
      </c>
      <c r="F918" s="219">
        <v>15</v>
      </c>
      <c r="G918" s="219" t="s">
        <v>2492</v>
      </c>
      <c r="H918" s="45"/>
      <c r="I918" s="46"/>
      <c r="J918" s="44">
        <f>IF(AND(I918&gt;1/1/75, K918&gt;0),"n/a",I918+365)</f>
        <v>365</v>
      </c>
      <c r="K918" s="46"/>
      <c r="L918" s="45"/>
      <c r="M918" s="45"/>
      <c r="N918" s="45"/>
      <c r="O918" s="62" t="s">
        <v>7</v>
      </c>
      <c r="P918" s="220">
        <v>911</v>
      </c>
      <c r="Q918" s="217">
        <v>30141</v>
      </c>
      <c r="R918" s="41"/>
    </row>
    <row r="919" spans="1:18" s="149" customFormat="1" ht="12.95" customHeight="1" x14ac:dyDescent="0.2">
      <c r="A919" s="7"/>
      <c r="B919" s="40" t="s">
        <v>7</v>
      </c>
      <c r="C919" s="107"/>
      <c r="D919" s="119" t="s">
        <v>5724</v>
      </c>
      <c r="E919" s="119" t="s">
        <v>5865</v>
      </c>
      <c r="F919" s="219">
        <v>20</v>
      </c>
      <c r="G919" s="219" t="s">
        <v>2307</v>
      </c>
      <c r="H919" s="45"/>
      <c r="I919" s="46"/>
      <c r="J919" s="44"/>
      <c r="K919" s="46"/>
      <c r="L919" s="45"/>
      <c r="M919" s="45"/>
      <c r="N919" s="45"/>
      <c r="O919" s="62" t="s">
        <v>7</v>
      </c>
      <c r="P919" s="220">
        <v>912</v>
      </c>
      <c r="Q919" s="217">
        <v>30134</v>
      </c>
      <c r="R919" s="41"/>
    </row>
    <row r="920" spans="1:18" s="149" customFormat="1" ht="12.95" customHeight="1" x14ac:dyDescent="0.2">
      <c r="A920" s="7">
        <v>72</v>
      </c>
      <c r="B920" s="40" t="s">
        <v>7</v>
      </c>
      <c r="C920" s="107"/>
      <c r="D920" s="119" t="s">
        <v>5864</v>
      </c>
      <c r="E920" s="119" t="s">
        <v>5863</v>
      </c>
      <c r="F920" s="219">
        <v>15</v>
      </c>
      <c r="G920" s="219" t="s">
        <v>2492</v>
      </c>
      <c r="H920" s="45"/>
      <c r="I920" s="46"/>
      <c r="J920" s="44">
        <f t="shared" ref="J920:J983" si="25">IF(AND(I920&gt;1/1/75, K920&gt;0),"n/a",I920+365)</f>
        <v>365</v>
      </c>
      <c r="K920" s="46"/>
      <c r="L920" s="45"/>
      <c r="M920" s="45"/>
      <c r="N920" s="45"/>
      <c r="O920" s="62" t="s">
        <v>7</v>
      </c>
      <c r="P920" s="220">
        <v>912</v>
      </c>
      <c r="Q920" s="217">
        <v>30141</v>
      </c>
      <c r="R920" s="41"/>
    </row>
    <row r="921" spans="1:18" s="149" customFormat="1" ht="12.95" customHeight="1" x14ac:dyDescent="0.2">
      <c r="A921" s="7">
        <v>19</v>
      </c>
      <c r="B921" s="40" t="s">
        <v>7</v>
      </c>
      <c r="C921" s="107"/>
      <c r="D921" s="119" t="s">
        <v>4960</v>
      </c>
      <c r="E921" s="119" t="s">
        <v>5862</v>
      </c>
      <c r="F921" s="219">
        <v>8</v>
      </c>
      <c r="G921" s="219" t="s">
        <v>2408</v>
      </c>
      <c r="H921" s="45" t="s">
        <v>193</v>
      </c>
      <c r="I921" s="46"/>
      <c r="J921" s="44">
        <f t="shared" si="25"/>
        <v>365</v>
      </c>
      <c r="K921" s="46"/>
      <c r="L921" s="45"/>
      <c r="M921" s="45"/>
      <c r="N921" s="45"/>
      <c r="O921" s="62" t="s">
        <v>7</v>
      </c>
      <c r="P921" s="220">
        <v>913</v>
      </c>
      <c r="Q921" s="217">
        <v>30156</v>
      </c>
      <c r="R921" s="41"/>
    </row>
    <row r="922" spans="1:18" s="149" customFormat="1" ht="12.95" customHeight="1" x14ac:dyDescent="0.2">
      <c r="A922" s="7">
        <v>37</v>
      </c>
      <c r="B922" s="40" t="s">
        <v>7</v>
      </c>
      <c r="C922" s="107"/>
      <c r="D922" s="119" t="s">
        <v>2544</v>
      </c>
      <c r="E922" s="119" t="s">
        <v>5789</v>
      </c>
      <c r="F922" s="219">
        <v>20</v>
      </c>
      <c r="G922" s="219" t="s">
        <v>2307</v>
      </c>
      <c r="H922" s="45"/>
      <c r="I922" s="46"/>
      <c r="J922" s="44">
        <f t="shared" si="25"/>
        <v>365</v>
      </c>
      <c r="K922" s="46"/>
      <c r="L922" s="45"/>
      <c r="M922" s="45"/>
      <c r="N922" s="45"/>
      <c r="O922" s="62" t="s">
        <v>7</v>
      </c>
      <c r="P922" s="220">
        <v>914</v>
      </c>
      <c r="Q922" s="217">
        <v>30154</v>
      </c>
      <c r="R922" s="41"/>
    </row>
    <row r="923" spans="1:18" s="149" customFormat="1" ht="12.95" customHeight="1" x14ac:dyDescent="0.2">
      <c r="A923" s="7">
        <v>3</v>
      </c>
      <c r="B923" s="40" t="s">
        <v>7</v>
      </c>
      <c r="C923" s="107"/>
      <c r="D923" s="119" t="s">
        <v>4078</v>
      </c>
      <c r="E923" s="119" t="s">
        <v>5440</v>
      </c>
      <c r="F923" s="219">
        <v>20</v>
      </c>
      <c r="G923" s="219" t="s">
        <v>2307</v>
      </c>
      <c r="H923" s="45" t="s">
        <v>44</v>
      </c>
      <c r="I923" s="46"/>
      <c r="J923" s="44">
        <f t="shared" si="25"/>
        <v>365</v>
      </c>
      <c r="K923" s="46"/>
      <c r="L923" s="45"/>
      <c r="M923" s="45"/>
      <c r="N923" s="45"/>
      <c r="O923" s="62" t="s">
        <v>7</v>
      </c>
      <c r="P923" s="220">
        <v>915</v>
      </c>
      <c r="Q923" s="217">
        <v>30154</v>
      </c>
      <c r="R923" s="41"/>
    </row>
    <row r="924" spans="1:18" s="149" customFormat="1" ht="12.95" customHeight="1" x14ac:dyDescent="0.2">
      <c r="A924" s="7"/>
      <c r="B924" s="40" t="s">
        <v>7</v>
      </c>
      <c r="C924" s="107"/>
      <c r="D924" s="119" t="s">
        <v>5861</v>
      </c>
      <c r="E924" s="119" t="s">
        <v>5860</v>
      </c>
      <c r="F924" s="219">
        <v>20</v>
      </c>
      <c r="G924" s="219" t="s">
        <v>2307</v>
      </c>
      <c r="H924" s="45"/>
      <c r="I924" s="46"/>
      <c r="J924" s="44">
        <f t="shared" si="25"/>
        <v>365</v>
      </c>
      <c r="K924" s="46"/>
      <c r="L924" s="45"/>
      <c r="M924" s="45"/>
      <c r="N924" s="45"/>
      <c r="O924" s="62" t="s">
        <v>7</v>
      </c>
      <c r="P924" s="220">
        <v>916</v>
      </c>
      <c r="Q924" s="217">
        <v>30154</v>
      </c>
      <c r="R924" s="41"/>
    </row>
    <row r="925" spans="1:18" s="149" customFormat="1" ht="12.95" customHeight="1" x14ac:dyDescent="0.2">
      <c r="A925" s="7">
        <v>37</v>
      </c>
      <c r="B925" s="40" t="s">
        <v>7</v>
      </c>
      <c r="C925" s="107"/>
      <c r="D925" s="119" t="s">
        <v>5859</v>
      </c>
      <c r="E925" s="119" t="s">
        <v>5858</v>
      </c>
      <c r="F925" s="219">
        <v>20</v>
      </c>
      <c r="G925" s="219" t="s">
        <v>2307</v>
      </c>
      <c r="H925" s="45" t="s">
        <v>44</v>
      </c>
      <c r="I925" s="46"/>
      <c r="J925" s="44">
        <f t="shared" si="25"/>
        <v>365</v>
      </c>
      <c r="K925" s="46"/>
      <c r="L925" s="45"/>
      <c r="M925" s="45"/>
      <c r="N925" s="45"/>
      <c r="O925" s="62" t="s">
        <v>7</v>
      </c>
      <c r="P925" s="220">
        <v>917</v>
      </c>
      <c r="Q925" s="217">
        <v>30154</v>
      </c>
      <c r="R925" s="41"/>
    </row>
    <row r="926" spans="1:18" s="149" customFormat="1" ht="12.95" customHeight="1" x14ac:dyDescent="0.2">
      <c r="A926" s="7">
        <v>3</v>
      </c>
      <c r="B926" s="40" t="s">
        <v>7</v>
      </c>
      <c r="C926" s="107"/>
      <c r="D926" s="119" t="s">
        <v>3410</v>
      </c>
      <c r="E926" s="119" t="s">
        <v>5857</v>
      </c>
      <c r="F926" s="219">
        <v>21</v>
      </c>
      <c r="G926" s="219" t="s">
        <v>2307</v>
      </c>
      <c r="H926" s="45"/>
      <c r="I926" s="46"/>
      <c r="J926" s="44">
        <f t="shared" si="25"/>
        <v>365</v>
      </c>
      <c r="K926" s="46"/>
      <c r="L926" s="45"/>
      <c r="M926" s="45"/>
      <c r="N926" s="45"/>
      <c r="O926" s="62" t="s">
        <v>7</v>
      </c>
      <c r="P926" s="220">
        <v>918</v>
      </c>
      <c r="Q926" s="217">
        <v>30154</v>
      </c>
      <c r="R926" s="41"/>
    </row>
    <row r="927" spans="1:18" s="149" customFormat="1" ht="12.95" customHeight="1" x14ac:dyDescent="0.2">
      <c r="A927" s="7">
        <v>10</v>
      </c>
      <c r="B927" s="40" t="s">
        <v>7</v>
      </c>
      <c r="C927" s="107"/>
      <c r="D927" s="119" t="s">
        <v>5856</v>
      </c>
      <c r="E927" s="119" t="s">
        <v>5855</v>
      </c>
      <c r="F927" s="219">
        <v>2</v>
      </c>
      <c r="G927" s="219" t="s">
        <v>2299</v>
      </c>
      <c r="H927" s="45"/>
      <c r="I927" s="46"/>
      <c r="J927" s="44">
        <f t="shared" si="25"/>
        <v>365</v>
      </c>
      <c r="K927" s="46"/>
      <c r="L927" s="45"/>
      <c r="M927" s="45"/>
      <c r="N927" s="45"/>
      <c r="O927" s="62" t="s">
        <v>7</v>
      </c>
      <c r="P927" s="220">
        <v>919</v>
      </c>
      <c r="Q927" s="217">
        <v>30156</v>
      </c>
      <c r="R927" s="41"/>
    </row>
    <row r="928" spans="1:18" s="149" customFormat="1" ht="12.95" customHeight="1" x14ac:dyDescent="0.2">
      <c r="A928" s="7"/>
      <c r="B928" s="40" t="s">
        <v>7</v>
      </c>
      <c r="C928" s="107"/>
      <c r="D928" s="119" t="s">
        <v>5854</v>
      </c>
      <c r="E928" s="119" t="s">
        <v>5853</v>
      </c>
      <c r="F928" s="219">
        <v>20</v>
      </c>
      <c r="G928" s="219" t="s">
        <v>2307</v>
      </c>
      <c r="H928" s="45" t="s">
        <v>28</v>
      </c>
      <c r="I928" s="46"/>
      <c r="J928" s="44">
        <f t="shared" si="25"/>
        <v>365</v>
      </c>
      <c r="K928" s="46"/>
      <c r="L928" s="45"/>
      <c r="M928" s="45"/>
      <c r="N928" s="45"/>
      <c r="O928" s="62" t="s">
        <v>7</v>
      </c>
      <c r="P928" s="220">
        <v>920</v>
      </c>
      <c r="Q928" s="217">
        <v>30159</v>
      </c>
      <c r="R928" s="41"/>
    </row>
    <row r="929" spans="1:18" s="149" customFormat="1" ht="12.95" customHeight="1" x14ac:dyDescent="0.2">
      <c r="A929" s="7"/>
      <c r="B929" s="40" t="s">
        <v>7</v>
      </c>
      <c r="C929" s="107"/>
      <c r="D929" s="119" t="s">
        <v>5852</v>
      </c>
      <c r="E929" s="119" t="s">
        <v>5851</v>
      </c>
      <c r="F929" s="219">
        <v>20</v>
      </c>
      <c r="G929" s="219" t="s">
        <v>2307</v>
      </c>
      <c r="H929" s="45" t="s">
        <v>28</v>
      </c>
      <c r="I929" s="46"/>
      <c r="J929" s="44">
        <f t="shared" si="25"/>
        <v>365</v>
      </c>
      <c r="K929" s="46"/>
      <c r="L929" s="45"/>
      <c r="M929" s="45"/>
      <c r="N929" s="45"/>
      <c r="O929" s="62" t="s">
        <v>7</v>
      </c>
      <c r="P929" s="220">
        <v>921</v>
      </c>
      <c r="Q929" s="217">
        <v>30171</v>
      </c>
      <c r="R929" s="41"/>
    </row>
    <row r="930" spans="1:18" s="149" customFormat="1" ht="12.95" customHeight="1" x14ac:dyDescent="0.2">
      <c r="A930" s="7">
        <v>17</v>
      </c>
      <c r="B930" s="40" t="s">
        <v>7</v>
      </c>
      <c r="C930" s="107"/>
      <c r="D930" s="119" t="s">
        <v>5026</v>
      </c>
      <c r="E930" s="119" t="s">
        <v>5850</v>
      </c>
      <c r="F930" s="219">
        <v>15</v>
      </c>
      <c r="G930" s="219" t="s">
        <v>2492</v>
      </c>
      <c r="H930" s="45" t="s">
        <v>44</v>
      </c>
      <c r="I930" s="46"/>
      <c r="J930" s="44">
        <f t="shared" si="25"/>
        <v>365</v>
      </c>
      <c r="K930" s="46"/>
      <c r="L930" s="45"/>
      <c r="M930" s="45"/>
      <c r="N930" s="45"/>
      <c r="O930" s="62" t="s">
        <v>7</v>
      </c>
      <c r="P930" s="220">
        <v>922</v>
      </c>
      <c r="Q930" s="217">
        <v>30159</v>
      </c>
      <c r="R930" s="41"/>
    </row>
    <row r="931" spans="1:18" s="149" customFormat="1" ht="12.95" customHeight="1" x14ac:dyDescent="0.2">
      <c r="A931" s="7">
        <v>19</v>
      </c>
      <c r="B931" s="40" t="s">
        <v>7</v>
      </c>
      <c r="C931" s="107"/>
      <c r="D931" s="119" t="s">
        <v>4960</v>
      </c>
      <c r="E931" s="119" t="s">
        <v>5699</v>
      </c>
      <c r="F931" s="219">
        <v>8</v>
      </c>
      <c r="G931" s="219" t="s">
        <v>2408</v>
      </c>
      <c r="H931" s="45" t="s">
        <v>44</v>
      </c>
      <c r="I931" s="46"/>
      <c r="J931" s="44">
        <f t="shared" si="25"/>
        <v>365</v>
      </c>
      <c r="K931" s="46"/>
      <c r="L931" s="45"/>
      <c r="M931" s="45"/>
      <c r="N931" s="45"/>
      <c r="O931" s="62" t="s">
        <v>7</v>
      </c>
      <c r="P931" s="220">
        <v>923</v>
      </c>
      <c r="Q931" s="217">
        <v>30159</v>
      </c>
      <c r="R931" s="41"/>
    </row>
    <row r="932" spans="1:18" s="149" customFormat="1" ht="12.95" customHeight="1" x14ac:dyDescent="0.2">
      <c r="A932" s="7">
        <v>17</v>
      </c>
      <c r="B932" s="40" t="s">
        <v>7</v>
      </c>
      <c r="C932" s="107"/>
      <c r="D932" s="119" t="s">
        <v>5516</v>
      </c>
      <c r="E932" s="119" t="s">
        <v>5849</v>
      </c>
      <c r="F932" s="219">
        <v>8</v>
      </c>
      <c r="G932" s="219" t="s">
        <v>2408</v>
      </c>
      <c r="H932" s="45" t="s">
        <v>44</v>
      </c>
      <c r="I932" s="46"/>
      <c r="J932" s="44">
        <f t="shared" si="25"/>
        <v>365</v>
      </c>
      <c r="K932" s="46"/>
      <c r="L932" s="45"/>
      <c r="M932" s="45"/>
      <c r="N932" s="45"/>
      <c r="O932" s="62" t="s">
        <v>7</v>
      </c>
      <c r="P932" s="220">
        <v>924</v>
      </c>
      <c r="Q932" s="217">
        <v>30173</v>
      </c>
      <c r="R932" s="41"/>
    </row>
    <row r="933" spans="1:18" s="149" customFormat="1" ht="12.95" customHeight="1" x14ac:dyDescent="0.2">
      <c r="A933" s="7"/>
      <c r="B933" s="40" t="s">
        <v>7</v>
      </c>
      <c r="C933" s="107"/>
      <c r="D933" s="119" t="s">
        <v>5848</v>
      </c>
      <c r="E933" s="119" t="s">
        <v>5847</v>
      </c>
      <c r="F933" s="219">
        <v>6</v>
      </c>
      <c r="G933" s="219" t="s">
        <v>2495</v>
      </c>
      <c r="H933" s="45" t="s">
        <v>193</v>
      </c>
      <c r="I933" s="46"/>
      <c r="J933" s="44">
        <f t="shared" si="25"/>
        <v>365</v>
      </c>
      <c r="K933" s="46"/>
      <c r="L933" s="45"/>
      <c r="M933" s="45"/>
      <c r="N933" s="45"/>
      <c r="O933" s="62" t="s">
        <v>7</v>
      </c>
      <c r="P933" s="220">
        <v>925</v>
      </c>
      <c r="Q933" s="217">
        <v>30171</v>
      </c>
      <c r="R933" s="41"/>
    </row>
    <row r="934" spans="1:18" s="149" customFormat="1" ht="12.95" customHeight="1" x14ac:dyDescent="0.2">
      <c r="A934" s="7">
        <v>37</v>
      </c>
      <c r="B934" s="40" t="s">
        <v>7</v>
      </c>
      <c r="C934" s="107"/>
      <c r="D934" s="119" t="s">
        <v>4910</v>
      </c>
      <c r="E934" s="119" t="s">
        <v>5846</v>
      </c>
      <c r="F934" s="219">
        <v>20</v>
      </c>
      <c r="G934" s="219" t="s">
        <v>2307</v>
      </c>
      <c r="H934" s="45" t="s">
        <v>44</v>
      </c>
      <c r="I934" s="46"/>
      <c r="J934" s="44">
        <f t="shared" si="25"/>
        <v>365</v>
      </c>
      <c r="K934" s="46"/>
      <c r="L934" s="45"/>
      <c r="M934" s="45"/>
      <c r="N934" s="45"/>
      <c r="O934" s="62" t="s">
        <v>7</v>
      </c>
      <c r="P934" s="220">
        <v>926</v>
      </c>
      <c r="Q934" s="217">
        <v>30173</v>
      </c>
      <c r="R934" s="41"/>
    </row>
    <row r="935" spans="1:18" s="149" customFormat="1" ht="12.95" customHeight="1" x14ac:dyDescent="0.2">
      <c r="A935" s="7"/>
      <c r="B935" s="40" t="s">
        <v>7</v>
      </c>
      <c r="C935" s="107"/>
      <c r="D935" s="119" t="s">
        <v>5845</v>
      </c>
      <c r="E935" s="119" t="s">
        <v>5844</v>
      </c>
      <c r="F935" s="219">
        <v>8</v>
      </c>
      <c r="G935" s="219" t="s">
        <v>2408</v>
      </c>
      <c r="H935" s="45" t="s">
        <v>193</v>
      </c>
      <c r="I935" s="46"/>
      <c r="J935" s="44">
        <f t="shared" si="25"/>
        <v>365</v>
      </c>
      <c r="K935" s="46"/>
      <c r="L935" s="45"/>
      <c r="M935" s="45"/>
      <c r="N935" s="45"/>
      <c r="O935" s="62" t="s">
        <v>7</v>
      </c>
      <c r="P935" s="220">
        <v>927</v>
      </c>
      <c r="Q935" s="217">
        <v>30173</v>
      </c>
      <c r="R935" s="41"/>
    </row>
    <row r="936" spans="1:18" s="149" customFormat="1" ht="12.95" customHeight="1" x14ac:dyDescent="0.2">
      <c r="A936" s="7"/>
      <c r="B936" s="40" t="s">
        <v>7</v>
      </c>
      <c r="C936" s="107"/>
      <c r="D936" s="119" t="s">
        <v>5428</v>
      </c>
      <c r="E936" s="119" t="s">
        <v>5843</v>
      </c>
      <c r="F936" s="219">
        <v>1</v>
      </c>
      <c r="G936" s="219" t="s">
        <v>2299</v>
      </c>
      <c r="H936" s="45"/>
      <c r="I936" s="46"/>
      <c r="J936" s="44">
        <f t="shared" si="25"/>
        <v>365</v>
      </c>
      <c r="K936" s="46"/>
      <c r="L936" s="45"/>
      <c r="M936" s="45"/>
      <c r="N936" s="45"/>
      <c r="O936" s="62" t="s">
        <v>7</v>
      </c>
      <c r="P936" s="220">
        <v>928</v>
      </c>
      <c r="Q936" s="217">
        <v>30174</v>
      </c>
      <c r="R936" s="41"/>
    </row>
    <row r="937" spans="1:18" s="149" customFormat="1" ht="12.95" customHeight="1" x14ac:dyDescent="0.2">
      <c r="A937" s="7">
        <v>17</v>
      </c>
      <c r="B937" s="40" t="s">
        <v>7</v>
      </c>
      <c r="C937" s="107"/>
      <c r="D937" s="119" t="s">
        <v>5842</v>
      </c>
      <c r="E937" s="119" t="s">
        <v>5841</v>
      </c>
      <c r="F937" s="219">
        <v>4</v>
      </c>
      <c r="G937" s="219" t="s">
        <v>2299</v>
      </c>
      <c r="H937" s="45" t="s">
        <v>44</v>
      </c>
      <c r="I937" s="46"/>
      <c r="J937" s="44">
        <f t="shared" si="25"/>
        <v>365</v>
      </c>
      <c r="K937" s="46"/>
      <c r="L937" s="45"/>
      <c r="M937" s="45"/>
      <c r="N937" s="45"/>
      <c r="O937" s="62" t="s">
        <v>7</v>
      </c>
      <c r="P937" s="220">
        <v>929</v>
      </c>
      <c r="Q937" s="217">
        <v>30183</v>
      </c>
      <c r="R937" s="41"/>
    </row>
    <row r="938" spans="1:18" s="149" customFormat="1" ht="12.95" customHeight="1" x14ac:dyDescent="0.2">
      <c r="A938" s="7">
        <v>10</v>
      </c>
      <c r="B938" s="40" t="s">
        <v>7</v>
      </c>
      <c r="C938" s="107"/>
      <c r="D938" s="119" t="s">
        <v>1759</v>
      </c>
      <c r="E938" s="119" t="s">
        <v>5840</v>
      </c>
      <c r="F938" s="219">
        <v>12</v>
      </c>
      <c r="G938" s="219" t="s">
        <v>2299</v>
      </c>
      <c r="H938" s="45" t="s">
        <v>44</v>
      </c>
      <c r="I938" s="46"/>
      <c r="J938" s="44">
        <f t="shared" si="25"/>
        <v>365</v>
      </c>
      <c r="K938" s="46"/>
      <c r="L938" s="45"/>
      <c r="M938" s="45"/>
      <c r="N938" s="45"/>
      <c r="O938" s="62" t="s">
        <v>7</v>
      </c>
      <c r="P938" s="220">
        <v>930</v>
      </c>
      <c r="Q938" s="217" t="s">
        <v>609</v>
      </c>
      <c r="R938" s="41"/>
    </row>
    <row r="939" spans="1:18" s="149" customFormat="1" ht="12.95" customHeight="1" x14ac:dyDescent="0.2">
      <c r="A939" s="7">
        <v>37</v>
      </c>
      <c r="B939" s="40" t="s">
        <v>7</v>
      </c>
      <c r="C939" s="107"/>
      <c r="D939" s="119" t="s">
        <v>5558</v>
      </c>
      <c r="E939" s="119" t="s">
        <v>5839</v>
      </c>
      <c r="F939" s="219">
        <v>20</v>
      </c>
      <c r="G939" s="219" t="s">
        <v>2307</v>
      </c>
      <c r="H939" s="45"/>
      <c r="I939" s="46"/>
      <c r="J939" s="44">
        <f t="shared" si="25"/>
        <v>365</v>
      </c>
      <c r="K939" s="46"/>
      <c r="L939" s="45"/>
      <c r="M939" s="45"/>
      <c r="N939" s="45"/>
      <c r="O939" s="62" t="s">
        <v>7</v>
      </c>
      <c r="P939" s="220">
        <v>931</v>
      </c>
      <c r="Q939" s="217">
        <v>30202</v>
      </c>
      <c r="R939" s="41"/>
    </row>
    <row r="940" spans="1:18" s="149" customFormat="1" ht="12.95" customHeight="1" x14ac:dyDescent="0.2">
      <c r="A940" s="7">
        <v>37</v>
      </c>
      <c r="B940" s="40" t="s">
        <v>7</v>
      </c>
      <c r="C940" s="107"/>
      <c r="D940" s="119" t="s">
        <v>2544</v>
      </c>
      <c r="E940" s="119" t="s">
        <v>5838</v>
      </c>
      <c r="F940" s="219">
        <v>20</v>
      </c>
      <c r="G940" s="219" t="s">
        <v>2307</v>
      </c>
      <c r="H940" s="45"/>
      <c r="I940" s="46"/>
      <c r="J940" s="44">
        <f t="shared" si="25"/>
        <v>365</v>
      </c>
      <c r="K940" s="46"/>
      <c r="L940" s="45"/>
      <c r="M940" s="45"/>
      <c r="N940" s="45"/>
      <c r="O940" s="62" t="s">
        <v>7</v>
      </c>
      <c r="P940" s="220">
        <v>932</v>
      </c>
      <c r="Q940" s="217" t="s">
        <v>609</v>
      </c>
      <c r="R940" s="41"/>
    </row>
    <row r="941" spans="1:18" s="149" customFormat="1" ht="12.95" customHeight="1" x14ac:dyDescent="0.2">
      <c r="A941" s="7"/>
      <c r="B941" s="40" t="s">
        <v>7</v>
      </c>
      <c r="C941" s="107"/>
      <c r="D941" s="119" t="s">
        <v>5837</v>
      </c>
      <c r="E941" s="119" t="s">
        <v>5836</v>
      </c>
      <c r="F941" s="219">
        <v>20</v>
      </c>
      <c r="G941" s="219" t="s">
        <v>2307</v>
      </c>
      <c r="H941" s="45"/>
      <c r="I941" s="46"/>
      <c r="J941" s="44">
        <f t="shared" si="25"/>
        <v>365</v>
      </c>
      <c r="K941" s="46"/>
      <c r="L941" s="45"/>
      <c r="M941" s="45"/>
      <c r="N941" s="45"/>
      <c r="O941" s="62" t="s">
        <v>7</v>
      </c>
      <c r="P941" s="220">
        <v>933</v>
      </c>
      <c r="Q941" s="217" t="s">
        <v>609</v>
      </c>
      <c r="R941" s="41"/>
    </row>
    <row r="942" spans="1:18" s="149" customFormat="1" ht="12.95" customHeight="1" x14ac:dyDescent="0.2">
      <c r="A942" s="7">
        <v>17</v>
      </c>
      <c r="B942" s="40" t="s">
        <v>7</v>
      </c>
      <c r="C942" s="107"/>
      <c r="D942" s="119" t="s">
        <v>4049</v>
      </c>
      <c r="E942" s="119" t="s">
        <v>5835</v>
      </c>
      <c r="F942" s="219">
        <v>15</v>
      </c>
      <c r="G942" s="219" t="s">
        <v>2492</v>
      </c>
      <c r="H942" s="45" t="s">
        <v>44</v>
      </c>
      <c r="I942" s="46"/>
      <c r="J942" s="44">
        <f t="shared" si="25"/>
        <v>365</v>
      </c>
      <c r="K942" s="46"/>
      <c r="L942" s="45"/>
      <c r="M942" s="45"/>
      <c r="N942" s="45"/>
      <c r="O942" s="62" t="s">
        <v>7</v>
      </c>
      <c r="P942" s="220">
        <v>934</v>
      </c>
      <c r="Q942" s="217">
        <v>35668</v>
      </c>
      <c r="R942" s="41"/>
    </row>
    <row r="943" spans="1:18" s="149" customFormat="1" ht="12.95" customHeight="1" x14ac:dyDescent="0.2">
      <c r="A943" s="7">
        <v>37</v>
      </c>
      <c r="B943" s="40" t="s">
        <v>7</v>
      </c>
      <c r="C943" s="107"/>
      <c r="D943" s="119" t="s">
        <v>4816</v>
      </c>
      <c r="E943" s="119" t="s">
        <v>5834</v>
      </c>
      <c r="F943" s="219">
        <v>21</v>
      </c>
      <c r="G943" s="219" t="s">
        <v>2307</v>
      </c>
      <c r="H943" s="45"/>
      <c r="I943" s="46"/>
      <c r="J943" s="44">
        <f t="shared" si="25"/>
        <v>365</v>
      </c>
      <c r="K943" s="46"/>
      <c r="L943" s="45"/>
      <c r="M943" s="45"/>
      <c r="N943" s="45"/>
      <c r="O943" s="62" t="s">
        <v>7</v>
      </c>
      <c r="P943" s="220">
        <v>935</v>
      </c>
      <c r="Q943" s="217" t="s">
        <v>609</v>
      </c>
      <c r="R943" s="41"/>
    </row>
    <row r="944" spans="1:18" s="149" customFormat="1" ht="12.95" customHeight="1" x14ac:dyDescent="0.2">
      <c r="A944" s="7"/>
      <c r="B944" s="40" t="s">
        <v>7</v>
      </c>
      <c r="C944" s="107"/>
      <c r="D944" s="119" t="s">
        <v>5833</v>
      </c>
      <c r="E944" s="119" t="s">
        <v>5466</v>
      </c>
      <c r="F944" s="219">
        <v>4</v>
      </c>
      <c r="G944" s="219" t="s">
        <v>2299</v>
      </c>
      <c r="H944" s="45"/>
      <c r="I944" s="46"/>
      <c r="J944" s="44">
        <f t="shared" si="25"/>
        <v>365</v>
      </c>
      <c r="K944" s="46"/>
      <c r="L944" s="45"/>
      <c r="M944" s="45"/>
      <c r="N944" s="45"/>
      <c r="O944" s="62" t="s">
        <v>7</v>
      </c>
      <c r="P944" s="220">
        <v>936</v>
      </c>
      <c r="Q944" s="217">
        <v>30190</v>
      </c>
      <c r="R944" s="41"/>
    </row>
    <row r="945" spans="1:18" s="149" customFormat="1" ht="12.95" customHeight="1" x14ac:dyDescent="0.2">
      <c r="A945" s="7">
        <v>3</v>
      </c>
      <c r="B945" s="40" t="s">
        <v>7</v>
      </c>
      <c r="C945" s="107"/>
      <c r="D945" s="119" t="s">
        <v>4854</v>
      </c>
      <c r="E945" s="119" t="s">
        <v>5832</v>
      </c>
      <c r="F945" s="219">
        <v>20</v>
      </c>
      <c r="G945" s="219" t="s">
        <v>2307</v>
      </c>
      <c r="H945" s="45" t="s">
        <v>44</v>
      </c>
      <c r="I945" s="46"/>
      <c r="J945" s="44">
        <f t="shared" si="25"/>
        <v>365</v>
      </c>
      <c r="K945" s="46"/>
      <c r="L945" s="45"/>
      <c r="M945" s="45"/>
      <c r="N945" s="45"/>
      <c r="O945" s="62" t="s">
        <v>7</v>
      </c>
      <c r="P945" s="220">
        <v>937</v>
      </c>
      <c r="Q945" s="217">
        <v>30190</v>
      </c>
      <c r="R945" s="41"/>
    </row>
    <row r="946" spans="1:18" s="149" customFormat="1" ht="12.95" customHeight="1" x14ac:dyDescent="0.2">
      <c r="A946" s="7">
        <v>3</v>
      </c>
      <c r="B946" s="40" t="s">
        <v>7</v>
      </c>
      <c r="C946" s="107"/>
      <c r="D946" s="119" t="s">
        <v>4296</v>
      </c>
      <c r="E946" s="119" t="s">
        <v>5831</v>
      </c>
      <c r="F946" s="219">
        <v>15</v>
      </c>
      <c r="G946" s="219" t="s">
        <v>2492</v>
      </c>
      <c r="H946" s="45" t="s">
        <v>44</v>
      </c>
      <c r="I946" s="46"/>
      <c r="J946" s="44">
        <f t="shared" si="25"/>
        <v>365</v>
      </c>
      <c r="K946" s="46"/>
      <c r="L946" s="45"/>
      <c r="M946" s="45"/>
      <c r="N946" s="45"/>
      <c r="O946" s="62" t="s">
        <v>7</v>
      </c>
      <c r="P946" s="220">
        <v>938</v>
      </c>
      <c r="Q946" s="217">
        <v>30190</v>
      </c>
      <c r="R946" s="41"/>
    </row>
    <row r="947" spans="1:18" s="149" customFormat="1" ht="12.95" customHeight="1" x14ac:dyDescent="0.2">
      <c r="A947" s="7"/>
      <c r="B947" s="40" t="s">
        <v>7</v>
      </c>
      <c r="C947" s="107"/>
      <c r="D947" s="119" t="s">
        <v>5830</v>
      </c>
      <c r="E947" s="119" t="s">
        <v>5829</v>
      </c>
      <c r="F947" s="219">
        <v>19</v>
      </c>
      <c r="G947" s="219" t="s">
        <v>2492</v>
      </c>
      <c r="H947" s="45"/>
      <c r="I947" s="46"/>
      <c r="J947" s="44">
        <f t="shared" si="25"/>
        <v>365</v>
      </c>
      <c r="K947" s="46"/>
      <c r="L947" s="45"/>
      <c r="M947" s="45"/>
      <c r="N947" s="45"/>
      <c r="O947" s="62" t="s">
        <v>7</v>
      </c>
      <c r="P947" s="220">
        <v>939</v>
      </c>
      <c r="Q947" s="217">
        <v>30190</v>
      </c>
      <c r="R947" s="41"/>
    </row>
    <row r="948" spans="1:18" s="149" customFormat="1" ht="12.95" customHeight="1" x14ac:dyDescent="0.2">
      <c r="A948" s="7"/>
      <c r="B948" s="40" t="s">
        <v>7</v>
      </c>
      <c r="C948" s="107"/>
      <c r="D948" s="119" t="s">
        <v>5307</v>
      </c>
      <c r="E948" s="119" t="s">
        <v>5828</v>
      </c>
      <c r="F948" s="219">
        <v>5</v>
      </c>
      <c r="G948" s="219" t="s">
        <v>2299</v>
      </c>
      <c r="H948" s="45"/>
      <c r="I948" s="46"/>
      <c r="J948" s="44">
        <f t="shared" si="25"/>
        <v>365</v>
      </c>
      <c r="K948" s="46"/>
      <c r="L948" s="45"/>
      <c r="M948" s="45"/>
      <c r="N948" s="45"/>
      <c r="O948" s="62" t="s">
        <v>7</v>
      </c>
      <c r="P948" s="220">
        <v>940</v>
      </c>
      <c r="Q948" s="217">
        <v>30196</v>
      </c>
      <c r="R948" s="41"/>
    </row>
    <row r="949" spans="1:18" s="149" customFormat="1" ht="12.95" customHeight="1" x14ac:dyDescent="0.2">
      <c r="A949" s="7">
        <v>1</v>
      </c>
      <c r="B949" s="40" t="s">
        <v>7</v>
      </c>
      <c r="C949" s="107"/>
      <c r="D949" s="119" t="s">
        <v>5232</v>
      </c>
      <c r="E949" s="119" t="s">
        <v>5827</v>
      </c>
      <c r="F949" s="219">
        <v>6</v>
      </c>
      <c r="G949" s="219" t="s">
        <v>2495</v>
      </c>
      <c r="H949" s="45"/>
      <c r="I949" s="46"/>
      <c r="J949" s="44">
        <f t="shared" si="25"/>
        <v>365</v>
      </c>
      <c r="K949" s="46"/>
      <c r="L949" s="45"/>
      <c r="M949" s="45"/>
      <c r="N949" s="45"/>
      <c r="O949" s="62" t="s">
        <v>7</v>
      </c>
      <c r="P949" s="220">
        <v>941</v>
      </c>
      <c r="Q949" s="217">
        <v>30203</v>
      </c>
      <c r="R949" s="41"/>
    </row>
    <row r="950" spans="1:18" s="149" customFormat="1" ht="12.95" customHeight="1" x14ac:dyDescent="0.2">
      <c r="A950" s="7">
        <v>190</v>
      </c>
      <c r="B950" s="40" t="s">
        <v>7</v>
      </c>
      <c r="C950" s="107"/>
      <c r="D950" s="119" t="s">
        <v>1880</v>
      </c>
      <c r="E950" s="119" t="s">
        <v>5826</v>
      </c>
      <c r="F950" s="219">
        <v>3</v>
      </c>
      <c r="G950" s="219" t="s">
        <v>2299</v>
      </c>
      <c r="H950" s="45" t="s">
        <v>44</v>
      </c>
      <c r="I950" s="46"/>
      <c r="J950" s="44">
        <f t="shared" si="25"/>
        <v>365</v>
      </c>
      <c r="K950" s="46"/>
      <c r="L950" s="45"/>
      <c r="M950" s="45"/>
      <c r="N950" s="45"/>
      <c r="O950" s="62" t="s">
        <v>7</v>
      </c>
      <c r="P950" s="220">
        <v>942</v>
      </c>
      <c r="Q950" s="217">
        <v>30198</v>
      </c>
      <c r="R950" s="41"/>
    </row>
    <row r="951" spans="1:18" s="149" customFormat="1" ht="12.95" customHeight="1" x14ac:dyDescent="0.2">
      <c r="A951" s="7">
        <v>17</v>
      </c>
      <c r="B951" s="40" t="s">
        <v>7</v>
      </c>
      <c r="C951" s="107"/>
      <c r="D951" s="119" t="s">
        <v>2188</v>
      </c>
      <c r="E951" s="119" t="s">
        <v>5825</v>
      </c>
      <c r="F951" s="219">
        <v>15</v>
      </c>
      <c r="G951" s="219" t="s">
        <v>2492</v>
      </c>
      <c r="H951" s="45" t="s">
        <v>8</v>
      </c>
      <c r="I951" s="46"/>
      <c r="J951" s="44">
        <f t="shared" si="25"/>
        <v>365</v>
      </c>
      <c r="K951" s="46"/>
      <c r="L951" s="45"/>
      <c r="M951" s="45"/>
      <c r="N951" s="45"/>
      <c r="O951" s="62" t="s">
        <v>7</v>
      </c>
      <c r="P951" s="220">
        <v>943</v>
      </c>
      <c r="Q951" s="217">
        <v>30198</v>
      </c>
      <c r="R951" s="41"/>
    </row>
    <row r="952" spans="1:18" s="149" customFormat="1" ht="12.95" customHeight="1" x14ac:dyDescent="0.2">
      <c r="A952" s="7">
        <v>17</v>
      </c>
      <c r="B952" s="40" t="s">
        <v>7</v>
      </c>
      <c r="C952" s="107"/>
      <c r="D952" s="119" t="s">
        <v>4156</v>
      </c>
      <c r="E952" s="119" t="s">
        <v>5824</v>
      </c>
      <c r="F952" s="219">
        <v>19</v>
      </c>
      <c r="G952" s="219" t="s">
        <v>2492</v>
      </c>
      <c r="H952" s="45"/>
      <c r="I952" s="46"/>
      <c r="J952" s="44">
        <f t="shared" si="25"/>
        <v>365</v>
      </c>
      <c r="K952" s="46"/>
      <c r="L952" s="45"/>
      <c r="M952" s="45"/>
      <c r="N952" s="45"/>
      <c r="O952" s="62" t="s">
        <v>7</v>
      </c>
      <c r="P952" s="220">
        <v>944</v>
      </c>
      <c r="Q952" s="217">
        <v>30202</v>
      </c>
      <c r="R952" s="41"/>
    </row>
    <row r="953" spans="1:18" s="149" customFormat="1" ht="12.95" customHeight="1" x14ac:dyDescent="0.2">
      <c r="A953" s="7">
        <v>190</v>
      </c>
      <c r="B953" s="40" t="s">
        <v>7</v>
      </c>
      <c r="C953" s="107"/>
      <c r="D953" s="119" t="s">
        <v>5322</v>
      </c>
      <c r="E953" s="119" t="s">
        <v>5820</v>
      </c>
      <c r="F953" s="219">
        <v>1</v>
      </c>
      <c r="G953" s="219" t="s">
        <v>2299</v>
      </c>
      <c r="H953" s="45" t="s">
        <v>44</v>
      </c>
      <c r="I953" s="46"/>
      <c r="J953" s="44">
        <f t="shared" si="25"/>
        <v>365</v>
      </c>
      <c r="K953" s="46"/>
      <c r="L953" s="45"/>
      <c r="M953" s="45"/>
      <c r="N953" s="45"/>
      <c r="O953" s="62" t="s">
        <v>5823</v>
      </c>
      <c r="P953" s="220">
        <v>945</v>
      </c>
      <c r="Q953" s="217">
        <v>29844</v>
      </c>
      <c r="R953" s="41"/>
    </row>
    <row r="954" spans="1:18" s="149" customFormat="1" ht="12.95" customHeight="1" x14ac:dyDescent="0.2">
      <c r="A954" s="7">
        <v>190</v>
      </c>
      <c r="B954" s="40" t="s">
        <v>7</v>
      </c>
      <c r="C954" s="107"/>
      <c r="D954" s="119" t="s">
        <v>3918</v>
      </c>
      <c r="E954" s="119" t="s">
        <v>5820</v>
      </c>
      <c r="F954" s="219">
        <v>1</v>
      </c>
      <c r="G954" s="219" t="s">
        <v>2299</v>
      </c>
      <c r="H954" s="45" t="s">
        <v>44</v>
      </c>
      <c r="I954" s="46"/>
      <c r="J954" s="44">
        <f t="shared" si="25"/>
        <v>365</v>
      </c>
      <c r="K954" s="46"/>
      <c r="L954" s="45"/>
      <c r="M954" s="45"/>
      <c r="N954" s="45"/>
      <c r="O954" s="62" t="s">
        <v>5822</v>
      </c>
      <c r="P954" s="220">
        <v>945</v>
      </c>
      <c r="Q954" s="217">
        <v>29844</v>
      </c>
      <c r="R954" s="41"/>
    </row>
    <row r="955" spans="1:18" s="149" customFormat="1" ht="12.95" customHeight="1" x14ac:dyDescent="0.2">
      <c r="A955" s="7">
        <v>190</v>
      </c>
      <c r="B955" s="40" t="s">
        <v>7</v>
      </c>
      <c r="C955" s="107"/>
      <c r="D955" s="119" t="s">
        <v>5821</v>
      </c>
      <c r="E955" s="119" t="s">
        <v>5820</v>
      </c>
      <c r="F955" s="219">
        <v>1</v>
      </c>
      <c r="G955" s="219" t="s">
        <v>2299</v>
      </c>
      <c r="H955" s="45" t="s">
        <v>44</v>
      </c>
      <c r="I955" s="46"/>
      <c r="J955" s="44">
        <f t="shared" si="25"/>
        <v>365</v>
      </c>
      <c r="K955" s="46"/>
      <c r="L955" s="45"/>
      <c r="M955" s="45"/>
      <c r="N955" s="45"/>
      <c r="O955" s="62" t="s">
        <v>5819</v>
      </c>
      <c r="P955" s="220">
        <v>945</v>
      </c>
      <c r="Q955" s="217">
        <v>29844</v>
      </c>
      <c r="R955" s="41"/>
    </row>
    <row r="956" spans="1:18" s="149" customFormat="1" ht="12.95" customHeight="1" x14ac:dyDescent="0.2">
      <c r="A956" s="7"/>
      <c r="B956" s="40" t="s">
        <v>7</v>
      </c>
      <c r="C956" s="107"/>
      <c r="D956" s="119" t="s">
        <v>5818</v>
      </c>
      <c r="E956" s="119" t="s">
        <v>5817</v>
      </c>
      <c r="F956" s="219">
        <v>9</v>
      </c>
      <c r="G956" s="219" t="s">
        <v>2495</v>
      </c>
      <c r="H956" s="45" t="s">
        <v>193</v>
      </c>
      <c r="I956" s="46"/>
      <c r="J956" s="44">
        <f t="shared" si="25"/>
        <v>365</v>
      </c>
      <c r="K956" s="46"/>
      <c r="L956" s="45"/>
      <c r="M956" s="45"/>
      <c r="N956" s="45"/>
      <c r="O956" s="62" t="s">
        <v>7</v>
      </c>
      <c r="P956" s="220">
        <v>946</v>
      </c>
      <c r="Q956" s="217">
        <v>30208</v>
      </c>
      <c r="R956" s="41"/>
    </row>
    <row r="957" spans="1:18" s="149" customFormat="1" ht="12.95" customHeight="1" x14ac:dyDescent="0.2">
      <c r="A957" s="7"/>
      <c r="B957" s="40" t="s">
        <v>7</v>
      </c>
      <c r="C957" s="107"/>
      <c r="D957" s="119" t="s">
        <v>5816</v>
      </c>
      <c r="E957" s="119" t="s">
        <v>5332</v>
      </c>
      <c r="F957" s="219">
        <v>8</v>
      </c>
      <c r="G957" s="219" t="s">
        <v>2408</v>
      </c>
      <c r="H957" s="45"/>
      <c r="I957" s="46"/>
      <c r="J957" s="44">
        <f t="shared" si="25"/>
        <v>365</v>
      </c>
      <c r="K957" s="46"/>
      <c r="L957" s="45"/>
      <c r="M957" s="45"/>
      <c r="N957" s="45"/>
      <c r="O957" s="62" t="s">
        <v>7</v>
      </c>
      <c r="P957" s="220">
        <v>947</v>
      </c>
      <c r="Q957" s="217">
        <v>30215</v>
      </c>
      <c r="R957" s="41"/>
    </row>
    <row r="958" spans="1:18" s="149" customFormat="1" ht="12.95" customHeight="1" x14ac:dyDescent="0.2">
      <c r="A958" s="7">
        <v>17</v>
      </c>
      <c r="B958" s="40" t="s">
        <v>7</v>
      </c>
      <c r="C958" s="107"/>
      <c r="D958" s="119" t="s">
        <v>5815</v>
      </c>
      <c r="E958" s="119" t="s">
        <v>5814</v>
      </c>
      <c r="F958" s="219">
        <v>8</v>
      </c>
      <c r="G958" s="219" t="s">
        <v>2408</v>
      </c>
      <c r="H958" s="45" t="s">
        <v>44</v>
      </c>
      <c r="I958" s="46"/>
      <c r="J958" s="44">
        <f t="shared" si="25"/>
        <v>365</v>
      </c>
      <c r="K958" s="46"/>
      <c r="L958" s="45"/>
      <c r="M958" s="45"/>
      <c r="N958" s="45"/>
      <c r="O958" s="62" t="s">
        <v>7</v>
      </c>
      <c r="P958" s="220">
        <v>948</v>
      </c>
      <c r="Q958" s="217">
        <v>30215</v>
      </c>
      <c r="R958" s="41"/>
    </row>
    <row r="959" spans="1:18" s="149" customFormat="1" ht="12.95" customHeight="1" x14ac:dyDescent="0.2">
      <c r="A959" s="7">
        <v>23</v>
      </c>
      <c r="B959" s="40" t="s">
        <v>7</v>
      </c>
      <c r="C959" s="107"/>
      <c r="D959" s="119" t="s">
        <v>322</v>
      </c>
      <c r="E959" s="119" t="s">
        <v>5813</v>
      </c>
      <c r="F959" s="219">
        <v>16</v>
      </c>
      <c r="G959" s="219" t="s">
        <v>2495</v>
      </c>
      <c r="H959" s="45" t="s">
        <v>44</v>
      </c>
      <c r="I959" s="46"/>
      <c r="J959" s="44">
        <f t="shared" si="25"/>
        <v>365</v>
      </c>
      <c r="K959" s="46"/>
      <c r="L959" s="45"/>
      <c r="M959" s="45"/>
      <c r="N959" s="45"/>
      <c r="O959" s="62" t="s">
        <v>7</v>
      </c>
      <c r="P959" s="220">
        <v>949</v>
      </c>
      <c r="Q959" s="217">
        <v>30232</v>
      </c>
      <c r="R959" s="41"/>
    </row>
    <row r="960" spans="1:18" s="149" customFormat="1" ht="12.95" customHeight="1" x14ac:dyDescent="0.2">
      <c r="A960" s="7">
        <v>33</v>
      </c>
      <c r="B960" s="40" t="s">
        <v>7</v>
      </c>
      <c r="C960" s="107"/>
      <c r="D960" s="119" t="s">
        <v>5718</v>
      </c>
      <c r="E960" s="119" t="s">
        <v>5812</v>
      </c>
      <c r="F960" s="219">
        <v>21</v>
      </c>
      <c r="G960" s="219" t="s">
        <v>2307</v>
      </c>
      <c r="H960" s="45"/>
      <c r="I960" s="46"/>
      <c r="J960" s="44">
        <f t="shared" si="25"/>
        <v>365</v>
      </c>
      <c r="K960" s="46"/>
      <c r="L960" s="45"/>
      <c r="M960" s="45"/>
      <c r="N960" s="45"/>
      <c r="O960" s="62" t="s">
        <v>7</v>
      </c>
      <c r="P960" s="220">
        <v>950</v>
      </c>
      <c r="Q960" s="217">
        <v>30215</v>
      </c>
      <c r="R960" s="41"/>
    </row>
    <row r="961" spans="1:18" s="149" customFormat="1" ht="12.95" customHeight="1" x14ac:dyDescent="0.2">
      <c r="A961" s="7"/>
      <c r="B961" s="40" t="s">
        <v>7</v>
      </c>
      <c r="C961" s="107"/>
      <c r="D961" s="119" t="s">
        <v>5811</v>
      </c>
      <c r="E961" s="119" t="s">
        <v>5810</v>
      </c>
      <c r="F961" s="219">
        <v>11</v>
      </c>
      <c r="G961" s="219" t="s">
        <v>2299</v>
      </c>
      <c r="H961" s="45"/>
      <c r="I961" s="46"/>
      <c r="J961" s="44">
        <f t="shared" si="25"/>
        <v>365</v>
      </c>
      <c r="K961" s="46"/>
      <c r="L961" s="45"/>
      <c r="M961" s="45"/>
      <c r="N961" s="45"/>
      <c r="O961" s="62" t="s">
        <v>7</v>
      </c>
      <c r="P961" s="220">
        <v>951</v>
      </c>
      <c r="Q961" s="217">
        <v>30219</v>
      </c>
      <c r="R961" s="41"/>
    </row>
    <row r="962" spans="1:18" s="149" customFormat="1" ht="12.95" customHeight="1" x14ac:dyDescent="0.2">
      <c r="A962" s="7">
        <v>3</v>
      </c>
      <c r="B962" s="40" t="s">
        <v>7</v>
      </c>
      <c r="C962" s="107"/>
      <c r="D962" s="119" t="s">
        <v>4078</v>
      </c>
      <c r="E962" s="119" t="s">
        <v>5809</v>
      </c>
      <c r="F962" s="219">
        <v>20</v>
      </c>
      <c r="G962" s="219" t="s">
        <v>2307</v>
      </c>
      <c r="H962" s="45" t="s">
        <v>44</v>
      </c>
      <c r="I962" s="46"/>
      <c r="J962" s="44">
        <f t="shared" si="25"/>
        <v>365</v>
      </c>
      <c r="K962" s="46"/>
      <c r="L962" s="45"/>
      <c r="M962" s="45"/>
      <c r="N962" s="45"/>
      <c r="O962" s="62" t="s">
        <v>7</v>
      </c>
      <c r="P962" s="220">
        <v>952</v>
      </c>
      <c r="Q962" s="217">
        <v>30217</v>
      </c>
      <c r="R962" s="41"/>
    </row>
    <row r="963" spans="1:18" s="149" customFormat="1" ht="12.95" customHeight="1" x14ac:dyDescent="0.2">
      <c r="A963" s="7">
        <v>37</v>
      </c>
      <c r="B963" s="40" t="s">
        <v>7</v>
      </c>
      <c r="C963" s="107"/>
      <c r="D963" s="119" t="s">
        <v>5808</v>
      </c>
      <c r="E963" s="119" t="s">
        <v>5807</v>
      </c>
      <c r="F963" s="219">
        <v>20</v>
      </c>
      <c r="G963" s="219" t="s">
        <v>2307</v>
      </c>
      <c r="H963" s="45"/>
      <c r="I963" s="46"/>
      <c r="J963" s="44">
        <f t="shared" si="25"/>
        <v>365</v>
      </c>
      <c r="K963" s="46"/>
      <c r="L963" s="45"/>
      <c r="M963" s="45"/>
      <c r="N963" s="45"/>
      <c r="O963" s="62" t="s">
        <v>7</v>
      </c>
      <c r="P963" s="220">
        <v>953</v>
      </c>
      <c r="Q963" s="217">
        <v>30222</v>
      </c>
      <c r="R963" s="41"/>
    </row>
    <row r="964" spans="1:18" s="149" customFormat="1" ht="12.95" customHeight="1" x14ac:dyDescent="0.2">
      <c r="A964" s="7">
        <v>3</v>
      </c>
      <c r="B964" s="40" t="s">
        <v>7</v>
      </c>
      <c r="C964" s="107"/>
      <c r="D964" s="119" t="s">
        <v>3417</v>
      </c>
      <c r="E964" s="119" t="s">
        <v>5806</v>
      </c>
      <c r="F964" s="219">
        <v>15</v>
      </c>
      <c r="G964" s="219" t="s">
        <v>2492</v>
      </c>
      <c r="H964" s="45" t="s">
        <v>44</v>
      </c>
      <c r="I964" s="46"/>
      <c r="J964" s="44">
        <f t="shared" si="25"/>
        <v>365</v>
      </c>
      <c r="K964" s="46"/>
      <c r="L964" s="45"/>
      <c r="M964" s="45"/>
      <c r="N964" s="45"/>
      <c r="O964" s="62" t="s">
        <v>7</v>
      </c>
      <c r="P964" s="220">
        <v>954</v>
      </c>
      <c r="Q964" s="217">
        <v>30223</v>
      </c>
      <c r="R964" s="41"/>
    </row>
    <row r="965" spans="1:18" s="149" customFormat="1" ht="12.95" customHeight="1" x14ac:dyDescent="0.2">
      <c r="A965" s="7">
        <v>17</v>
      </c>
      <c r="B965" s="40" t="s">
        <v>7</v>
      </c>
      <c r="C965" s="107"/>
      <c r="D965" s="119" t="s">
        <v>4767</v>
      </c>
      <c r="E965" s="119" t="s">
        <v>5805</v>
      </c>
      <c r="F965" s="219">
        <v>4</v>
      </c>
      <c r="G965" s="219" t="s">
        <v>2299</v>
      </c>
      <c r="H965" s="45"/>
      <c r="I965" s="46"/>
      <c r="J965" s="44">
        <f t="shared" si="25"/>
        <v>365</v>
      </c>
      <c r="K965" s="46"/>
      <c r="L965" s="45"/>
      <c r="M965" s="45"/>
      <c r="N965" s="45"/>
      <c r="O965" s="62" t="s">
        <v>7</v>
      </c>
      <c r="P965" s="220">
        <v>955</v>
      </c>
      <c r="Q965" s="217">
        <v>30232</v>
      </c>
      <c r="R965" s="41"/>
    </row>
    <row r="966" spans="1:18" s="149" customFormat="1" ht="12.95" customHeight="1" x14ac:dyDescent="0.2">
      <c r="A966" s="7">
        <v>50</v>
      </c>
      <c r="B966" s="40" t="s">
        <v>7</v>
      </c>
      <c r="C966" s="107"/>
      <c r="D966" s="119" t="s">
        <v>5329</v>
      </c>
      <c r="E966" s="119" t="s">
        <v>5789</v>
      </c>
      <c r="F966" s="219">
        <v>7</v>
      </c>
      <c r="G966" s="219" t="s">
        <v>2495</v>
      </c>
      <c r="H966" s="45"/>
      <c r="I966" s="46"/>
      <c r="J966" s="44">
        <f t="shared" si="25"/>
        <v>365</v>
      </c>
      <c r="K966" s="46"/>
      <c r="L966" s="45"/>
      <c r="M966" s="45"/>
      <c r="N966" s="45"/>
      <c r="O966" s="62" t="s">
        <v>7</v>
      </c>
      <c r="P966" s="220">
        <v>956</v>
      </c>
      <c r="Q966" s="217">
        <v>30232</v>
      </c>
      <c r="R966" s="41"/>
    </row>
    <row r="967" spans="1:18" s="149" customFormat="1" ht="12.95" customHeight="1" x14ac:dyDescent="0.2">
      <c r="A967" s="7">
        <v>17</v>
      </c>
      <c r="B967" s="40" t="s">
        <v>7</v>
      </c>
      <c r="C967" s="107"/>
      <c r="D967" s="119" t="s">
        <v>5026</v>
      </c>
      <c r="E967" s="119" t="s">
        <v>5804</v>
      </c>
      <c r="F967" s="219">
        <v>15</v>
      </c>
      <c r="G967" s="219" t="s">
        <v>2492</v>
      </c>
      <c r="H967" s="45" t="s">
        <v>44</v>
      </c>
      <c r="I967" s="46"/>
      <c r="J967" s="44">
        <f t="shared" si="25"/>
        <v>365</v>
      </c>
      <c r="K967" s="46"/>
      <c r="L967" s="45"/>
      <c r="M967" s="45"/>
      <c r="N967" s="45"/>
      <c r="O967" s="62" t="s">
        <v>7</v>
      </c>
      <c r="P967" s="220">
        <v>957</v>
      </c>
      <c r="Q967" s="217">
        <v>30229</v>
      </c>
      <c r="R967" s="41"/>
    </row>
    <row r="968" spans="1:18" s="149" customFormat="1" ht="12.95" customHeight="1" x14ac:dyDescent="0.2">
      <c r="A968" s="7"/>
      <c r="B968" s="40" t="s">
        <v>7</v>
      </c>
      <c r="C968" s="107"/>
      <c r="D968" s="119" t="s">
        <v>5803</v>
      </c>
      <c r="E968" s="119" t="s">
        <v>5802</v>
      </c>
      <c r="F968" s="219">
        <v>5</v>
      </c>
      <c r="G968" s="219" t="s">
        <v>2299</v>
      </c>
      <c r="H968" s="45"/>
      <c r="I968" s="46"/>
      <c r="J968" s="44">
        <f t="shared" si="25"/>
        <v>365</v>
      </c>
      <c r="K968" s="46"/>
      <c r="L968" s="45"/>
      <c r="M968" s="45"/>
      <c r="N968" s="45"/>
      <c r="O968" s="62" t="s">
        <v>7</v>
      </c>
      <c r="P968" s="220">
        <v>958</v>
      </c>
      <c r="Q968" s="217" t="s">
        <v>609</v>
      </c>
      <c r="R968" s="41"/>
    </row>
    <row r="969" spans="1:18" s="149" customFormat="1" ht="12.95" customHeight="1" x14ac:dyDescent="0.2">
      <c r="A969" s="7"/>
      <c r="B969" s="40" t="s">
        <v>7</v>
      </c>
      <c r="C969" s="107"/>
      <c r="D969" s="119" t="s">
        <v>5800</v>
      </c>
      <c r="E969" s="119" t="s">
        <v>5801</v>
      </c>
      <c r="F969" s="219">
        <v>10</v>
      </c>
      <c r="G969" s="219" t="s">
        <v>2495</v>
      </c>
      <c r="H969" s="45"/>
      <c r="I969" s="46"/>
      <c r="J969" s="44">
        <f t="shared" si="25"/>
        <v>365</v>
      </c>
      <c r="K969" s="46"/>
      <c r="L969" s="45"/>
      <c r="M969" s="45"/>
      <c r="N969" s="45"/>
      <c r="O969" s="62" t="s">
        <v>7</v>
      </c>
      <c r="P969" s="220">
        <v>959</v>
      </c>
      <c r="Q969" s="217">
        <v>30233</v>
      </c>
      <c r="R969" s="41"/>
    </row>
    <row r="970" spans="1:18" s="149" customFormat="1" ht="12.95" customHeight="1" x14ac:dyDescent="0.2">
      <c r="A970" s="7"/>
      <c r="B970" s="40" t="s">
        <v>7</v>
      </c>
      <c r="C970" s="107"/>
      <c r="D970" s="119" t="s">
        <v>5800</v>
      </c>
      <c r="E970" s="119" t="s">
        <v>5799</v>
      </c>
      <c r="F970" s="219">
        <v>10</v>
      </c>
      <c r="G970" s="219" t="s">
        <v>2495</v>
      </c>
      <c r="H970" s="45"/>
      <c r="I970" s="46"/>
      <c r="J970" s="44">
        <f t="shared" si="25"/>
        <v>365</v>
      </c>
      <c r="K970" s="46"/>
      <c r="L970" s="45"/>
      <c r="M970" s="45"/>
      <c r="N970" s="45"/>
      <c r="O970" s="62" t="s">
        <v>7</v>
      </c>
      <c r="P970" s="220">
        <v>960</v>
      </c>
      <c r="Q970" s="217">
        <v>30233</v>
      </c>
      <c r="R970" s="41"/>
    </row>
    <row r="971" spans="1:18" s="149" customFormat="1" ht="12.95" customHeight="1" x14ac:dyDescent="0.2">
      <c r="A971" s="7">
        <v>4</v>
      </c>
      <c r="B971" s="40" t="s">
        <v>7</v>
      </c>
      <c r="C971" s="107"/>
      <c r="D971" s="119" t="s">
        <v>2441</v>
      </c>
      <c r="E971" s="119" t="s">
        <v>5790</v>
      </c>
      <c r="F971" s="219">
        <v>6</v>
      </c>
      <c r="G971" s="219" t="s">
        <v>2495</v>
      </c>
      <c r="H971" s="45" t="s">
        <v>44</v>
      </c>
      <c r="I971" s="46"/>
      <c r="J971" s="44">
        <f t="shared" si="25"/>
        <v>365</v>
      </c>
      <c r="K971" s="46"/>
      <c r="L971" s="45"/>
      <c r="M971" s="45"/>
      <c r="N971" s="45"/>
      <c r="O971" s="62" t="s">
        <v>7</v>
      </c>
      <c r="P971" s="220">
        <v>961</v>
      </c>
      <c r="Q971" s="217">
        <v>30233</v>
      </c>
      <c r="R971" s="41"/>
    </row>
    <row r="972" spans="1:18" s="149" customFormat="1" ht="12.95" customHeight="1" x14ac:dyDescent="0.2">
      <c r="A972" s="7"/>
      <c r="B972" s="40" t="s">
        <v>7</v>
      </c>
      <c r="C972" s="107"/>
      <c r="D972" s="119" t="s">
        <v>5798</v>
      </c>
      <c r="E972" s="119" t="s">
        <v>5797</v>
      </c>
      <c r="F972" s="219">
        <v>3</v>
      </c>
      <c r="G972" s="219" t="s">
        <v>2299</v>
      </c>
      <c r="H972" s="45"/>
      <c r="I972" s="46"/>
      <c r="J972" s="44">
        <f t="shared" si="25"/>
        <v>365</v>
      </c>
      <c r="K972" s="46"/>
      <c r="L972" s="45"/>
      <c r="M972" s="45"/>
      <c r="N972" s="45"/>
      <c r="O972" s="62" t="s">
        <v>7</v>
      </c>
      <c r="P972" s="220">
        <v>962</v>
      </c>
      <c r="Q972" s="217">
        <v>30233</v>
      </c>
      <c r="R972" s="41"/>
    </row>
    <row r="973" spans="1:18" s="149" customFormat="1" ht="12.95" customHeight="1" x14ac:dyDescent="0.2">
      <c r="A973" s="7">
        <v>56</v>
      </c>
      <c r="B973" s="40" t="s">
        <v>7</v>
      </c>
      <c r="C973" s="107"/>
      <c r="D973" s="119" t="s">
        <v>5230</v>
      </c>
      <c r="E973" s="119" t="s">
        <v>3674</v>
      </c>
      <c r="F973" s="219">
        <v>11</v>
      </c>
      <c r="G973" s="219" t="s">
        <v>2299</v>
      </c>
      <c r="H973" s="45" t="s">
        <v>44</v>
      </c>
      <c r="I973" s="46"/>
      <c r="J973" s="44">
        <f t="shared" si="25"/>
        <v>365</v>
      </c>
      <c r="K973" s="46"/>
      <c r="L973" s="45"/>
      <c r="M973" s="45"/>
      <c r="N973" s="45"/>
      <c r="O973" s="62" t="s">
        <v>7</v>
      </c>
      <c r="P973" s="220">
        <v>963</v>
      </c>
      <c r="Q973" s="217">
        <v>30238</v>
      </c>
      <c r="R973" s="41"/>
    </row>
    <row r="974" spans="1:18" s="149" customFormat="1" ht="12.95" customHeight="1" x14ac:dyDescent="0.2">
      <c r="A974" s="7"/>
      <c r="B974" s="40" t="s">
        <v>7</v>
      </c>
      <c r="C974" s="107"/>
      <c r="D974" s="119" t="s">
        <v>5796</v>
      </c>
      <c r="E974" s="119" t="s">
        <v>5795</v>
      </c>
      <c r="F974" s="219">
        <v>9</v>
      </c>
      <c r="G974" s="219" t="s">
        <v>2495</v>
      </c>
      <c r="H974" s="45"/>
      <c r="I974" s="46"/>
      <c r="J974" s="44">
        <f t="shared" si="25"/>
        <v>365</v>
      </c>
      <c r="K974" s="46"/>
      <c r="L974" s="45"/>
      <c r="M974" s="45"/>
      <c r="N974" s="45"/>
      <c r="O974" s="62" t="s">
        <v>7</v>
      </c>
      <c r="P974" s="220">
        <v>964</v>
      </c>
      <c r="Q974" s="217">
        <v>30239</v>
      </c>
      <c r="R974" s="41"/>
    </row>
    <row r="975" spans="1:18" s="149" customFormat="1" ht="12.95" customHeight="1" x14ac:dyDescent="0.2">
      <c r="A975" s="7">
        <v>46</v>
      </c>
      <c r="B975" s="40" t="s">
        <v>7</v>
      </c>
      <c r="C975" s="107"/>
      <c r="D975" s="119" t="s">
        <v>3552</v>
      </c>
      <c r="E975" s="119" t="s">
        <v>5794</v>
      </c>
      <c r="F975" s="219">
        <v>8</v>
      </c>
      <c r="G975" s="219" t="s">
        <v>2408</v>
      </c>
      <c r="H975" s="45"/>
      <c r="I975" s="46"/>
      <c r="J975" s="44">
        <f t="shared" si="25"/>
        <v>365</v>
      </c>
      <c r="K975" s="46"/>
      <c r="L975" s="45"/>
      <c r="M975" s="45"/>
      <c r="N975" s="45"/>
      <c r="O975" s="62" t="s">
        <v>7</v>
      </c>
      <c r="P975" s="220">
        <v>965</v>
      </c>
      <c r="Q975" s="217">
        <v>30240</v>
      </c>
      <c r="R975" s="41"/>
    </row>
    <row r="976" spans="1:18" s="149" customFormat="1" ht="12.95" customHeight="1" x14ac:dyDescent="0.2">
      <c r="A976" s="7">
        <v>37</v>
      </c>
      <c r="B976" s="40" t="s">
        <v>7</v>
      </c>
      <c r="C976" s="107"/>
      <c r="D976" s="119" t="s">
        <v>5341</v>
      </c>
      <c r="E976" s="119" t="s">
        <v>5793</v>
      </c>
      <c r="F976" s="219">
        <v>20</v>
      </c>
      <c r="G976" s="219" t="s">
        <v>2307</v>
      </c>
      <c r="H976" s="45"/>
      <c r="I976" s="46"/>
      <c r="J976" s="44">
        <f t="shared" si="25"/>
        <v>365</v>
      </c>
      <c r="K976" s="46"/>
      <c r="L976" s="45"/>
      <c r="M976" s="45"/>
      <c r="N976" s="45"/>
      <c r="O976" s="62" t="s">
        <v>7</v>
      </c>
      <c r="P976" s="220">
        <v>966</v>
      </c>
      <c r="Q976" s="217">
        <v>30244</v>
      </c>
      <c r="R976" s="41"/>
    </row>
    <row r="977" spans="1:18" s="149" customFormat="1" ht="12.95" customHeight="1" x14ac:dyDescent="0.2">
      <c r="A977" s="7"/>
      <c r="B977" s="40" t="s">
        <v>7</v>
      </c>
      <c r="C977" s="107"/>
      <c r="D977" s="119" t="s">
        <v>5765</v>
      </c>
      <c r="E977" s="119" t="s">
        <v>5760</v>
      </c>
      <c r="F977" s="219">
        <v>21</v>
      </c>
      <c r="G977" s="219" t="s">
        <v>2307</v>
      </c>
      <c r="H977" s="45"/>
      <c r="I977" s="46"/>
      <c r="J977" s="44">
        <f t="shared" si="25"/>
        <v>365</v>
      </c>
      <c r="K977" s="46"/>
      <c r="L977" s="45"/>
      <c r="M977" s="45"/>
      <c r="N977" s="45"/>
      <c r="O977" s="62" t="s">
        <v>7</v>
      </c>
      <c r="P977" s="220">
        <v>967</v>
      </c>
      <c r="Q977" s="217">
        <v>29879</v>
      </c>
      <c r="R977" s="41"/>
    </row>
    <row r="978" spans="1:18" s="149" customFormat="1" ht="12.95" customHeight="1" x14ac:dyDescent="0.2">
      <c r="A978" s="7">
        <v>1</v>
      </c>
      <c r="B978" s="40" t="s">
        <v>7</v>
      </c>
      <c r="C978" s="107"/>
      <c r="D978" s="119" t="s">
        <v>4908</v>
      </c>
      <c r="E978" s="119" t="s">
        <v>5792</v>
      </c>
      <c r="F978" s="219">
        <v>6</v>
      </c>
      <c r="G978" s="219" t="s">
        <v>2495</v>
      </c>
      <c r="H978" s="45"/>
      <c r="I978" s="46"/>
      <c r="J978" s="44">
        <f t="shared" si="25"/>
        <v>365</v>
      </c>
      <c r="K978" s="46"/>
      <c r="L978" s="45"/>
      <c r="M978" s="45"/>
      <c r="N978" s="45"/>
      <c r="O978" s="62" t="s">
        <v>7</v>
      </c>
      <c r="P978" s="220">
        <v>968</v>
      </c>
      <c r="Q978" s="217">
        <v>30245</v>
      </c>
      <c r="R978" s="41"/>
    </row>
    <row r="979" spans="1:18" s="149" customFormat="1" ht="12.95" customHeight="1" x14ac:dyDescent="0.2">
      <c r="A979" s="7"/>
      <c r="B979" s="40" t="s">
        <v>7</v>
      </c>
      <c r="C979" s="107"/>
      <c r="D979" s="119" t="s">
        <v>5791</v>
      </c>
      <c r="E979" s="119" t="s">
        <v>5790</v>
      </c>
      <c r="F979" s="219">
        <v>5</v>
      </c>
      <c r="G979" s="219" t="s">
        <v>2299</v>
      </c>
      <c r="H979" s="45" t="s">
        <v>44</v>
      </c>
      <c r="I979" s="46"/>
      <c r="J979" s="44">
        <f t="shared" si="25"/>
        <v>365</v>
      </c>
      <c r="K979" s="46"/>
      <c r="L979" s="45"/>
      <c r="M979" s="45"/>
      <c r="N979" s="45"/>
      <c r="O979" s="62" t="s">
        <v>7</v>
      </c>
      <c r="P979" s="220">
        <v>969</v>
      </c>
      <c r="Q979" s="217">
        <v>30246</v>
      </c>
      <c r="R979" s="41"/>
    </row>
    <row r="980" spans="1:18" s="149" customFormat="1" ht="12.95" customHeight="1" x14ac:dyDescent="0.2">
      <c r="A980" s="7">
        <v>17</v>
      </c>
      <c r="B980" s="40" t="s">
        <v>7</v>
      </c>
      <c r="C980" s="107"/>
      <c r="D980" s="124" t="s">
        <v>4156</v>
      </c>
      <c r="E980" s="124" t="s">
        <v>5790</v>
      </c>
      <c r="F980" s="234">
        <v>19</v>
      </c>
      <c r="G980" s="234" t="s">
        <v>2492</v>
      </c>
      <c r="H980" s="45" t="s">
        <v>44</v>
      </c>
      <c r="I980" s="46"/>
      <c r="J980" s="44">
        <f t="shared" si="25"/>
        <v>365</v>
      </c>
      <c r="K980" s="46"/>
      <c r="L980" s="45"/>
      <c r="M980" s="45"/>
      <c r="N980" s="45"/>
      <c r="O980" s="62" t="s">
        <v>7</v>
      </c>
      <c r="P980" s="236">
        <v>970</v>
      </c>
      <c r="Q980" s="232">
        <v>30251</v>
      </c>
      <c r="R980" s="41"/>
    </row>
    <row r="981" spans="1:18" s="149" customFormat="1" ht="12.95" customHeight="1" x14ac:dyDescent="0.2">
      <c r="A981" s="7">
        <v>55</v>
      </c>
      <c r="B981" s="40" t="s">
        <v>7</v>
      </c>
      <c r="C981" s="107"/>
      <c r="D981" s="119" t="s">
        <v>554</v>
      </c>
      <c r="E981" s="119" t="s">
        <v>5789</v>
      </c>
      <c r="F981" s="219">
        <v>13</v>
      </c>
      <c r="G981" s="219" t="s">
        <v>2492</v>
      </c>
      <c r="H981" s="45"/>
      <c r="I981" s="46"/>
      <c r="J981" s="44">
        <f t="shared" si="25"/>
        <v>365</v>
      </c>
      <c r="K981" s="46"/>
      <c r="L981" s="45"/>
      <c r="M981" s="45"/>
      <c r="N981" s="45"/>
      <c r="O981" s="62" t="s">
        <v>7</v>
      </c>
      <c r="P981" s="220">
        <v>971</v>
      </c>
      <c r="Q981" s="217">
        <v>30254</v>
      </c>
      <c r="R981" s="41"/>
    </row>
    <row r="982" spans="1:18" s="149" customFormat="1" ht="12.95" customHeight="1" x14ac:dyDescent="0.2">
      <c r="A982" s="7"/>
      <c r="B982" s="40" t="s">
        <v>7</v>
      </c>
      <c r="C982" s="107"/>
      <c r="D982" s="119" t="s">
        <v>5788</v>
      </c>
      <c r="E982" s="119" t="s">
        <v>5787</v>
      </c>
      <c r="F982" s="219">
        <v>5</v>
      </c>
      <c r="G982" s="219" t="s">
        <v>2299</v>
      </c>
      <c r="H982" s="45"/>
      <c r="I982" s="46"/>
      <c r="J982" s="44">
        <f t="shared" si="25"/>
        <v>365</v>
      </c>
      <c r="K982" s="46"/>
      <c r="L982" s="45"/>
      <c r="M982" s="45"/>
      <c r="N982" s="45"/>
      <c r="O982" s="62" t="s">
        <v>7</v>
      </c>
      <c r="P982" s="220">
        <v>972</v>
      </c>
      <c r="Q982" s="217">
        <v>30253</v>
      </c>
      <c r="R982" s="41"/>
    </row>
    <row r="983" spans="1:18" s="149" customFormat="1" ht="12.95" customHeight="1" x14ac:dyDescent="0.2">
      <c r="A983" s="7">
        <v>19</v>
      </c>
      <c r="B983" s="40" t="s">
        <v>7</v>
      </c>
      <c r="C983" s="107"/>
      <c r="D983" s="119" t="s">
        <v>3935</v>
      </c>
      <c r="E983" s="119" t="s">
        <v>5786</v>
      </c>
      <c r="F983" s="219">
        <v>8</v>
      </c>
      <c r="G983" s="219" t="s">
        <v>2408</v>
      </c>
      <c r="H983" s="45"/>
      <c r="I983" s="46"/>
      <c r="J983" s="44">
        <f t="shared" si="25"/>
        <v>365</v>
      </c>
      <c r="K983" s="46"/>
      <c r="L983" s="45"/>
      <c r="M983" s="45"/>
      <c r="N983" s="45"/>
      <c r="O983" s="62" t="s">
        <v>7</v>
      </c>
      <c r="P983" s="220">
        <v>973</v>
      </c>
      <c r="Q983" s="217">
        <v>30259</v>
      </c>
      <c r="R983" s="41"/>
    </row>
    <row r="984" spans="1:18" s="149" customFormat="1" ht="12.95" customHeight="1" x14ac:dyDescent="0.2">
      <c r="A984" s="7">
        <v>3</v>
      </c>
      <c r="B984" s="40" t="s">
        <v>7</v>
      </c>
      <c r="C984" s="107"/>
      <c r="D984" s="119" t="s">
        <v>4272</v>
      </c>
      <c r="E984" s="119" t="s">
        <v>5785</v>
      </c>
      <c r="F984" s="219">
        <v>20</v>
      </c>
      <c r="G984" s="219" t="s">
        <v>2307</v>
      </c>
      <c r="H984" s="45" t="s">
        <v>44</v>
      </c>
      <c r="I984" s="46"/>
      <c r="J984" s="44">
        <f t="shared" ref="J984:J1047" si="26">IF(AND(I984&gt;1/1/75, K984&gt;0),"n/a",I984+365)</f>
        <v>365</v>
      </c>
      <c r="K984" s="46"/>
      <c r="L984" s="45"/>
      <c r="M984" s="45"/>
      <c r="N984" s="45"/>
      <c r="O984" s="62" t="s">
        <v>7</v>
      </c>
      <c r="P984" s="220">
        <v>974</v>
      </c>
      <c r="Q984" s="217">
        <v>30263</v>
      </c>
      <c r="R984" s="41"/>
    </row>
    <row r="985" spans="1:18" s="149" customFormat="1" ht="12.95" customHeight="1" x14ac:dyDescent="0.2">
      <c r="A985" s="7">
        <v>37</v>
      </c>
      <c r="B985" s="40" t="s">
        <v>7</v>
      </c>
      <c r="C985" s="107"/>
      <c r="D985" s="119" t="s">
        <v>5265</v>
      </c>
      <c r="E985" s="119" t="s">
        <v>5784</v>
      </c>
      <c r="F985" s="219">
        <v>20</v>
      </c>
      <c r="G985" s="219" t="s">
        <v>2307</v>
      </c>
      <c r="H985" s="45"/>
      <c r="I985" s="46"/>
      <c r="J985" s="44">
        <f t="shared" si="26"/>
        <v>365</v>
      </c>
      <c r="K985" s="46"/>
      <c r="L985" s="45"/>
      <c r="M985" s="45"/>
      <c r="N985" s="45"/>
      <c r="O985" s="62" t="s">
        <v>7</v>
      </c>
      <c r="P985" s="220">
        <v>975</v>
      </c>
      <c r="Q985" s="217">
        <v>30260</v>
      </c>
      <c r="R985" s="41"/>
    </row>
    <row r="986" spans="1:18" s="149" customFormat="1" ht="12.95" customHeight="1" x14ac:dyDescent="0.2">
      <c r="A986" s="7"/>
      <c r="B986" s="40" t="s">
        <v>7</v>
      </c>
      <c r="C986" s="107"/>
      <c r="D986" s="119" t="s">
        <v>5783</v>
      </c>
      <c r="E986" s="119" t="s">
        <v>5782</v>
      </c>
      <c r="F986" s="219">
        <v>19</v>
      </c>
      <c r="G986" s="219" t="s">
        <v>2492</v>
      </c>
      <c r="H986" s="45"/>
      <c r="I986" s="46"/>
      <c r="J986" s="44">
        <f t="shared" si="26"/>
        <v>365</v>
      </c>
      <c r="K986" s="46"/>
      <c r="L986" s="45"/>
      <c r="M986" s="45"/>
      <c r="N986" s="45"/>
      <c r="O986" s="62" t="s">
        <v>7</v>
      </c>
      <c r="P986" s="220">
        <v>976</v>
      </c>
      <c r="Q986" s="217">
        <v>30260</v>
      </c>
      <c r="R986" s="41"/>
    </row>
    <row r="987" spans="1:18" s="149" customFormat="1" ht="12.95" customHeight="1" x14ac:dyDescent="0.2">
      <c r="A987" s="7"/>
      <c r="B987" s="40" t="s">
        <v>7</v>
      </c>
      <c r="C987" s="107"/>
      <c r="D987" s="119" t="s">
        <v>5781</v>
      </c>
      <c r="E987" s="119" t="s">
        <v>5756</v>
      </c>
      <c r="F987" s="219">
        <v>16</v>
      </c>
      <c r="G987" s="219" t="s">
        <v>2495</v>
      </c>
      <c r="H987" s="45"/>
      <c r="I987" s="46"/>
      <c r="J987" s="44">
        <f t="shared" si="26"/>
        <v>365</v>
      </c>
      <c r="K987" s="46"/>
      <c r="L987" s="45"/>
      <c r="M987" s="45"/>
      <c r="N987" s="45"/>
      <c r="O987" s="62" t="s">
        <v>7</v>
      </c>
      <c r="P987" s="220">
        <v>977</v>
      </c>
      <c r="Q987" s="217">
        <v>30260</v>
      </c>
      <c r="R987" s="41"/>
    </row>
    <row r="988" spans="1:18" s="149" customFormat="1" ht="12.95" customHeight="1" x14ac:dyDescent="0.2">
      <c r="A988" s="7">
        <v>19</v>
      </c>
      <c r="B988" s="40" t="s">
        <v>7</v>
      </c>
      <c r="C988" s="107"/>
      <c r="D988" s="119" t="s">
        <v>3935</v>
      </c>
      <c r="E988" s="119" t="s">
        <v>5780</v>
      </c>
      <c r="F988" s="219">
        <v>8</v>
      </c>
      <c r="G988" s="219" t="s">
        <v>2408</v>
      </c>
      <c r="H988" s="45"/>
      <c r="I988" s="46"/>
      <c r="J988" s="44">
        <f t="shared" si="26"/>
        <v>365</v>
      </c>
      <c r="K988" s="46"/>
      <c r="L988" s="45"/>
      <c r="M988" s="45"/>
      <c r="N988" s="45"/>
      <c r="O988" s="62" t="s">
        <v>7</v>
      </c>
      <c r="P988" s="220">
        <v>978</v>
      </c>
      <c r="Q988" s="217">
        <v>30267</v>
      </c>
      <c r="R988" s="41"/>
    </row>
    <row r="989" spans="1:18" s="149" customFormat="1" ht="12.95" customHeight="1" x14ac:dyDescent="0.2">
      <c r="A989" s="7">
        <v>53</v>
      </c>
      <c r="B989" s="40" t="s">
        <v>7</v>
      </c>
      <c r="C989" s="107"/>
      <c r="D989" s="119" t="s">
        <v>2230</v>
      </c>
      <c r="E989" s="119" t="s">
        <v>5780</v>
      </c>
      <c r="F989" s="219">
        <v>2</v>
      </c>
      <c r="G989" s="219" t="s">
        <v>2299</v>
      </c>
      <c r="H989" s="45"/>
      <c r="I989" s="46"/>
      <c r="J989" s="44">
        <f t="shared" si="26"/>
        <v>365</v>
      </c>
      <c r="K989" s="46"/>
      <c r="L989" s="45"/>
      <c r="M989" s="45"/>
      <c r="N989" s="45"/>
      <c r="O989" s="62" t="s">
        <v>7</v>
      </c>
      <c r="P989" s="220">
        <v>979</v>
      </c>
      <c r="Q989" s="217">
        <v>30267</v>
      </c>
      <c r="R989" s="41"/>
    </row>
    <row r="990" spans="1:18" s="149" customFormat="1" ht="12.95" customHeight="1" x14ac:dyDescent="0.2">
      <c r="A990" s="7"/>
      <c r="B990" s="40" t="s">
        <v>7</v>
      </c>
      <c r="C990" s="107"/>
      <c r="D990" s="119" t="s">
        <v>5779</v>
      </c>
      <c r="E990" s="119" t="s">
        <v>5778</v>
      </c>
      <c r="F990" s="219">
        <v>16</v>
      </c>
      <c r="G990" s="219" t="s">
        <v>2495</v>
      </c>
      <c r="H990" s="45"/>
      <c r="I990" s="46"/>
      <c r="J990" s="44">
        <f t="shared" si="26"/>
        <v>365</v>
      </c>
      <c r="K990" s="46"/>
      <c r="L990" s="45"/>
      <c r="M990" s="45"/>
      <c r="N990" s="45"/>
      <c r="O990" s="62" t="s">
        <v>7</v>
      </c>
      <c r="P990" s="220">
        <v>980</v>
      </c>
      <c r="Q990" s="217">
        <v>30271</v>
      </c>
      <c r="R990" s="41"/>
    </row>
    <row r="991" spans="1:18" s="149" customFormat="1" ht="12.95" customHeight="1" x14ac:dyDescent="0.2">
      <c r="A991" s="7">
        <v>56</v>
      </c>
      <c r="B991" s="40" t="s">
        <v>7</v>
      </c>
      <c r="C991" s="107"/>
      <c r="D991" s="119" t="s">
        <v>5777</v>
      </c>
      <c r="E991" s="119" t="s">
        <v>5776</v>
      </c>
      <c r="F991" s="219">
        <v>14</v>
      </c>
      <c r="G991" s="219" t="s">
        <v>2492</v>
      </c>
      <c r="H991" s="45"/>
      <c r="I991" s="46"/>
      <c r="J991" s="44">
        <f t="shared" si="26"/>
        <v>365</v>
      </c>
      <c r="K991" s="46"/>
      <c r="L991" s="45"/>
      <c r="M991" s="45"/>
      <c r="N991" s="45"/>
      <c r="O991" s="62" t="s">
        <v>7</v>
      </c>
      <c r="P991" s="220">
        <v>981</v>
      </c>
      <c r="Q991" s="217">
        <v>30274</v>
      </c>
      <c r="R991" s="41"/>
    </row>
    <row r="992" spans="1:18" s="149" customFormat="1" ht="12.95" customHeight="1" x14ac:dyDescent="0.2">
      <c r="A992" s="7"/>
      <c r="B992" s="40" t="s">
        <v>7</v>
      </c>
      <c r="C992" s="107"/>
      <c r="D992" s="119" t="s">
        <v>5744</v>
      </c>
      <c r="E992" s="119" t="s">
        <v>5775</v>
      </c>
      <c r="F992" s="219">
        <v>6</v>
      </c>
      <c r="G992" s="219" t="s">
        <v>2495</v>
      </c>
      <c r="H992" s="45"/>
      <c r="I992" s="46"/>
      <c r="J992" s="44">
        <f t="shared" si="26"/>
        <v>365</v>
      </c>
      <c r="K992" s="46"/>
      <c r="L992" s="45"/>
      <c r="M992" s="45"/>
      <c r="N992" s="45"/>
      <c r="O992" s="62" t="s">
        <v>7</v>
      </c>
      <c r="P992" s="220">
        <v>982</v>
      </c>
      <c r="Q992" s="217">
        <v>30275</v>
      </c>
      <c r="R992" s="41"/>
    </row>
    <row r="993" spans="1:18" s="149" customFormat="1" ht="12.95" customHeight="1" x14ac:dyDescent="0.2">
      <c r="A993" s="7">
        <v>33</v>
      </c>
      <c r="B993" s="40" t="s">
        <v>7</v>
      </c>
      <c r="C993" s="107"/>
      <c r="D993" s="119" t="s">
        <v>5718</v>
      </c>
      <c r="E993" s="119" t="s">
        <v>5774</v>
      </c>
      <c r="F993" s="219">
        <v>21</v>
      </c>
      <c r="G993" s="219" t="s">
        <v>2307</v>
      </c>
      <c r="H993" s="45" t="s">
        <v>44</v>
      </c>
      <c r="I993" s="46"/>
      <c r="J993" s="44">
        <f t="shared" si="26"/>
        <v>365</v>
      </c>
      <c r="K993" s="46"/>
      <c r="L993" s="45"/>
      <c r="M993" s="45"/>
      <c r="N993" s="45"/>
      <c r="O993" s="62" t="s">
        <v>7</v>
      </c>
      <c r="P993" s="220">
        <v>983</v>
      </c>
      <c r="Q993" s="217" t="s">
        <v>609</v>
      </c>
      <c r="R993" s="41"/>
    </row>
    <row r="994" spans="1:18" s="149" customFormat="1" ht="12.95" customHeight="1" x14ac:dyDescent="0.2">
      <c r="A994" s="7">
        <v>17</v>
      </c>
      <c r="B994" s="40" t="s">
        <v>7</v>
      </c>
      <c r="C994" s="107"/>
      <c r="D994" s="119" t="s">
        <v>2749</v>
      </c>
      <c r="E994" s="119" t="s">
        <v>5773</v>
      </c>
      <c r="F994" s="219">
        <v>5</v>
      </c>
      <c r="G994" s="219" t="s">
        <v>2299</v>
      </c>
      <c r="H994" s="45"/>
      <c r="I994" s="46"/>
      <c r="J994" s="44">
        <f t="shared" si="26"/>
        <v>365</v>
      </c>
      <c r="K994" s="46"/>
      <c r="L994" s="45"/>
      <c r="M994" s="45"/>
      <c r="N994" s="45"/>
      <c r="O994" s="62" t="s">
        <v>7</v>
      </c>
      <c r="P994" s="220">
        <v>984</v>
      </c>
      <c r="Q994" s="217" t="s">
        <v>609</v>
      </c>
      <c r="R994" s="41"/>
    </row>
    <row r="995" spans="1:18" s="149" customFormat="1" ht="12.95" customHeight="1" x14ac:dyDescent="0.2">
      <c r="A995" s="7">
        <v>37</v>
      </c>
      <c r="B995" s="40" t="s">
        <v>7</v>
      </c>
      <c r="C995" s="107"/>
      <c r="D995" s="119" t="s">
        <v>4816</v>
      </c>
      <c r="E995" s="119" t="s">
        <v>5772</v>
      </c>
      <c r="F995" s="219">
        <v>21</v>
      </c>
      <c r="G995" s="219" t="s">
        <v>2307</v>
      </c>
      <c r="H995" s="45" t="s">
        <v>44</v>
      </c>
      <c r="I995" s="46"/>
      <c r="J995" s="44">
        <f t="shared" si="26"/>
        <v>365</v>
      </c>
      <c r="K995" s="46"/>
      <c r="L995" s="45"/>
      <c r="M995" s="45"/>
      <c r="N995" s="45"/>
      <c r="O995" s="62" t="s">
        <v>7</v>
      </c>
      <c r="P995" s="220">
        <v>985</v>
      </c>
      <c r="Q995" s="217" t="s">
        <v>609</v>
      </c>
      <c r="R995" s="41"/>
    </row>
    <row r="996" spans="1:18" s="149" customFormat="1" ht="12.95" customHeight="1" x14ac:dyDescent="0.2">
      <c r="A996" s="7">
        <v>17</v>
      </c>
      <c r="B996" s="40" t="s">
        <v>7</v>
      </c>
      <c r="C996" s="107"/>
      <c r="D996" s="119" t="s">
        <v>2749</v>
      </c>
      <c r="E996" s="119" t="s">
        <v>5698</v>
      </c>
      <c r="F996" s="219">
        <v>5</v>
      </c>
      <c r="G996" s="219" t="s">
        <v>2299</v>
      </c>
      <c r="H996" s="45"/>
      <c r="I996" s="46"/>
      <c r="J996" s="44">
        <f t="shared" si="26"/>
        <v>365</v>
      </c>
      <c r="K996" s="46"/>
      <c r="L996" s="45"/>
      <c r="M996" s="45"/>
      <c r="N996" s="45"/>
      <c r="O996" s="62" t="s">
        <v>7</v>
      </c>
      <c r="P996" s="220">
        <v>986</v>
      </c>
      <c r="Q996" s="217" t="s">
        <v>609</v>
      </c>
      <c r="R996" s="41"/>
    </row>
    <row r="997" spans="1:18" s="149" customFormat="1" ht="12.95" customHeight="1" x14ac:dyDescent="0.2">
      <c r="A997" s="7">
        <v>17</v>
      </c>
      <c r="B997" s="40" t="s">
        <v>7</v>
      </c>
      <c r="C997" s="107"/>
      <c r="D997" s="119" t="s">
        <v>4294</v>
      </c>
      <c r="E997" s="119" t="s">
        <v>5771</v>
      </c>
      <c r="F997" s="219">
        <v>5</v>
      </c>
      <c r="G997" s="219" t="s">
        <v>2299</v>
      </c>
      <c r="H997" s="45" t="s">
        <v>44</v>
      </c>
      <c r="I997" s="46"/>
      <c r="J997" s="44">
        <f t="shared" si="26"/>
        <v>365</v>
      </c>
      <c r="K997" s="46"/>
      <c r="L997" s="45"/>
      <c r="M997" s="45"/>
      <c r="N997" s="45"/>
      <c r="O997" s="62" t="s">
        <v>7</v>
      </c>
      <c r="P997" s="220">
        <v>987</v>
      </c>
      <c r="Q997" s="217" t="s">
        <v>609</v>
      </c>
      <c r="R997" s="41"/>
    </row>
    <row r="998" spans="1:18" s="149" customFormat="1" ht="12.95" customHeight="1" x14ac:dyDescent="0.2">
      <c r="A998" s="7">
        <v>46</v>
      </c>
      <c r="B998" s="40" t="s">
        <v>7</v>
      </c>
      <c r="C998" s="107"/>
      <c r="D998" s="119" t="s">
        <v>3552</v>
      </c>
      <c r="E998" s="119" t="s">
        <v>5770</v>
      </c>
      <c r="F998" s="219">
        <v>8</v>
      </c>
      <c r="G998" s="219" t="s">
        <v>2408</v>
      </c>
      <c r="H998" s="45"/>
      <c r="I998" s="46"/>
      <c r="J998" s="44">
        <f t="shared" si="26"/>
        <v>365</v>
      </c>
      <c r="K998" s="46"/>
      <c r="L998" s="45"/>
      <c r="M998" s="45"/>
      <c r="N998" s="45"/>
      <c r="O998" s="62" t="s">
        <v>7</v>
      </c>
      <c r="P998" s="220">
        <v>988</v>
      </c>
      <c r="Q998" s="217" t="s">
        <v>609</v>
      </c>
      <c r="R998" s="41"/>
    </row>
    <row r="999" spans="1:18" s="149" customFormat="1" ht="12.95" customHeight="1" x14ac:dyDescent="0.2">
      <c r="A999" s="7">
        <v>17</v>
      </c>
      <c r="B999" s="40" t="s">
        <v>7</v>
      </c>
      <c r="C999" s="107"/>
      <c r="D999" s="119" t="s">
        <v>5769</v>
      </c>
      <c r="E999" s="119" t="s">
        <v>5768</v>
      </c>
      <c r="F999" s="219">
        <v>19</v>
      </c>
      <c r="G999" s="219" t="s">
        <v>2492</v>
      </c>
      <c r="H999" s="45"/>
      <c r="I999" s="46"/>
      <c r="J999" s="44">
        <f t="shared" si="26"/>
        <v>365</v>
      </c>
      <c r="K999" s="46"/>
      <c r="L999" s="45"/>
      <c r="M999" s="45"/>
      <c r="N999" s="45"/>
      <c r="O999" s="62" t="s">
        <v>7</v>
      </c>
      <c r="P999" s="220">
        <v>989</v>
      </c>
      <c r="Q999" s="217" t="s">
        <v>609</v>
      </c>
      <c r="R999" s="41"/>
    </row>
    <row r="1000" spans="1:18" s="149" customFormat="1" ht="12.95" customHeight="1" x14ac:dyDescent="0.2">
      <c r="A1000" s="7">
        <v>17</v>
      </c>
      <c r="B1000" s="40" t="s">
        <v>7</v>
      </c>
      <c r="C1000" s="107"/>
      <c r="D1000" s="119" t="s">
        <v>5026</v>
      </c>
      <c r="E1000" s="119" t="s">
        <v>5767</v>
      </c>
      <c r="F1000" s="219">
        <v>15</v>
      </c>
      <c r="G1000" s="219" t="s">
        <v>2492</v>
      </c>
      <c r="H1000" s="45"/>
      <c r="I1000" s="46"/>
      <c r="J1000" s="44">
        <f t="shared" si="26"/>
        <v>365</v>
      </c>
      <c r="K1000" s="46"/>
      <c r="L1000" s="45"/>
      <c r="M1000" s="45"/>
      <c r="N1000" s="45"/>
      <c r="O1000" s="62" t="s">
        <v>7</v>
      </c>
      <c r="P1000" s="220">
        <v>990</v>
      </c>
      <c r="Q1000" s="217" t="s">
        <v>609</v>
      </c>
      <c r="R1000" s="41"/>
    </row>
    <row r="1001" spans="1:18" s="149" customFormat="1" ht="12.95" customHeight="1" x14ac:dyDescent="0.2">
      <c r="A1001" s="7">
        <v>19</v>
      </c>
      <c r="B1001" s="40" t="s">
        <v>7</v>
      </c>
      <c r="C1001" s="107"/>
      <c r="D1001" s="119" t="s">
        <v>3935</v>
      </c>
      <c r="E1001" s="119" t="s">
        <v>5766</v>
      </c>
      <c r="F1001" s="219">
        <v>8</v>
      </c>
      <c r="G1001" s="219" t="s">
        <v>2408</v>
      </c>
      <c r="H1001" s="45" t="s">
        <v>44</v>
      </c>
      <c r="I1001" s="46"/>
      <c r="J1001" s="44">
        <f t="shared" si="26"/>
        <v>365</v>
      </c>
      <c r="K1001" s="46"/>
      <c r="L1001" s="45"/>
      <c r="M1001" s="45"/>
      <c r="N1001" s="45"/>
      <c r="O1001" s="62" t="s">
        <v>7</v>
      </c>
      <c r="P1001" s="220">
        <v>991</v>
      </c>
      <c r="Q1001" s="217" t="s">
        <v>609</v>
      </c>
      <c r="R1001" s="41"/>
    </row>
    <row r="1002" spans="1:18" s="149" customFormat="1" ht="12.95" customHeight="1" x14ac:dyDescent="0.2">
      <c r="A1002" s="7"/>
      <c r="B1002" s="40" t="s">
        <v>7</v>
      </c>
      <c r="C1002" s="107"/>
      <c r="D1002" s="119" t="s">
        <v>5765</v>
      </c>
      <c r="E1002" s="119" t="s">
        <v>5764</v>
      </c>
      <c r="F1002" s="219">
        <v>21</v>
      </c>
      <c r="G1002" s="219" t="s">
        <v>2307</v>
      </c>
      <c r="H1002" s="45"/>
      <c r="I1002" s="46"/>
      <c r="J1002" s="44">
        <f t="shared" si="26"/>
        <v>365</v>
      </c>
      <c r="K1002" s="46"/>
      <c r="L1002" s="45"/>
      <c r="M1002" s="45"/>
      <c r="N1002" s="45"/>
      <c r="O1002" s="62" t="s">
        <v>7</v>
      </c>
      <c r="P1002" s="220">
        <v>993</v>
      </c>
      <c r="Q1002" s="217">
        <v>29929</v>
      </c>
      <c r="R1002" s="41" t="s">
        <v>136</v>
      </c>
    </row>
    <row r="1003" spans="1:18" s="149" customFormat="1" ht="12.95" customHeight="1" x14ac:dyDescent="0.2">
      <c r="A1003" s="7">
        <v>236</v>
      </c>
      <c r="B1003" s="40" t="s">
        <v>7</v>
      </c>
      <c r="C1003" s="107"/>
      <c r="D1003" s="119" t="s">
        <v>5147</v>
      </c>
      <c r="E1003" s="119" t="s">
        <v>5763</v>
      </c>
      <c r="F1003" s="219">
        <v>15</v>
      </c>
      <c r="G1003" s="219" t="s">
        <v>2492</v>
      </c>
      <c r="H1003" s="45"/>
      <c r="I1003" s="46"/>
      <c r="J1003" s="44">
        <f t="shared" si="26"/>
        <v>365</v>
      </c>
      <c r="K1003" s="46"/>
      <c r="L1003" s="45"/>
      <c r="M1003" s="45"/>
      <c r="N1003" s="45"/>
      <c r="O1003" s="62" t="s">
        <v>7</v>
      </c>
      <c r="P1003" s="220"/>
      <c r="Q1003" s="217" t="s">
        <v>609</v>
      </c>
      <c r="R1003" s="41"/>
    </row>
    <row r="1004" spans="1:18" s="149" customFormat="1" ht="12.95" customHeight="1" x14ac:dyDescent="0.2">
      <c r="A1004" s="7">
        <v>19</v>
      </c>
      <c r="B1004" s="40" t="s">
        <v>7</v>
      </c>
      <c r="C1004" s="107"/>
      <c r="D1004" s="119" t="s">
        <v>4960</v>
      </c>
      <c r="E1004" s="119" t="s">
        <v>5762</v>
      </c>
      <c r="F1004" s="219">
        <v>8</v>
      </c>
      <c r="G1004" s="219" t="s">
        <v>2408</v>
      </c>
      <c r="H1004" s="45" t="s">
        <v>44</v>
      </c>
      <c r="I1004" s="46"/>
      <c r="J1004" s="44">
        <f t="shared" si="26"/>
        <v>365</v>
      </c>
      <c r="K1004" s="46"/>
      <c r="L1004" s="45"/>
      <c r="M1004" s="45"/>
      <c r="N1004" s="45"/>
      <c r="O1004" s="62" t="s">
        <v>7</v>
      </c>
      <c r="P1004" s="220">
        <v>994</v>
      </c>
      <c r="Q1004" s="217" t="s">
        <v>609</v>
      </c>
      <c r="R1004" s="41"/>
    </row>
    <row r="1005" spans="1:18" s="149" customFormat="1" ht="12.95" customHeight="1" x14ac:dyDescent="0.2">
      <c r="A1005" s="7"/>
      <c r="B1005" s="40" t="s">
        <v>7</v>
      </c>
      <c r="C1005" s="107"/>
      <c r="D1005" s="119" t="s">
        <v>5753</v>
      </c>
      <c r="E1005" s="119" t="s">
        <v>5761</v>
      </c>
      <c r="F1005" s="219">
        <v>8</v>
      </c>
      <c r="G1005" s="219" t="s">
        <v>2408</v>
      </c>
      <c r="H1005" s="45"/>
      <c r="I1005" s="46"/>
      <c r="J1005" s="44">
        <f t="shared" si="26"/>
        <v>365</v>
      </c>
      <c r="K1005" s="46"/>
      <c r="L1005" s="45"/>
      <c r="M1005" s="45"/>
      <c r="N1005" s="45"/>
      <c r="O1005" s="62" t="s">
        <v>7</v>
      </c>
      <c r="P1005" s="220">
        <v>995</v>
      </c>
      <c r="Q1005" s="217" t="s">
        <v>609</v>
      </c>
      <c r="R1005" s="41"/>
    </row>
    <row r="1006" spans="1:18" s="149" customFormat="1" ht="12.95" customHeight="1" x14ac:dyDescent="0.2">
      <c r="A1006" s="7">
        <v>17</v>
      </c>
      <c r="B1006" s="40" t="s">
        <v>7</v>
      </c>
      <c r="C1006" s="107"/>
      <c r="D1006" s="119" t="s">
        <v>2188</v>
      </c>
      <c r="E1006" s="119" t="s">
        <v>5760</v>
      </c>
      <c r="F1006" s="219">
        <v>15</v>
      </c>
      <c r="G1006" s="219" t="s">
        <v>2492</v>
      </c>
      <c r="H1006" s="45"/>
      <c r="I1006" s="46"/>
      <c r="J1006" s="44">
        <f t="shared" si="26"/>
        <v>365</v>
      </c>
      <c r="K1006" s="46"/>
      <c r="L1006" s="45"/>
      <c r="M1006" s="45"/>
      <c r="N1006" s="45"/>
      <c r="O1006" s="62" t="s">
        <v>7</v>
      </c>
      <c r="P1006" s="220">
        <v>996</v>
      </c>
      <c r="Q1006" s="217" t="s">
        <v>609</v>
      </c>
      <c r="R1006" s="41"/>
    </row>
    <row r="1007" spans="1:18" s="149" customFormat="1" ht="12.95" customHeight="1" x14ac:dyDescent="0.2">
      <c r="A1007" s="7"/>
      <c r="B1007" s="40" t="s">
        <v>7</v>
      </c>
      <c r="C1007" s="107"/>
      <c r="D1007" s="119" t="s">
        <v>5759</v>
      </c>
      <c r="E1007" s="119" t="s">
        <v>5758</v>
      </c>
      <c r="F1007" s="219">
        <v>11</v>
      </c>
      <c r="G1007" s="219" t="s">
        <v>2299</v>
      </c>
      <c r="H1007" s="45"/>
      <c r="I1007" s="46"/>
      <c r="J1007" s="44">
        <f t="shared" si="26"/>
        <v>365</v>
      </c>
      <c r="K1007" s="46"/>
      <c r="L1007" s="45"/>
      <c r="M1007" s="45"/>
      <c r="N1007" s="45"/>
      <c r="O1007" s="62" t="s">
        <v>7</v>
      </c>
      <c r="P1007" s="220">
        <v>997</v>
      </c>
      <c r="Q1007" s="217" t="s">
        <v>609</v>
      </c>
      <c r="R1007" s="41"/>
    </row>
    <row r="1008" spans="1:18" s="149" customFormat="1" ht="12.95" customHeight="1" x14ac:dyDescent="0.2">
      <c r="A1008" s="7"/>
      <c r="B1008" s="40" t="s">
        <v>7</v>
      </c>
      <c r="C1008" s="107"/>
      <c r="D1008" s="119" t="s">
        <v>5757</v>
      </c>
      <c r="E1008" s="119" t="s">
        <v>5756</v>
      </c>
      <c r="F1008" s="219">
        <v>6</v>
      </c>
      <c r="G1008" s="219" t="s">
        <v>2495</v>
      </c>
      <c r="H1008" s="45"/>
      <c r="I1008" s="46"/>
      <c r="J1008" s="44">
        <f t="shared" si="26"/>
        <v>365</v>
      </c>
      <c r="K1008" s="46"/>
      <c r="L1008" s="45"/>
      <c r="M1008" s="45"/>
      <c r="N1008" s="45"/>
      <c r="O1008" s="62" t="s">
        <v>7</v>
      </c>
      <c r="P1008" s="220">
        <v>999</v>
      </c>
      <c r="Q1008" s="217" t="s">
        <v>609</v>
      </c>
      <c r="R1008" s="41"/>
    </row>
    <row r="1009" spans="1:18" s="149" customFormat="1" ht="12.95" customHeight="1" x14ac:dyDescent="0.2">
      <c r="A1009" s="7">
        <v>3</v>
      </c>
      <c r="B1009" s="40" t="s">
        <v>7</v>
      </c>
      <c r="C1009" s="107"/>
      <c r="D1009" s="119" t="s">
        <v>4272</v>
      </c>
      <c r="E1009" s="119" t="s">
        <v>5699</v>
      </c>
      <c r="F1009" s="219">
        <v>20</v>
      </c>
      <c r="G1009" s="219" t="s">
        <v>2307</v>
      </c>
      <c r="H1009" s="45" t="s">
        <v>44</v>
      </c>
      <c r="I1009" s="46"/>
      <c r="J1009" s="44">
        <f t="shared" si="26"/>
        <v>365</v>
      </c>
      <c r="K1009" s="46"/>
      <c r="L1009" s="45"/>
      <c r="M1009" s="45"/>
      <c r="N1009" s="45"/>
      <c r="O1009" s="62" t="s">
        <v>7</v>
      </c>
      <c r="P1009" s="220">
        <v>1000</v>
      </c>
      <c r="Q1009" s="217">
        <v>29941</v>
      </c>
      <c r="R1009" s="41"/>
    </row>
    <row r="1010" spans="1:18" s="149" customFormat="1" ht="12.95" customHeight="1" x14ac:dyDescent="0.2">
      <c r="A1010" s="7"/>
      <c r="B1010" s="40" t="s">
        <v>7</v>
      </c>
      <c r="C1010" s="107"/>
      <c r="D1010" s="119" t="s">
        <v>5755</v>
      </c>
      <c r="E1010" s="119" t="s">
        <v>5754</v>
      </c>
      <c r="F1010" s="219">
        <v>8</v>
      </c>
      <c r="G1010" s="219" t="s">
        <v>2408</v>
      </c>
      <c r="H1010" s="45"/>
      <c r="I1010" s="46"/>
      <c r="J1010" s="44">
        <f t="shared" si="26"/>
        <v>365</v>
      </c>
      <c r="K1010" s="46"/>
      <c r="L1010" s="45"/>
      <c r="M1010" s="45"/>
      <c r="N1010" s="45"/>
      <c r="O1010" s="62" t="s">
        <v>7</v>
      </c>
      <c r="P1010" s="220">
        <v>1001</v>
      </c>
      <c r="Q1010" s="217">
        <v>29935</v>
      </c>
      <c r="R1010" s="41"/>
    </row>
    <row r="1011" spans="1:18" s="149" customFormat="1" ht="12.95" customHeight="1" x14ac:dyDescent="0.2">
      <c r="A1011" s="7"/>
      <c r="B1011" s="40" t="s">
        <v>7</v>
      </c>
      <c r="C1011" s="107"/>
      <c r="D1011" s="119" t="s">
        <v>5753</v>
      </c>
      <c r="E1011" s="119" t="s">
        <v>5752</v>
      </c>
      <c r="F1011" s="219">
        <v>8</v>
      </c>
      <c r="G1011" s="219" t="s">
        <v>2408</v>
      </c>
      <c r="H1011" s="45" t="s">
        <v>44</v>
      </c>
      <c r="I1011" s="46"/>
      <c r="J1011" s="44">
        <f t="shared" si="26"/>
        <v>365</v>
      </c>
      <c r="K1011" s="46"/>
      <c r="L1011" s="45"/>
      <c r="M1011" s="45"/>
      <c r="N1011" s="45"/>
      <c r="O1011" s="62" t="s">
        <v>7</v>
      </c>
      <c r="P1011" s="220">
        <v>1002</v>
      </c>
      <c r="Q1011" s="217">
        <v>29948</v>
      </c>
      <c r="R1011" s="41"/>
    </row>
    <row r="1012" spans="1:18" s="149" customFormat="1" ht="12.95" customHeight="1" x14ac:dyDescent="0.2">
      <c r="A1012" s="7"/>
      <c r="B1012" s="40" t="s">
        <v>7</v>
      </c>
      <c r="C1012" s="107"/>
      <c r="D1012" s="119" t="s">
        <v>5724</v>
      </c>
      <c r="E1012" s="119" t="s">
        <v>5751</v>
      </c>
      <c r="F1012" s="219">
        <v>20</v>
      </c>
      <c r="G1012" s="219" t="s">
        <v>2307</v>
      </c>
      <c r="H1012" s="45"/>
      <c r="I1012" s="46"/>
      <c r="J1012" s="44">
        <f t="shared" si="26"/>
        <v>365</v>
      </c>
      <c r="K1012" s="46"/>
      <c r="L1012" s="45"/>
      <c r="M1012" s="45"/>
      <c r="N1012" s="45"/>
      <c r="O1012" s="62" t="s">
        <v>7</v>
      </c>
      <c r="P1012" s="220">
        <v>1003</v>
      </c>
      <c r="Q1012" s="217">
        <v>29942</v>
      </c>
      <c r="R1012" s="41"/>
    </row>
    <row r="1013" spans="1:18" s="149" customFormat="1" ht="12.95" customHeight="1" x14ac:dyDescent="0.2">
      <c r="A1013" s="7"/>
      <c r="B1013" s="40" t="s">
        <v>7</v>
      </c>
      <c r="C1013" s="107"/>
      <c r="D1013" s="119" t="s">
        <v>5724</v>
      </c>
      <c r="E1013" s="119" t="s">
        <v>5750</v>
      </c>
      <c r="F1013" s="219">
        <v>20</v>
      </c>
      <c r="G1013" s="219" t="s">
        <v>2307</v>
      </c>
      <c r="H1013" s="45"/>
      <c r="I1013" s="46"/>
      <c r="J1013" s="44">
        <f t="shared" si="26"/>
        <v>365</v>
      </c>
      <c r="K1013" s="46"/>
      <c r="L1013" s="45"/>
      <c r="M1013" s="45"/>
      <c r="N1013" s="45"/>
      <c r="O1013" s="62" t="s">
        <v>7</v>
      </c>
      <c r="P1013" s="220">
        <v>1004</v>
      </c>
      <c r="Q1013" s="217">
        <v>29942</v>
      </c>
      <c r="R1013" s="41"/>
    </row>
    <row r="1014" spans="1:18" s="149" customFormat="1" ht="12.95" customHeight="1" x14ac:dyDescent="0.2">
      <c r="A1014" s="7"/>
      <c r="B1014" s="40" t="s">
        <v>7</v>
      </c>
      <c r="C1014" s="107"/>
      <c r="D1014" s="119" t="s">
        <v>5748</v>
      </c>
      <c r="E1014" s="119" t="s">
        <v>5749</v>
      </c>
      <c r="F1014" s="219">
        <v>20</v>
      </c>
      <c r="G1014" s="219" t="s">
        <v>2307</v>
      </c>
      <c r="H1014" s="45"/>
      <c r="I1014" s="46"/>
      <c r="J1014" s="44">
        <f t="shared" si="26"/>
        <v>365</v>
      </c>
      <c r="K1014" s="46"/>
      <c r="L1014" s="45"/>
      <c r="M1014" s="45"/>
      <c r="N1014" s="45"/>
      <c r="O1014" s="62" t="s">
        <v>7</v>
      </c>
      <c r="P1014" s="220">
        <v>1005</v>
      </c>
      <c r="Q1014" s="217">
        <v>29942</v>
      </c>
      <c r="R1014" s="41"/>
    </row>
    <row r="1015" spans="1:18" s="149" customFormat="1" ht="12.95" customHeight="1" x14ac:dyDescent="0.2">
      <c r="A1015" s="7"/>
      <c r="B1015" s="40" t="s">
        <v>7</v>
      </c>
      <c r="C1015" s="107"/>
      <c r="D1015" s="119" t="s">
        <v>5748</v>
      </c>
      <c r="E1015" s="119" t="s">
        <v>5747</v>
      </c>
      <c r="F1015" s="219">
        <v>20</v>
      </c>
      <c r="G1015" s="219" t="s">
        <v>2307</v>
      </c>
      <c r="H1015" s="45"/>
      <c r="I1015" s="46"/>
      <c r="J1015" s="44">
        <f t="shared" si="26"/>
        <v>365</v>
      </c>
      <c r="K1015" s="46"/>
      <c r="L1015" s="45"/>
      <c r="M1015" s="45"/>
      <c r="N1015" s="45"/>
      <c r="O1015" s="62" t="s">
        <v>7</v>
      </c>
      <c r="P1015" s="220">
        <v>1006</v>
      </c>
      <c r="Q1015" s="217">
        <v>29942</v>
      </c>
      <c r="R1015" s="41"/>
    </row>
    <row r="1016" spans="1:18" s="149" customFormat="1" ht="12.95" customHeight="1" x14ac:dyDescent="0.2">
      <c r="A1016" s="7"/>
      <c r="B1016" s="40" t="s">
        <v>7</v>
      </c>
      <c r="C1016" s="107"/>
      <c r="D1016" s="119" t="s">
        <v>5746</v>
      </c>
      <c r="E1016" s="119" t="s">
        <v>5745</v>
      </c>
      <c r="F1016" s="219">
        <v>5</v>
      </c>
      <c r="G1016" s="219" t="s">
        <v>2299</v>
      </c>
      <c r="H1016" s="45"/>
      <c r="I1016" s="46"/>
      <c r="J1016" s="44">
        <f t="shared" si="26"/>
        <v>365</v>
      </c>
      <c r="K1016" s="46"/>
      <c r="L1016" s="45"/>
      <c r="M1016" s="45"/>
      <c r="N1016" s="45"/>
      <c r="O1016" s="62" t="s">
        <v>7</v>
      </c>
      <c r="P1016" s="220">
        <v>1007</v>
      </c>
      <c r="Q1016" s="217">
        <v>29956</v>
      </c>
      <c r="R1016" s="41"/>
    </row>
    <row r="1017" spans="1:18" s="149" customFormat="1" ht="12.95" customHeight="1" x14ac:dyDescent="0.2">
      <c r="A1017" s="7"/>
      <c r="B1017" s="40" t="s">
        <v>7</v>
      </c>
      <c r="C1017" s="107"/>
      <c r="D1017" s="119" t="s">
        <v>5744</v>
      </c>
      <c r="E1017" s="119" t="s">
        <v>5743</v>
      </c>
      <c r="F1017" s="219">
        <v>6</v>
      </c>
      <c r="G1017" s="219" t="s">
        <v>2495</v>
      </c>
      <c r="H1017" s="45"/>
      <c r="I1017" s="46"/>
      <c r="J1017" s="44">
        <f t="shared" si="26"/>
        <v>365</v>
      </c>
      <c r="K1017" s="46"/>
      <c r="L1017" s="45"/>
      <c r="M1017" s="45"/>
      <c r="N1017" s="45"/>
      <c r="O1017" s="62" t="s">
        <v>7</v>
      </c>
      <c r="P1017" s="220">
        <v>1008</v>
      </c>
      <c r="Q1017" s="217" t="s">
        <v>609</v>
      </c>
      <c r="R1017" s="41"/>
    </row>
    <row r="1018" spans="1:18" s="149" customFormat="1" ht="12.95" customHeight="1" x14ac:dyDescent="0.2">
      <c r="A1018" s="7"/>
      <c r="B1018" s="40" t="s">
        <v>7</v>
      </c>
      <c r="C1018" s="107"/>
      <c r="D1018" s="119" t="s">
        <v>5742</v>
      </c>
      <c r="E1018" s="119" t="s">
        <v>5741</v>
      </c>
      <c r="F1018" s="219">
        <v>2</v>
      </c>
      <c r="G1018" s="219" t="s">
        <v>2299</v>
      </c>
      <c r="H1018" s="45"/>
      <c r="I1018" s="46"/>
      <c r="J1018" s="44">
        <f t="shared" si="26"/>
        <v>365</v>
      </c>
      <c r="K1018" s="46"/>
      <c r="L1018" s="45"/>
      <c r="M1018" s="45"/>
      <c r="N1018" s="45"/>
      <c r="O1018" s="62" t="s">
        <v>7</v>
      </c>
      <c r="P1018" s="220">
        <v>1009</v>
      </c>
      <c r="Q1018" s="217" t="s">
        <v>609</v>
      </c>
      <c r="R1018" s="41"/>
    </row>
    <row r="1019" spans="1:18" s="149" customFormat="1" ht="12.95" customHeight="1" x14ac:dyDescent="0.2">
      <c r="A1019" s="7">
        <v>17</v>
      </c>
      <c r="B1019" s="40" t="s">
        <v>7</v>
      </c>
      <c r="C1019" s="107"/>
      <c r="D1019" s="119" t="s">
        <v>5740</v>
      </c>
      <c r="E1019" s="119" t="s">
        <v>5739</v>
      </c>
      <c r="F1019" s="219">
        <v>8</v>
      </c>
      <c r="G1019" s="219" t="s">
        <v>2408</v>
      </c>
      <c r="H1019" s="45"/>
      <c r="I1019" s="46"/>
      <c r="J1019" s="44">
        <f t="shared" si="26"/>
        <v>365</v>
      </c>
      <c r="K1019" s="46"/>
      <c r="L1019" s="45"/>
      <c r="M1019" s="45"/>
      <c r="N1019" s="45"/>
      <c r="O1019" s="62" t="s">
        <v>7</v>
      </c>
      <c r="P1019" s="220">
        <v>1010</v>
      </c>
      <c r="Q1019" s="217">
        <v>29959</v>
      </c>
      <c r="R1019" s="41"/>
    </row>
    <row r="1020" spans="1:18" s="149" customFormat="1" ht="12.95" customHeight="1" x14ac:dyDescent="0.2">
      <c r="A1020" s="7">
        <v>37</v>
      </c>
      <c r="B1020" s="40" t="s">
        <v>7</v>
      </c>
      <c r="C1020" s="107"/>
      <c r="D1020" s="119" t="s">
        <v>5341</v>
      </c>
      <c r="E1020" s="119" t="s">
        <v>5738</v>
      </c>
      <c r="F1020" s="219">
        <v>20</v>
      </c>
      <c r="G1020" s="219" t="s">
        <v>2307</v>
      </c>
      <c r="H1020" s="45"/>
      <c r="I1020" s="46"/>
      <c r="J1020" s="44">
        <f t="shared" si="26"/>
        <v>365</v>
      </c>
      <c r="K1020" s="46"/>
      <c r="L1020" s="45"/>
      <c r="M1020" s="45"/>
      <c r="N1020" s="45"/>
      <c r="O1020" s="62" t="s">
        <v>7</v>
      </c>
      <c r="P1020" s="220">
        <v>1011</v>
      </c>
      <c r="Q1020" s="217" t="s">
        <v>609</v>
      </c>
      <c r="R1020" s="41"/>
    </row>
    <row r="1021" spans="1:18" s="149" customFormat="1" ht="12.95" customHeight="1" x14ac:dyDescent="0.2">
      <c r="A1021" s="7">
        <v>37</v>
      </c>
      <c r="B1021" s="40" t="s">
        <v>7</v>
      </c>
      <c r="C1021" s="107"/>
      <c r="D1021" s="119" t="s">
        <v>5737</v>
      </c>
      <c r="E1021" s="119" t="s">
        <v>5736</v>
      </c>
      <c r="F1021" s="219">
        <v>20</v>
      </c>
      <c r="G1021" s="219" t="s">
        <v>2307</v>
      </c>
      <c r="H1021" s="45" t="s">
        <v>44</v>
      </c>
      <c r="I1021" s="46"/>
      <c r="J1021" s="44">
        <f t="shared" si="26"/>
        <v>365</v>
      </c>
      <c r="K1021" s="46"/>
      <c r="L1021" s="45"/>
      <c r="M1021" s="45"/>
      <c r="N1021" s="45"/>
      <c r="O1021" s="62" t="s">
        <v>7</v>
      </c>
      <c r="P1021" s="220">
        <v>1012</v>
      </c>
      <c r="Q1021" s="217" t="s">
        <v>609</v>
      </c>
      <c r="R1021" s="41"/>
    </row>
    <row r="1022" spans="1:18" s="149" customFormat="1" ht="12.95" customHeight="1" x14ac:dyDescent="0.2">
      <c r="A1022" s="7"/>
      <c r="B1022" s="40" t="s">
        <v>7</v>
      </c>
      <c r="C1022" s="107"/>
      <c r="D1022" s="119" t="s">
        <v>4860</v>
      </c>
      <c r="E1022" s="119" t="s">
        <v>5735</v>
      </c>
      <c r="F1022" s="219">
        <v>6</v>
      </c>
      <c r="G1022" s="219" t="s">
        <v>2495</v>
      </c>
      <c r="H1022" s="45" t="s">
        <v>44</v>
      </c>
      <c r="I1022" s="46"/>
      <c r="J1022" s="44">
        <f t="shared" si="26"/>
        <v>365</v>
      </c>
      <c r="K1022" s="46"/>
      <c r="L1022" s="45"/>
      <c r="M1022" s="45"/>
      <c r="N1022" s="45"/>
      <c r="O1022" s="62" t="s">
        <v>7</v>
      </c>
      <c r="P1022" s="220">
        <v>1013</v>
      </c>
      <c r="Q1022" s="217">
        <v>29962</v>
      </c>
      <c r="R1022" s="41"/>
    </row>
    <row r="1023" spans="1:18" s="149" customFormat="1" ht="12.95" customHeight="1" x14ac:dyDescent="0.2">
      <c r="A1023" s="7">
        <v>4</v>
      </c>
      <c r="B1023" s="40" t="s">
        <v>7</v>
      </c>
      <c r="C1023" s="107"/>
      <c r="D1023" s="119" t="s">
        <v>4354</v>
      </c>
      <c r="E1023" s="119" t="s">
        <v>5734</v>
      </c>
      <c r="F1023" s="219">
        <v>5</v>
      </c>
      <c r="G1023" s="219" t="s">
        <v>2299</v>
      </c>
      <c r="H1023" s="45" t="s">
        <v>44</v>
      </c>
      <c r="I1023" s="46"/>
      <c r="J1023" s="44">
        <f t="shared" si="26"/>
        <v>365</v>
      </c>
      <c r="K1023" s="46"/>
      <c r="L1023" s="45"/>
      <c r="M1023" s="45"/>
      <c r="N1023" s="45"/>
      <c r="O1023" s="62" t="s">
        <v>7</v>
      </c>
      <c r="P1023" s="220">
        <v>1014</v>
      </c>
      <c r="Q1023" s="217" t="s">
        <v>609</v>
      </c>
      <c r="R1023" s="41"/>
    </row>
    <row r="1024" spans="1:18" s="149" customFormat="1" ht="12.95" customHeight="1" x14ac:dyDescent="0.2">
      <c r="A1024" s="7">
        <v>51</v>
      </c>
      <c r="B1024" s="40" t="s">
        <v>7</v>
      </c>
      <c r="C1024" s="107"/>
      <c r="D1024" s="119" t="s">
        <v>3595</v>
      </c>
      <c r="E1024" s="119" t="s">
        <v>5733</v>
      </c>
      <c r="F1024" s="219">
        <v>9</v>
      </c>
      <c r="G1024" s="219" t="s">
        <v>2495</v>
      </c>
      <c r="H1024" s="45" t="s">
        <v>44</v>
      </c>
      <c r="I1024" s="46"/>
      <c r="J1024" s="44">
        <f t="shared" si="26"/>
        <v>365</v>
      </c>
      <c r="K1024" s="46"/>
      <c r="L1024" s="45"/>
      <c r="M1024" s="45"/>
      <c r="N1024" s="45"/>
      <c r="O1024" s="62" t="s">
        <v>7</v>
      </c>
      <c r="P1024" s="220">
        <v>1015</v>
      </c>
      <c r="Q1024" s="217" t="s">
        <v>609</v>
      </c>
      <c r="R1024" s="41"/>
    </row>
    <row r="1025" spans="1:18" s="149" customFormat="1" ht="12.95" customHeight="1" x14ac:dyDescent="0.2">
      <c r="A1025" s="7">
        <v>10</v>
      </c>
      <c r="B1025" s="40" t="s">
        <v>7</v>
      </c>
      <c r="C1025" s="107"/>
      <c r="D1025" s="119" t="s">
        <v>5732</v>
      </c>
      <c r="E1025" s="119" t="s">
        <v>5699</v>
      </c>
      <c r="F1025" s="219">
        <v>12</v>
      </c>
      <c r="G1025" s="219" t="s">
        <v>2299</v>
      </c>
      <c r="H1025" s="45" t="s">
        <v>44</v>
      </c>
      <c r="I1025" s="46"/>
      <c r="J1025" s="44">
        <f t="shared" si="26"/>
        <v>365</v>
      </c>
      <c r="K1025" s="46"/>
      <c r="L1025" s="45"/>
      <c r="M1025" s="45"/>
      <c r="N1025" s="45"/>
      <c r="O1025" s="62" t="s">
        <v>7</v>
      </c>
      <c r="P1025" s="220">
        <v>1016</v>
      </c>
      <c r="Q1025" s="217">
        <v>29966</v>
      </c>
      <c r="R1025" s="41"/>
    </row>
    <row r="1026" spans="1:18" s="149" customFormat="1" ht="12.95" customHeight="1" x14ac:dyDescent="0.2">
      <c r="A1026" s="7">
        <v>43</v>
      </c>
      <c r="B1026" s="40" t="s">
        <v>7</v>
      </c>
      <c r="C1026" s="107"/>
      <c r="D1026" s="119" t="s">
        <v>4409</v>
      </c>
      <c r="E1026" s="119" t="s">
        <v>5731</v>
      </c>
      <c r="F1026" s="219">
        <v>3</v>
      </c>
      <c r="G1026" s="219" t="s">
        <v>2299</v>
      </c>
      <c r="H1026" s="45"/>
      <c r="I1026" s="46"/>
      <c r="J1026" s="44">
        <f t="shared" si="26"/>
        <v>365</v>
      </c>
      <c r="K1026" s="46"/>
      <c r="L1026" s="45"/>
      <c r="M1026" s="45"/>
      <c r="N1026" s="45"/>
      <c r="O1026" s="62" t="s">
        <v>7</v>
      </c>
      <c r="P1026" s="220">
        <v>1017</v>
      </c>
      <c r="Q1026" s="217">
        <v>29966</v>
      </c>
      <c r="R1026" s="41"/>
    </row>
    <row r="1027" spans="1:18" s="149" customFormat="1" ht="12.95" customHeight="1" x14ac:dyDescent="0.2">
      <c r="A1027" s="7"/>
      <c r="B1027" s="40" t="s">
        <v>7</v>
      </c>
      <c r="C1027" s="107"/>
      <c r="D1027" s="119" t="s">
        <v>5730</v>
      </c>
      <c r="E1027" s="119" t="s">
        <v>5532</v>
      </c>
      <c r="F1027" s="219">
        <v>7</v>
      </c>
      <c r="G1027" s="219" t="s">
        <v>2495</v>
      </c>
      <c r="H1027" s="45"/>
      <c r="I1027" s="46"/>
      <c r="J1027" s="44">
        <f t="shared" si="26"/>
        <v>365</v>
      </c>
      <c r="K1027" s="46"/>
      <c r="L1027" s="45"/>
      <c r="M1027" s="45"/>
      <c r="N1027" s="45"/>
      <c r="O1027" s="62" t="s">
        <v>7</v>
      </c>
      <c r="P1027" s="220">
        <v>1018</v>
      </c>
      <c r="Q1027" s="217">
        <v>30012</v>
      </c>
      <c r="R1027" s="41"/>
    </row>
    <row r="1028" spans="1:18" s="149" customFormat="1" ht="12.75" customHeight="1" x14ac:dyDescent="0.2">
      <c r="A1028" s="7"/>
      <c r="B1028" s="40" t="s">
        <v>7</v>
      </c>
      <c r="C1028" s="107"/>
      <c r="D1028" s="119" t="s">
        <v>5729</v>
      </c>
      <c r="E1028" s="119" t="s">
        <v>5728</v>
      </c>
      <c r="F1028" s="219">
        <v>20</v>
      </c>
      <c r="G1028" s="219" t="s">
        <v>2307</v>
      </c>
      <c r="H1028" s="45"/>
      <c r="I1028" s="46"/>
      <c r="J1028" s="44">
        <f t="shared" si="26"/>
        <v>365</v>
      </c>
      <c r="K1028" s="46"/>
      <c r="L1028" s="45"/>
      <c r="M1028" s="45"/>
      <c r="N1028" s="45"/>
      <c r="O1028" s="62" t="s">
        <v>7</v>
      </c>
      <c r="P1028" s="220">
        <v>1019</v>
      </c>
      <c r="Q1028" s="217" t="s">
        <v>609</v>
      </c>
      <c r="R1028" s="41"/>
    </row>
    <row r="1029" spans="1:18" s="149" customFormat="1" ht="12.75" customHeight="1" x14ac:dyDescent="0.2">
      <c r="A1029" s="7"/>
      <c r="B1029" s="40" t="s">
        <v>7</v>
      </c>
      <c r="C1029" s="107"/>
      <c r="D1029" s="119" t="s">
        <v>601</v>
      </c>
      <c r="E1029" s="119" t="s">
        <v>601</v>
      </c>
      <c r="F1029" s="219"/>
      <c r="G1029" s="219"/>
      <c r="H1029" s="45"/>
      <c r="I1029" s="46"/>
      <c r="J1029" s="44">
        <f t="shared" si="26"/>
        <v>365</v>
      </c>
      <c r="K1029" s="46"/>
      <c r="L1029" s="45"/>
      <c r="M1029" s="45"/>
      <c r="N1029" s="45"/>
      <c r="O1029" s="62" t="s">
        <v>5688</v>
      </c>
      <c r="P1029" s="220">
        <v>1020</v>
      </c>
      <c r="Q1029" s="217"/>
      <c r="R1029" s="41"/>
    </row>
    <row r="1030" spans="1:18" s="149" customFormat="1" ht="12.95" customHeight="1" x14ac:dyDescent="0.2">
      <c r="A1030" s="7">
        <v>190</v>
      </c>
      <c r="B1030" s="40" t="s">
        <v>7</v>
      </c>
      <c r="C1030" s="107"/>
      <c r="D1030" s="119" t="s">
        <v>5727</v>
      </c>
      <c r="E1030" s="119" t="s">
        <v>5726</v>
      </c>
      <c r="F1030" s="219">
        <v>0</v>
      </c>
      <c r="G1030" s="219" t="s">
        <v>609</v>
      </c>
      <c r="H1030" s="45"/>
      <c r="I1030" s="46"/>
      <c r="J1030" s="44">
        <f t="shared" si="26"/>
        <v>365</v>
      </c>
      <c r="K1030" s="46"/>
      <c r="L1030" s="45"/>
      <c r="M1030" s="45"/>
      <c r="N1030" s="45"/>
      <c r="O1030" s="62" t="s">
        <v>7</v>
      </c>
      <c r="P1030" s="220">
        <v>1021</v>
      </c>
      <c r="Q1030" s="217">
        <v>29990</v>
      </c>
      <c r="R1030" s="41"/>
    </row>
    <row r="1031" spans="1:18" s="149" customFormat="1" ht="12.95" customHeight="1" x14ac:dyDescent="0.2">
      <c r="A1031" s="7"/>
      <c r="B1031" s="40" t="s">
        <v>7</v>
      </c>
      <c r="C1031" s="107"/>
      <c r="D1031" s="119" t="s">
        <v>5725</v>
      </c>
      <c r="E1031" s="119" t="s">
        <v>5266</v>
      </c>
      <c r="F1031" s="219">
        <v>4</v>
      </c>
      <c r="G1031" s="219" t="s">
        <v>2299</v>
      </c>
      <c r="H1031" s="45"/>
      <c r="I1031" s="46"/>
      <c r="J1031" s="44">
        <f t="shared" si="26"/>
        <v>365</v>
      </c>
      <c r="K1031" s="46"/>
      <c r="L1031" s="45"/>
      <c r="M1031" s="45"/>
      <c r="N1031" s="45"/>
      <c r="O1031" s="62" t="s">
        <v>7</v>
      </c>
      <c r="P1031" s="220">
        <v>1022</v>
      </c>
      <c r="Q1031" s="217" t="s">
        <v>609</v>
      </c>
      <c r="R1031" s="41"/>
    </row>
    <row r="1032" spans="1:18" s="149" customFormat="1" ht="12.95" customHeight="1" x14ac:dyDescent="0.2">
      <c r="A1032" s="7"/>
      <c r="B1032" s="40" t="s">
        <v>7</v>
      </c>
      <c r="C1032" s="107"/>
      <c r="D1032" s="119" t="s">
        <v>5724</v>
      </c>
      <c r="E1032" s="119" t="s">
        <v>5723</v>
      </c>
      <c r="F1032" s="219">
        <v>20</v>
      </c>
      <c r="G1032" s="219" t="s">
        <v>2307</v>
      </c>
      <c r="H1032" s="45"/>
      <c r="I1032" s="46"/>
      <c r="J1032" s="44">
        <f t="shared" si="26"/>
        <v>365</v>
      </c>
      <c r="K1032" s="46"/>
      <c r="L1032" s="45"/>
      <c r="M1032" s="45"/>
      <c r="N1032" s="45"/>
      <c r="O1032" s="62" t="s">
        <v>7</v>
      </c>
      <c r="P1032" s="220">
        <v>1023</v>
      </c>
      <c r="Q1032" s="217" t="s">
        <v>609</v>
      </c>
      <c r="R1032" s="41"/>
    </row>
    <row r="1033" spans="1:18" s="149" customFormat="1" ht="12.95" customHeight="1" x14ac:dyDescent="0.2">
      <c r="A1033" s="7">
        <v>190</v>
      </c>
      <c r="B1033" s="40" t="s">
        <v>7</v>
      </c>
      <c r="C1033" s="107"/>
      <c r="D1033" s="119" t="s">
        <v>5722</v>
      </c>
      <c r="E1033" s="119" t="s">
        <v>5721</v>
      </c>
      <c r="F1033" s="219">
        <v>2</v>
      </c>
      <c r="G1033" s="219" t="s">
        <v>2299</v>
      </c>
      <c r="H1033" s="45" t="s">
        <v>44</v>
      </c>
      <c r="I1033" s="46"/>
      <c r="J1033" s="44">
        <f t="shared" si="26"/>
        <v>365</v>
      </c>
      <c r="K1033" s="46"/>
      <c r="L1033" s="45"/>
      <c r="M1033" s="45"/>
      <c r="N1033" s="45"/>
      <c r="O1033" s="62" t="s">
        <v>7</v>
      </c>
      <c r="P1033" s="220">
        <v>1024</v>
      </c>
      <c r="Q1033" s="217">
        <v>29993</v>
      </c>
      <c r="R1033" s="41"/>
    </row>
    <row r="1034" spans="1:18" s="149" customFormat="1" ht="12.95" customHeight="1" x14ac:dyDescent="0.2">
      <c r="A1034" s="7">
        <v>37</v>
      </c>
      <c r="B1034" s="40" t="s">
        <v>7</v>
      </c>
      <c r="C1034" s="107"/>
      <c r="D1034" s="119" t="s">
        <v>4816</v>
      </c>
      <c r="E1034" s="119" t="s">
        <v>5720</v>
      </c>
      <c r="F1034" s="219">
        <v>21</v>
      </c>
      <c r="G1034" s="219" t="s">
        <v>2307</v>
      </c>
      <c r="H1034" s="45"/>
      <c r="I1034" s="46"/>
      <c r="J1034" s="44">
        <f t="shared" si="26"/>
        <v>365</v>
      </c>
      <c r="K1034" s="46"/>
      <c r="L1034" s="45"/>
      <c r="M1034" s="45"/>
      <c r="N1034" s="45"/>
      <c r="O1034" s="62" t="s">
        <v>7</v>
      </c>
      <c r="P1034" s="220">
        <v>1025</v>
      </c>
      <c r="Q1034" s="217">
        <v>29990</v>
      </c>
      <c r="R1034" s="41"/>
    </row>
    <row r="1035" spans="1:18" s="149" customFormat="1" ht="12.95" customHeight="1" x14ac:dyDescent="0.2">
      <c r="A1035" s="7">
        <v>5</v>
      </c>
      <c r="B1035" s="40" t="s">
        <v>7</v>
      </c>
      <c r="C1035" s="107"/>
      <c r="D1035" s="119" t="s">
        <v>2291</v>
      </c>
      <c r="E1035" s="119" t="s">
        <v>5440</v>
      </c>
      <c r="F1035" s="219">
        <v>20</v>
      </c>
      <c r="G1035" s="219" t="s">
        <v>2307</v>
      </c>
      <c r="H1035" s="45" t="s">
        <v>44</v>
      </c>
      <c r="I1035" s="46"/>
      <c r="J1035" s="44">
        <f t="shared" si="26"/>
        <v>365</v>
      </c>
      <c r="K1035" s="46"/>
      <c r="L1035" s="45"/>
      <c r="M1035" s="45"/>
      <c r="N1035" s="45"/>
      <c r="O1035" s="62" t="s">
        <v>7</v>
      </c>
      <c r="P1035" s="220">
        <v>1026</v>
      </c>
      <c r="Q1035" s="217">
        <v>29990</v>
      </c>
      <c r="R1035" s="41"/>
    </row>
    <row r="1036" spans="1:18" s="149" customFormat="1" ht="12.95" customHeight="1" x14ac:dyDescent="0.2">
      <c r="A1036" s="7">
        <v>56</v>
      </c>
      <c r="B1036" s="40" t="s">
        <v>7</v>
      </c>
      <c r="C1036" s="107"/>
      <c r="D1036" s="119" t="s">
        <v>3849</v>
      </c>
      <c r="E1036" s="119" t="s">
        <v>5719</v>
      </c>
      <c r="F1036" s="219">
        <v>11</v>
      </c>
      <c r="G1036" s="219" t="s">
        <v>2299</v>
      </c>
      <c r="H1036" s="45"/>
      <c r="I1036" s="46"/>
      <c r="J1036" s="44">
        <f t="shared" si="26"/>
        <v>365</v>
      </c>
      <c r="K1036" s="46"/>
      <c r="L1036" s="45"/>
      <c r="M1036" s="45"/>
      <c r="N1036" s="45"/>
      <c r="O1036" s="62" t="s">
        <v>7</v>
      </c>
      <c r="P1036" s="220">
        <v>1027</v>
      </c>
      <c r="Q1036" s="217">
        <v>30005</v>
      </c>
      <c r="R1036" s="41"/>
    </row>
    <row r="1037" spans="1:18" s="149" customFormat="1" ht="12.95" customHeight="1" x14ac:dyDescent="0.2">
      <c r="A1037" s="7">
        <v>10</v>
      </c>
      <c r="B1037" s="40" t="s">
        <v>7</v>
      </c>
      <c r="C1037" s="107"/>
      <c r="D1037" s="119" t="s">
        <v>2080</v>
      </c>
      <c r="E1037" s="119" t="s">
        <v>5538</v>
      </c>
      <c r="F1037" s="219">
        <v>9</v>
      </c>
      <c r="G1037" s="219" t="s">
        <v>2495</v>
      </c>
      <c r="H1037" s="45" t="s">
        <v>44</v>
      </c>
      <c r="I1037" s="46"/>
      <c r="J1037" s="44">
        <f t="shared" si="26"/>
        <v>365</v>
      </c>
      <c r="K1037" s="46"/>
      <c r="L1037" s="45"/>
      <c r="M1037" s="45"/>
      <c r="N1037" s="45"/>
      <c r="O1037" s="62" t="s">
        <v>7</v>
      </c>
      <c r="P1037" s="220">
        <v>1028</v>
      </c>
      <c r="Q1037" s="217">
        <v>30013</v>
      </c>
      <c r="R1037" s="41"/>
    </row>
    <row r="1038" spans="1:18" s="149" customFormat="1" ht="12.95" customHeight="1" x14ac:dyDescent="0.2">
      <c r="A1038" s="7">
        <v>33</v>
      </c>
      <c r="B1038" s="40" t="s">
        <v>7</v>
      </c>
      <c r="C1038" s="107"/>
      <c r="D1038" s="119" t="s">
        <v>5718</v>
      </c>
      <c r="E1038" s="119" t="s">
        <v>5266</v>
      </c>
      <c r="F1038" s="219">
        <v>21</v>
      </c>
      <c r="G1038" s="219" t="s">
        <v>2307</v>
      </c>
      <c r="H1038" s="45"/>
      <c r="I1038" s="46"/>
      <c r="J1038" s="44">
        <f t="shared" si="26"/>
        <v>365</v>
      </c>
      <c r="K1038" s="46"/>
      <c r="L1038" s="45"/>
      <c r="M1038" s="45"/>
      <c r="N1038" s="45"/>
      <c r="O1038" s="62" t="s">
        <v>7</v>
      </c>
      <c r="P1038" s="220">
        <v>1029</v>
      </c>
      <c r="Q1038" s="217" t="s">
        <v>609</v>
      </c>
      <c r="R1038" s="41"/>
    </row>
    <row r="1039" spans="1:18" s="149" customFormat="1" ht="12.95" customHeight="1" x14ac:dyDescent="0.2">
      <c r="A1039" s="7">
        <v>50</v>
      </c>
      <c r="B1039" s="40" t="s">
        <v>7</v>
      </c>
      <c r="C1039" s="107"/>
      <c r="D1039" s="119" t="s">
        <v>4533</v>
      </c>
      <c r="E1039" s="119" t="s">
        <v>5717</v>
      </c>
      <c r="F1039" s="219">
        <v>7</v>
      </c>
      <c r="G1039" s="219" t="s">
        <v>2495</v>
      </c>
      <c r="H1039" s="45" t="s">
        <v>44</v>
      </c>
      <c r="I1039" s="46"/>
      <c r="J1039" s="44">
        <f t="shared" si="26"/>
        <v>365</v>
      </c>
      <c r="K1039" s="46"/>
      <c r="L1039" s="45"/>
      <c r="M1039" s="45"/>
      <c r="N1039" s="45"/>
      <c r="O1039" s="62" t="s">
        <v>7</v>
      </c>
      <c r="P1039" s="220">
        <v>1030</v>
      </c>
      <c r="Q1039" s="217">
        <v>30021</v>
      </c>
      <c r="R1039" s="41"/>
    </row>
    <row r="1040" spans="1:18" s="149" customFormat="1" ht="12.95" customHeight="1" x14ac:dyDescent="0.2">
      <c r="A1040" s="7">
        <v>51</v>
      </c>
      <c r="B1040" s="40" t="s">
        <v>7</v>
      </c>
      <c r="C1040" s="107"/>
      <c r="D1040" s="119" t="s">
        <v>5527</v>
      </c>
      <c r="E1040" s="119" t="s">
        <v>5716</v>
      </c>
      <c r="F1040" s="219">
        <v>10</v>
      </c>
      <c r="G1040" s="219" t="s">
        <v>2495</v>
      </c>
      <c r="H1040" s="45"/>
      <c r="I1040" s="46"/>
      <c r="J1040" s="44">
        <f t="shared" si="26"/>
        <v>365</v>
      </c>
      <c r="K1040" s="46"/>
      <c r="L1040" s="45"/>
      <c r="M1040" s="45"/>
      <c r="N1040" s="45"/>
      <c r="O1040" s="62" t="s">
        <v>7</v>
      </c>
      <c r="P1040" s="220">
        <v>1031</v>
      </c>
      <c r="Q1040" s="217" t="s">
        <v>609</v>
      </c>
      <c r="R1040" s="41"/>
    </row>
    <row r="1041" spans="1:18" s="149" customFormat="1" ht="12.95" customHeight="1" x14ac:dyDescent="0.2">
      <c r="A1041" s="7"/>
      <c r="B1041" s="40" t="s">
        <v>7</v>
      </c>
      <c r="C1041" s="107"/>
      <c r="D1041" s="119" t="s">
        <v>5519</v>
      </c>
      <c r="E1041" s="119" t="s">
        <v>5266</v>
      </c>
      <c r="F1041" s="219">
        <v>20</v>
      </c>
      <c r="G1041" s="219" t="s">
        <v>2307</v>
      </c>
      <c r="H1041" s="45"/>
      <c r="I1041" s="46"/>
      <c r="J1041" s="44">
        <f t="shared" si="26"/>
        <v>365</v>
      </c>
      <c r="K1041" s="46"/>
      <c r="L1041" s="45"/>
      <c r="M1041" s="45"/>
      <c r="N1041" s="45"/>
      <c r="O1041" s="62" t="s">
        <v>7</v>
      </c>
      <c r="P1041" s="220">
        <v>1032</v>
      </c>
      <c r="Q1041" s="217" t="s">
        <v>609</v>
      </c>
      <c r="R1041" s="41"/>
    </row>
    <row r="1042" spans="1:18" s="149" customFormat="1" ht="12.95" customHeight="1" x14ac:dyDescent="0.2">
      <c r="A1042" s="7"/>
      <c r="B1042" s="40" t="s">
        <v>7</v>
      </c>
      <c r="C1042" s="107"/>
      <c r="D1042" s="119" t="s">
        <v>5715</v>
      </c>
      <c r="E1042" s="119" t="s">
        <v>4748</v>
      </c>
      <c r="F1042" s="219">
        <v>11</v>
      </c>
      <c r="G1042" s="219" t="s">
        <v>2299</v>
      </c>
      <c r="H1042" s="45"/>
      <c r="I1042" s="46"/>
      <c r="J1042" s="44">
        <f t="shared" si="26"/>
        <v>365</v>
      </c>
      <c r="K1042" s="46"/>
      <c r="L1042" s="45"/>
      <c r="M1042" s="45"/>
      <c r="N1042" s="45"/>
      <c r="O1042" s="62" t="s">
        <v>7</v>
      </c>
      <c r="P1042" s="220">
        <v>1033</v>
      </c>
      <c r="Q1042" s="217">
        <v>30020</v>
      </c>
      <c r="R1042" s="41"/>
    </row>
    <row r="1043" spans="1:18" s="149" customFormat="1" ht="12.95" customHeight="1" x14ac:dyDescent="0.2">
      <c r="A1043" s="7"/>
      <c r="B1043" s="40" t="s">
        <v>7</v>
      </c>
      <c r="C1043" s="107"/>
      <c r="D1043" s="119" t="s">
        <v>5714</v>
      </c>
      <c r="E1043" s="119" t="s">
        <v>5713</v>
      </c>
      <c r="F1043" s="219">
        <v>22</v>
      </c>
      <c r="G1043" s="219" t="s">
        <v>2307</v>
      </c>
      <c r="H1043" s="45"/>
      <c r="I1043" s="46"/>
      <c r="J1043" s="44">
        <f t="shared" si="26"/>
        <v>365</v>
      </c>
      <c r="K1043" s="46"/>
      <c r="L1043" s="45"/>
      <c r="M1043" s="45"/>
      <c r="N1043" s="45"/>
      <c r="O1043" s="62" t="s">
        <v>7</v>
      </c>
      <c r="P1043" s="220">
        <v>1034</v>
      </c>
      <c r="Q1043" s="217">
        <v>30034</v>
      </c>
      <c r="R1043" s="41"/>
    </row>
    <row r="1044" spans="1:18" s="149" customFormat="1" ht="12.95" customHeight="1" x14ac:dyDescent="0.2">
      <c r="A1044" s="7"/>
      <c r="B1044" s="40" t="s">
        <v>7</v>
      </c>
      <c r="C1044" s="107"/>
      <c r="D1044" s="119" t="s">
        <v>5712</v>
      </c>
      <c r="E1044" s="119" t="s">
        <v>5711</v>
      </c>
      <c r="F1044" s="219">
        <v>3</v>
      </c>
      <c r="G1044" s="219" t="s">
        <v>2299</v>
      </c>
      <c r="H1044" s="45"/>
      <c r="I1044" s="46"/>
      <c r="J1044" s="44">
        <f t="shared" si="26"/>
        <v>365</v>
      </c>
      <c r="K1044" s="46"/>
      <c r="L1044" s="45"/>
      <c r="M1044" s="45"/>
      <c r="N1044" s="45"/>
      <c r="O1044" s="62" t="s">
        <v>7</v>
      </c>
      <c r="P1044" s="220">
        <v>1035</v>
      </c>
      <c r="Q1044" s="217" t="s">
        <v>609</v>
      </c>
      <c r="R1044" s="41"/>
    </row>
    <row r="1045" spans="1:18" s="149" customFormat="1" ht="12.95" customHeight="1" x14ac:dyDescent="0.2">
      <c r="A1045" s="7"/>
      <c r="B1045" s="40" t="s">
        <v>7</v>
      </c>
      <c r="C1045" s="107"/>
      <c r="D1045" s="119" t="s">
        <v>5710</v>
      </c>
      <c r="E1045" s="119" t="s">
        <v>5709</v>
      </c>
      <c r="F1045" s="219">
        <v>15</v>
      </c>
      <c r="G1045" s="219" t="s">
        <v>2492</v>
      </c>
      <c r="H1045" s="45"/>
      <c r="I1045" s="46"/>
      <c r="J1045" s="44">
        <f t="shared" si="26"/>
        <v>365</v>
      </c>
      <c r="K1045" s="46"/>
      <c r="L1045" s="45"/>
      <c r="M1045" s="45"/>
      <c r="N1045" s="45"/>
      <c r="O1045" s="62" t="s">
        <v>7</v>
      </c>
      <c r="P1045" s="220">
        <v>1036</v>
      </c>
      <c r="Q1045" s="217" t="s">
        <v>609</v>
      </c>
      <c r="R1045" s="41"/>
    </row>
    <row r="1046" spans="1:18" s="149" customFormat="1" ht="12.95" customHeight="1" x14ac:dyDescent="0.2">
      <c r="A1046" s="7"/>
      <c r="B1046" s="40" t="s">
        <v>7</v>
      </c>
      <c r="C1046" s="107"/>
      <c r="D1046" s="119" t="s">
        <v>5708</v>
      </c>
      <c r="E1046" s="119" t="s">
        <v>5707</v>
      </c>
      <c r="F1046" s="219">
        <v>18</v>
      </c>
      <c r="G1046" s="219" t="s">
        <v>2307</v>
      </c>
      <c r="H1046" s="45"/>
      <c r="I1046" s="46"/>
      <c r="J1046" s="44">
        <f t="shared" si="26"/>
        <v>365</v>
      </c>
      <c r="K1046" s="46"/>
      <c r="L1046" s="45"/>
      <c r="M1046" s="45"/>
      <c r="N1046" s="45"/>
      <c r="O1046" s="62" t="s">
        <v>7</v>
      </c>
      <c r="P1046" s="220">
        <v>1037</v>
      </c>
      <c r="Q1046" s="217">
        <v>30047</v>
      </c>
      <c r="R1046" s="41"/>
    </row>
    <row r="1047" spans="1:18" s="149" customFormat="1" ht="12.95" customHeight="1" x14ac:dyDescent="0.2">
      <c r="A1047" s="7">
        <v>56</v>
      </c>
      <c r="B1047" s="40" t="s">
        <v>7</v>
      </c>
      <c r="C1047" s="107"/>
      <c r="D1047" s="119" t="s">
        <v>3849</v>
      </c>
      <c r="E1047" s="119" t="s">
        <v>5706</v>
      </c>
      <c r="F1047" s="219">
        <v>11</v>
      </c>
      <c r="G1047" s="219" t="s">
        <v>2299</v>
      </c>
      <c r="H1047" s="45"/>
      <c r="I1047" s="46"/>
      <c r="J1047" s="44">
        <f t="shared" si="26"/>
        <v>365</v>
      </c>
      <c r="K1047" s="46"/>
      <c r="L1047" s="45"/>
      <c r="M1047" s="45"/>
      <c r="N1047" s="45"/>
      <c r="O1047" s="62" t="s">
        <v>7</v>
      </c>
      <c r="P1047" s="220">
        <v>1038</v>
      </c>
      <c r="Q1047" s="217">
        <v>30048</v>
      </c>
      <c r="R1047" s="41"/>
    </row>
    <row r="1048" spans="1:18" s="149" customFormat="1" ht="12.95" customHeight="1" x14ac:dyDescent="0.2">
      <c r="A1048" s="7">
        <v>51</v>
      </c>
      <c r="B1048" s="40" t="s">
        <v>7</v>
      </c>
      <c r="C1048" s="107"/>
      <c r="D1048" s="119" t="s">
        <v>4666</v>
      </c>
      <c r="E1048" s="119" t="s">
        <v>5705</v>
      </c>
      <c r="F1048" s="219">
        <v>10</v>
      </c>
      <c r="G1048" s="219" t="s">
        <v>2495</v>
      </c>
      <c r="H1048" s="45"/>
      <c r="I1048" s="46"/>
      <c r="J1048" s="44">
        <f t="shared" ref="J1048:J1111" si="27">IF(AND(I1048&gt;1/1/75, K1048&gt;0),"n/a",I1048+365)</f>
        <v>365</v>
      </c>
      <c r="K1048" s="46"/>
      <c r="L1048" s="45"/>
      <c r="M1048" s="45"/>
      <c r="N1048" s="45"/>
      <c r="O1048" s="62" t="s">
        <v>7</v>
      </c>
      <c r="P1048" s="220">
        <v>1039</v>
      </c>
      <c r="Q1048" s="217" t="s">
        <v>609</v>
      </c>
      <c r="R1048" s="41"/>
    </row>
    <row r="1049" spans="1:18" s="149" customFormat="1" ht="12.95" customHeight="1" x14ac:dyDescent="0.2">
      <c r="A1049" s="7"/>
      <c r="B1049" s="40" t="s">
        <v>7</v>
      </c>
      <c r="C1049" s="107"/>
      <c r="D1049" s="119" t="s">
        <v>5704</v>
      </c>
      <c r="E1049" s="119" t="s">
        <v>5703</v>
      </c>
      <c r="F1049" s="219">
        <v>20</v>
      </c>
      <c r="G1049" s="219" t="s">
        <v>2307</v>
      </c>
      <c r="H1049" s="45"/>
      <c r="I1049" s="46"/>
      <c r="J1049" s="44">
        <f t="shared" si="27"/>
        <v>365</v>
      </c>
      <c r="K1049" s="46"/>
      <c r="L1049" s="45"/>
      <c r="M1049" s="45"/>
      <c r="N1049" s="45"/>
      <c r="O1049" s="62" t="s">
        <v>7</v>
      </c>
      <c r="P1049" s="220">
        <v>1040</v>
      </c>
      <c r="Q1049" s="217">
        <v>30053</v>
      </c>
      <c r="R1049" s="41"/>
    </row>
    <row r="1050" spans="1:18" s="149" customFormat="1" ht="12.95" customHeight="1" x14ac:dyDescent="0.2">
      <c r="A1050" s="7">
        <v>3</v>
      </c>
      <c r="B1050" s="40" t="s">
        <v>7</v>
      </c>
      <c r="C1050" s="107"/>
      <c r="D1050" s="119" t="s">
        <v>1645</v>
      </c>
      <c r="E1050" s="119" t="s">
        <v>5702</v>
      </c>
      <c r="F1050" s="219">
        <v>21</v>
      </c>
      <c r="G1050" s="219" t="s">
        <v>2307</v>
      </c>
      <c r="H1050" s="45" t="s">
        <v>44</v>
      </c>
      <c r="I1050" s="46"/>
      <c r="J1050" s="44">
        <f t="shared" si="27"/>
        <v>365</v>
      </c>
      <c r="K1050" s="46"/>
      <c r="L1050" s="45"/>
      <c r="M1050" s="45"/>
      <c r="N1050" s="45"/>
      <c r="O1050" s="62" t="s">
        <v>7</v>
      </c>
      <c r="P1050" s="220">
        <v>1041</v>
      </c>
      <c r="Q1050" s="217">
        <v>30053</v>
      </c>
      <c r="R1050" s="41"/>
    </row>
    <row r="1051" spans="1:18" s="149" customFormat="1" ht="12.95" customHeight="1" x14ac:dyDescent="0.2">
      <c r="A1051" s="7">
        <v>37</v>
      </c>
      <c r="B1051" s="40" t="s">
        <v>7</v>
      </c>
      <c r="C1051" s="107"/>
      <c r="D1051" s="119" t="s">
        <v>3089</v>
      </c>
      <c r="E1051" s="119" t="s">
        <v>5701</v>
      </c>
      <c r="F1051" s="219">
        <v>21</v>
      </c>
      <c r="G1051" s="219" t="s">
        <v>2307</v>
      </c>
      <c r="H1051" s="45"/>
      <c r="I1051" s="46"/>
      <c r="J1051" s="44">
        <f t="shared" si="27"/>
        <v>365</v>
      </c>
      <c r="K1051" s="46"/>
      <c r="L1051" s="45"/>
      <c r="M1051" s="45"/>
      <c r="N1051" s="45"/>
      <c r="O1051" s="62" t="s">
        <v>7</v>
      </c>
      <c r="P1051" s="220">
        <v>1042</v>
      </c>
      <c r="Q1051" s="217">
        <v>30055</v>
      </c>
      <c r="R1051" s="41"/>
    </row>
    <row r="1052" spans="1:18" s="149" customFormat="1" ht="12.95" customHeight="1" x14ac:dyDescent="0.2">
      <c r="A1052" s="7">
        <v>17</v>
      </c>
      <c r="B1052" s="40" t="s">
        <v>7</v>
      </c>
      <c r="C1052" s="107"/>
      <c r="D1052" s="119" t="s">
        <v>5700</v>
      </c>
      <c r="E1052" s="119" t="s">
        <v>5699</v>
      </c>
      <c r="F1052" s="219">
        <v>15</v>
      </c>
      <c r="G1052" s="219" t="s">
        <v>2492</v>
      </c>
      <c r="H1052" s="45" t="s">
        <v>44</v>
      </c>
      <c r="I1052" s="46"/>
      <c r="J1052" s="44">
        <f t="shared" si="27"/>
        <v>365</v>
      </c>
      <c r="K1052" s="46"/>
      <c r="L1052" s="45"/>
      <c r="M1052" s="45"/>
      <c r="N1052" s="45"/>
      <c r="O1052" s="62" t="s">
        <v>7</v>
      </c>
      <c r="P1052" s="220">
        <v>1043</v>
      </c>
      <c r="Q1052" s="217">
        <v>30057</v>
      </c>
      <c r="R1052" s="41"/>
    </row>
    <row r="1053" spans="1:18" s="149" customFormat="1" ht="12.95" customHeight="1" x14ac:dyDescent="0.2">
      <c r="A1053" s="7">
        <v>37</v>
      </c>
      <c r="B1053" s="40" t="s">
        <v>7</v>
      </c>
      <c r="C1053" s="107"/>
      <c r="D1053" s="119" t="s">
        <v>3130</v>
      </c>
      <c r="E1053" s="119" t="s">
        <v>5698</v>
      </c>
      <c r="F1053" s="219">
        <v>8</v>
      </c>
      <c r="G1053" s="219" t="s">
        <v>2408</v>
      </c>
      <c r="H1053" s="45"/>
      <c r="I1053" s="46"/>
      <c r="J1053" s="44">
        <f t="shared" si="27"/>
        <v>365</v>
      </c>
      <c r="K1053" s="46"/>
      <c r="L1053" s="45"/>
      <c r="M1053" s="45"/>
      <c r="N1053" s="45"/>
      <c r="O1053" s="62" t="s">
        <v>7</v>
      </c>
      <c r="P1053" s="220">
        <v>1044</v>
      </c>
      <c r="Q1053" s="217" t="s">
        <v>609</v>
      </c>
      <c r="R1053" s="41"/>
    </row>
    <row r="1054" spans="1:18" s="149" customFormat="1" ht="12.95" customHeight="1" x14ac:dyDescent="0.2">
      <c r="A1054" s="7">
        <v>4</v>
      </c>
      <c r="B1054" s="40" t="s">
        <v>7</v>
      </c>
      <c r="C1054" s="107"/>
      <c r="D1054" s="119" t="s">
        <v>2226</v>
      </c>
      <c r="E1054" s="119" t="s">
        <v>5697</v>
      </c>
      <c r="F1054" s="219">
        <v>2</v>
      </c>
      <c r="G1054" s="219" t="s">
        <v>2299</v>
      </c>
      <c r="H1054" s="45" t="s">
        <v>44</v>
      </c>
      <c r="I1054" s="46"/>
      <c r="J1054" s="44">
        <f t="shared" si="27"/>
        <v>365</v>
      </c>
      <c r="K1054" s="46"/>
      <c r="L1054" s="45"/>
      <c r="M1054" s="45"/>
      <c r="N1054" s="45"/>
      <c r="O1054" s="62" t="s">
        <v>7</v>
      </c>
      <c r="P1054" s="220">
        <v>1045</v>
      </c>
      <c r="Q1054" s="217">
        <v>30060</v>
      </c>
      <c r="R1054" s="41"/>
    </row>
    <row r="1055" spans="1:18" s="149" customFormat="1" ht="12.95" customHeight="1" x14ac:dyDescent="0.2">
      <c r="A1055" s="7">
        <v>37</v>
      </c>
      <c r="B1055" s="40" t="s">
        <v>7</v>
      </c>
      <c r="C1055" s="107"/>
      <c r="D1055" s="119" t="s">
        <v>3089</v>
      </c>
      <c r="E1055" s="119" t="s">
        <v>5696</v>
      </c>
      <c r="F1055" s="219">
        <v>21</v>
      </c>
      <c r="G1055" s="219" t="s">
        <v>2307</v>
      </c>
      <c r="H1055" s="45"/>
      <c r="I1055" s="46"/>
      <c r="J1055" s="44">
        <f t="shared" si="27"/>
        <v>365</v>
      </c>
      <c r="K1055" s="46"/>
      <c r="L1055" s="45"/>
      <c r="M1055" s="45"/>
      <c r="N1055" s="45"/>
      <c r="O1055" s="62" t="s">
        <v>7</v>
      </c>
      <c r="P1055" s="220">
        <v>1046</v>
      </c>
      <c r="Q1055" s="217" t="s">
        <v>609</v>
      </c>
      <c r="R1055" s="41"/>
    </row>
    <row r="1056" spans="1:18" s="149" customFormat="1" ht="12.95" customHeight="1" x14ac:dyDescent="0.2">
      <c r="A1056" s="7"/>
      <c r="B1056" s="40" t="s">
        <v>7</v>
      </c>
      <c r="C1056" s="107"/>
      <c r="D1056" s="119" t="s">
        <v>5695</v>
      </c>
      <c r="E1056" s="119" t="s">
        <v>5694</v>
      </c>
      <c r="F1056" s="219">
        <v>19</v>
      </c>
      <c r="G1056" s="219" t="s">
        <v>2492</v>
      </c>
      <c r="H1056" s="45" t="s">
        <v>44</v>
      </c>
      <c r="I1056" s="46"/>
      <c r="J1056" s="44">
        <f t="shared" si="27"/>
        <v>365</v>
      </c>
      <c r="K1056" s="46"/>
      <c r="L1056" s="45"/>
      <c r="M1056" s="45"/>
      <c r="N1056" s="45"/>
      <c r="O1056" s="62" t="s">
        <v>7</v>
      </c>
      <c r="P1056" s="220">
        <v>1047</v>
      </c>
      <c r="Q1056" s="217" t="s">
        <v>609</v>
      </c>
      <c r="R1056" s="41"/>
    </row>
    <row r="1057" spans="1:209" s="149" customFormat="1" ht="12.95" customHeight="1" x14ac:dyDescent="0.2">
      <c r="A1057" s="7">
        <v>4</v>
      </c>
      <c r="B1057" s="40" t="s">
        <v>7</v>
      </c>
      <c r="C1057" s="107"/>
      <c r="D1057" s="119" t="s">
        <v>4145</v>
      </c>
      <c r="E1057" s="119" t="s">
        <v>5693</v>
      </c>
      <c r="F1057" s="219">
        <v>5</v>
      </c>
      <c r="G1057" s="219" t="s">
        <v>2299</v>
      </c>
      <c r="H1057" s="45"/>
      <c r="I1057" s="46"/>
      <c r="J1057" s="44">
        <f t="shared" si="27"/>
        <v>365</v>
      </c>
      <c r="K1057" s="46"/>
      <c r="L1057" s="45"/>
      <c r="M1057" s="45"/>
      <c r="N1057" s="45"/>
      <c r="O1057" s="62" t="s">
        <v>7</v>
      </c>
      <c r="P1057" s="220">
        <v>1048</v>
      </c>
      <c r="Q1057" s="217" t="s">
        <v>609</v>
      </c>
      <c r="R1057" s="41"/>
    </row>
    <row r="1058" spans="1:209" s="149" customFormat="1" ht="12.95" customHeight="1" x14ac:dyDescent="0.2">
      <c r="A1058" s="7">
        <v>3</v>
      </c>
      <c r="B1058" s="40" t="s">
        <v>7</v>
      </c>
      <c r="C1058" s="107"/>
      <c r="D1058" s="119" t="s">
        <v>4854</v>
      </c>
      <c r="E1058" s="119" t="s">
        <v>5692</v>
      </c>
      <c r="F1058" s="219">
        <v>20</v>
      </c>
      <c r="G1058" s="219" t="s">
        <v>2307</v>
      </c>
      <c r="H1058" s="45"/>
      <c r="I1058" s="46"/>
      <c r="J1058" s="44">
        <f t="shared" si="27"/>
        <v>365</v>
      </c>
      <c r="K1058" s="46"/>
      <c r="L1058" s="45"/>
      <c r="M1058" s="45"/>
      <c r="N1058" s="45"/>
      <c r="O1058" s="62" t="s">
        <v>7</v>
      </c>
      <c r="P1058" s="220">
        <v>1049</v>
      </c>
      <c r="Q1058" s="217">
        <v>30067</v>
      </c>
      <c r="R1058" s="41"/>
    </row>
    <row r="1059" spans="1:209" s="149" customFormat="1" ht="12.95" customHeight="1" x14ac:dyDescent="0.2">
      <c r="A1059" s="7"/>
      <c r="B1059" s="40" t="s">
        <v>7</v>
      </c>
      <c r="C1059" s="107"/>
      <c r="D1059" s="119" t="s">
        <v>5691</v>
      </c>
      <c r="E1059" s="119" t="s">
        <v>5690</v>
      </c>
      <c r="F1059" s="219">
        <v>9</v>
      </c>
      <c r="G1059" s="219" t="s">
        <v>2495</v>
      </c>
      <c r="H1059" s="45"/>
      <c r="I1059" s="46"/>
      <c r="J1059" s="44">
        <f t="shared" si="27"/>
        <v>365</v>
      </c>
      <c r="K1059" s="46"/>
      <c r="L1059" s="45"/>
      <c r="M1059" s="45"/>
      <c r="N1059" s="45"/>
      <c r="O1059" s="62" t="s">
        <v>7</v>
      </c>
      <c r="P1059" s="220">
        <v>1050</v>
      </c>
      <c r="Q1059" s="217" t="s">
        <v>609</v>
      </c>
      <c r="R1059" s="41"/>
    </row>
    <row r="1060" spans="1:209" s="149" customFormat="1" ht="12.95" customHeight="1" x14ac:dyDescent="0.2">
      <c r="A1060" s="7">
        <v>3</v>
      </c>
      <c r="B1060" s="40" t="s">
        <v>7</v>
      </c>
      <c r="C1060" s="107"/>
      <c r="D1060" s="119" t="s">
        <v>3410</v>
      </c>
      <c r="E1060" s="119" t="s">
        <v>5689</v>
      </c>
      <c r="F1060" s="219">
        <v>20</v>
      </c>
      <c r="G1060" s="219" t="s">
        <v>2307</v>
      </c>
      <c r="H1060" s="45"/>
      <c r="I1060" s="46"/>
      <c r="J1060" s="44">
        <f t="shared" si="27"/>
        <v>365</v>
      </c>
      <c r="K1060" s="46"/>
      <c r="L1060" s="45"/>
      <c r="M1060" s="45"/>
      <c r="N1060" s="45"/>
      <c r="O1060" s="62" t="s">
        <v>7</v>
      </c>
      <c r="P1060" s="220">
        <v>1051</v>
      </c>
      <c r="Q1060" s="217">
        <v>30070</v>
      </c>
      <c r="R1060" s="41"/>
    </row>
    <row r="1061" spans="1:209" s="149" customFormat="1" ht="12.95" customHeight="1" x14ac:dyDescent="0.2">
      <c r="A1061" s="12"/>
      <c r="B1061" s="14" t="s">
        <v>7</v>
      </c>
      <c r="C1061" s="97"/>
      <c r="D1061" s="116" t="s">
        <v>601</v>
      </c>
      <c r="E1061" s="116" t="s">
        <v>601</v>
      </c>
      <c r="F1061" s="224"/>
      <c r="G1061" s="224"/>
      <c r="H1061" s="15"/>
      <c r="I1061" s="19"/>
      <c r="J1061" s="44">
        <f t="shared" si="27"/>
        <v>365</v>
      </c>
      <c r="K1061" s="19"/>
      <c r="L1061" s="15"/>
      <c r="M1061" s="15"/>
      <c r="N1061" s="15"/>
      <c r="O1061" s="21" t="s">
        <v>5688</v>
      </c>
      <c r="P1061" s="223">
        <v>1052</v>
      </c>
      <c r="Q1061" s="222"/>
      <c r="R1061" s="58"/>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3"/>
      <c r="AO1061" s="13"/>
      <c r="AP1061" s="13"/>
      <c r="AQ1061" s="13"/>
      <c r="AR1061" s="13"/>
      <c r="AS1061" s="13"/>
      <c r="AT1061" s="13"/>
      <c r="AU1061" s="13"/>
      <c r="AV1061" s="13"/>
      <c r="AW1061" s="13"/>
      <c r="AX1061" s="13"/>
      <c r="AY1061" s="13"/>
      <c r="AZ1061" s="13"/>
      <c r="BA1061" s="13"/>
      <c r="BB1061" s="13"/>
      <c r="BC1061" s="13"/>
      <c r="BD1061" s="13"/>
      <c r="BE1061" s="13"/>
      <c r="BF1061" s="13"/>
      <c r="BG1061" s="13"/>
      <c r="BH1061" s="13"/>
      <c r="BI1061" s="13"/>
      <c r="BJ1061" s="13"/>
      <c r="BK1061" s="13"/>
      <c r="BL1061" s="13"/>
      <c r="BM1061" s="13"/>
      <c r="BN1061" s="13"/>
      <c r="BO1061" s="13"/>
      <c r="BP1061" s="13"/>
      <c r="BQ1061" s="13"/>
      <c r="BR1061" s="13"/>
      <c r="BS1061" s="13"/>
      <c r="BT1061" s="13"/>
      <c r="BU1061" s="13"/>
      <c r="BV1061" s="13"/>
      <c r="BW1061" s="13"/>
      <c r="BX1061" s="13"/>
      <c r="BY1061" s="13"/>
      <c r="BZ1061" s="13"/>
      <c r="CA1061" s="13"/>
      <c r="CB1061" s="13"/>
      <c r="CC1061" s="13"/>
      <c r="CD1061" s="13"/>
      <c r="CE1061" s="13"/>
      <c r="CF1061" s="13"/>
      <c r="CG1061" s="13"/>
      <c r="CH1061" s="13"/>
      <c r="CI1061" s="13"/>
      <c r="CJ1061" s="13"/>
      <c r="CK1061" s="13"/>
      <c r="CL1061" s="13"/>
      <c r="CM1061" s="13"/>
      <c r="CN1061" s="13"/>
      <c r="CO1061" s="13"/>
      <c r="CP1061" s="13"/>
      <c r="CQ1061" s="13"/>
      <c r="CR1061" s="13"/>
      <c r="CS1061" s="13"/>
      <c r="CT1061" s="13"/>
      <c r="CU1061" s="13"/>
      <c r="CV1061" s="13"/>
      <c r="CW1061" s="13"/>
      <c r="CX1061" s="13"/>
      <c r="CY1061" s="13"/>
      <c r="CZ1061" s="13"/>
      <c r="DA1061" s="13"/>
      <c r="DB1061" s="13"/>
      <c r="DC1061" s="13"/>
      <c r="DD1061" s="13"/>
      <c r="DE1061" s="13"/>
      <c r="DF1061" s="13"/>
      <c r="DG1061" s="13"/>
      <c r="DH1061" s="13"/>
      <c r="DI1061" s="13"/>
      <c r="DJ1061" s="13"/>
      <c r="DK1061" s="13"/>
      <c r="DL1061" s="13"/>
      <c r="DM1061" s="13"/>
      <c r="DN1061" s="13"/>
      <c r="DO1061" s="13"/>
      <c r="DP1061" s="13"/>
      <c r="DQ1061" s="13"/>
      <c r="DR1061" s="13"/>
      <c r="DS1061" s="13"/>
      <c r="DT1061" s="13"/>
      <c r="DU1061" s="13"/>
      <c r="DV1061" s="13"/>
      <c r="DW1061" s="13"/>
      <c r="DX1061" s="13"/>
      <c r="DY1061" s="13"/>
      <c r="DZ1061" s="13"/>
      <c r="EA1061" s="13"/>
      <c r="EB1061" s="13"/>
      <c r="EC1061" s="13"/>
      <c r="ED1061" s="13"/>
      <c r="EE1061" s="13"/>
      <c r="EF1061" s="13"/>
      <c r="EG1061" s="13"/>
      <c r="EH1061" s="13"/>
      <c r="EI1061" s="13"/>
      <c r="EJ1061" s="13"/>
      <c r="EK1061" s="13"/>
      <c r="EL1061" s="13"/>
      <c r="EM1061" s="13"/>
      <c r="EN1061" s="13"/>
      <c r="EO1061" s="13"/>
      <c r="EP1061" s="13"/>
      <c r="EQ1061" s="13"/>
      <c r="ER1061" s="13"/>
      <c r="ES1061" s="13"/>
      <c r="ET1061" s="13"/>
      <c r="EU1061" s="13"/>
      <c r="EV1061" s="13"/>
      <c r="EW1061" s="13"/>
      <c r="EX1061" s="13"/>
      <c r="EY1061" s="13"/>
      <c r="EZ1061" s="13"/>
      <c r="FA1061" s="13"/>
      <c r="FB1061" s="13"/>
      <c r="FC1061" s="13"/>
      <c r="FD1061" s="13"/>
      <c r="FE1061" s="13"/>
      <c r="FF1061" s="13"/>
      <c r="FG1061" s="13"/>
      <c r="FH1061" s="13"/>
      <c r="FI1061" s="13"/>
      <c r="FJ1061" s="13"/>
      <c r="FK1061" s="13"/>
      <c r="FL1061" s="13"/>
      <c r="FM1061" s="13"/>
      <c r="FN1061" s="13"/>
      <c r="FO1061" s="13"/>
      <c r="FP1061" s="13"/>
      <c r="FQ1061" s="13"/>
      <c r="FR1061" s="13"/>
      <c r="FS1061" s="13"/>
      <c r="FT1061" s="13"/>
      <c r="FU1061" s="13"/>
      <c r="FV1061" s="13"/>
      <c r="FW1061" s="13"/>
      <c r="FX1061" s="13"/>
      <c r="FY1061" s="13"/>
      <c r="FZ1061" s="13"/>
      <c r="GA1061" s="13"/>
      <c r="GB1061" s="13"/>
      <c r="GC1061" s="13"/>
      <c r="GD1061" s="13"/>
      <c r="GE1061" s="13"/>
      <c r="GF1061" s="13"/>
      <c r="GG1061" s="13"/>
      <c r="GH1061" s="13"/>
      <c r="GI1061" s="13"/>
      <c r="GJ1061" s="13"/>
      <c r="GK1061" s="13"/>
      <c r="GL1061" s="13"/>
      <c r="GM1061" s="13"/>
      <c r="GN1061" s="13"/>
      <c r="GO1061" s="13"/>
      <c r="GP1061" s="13"/>
      <c r="GQ1061" s="13"/>
      <c r="GR1061" s="13"/>
      <c r="GS1061" s="13"/>
      <c r="GT1061" s="13"/>
      <c r="GU1061" s="13"/>
      <c r="GV1061" s="13"/>
      <c r="GW1061" s="13"/>
      <c r="GX1061" s="13"/>
      <c r="GY1061" s="13"/>
      <c r="GZ1061" s="13"/>
      <c r="HA1061" s="13"/>
    </row>
    <row r="1062" spans="1:209" s="149" customFormat="1" ht="12.95" customHeight="1" x14ac:dyDescent="0.2">
      <c r="A1062" s="7">
        <v>190</v>
      </c>
      <c r="B1062" s="40" t="s">
        <v>7</v>
      </c>
      <c r="C1062" s="107"/>
      <c r="D1062" s="119" t="s">
        <v>3918</v>
      </c>
      <c r="E1062" s="119" t="s">
        <v>5687</v>
      </c>
      <c r="F1062" s="219">
        <v>1</v>
      </c>
      <c r="G1062" s="219" t="s">
        <v>2299</v>
      </c>
      <c r="H1062" s="45" t="s">
        <v>44</v>
      </c>
      <c r="I1062" s="46"/>
      <c r="J1062" s="44">
        <f t="shared" si="27"/>
        <v>365</v>
      </c>
      <c r="K1062" s="46"/>
      <c r="L1062" s="45"/>
      <c r="M1062" s="45"/>
      <c r="N1062" s="45"/>
      <c r="O1062" s="62" t="s">
        <v>7</v>
      </c>
      <c r="P1062" s="220">
        <v>1053</v>
      </c>
      <c r="Q1062" s="217">
        <v>30075</v>
      </c>
      <c r="R1062" s="41"/>
    </row>
    <row r="1063" spans="1:209" s="149" customFormat="1" ht="12.95" customHeight="1" x14ac:dyDescent="0.2">
      <c r="A1063" s="7">
        <v>19</v>
      </c>
      <c r="B1063" s="40" t="s">
        <v>7</v>
      </c>
      <c r="C1063" s="107"/>
      <c r="D1063" s="119" t="s">
        <v>4209</v>
      </c>
      <c r="E1063" s="119" t="s">
        <v>5686</v>
      </c>
      <c r="F1063" s="219">
        <v>8</v>
      </c>
      <c r="G1063" s="219" t="s">
        <v>2408</v>
      </c>
      <c r="H1063" s="45" t="s">
        <v>44</v>
      </c>
      <c r="I1063" s="46"/>
      <c r="J1063" s="44">
        <f t="shared" si="27"/>
        <v>365</v>
      </c>
      <c r="K1063" s="46"/>
      <c r="L1063" s="45"/>
      <c r="M1063" s="45"/>
      <c r="N1063" s="45"/>
      <c r="O1063" s="62" t="s">
        <v>7</v>
      </c>
      <c r="P1063" s="220">
        <v>1054</v>
      </c>
      <c r="Q1063" s="217">
        <v>30082</v>
      </c>
      <c r="R1063" s="41"/>
    </row>
    <row r="1064" spans="1:209" s="149" customFormat="1" ht="12.95" customHeight="1" x14ac:dyDescent="0.2">
      <c r="A1064" s="7"/>
      <c r="B1064" s="40" t="s">
        <v>7</v>
      </c>
      <c r="C1064" s="107"/>
      <c r="D1064" s="119" t="s">
        <v>5685</v>
      </c>
      <c r="E1064" s="119" t="s">
        <v>5683</v>
      </c>
      <c r="F1064" s="219">
        <v>9</v>
      </c>
      <c r="G1064" s="219" t="s">
        <v>2495</v>
      </c>
      <c r="H1064" s="45"/>
      <c r="I1064" s="46"/>
      <c r="J1064" s="44">
        <f t="shared" si="27"/>
        <v>365</v>
      </c>
      <c r="K1064" s="46"/>
      <c r="L1064" s="45"/>
      <c r="M1064" s="45"/>
      <c r="N1064" s="45"/>
      <c r="O1064" s="62" t="s">
        <v>7</v>
      </c>
      <c r="P1064" s="220">
        <v>1055</v>
      </c>
      <c r="Q1064" s="217">
        <v>30082</v>
      </c>
      <c r="R1064" s="41"/>
    </row>
    <row r="1065" spans="1:209" s="149" customFormat="1" ht="12.95" customHeight="1" x14ac:dyDescent="0.2">
      <c r="A1065" s="7"/>
      <c r="B1065" s="40" t="s">
        <v>7</v>
      </c>
      <c r="C1065" s="107"/>
      <c r="D1065" s="119" t="s">
        <v>5684</v>
      </c>
      <c r="E1065" s="119" t="s">
        <v>5683</v>
      </c>
      <c r="F1065" s="219">
        <v>9</v>
      </c>
      <c r="G1065" s="219" t="s">
        <v>2495</v>
      </c>
      <c r="H1065" s="45"/>
      <c r="I1065" s="46"/>
      <c r="J1065" s="44">
        <f t="shared" si="27"/>
        <v>365</v>
      </c>
      <c r="K1065" s="46"/>
      <c r="L1065" s="45"/>
      <c r="M1065" s="45"/>
      <c r="N1065" s="45"/>
      <c r="O1065" s="62" t="s">
        <v>7</v>
      </c>
      <c r="P1065" s="220">
        <v>1056</v>
      </c>
      <c r="Q1065" s="217">
        <v>30082</v>
      </c>
      <c r="R1065" s="41"/>
    </row>
    <row r="1066" spans="1:209" s="149" customFormat="1" ht="12.95" customHeight="1" x14ac:dyDescent="0.2">
      <c r="A1066" s="7"/>
      <c r="B1066" s="40" t="s">
        <v>7</v>
      </c>
      <c r="C1066" s="107"/>
      <c r="D1066" s="119" t="s">
        <v>5682</v>
      </c>
      <c r="E1066" s="119" t="s">
        <v>5266</v>
      </c>
      <c r="F1066" s="219">
        <v>12</v>
      </c>
      <c r="G1066" s="219" t="s">
        <v>2299</v>
      </c>
      <c r="H1066" s="45"/>
      <c r="I1066" s="46"/>
      <c r="J1066" s="44">
        <f t="shared" si="27"/>
        <v>365</v>
      </c>
      <c r="K1066" s="46"/>
      <c r="L1066" s="45"/>
      <c r="M1066" s="45"/>
      <c r="N1066" s="45"/>
      <c r="O1066" s="62" t="s">
        <v>7</v>
      </c>
      <c r="P1066" s="220">
        <v>1057</v>
      </c>
      <c r="Q1066" s="217">
        <v>30083</v>
      </c>
      <c r="R1066" s="41"/>
    </row>
    <row r="1067" spans="1:209" s="149" customFormat="1" ht="12.95" customHeight="1" x14ac:dyDescent="0.2">
      <c r="A1067" s="7">
        <v>3</v>
      </c>
      <c r="B1067" s="40" t="s">
        <v>7</v>
      </c>
      <c r="C1067" s="107"/>
      <c r="D1067" s="119" t="s">
        <v>4272</v>
      </c>
      <c r="E1067" s="119" t="s">
        <v>5681</v>
      </c>
      <c r="F1067" s="219">
        <v>20</v>
      </c>
      <c r="G1067" s="219" t="s">
        <v>2307</v>
      </c>
      <c r="H1067" s="45"/>
      <c r="I1067" s="46"/>
      <c r="J1067" s="44">
        <f t="shared" si="27"/>
        <v>365</v>
      </c>
      <c r="K1067" s="46"/>
      <c r="L1067" s="45"/>
      <c r="M1067" s="45"/>
      <c r="N1067" s="45"/>
      <c r="O1067" s="62" t="s">
        <v>7</v>
      </c>
      <c r="P1067" s="208">
        <v>1058</v>
      </c>
      <c r="Q1067" s="217">
        <v>30088</v>
      </c>
      <c r="R1067" s="41"/>
    </row>
    <row r="1068" spans="1:209" s="149" customFormat="1" ht="12.95" customHeight="1" x14ac:dyDescent="0.2">
      <c r="A1068" s="7"/>
      <c r="B1068" s="40" t="s">
        <v>7</v>
      </c>
      <c r="C1068" s="107"/>
      <c r="D1068" s="119" t="s">
        <v>5680</v>
      </c>
      <c r="E1068" s="119" t="s">
        <v>5679</v>
      </c>
      <c r="F1068" s="219">
        <v>8</v>
      </c>
      <c r="G1068" s="219" t="s">
        <v>2408</v>
      </c>
      <c r="H1068" s="45"/>
      <c r="I1068" s="46"/>
      <c r="J1068" s="44">
        <f t="shared" si="27"/>
        <v>365</v>
      </c>
      <c r="K1068" s="46"/>
      <c r="L1068" s="45"/>
      <c r="M1068" s="45"/>
      <c r="N1068" s="45"/>
      <c r="O1068" s="62" t="s">
        <v>7</v>
      </c>
      <c r="P1068" s="220">
        <v>1059</v>
      </c>
      <c r="Q1068" s="217">
        <v>30088</v>
      </c>
      <c r="R1068" s="41"/>
    </row>
    <row r="1069" spans="1:209" s="149" customFormat="1" ht="12.95" customHeight="1" x14ac:dyDescent="0.2">
      <c r="A1069" s="7">
        <v>19</v>
      </c>
      <c r="B1069" s="40" t="s">
        <v>7</v>
      </c>
      <c r="C1069" s="107"/>
      <c r="D1069" s="119" t="s">
        <v>4960</v>
      </c>
      <c r="E1069" s="119" t="s">
        <v>5678</v>
      </c>
      <c r="F1069" s="219">
        <v>8</v>
      </c>
      <c r="G1069" s="219" t="s">
        <v>2408</v>
      </c>
      <c r="H1069" s="45" t="s">
        <v>44</v>
      </c>
      <c r="I1069" s="46"/>
      <c r="J1069" s="44">
        <f t="shared" si="27"/>
        <v>365</v>
      </c>
      <c r="K1069" s="46"/>
      <c r="L1069" s="45"/>
      <c r="M1069" s="45"/>
      <c r="N1069" s="45"/>
      <c r="O1069" s="62" t="s">
        <v>7</v>
      </c>
      <c r="P1069" s="220">
        <v>1060</v>
      </c>
      <c r="Q1069" s="217">
        <v>30285</v>
      </c>
      <c r="R1069" s="41"/>
    </row>
    <row r="1070" spans="1:209" s="149" customFormat="1" ht="12.95" customHeight="1" x14ac:dyDescent="0.2">
      <c r="A1070" s="7"/>
      <c r="B1070" s="40" t="s">
        <v>7</v>
      </c>
      <c r="C1070" s="107"/>
      <c r="D1070" s="119" t="s">
        <v>5677</v>
      </c>
      <c r="E1070" s="119" t="s">
        <v>5676</v>
      </c>
      <c r="F1070" s="219">
        <v>9</v>
      </c>
      <c r="G1070" s="219" t="s">
        <v>2495</v>
      </c>
      <c r="H1070" s="45"/>
      <c r="I1070" s="46"/>
      <c r="J1070" s="44">
        <f t="shared" si="27"/>
        <v>365</v>
      </c>
      <c r="K1070" s="46"/>
      <c r="L1070" s="45"/>
      <c r="M1070" s="45"/>
      <c r="N1070" s="45"/>
      <c r="O1070" s="62" t="s">
        <v>7</v>
      </c>
      <c r="P1070" s="220">
        <v>1061</v>
      </c>
      <c r="Q1070" s="217">
        <v>30096</v>
      </c>
      <c r="R1070" s="41"/>
    </row>
    <row r="1071" spans="1:209" s="149" customFormat="1" ht="12.95" customHeight="1" x14ac:dyDescent="0.2">
      <c r="A1071" s="7">
        <v>55</v>
      </c>
      <c r="B1071" s="40" t="s">
        <v>7</v>
      </c>
      <c r="C1071" s="107"/>
      <c r="D1071" s="119" t="s">
        <v>3568</v>
      </c>
      <c r="E1071" s="119" t="s">
        <v>5675</v>
      </c>
      <c r="F1071" s="219">
        <v>15</v>
      </c>
      <c r="G1071" s="219" t="s">
        <v>2492</v>
      </c>
      <c r="H1071" s="45"/>
      <c r="I1071" s="46"/>
      <c r="J1071" s="44">
        <f t="shared" si="27"/>
        <v>365</v>
      </c>
      <c r="K1071" s="46"/>
      <c r="L1071" s="45"/>
      <c r="M1071" s="45"/>
      <c r="N1071" s="45"/>
      <c r="O1071" s="62" t="s">
        <v>7</v>
      </c>
      <c r="P1071" s="220">
        <v>1062</v>
      </c>
      <c r="Q1071" s="217">
        <v>30096</v>
      </c>
      <c r="R1071" s="41"/>
    </row>
    <row r="1072" spans="1:209" s="149" customFormat="1" ht="12.95" customHeight="1" x14ac:dyDescent="0.2">
      <c r="A1072" s="7">
        <v>33</v>
      </c>
      <c r="B1072" s="40" t="s">
        <v>7</v>
      </c>
      <c r="C1072" s="107"/>
      <c r="D1072" s="119" t="s">
        <v>5674</v>
      </c>
      <c r="E1072" s="119" t="s">
        <v>5673</v>
      </c>
      <c r="F1072" s="219">
        <v>21</v>
      </c>
      <c r="G1072" s="219" t="s">
        <v>2307</v>
      </c>
      <c r="H1072" s="45"/>
      <c r="I1072" s="46"/>
      <c r="J1072" s="44">
        <f t="shared" si="27"/>
        <v>365</v>
      </c>
      <c r="K1072" s="46"/>
      <c r="L1072" s="45"/>
      <c r="M1072" s="45"/>
      <c r="N1072" s="45"/>
      <c r="O1072" s="62" t="s">
        <v>7</v>
      </c>
      <c r="P1072" s="220">
        <v>1063</v>
      </c>
      <c r="Q1072" s="217">
        <v>30096</v>
      </c>
      <c r="R1072" s="41"/>
    </row>
    <row r="1073" spans="1:18" s="149" customFormat="1" ht="12.95" customHeight="1" x14ac:dyDescent="0.2">
      <c r="A1073" s="7">
        <v>3</v>
      </c>
      <c r="B1073" s="40" t="s">
        <v>7</v>
      </c>
      <c r="C1073" s="107"/>
      <c r="D1073" s="119" t="s">
        <v>3417</v>
      </c>
      <c r="E1073" s="119" t="s">
        <v>3767</v>
      </c>
      <c r="F1073" s="219">
        <v>15</v>
      </c>
      <c r="G1073" s="219" t="s">
        <v>2492</v>
      </c>
      <c r="H1073" s="45"/>
      <c r="I1073" s="46"/>
      <c r="J1073" s="44">
        <f t="shared" si="27"/>
        <v>365</v>
      </c>
      <c r="K1073" s="46"/>
      <c r="L1073" s="45"/>
      <c r="M1073" s="45"/>
      <c r="N1073" s="45"/>
      <c r="O1073" s="62" t="s">
        <v>7</v>
      </c>
      <c r="P1073" s="220">
        <v>1064</v>
      </c>
      <c r="Q1073" s="217">
        <v>30096</v>
      </c>
      <c r="R1073" s="41"/>
    </row>
    <row r="1074" spans="1:18" s="149" customFormat="1" ht="12.95" customHeight="1" x14ac:dyDescent="0.2">
      <c r="A1074" s="7"/>
      <c r="B1074" s="40" t="s">
        <v>7</v>
      </c>
      <c r="C1074" s="107"/>
      <c r="D1074" s="119" t="s">
        <v>5672</v>
      </c>
      <c r="E1074" s="119" t="s">
        <v>5671</v>
      </c>
      <c r="F1074" s="219">
        <v>8</v>
      </c>
      <c r="G1074" s="219" t="s">
        <v>2408</v>
      </c>
      <c r="H1074" s="45" t="s">
        <v>193</v>
      </c>
      <c r="I1074" s="46"/>
      <c r="J1074" s="44">
        <f t="shared" si="27"/>
        <v>365</v>
      </c>
      <c r="K1074" s="46"/>
      <c r="L1074" s="45"/>
      <c r="M1074" s="45"/>
      <c r="N1074" s="45"/>
      <c r="O1074" s="62" t="s">
        <v>7</v>
      </c>
      <c r="P1074" s="220">
        <v>1065</v>
      </c>
      <c r="Q1074" s="217" t="s">
        <v>609</v>
      </c>
      <c r="R1074" s="41"/>
    </row>
    <row r="1075" spans="1:18" s="149" customFormat="1" ht="12.95" customHeight="1" x14ac:dyDescent="0.2">
      <c r="A1075" s="7">
        <v>50</v>
      </c>
      <c r="B1075" s="40" t="s">
        <v>7</v>
      </c>
      <c r="C1075" s="107"/>
      <c r="D1075" s="119" t="s">
        <v>5329</v>
      </c>
      <c r="E1075" s="119" t="s">
        <v>5670</v>
      </c>
      <c r="F1075" s="219">
        <v>7</v>
      </c>
      <c r="G1075" s="219" t="s">
        <v>2495</v>
      </c>
      <c r="H1075" s="45"/>
      <c r="I1075" s="46"/>
      <c r="J1075" s="44">
        <f t="shared" si="27"/>
        <v>365</v>
      </c>
      <c r="K1075" s="46"/>
      <c r="L1075" s="45"/>
      <c r="M1075" s="45"/>
      <c r="N1075" s="45"/>
      <c r="O1075" s="62" t="s">
        <v>7</v>
      </c>
      <c r="P1075" s="220">
        <v>1066</v>
      </c>
      <c r="Q1075" s="217" t="s">
        <v>609</v>
      </c>
      <c r="R1075" s="41"/>
    </row>
    <row r="1076" spans="1:18" s="149" customFormat="1" ht="12.95" customHeight="1" x14ac:dyDescent="0.2">
      <c r="A1076" s="7"/>
      <c r="B1076" s="40" t="s">
        <v>7</v>
      </c>
      <c r="C1076" s="107"/>
      <c r="D1076" s="119" t="s">
        <v>5668</v>
      </c>
      <c r="E1076" s="119" t="s">
        <v>5669</v>
      </c>
      <c r="F1076" s="219">
        <v>15</v>
      </c>
      <c r="G1076" s="219" t="s">
        <v>2492</v>
      </c>
      <c r="H1076" s="45"/>
      <c r="I1076" s="46"/>
      <c r="J1076" s="44">
        <f t="shared" si="27"/>
        <v>365</v>
      </c>
      <c r="K1076" s="46"/>
      <c r="L1076" s="45"/>
      <c r="M1076" s="45"/>
      <c r="N1076" s="45"/>
      <c r="O1076" s="62" t="s">
        <v>7</v>
      </c>
      <c r="P1076" s="220">
        <v>1067</v>
      </c>
      <c r="Q1076" s="217" t="s">
        <v>609</v>
      </c>
      <c r="R1076" s="41"/>
    </row>
    <row r="1077" spans="1:18" s="149" customFormat="1" ht="12.95" customHeight="1" x14ac:dyDescent="0.2">
      <c r="A1077" s="7"/>
      <c r="B1077" s="40" t="s">
        <v>7</v>
      </c>
      <c r="C1077" s="107"/>
      <c r="D1077" s="119" t="s">
        <v>5668</v>
      </c>
      <c r="E1077" s="119" t="s">
        <v>5667</v>
      </c>
      <c r="F1077" s="219">
        <v>15</v>
      </c>
      <c r="G1077" s="219" t="s">
        <v>2492</v>
      </c>
      <c r="H1077" s="45"/>
      <c r="I1077" s="46"/>
      <c r="J1077" s="44">
        <f t="shared" si="27"/>
        <v>365</v>
      </c>
      <c r="K1077" s="46"/>
      <c r="L1077" s="45"/>
      <c r="M1077" s="45"/>
      <c r="N1077" s="45"/>
      <c r="O1077" s="62" t="s">
        <v>7</v>
      </c>
      <c r="P1077" s="220">
        <v>1068</v>
      </c>
      <c r="Q1077" s="217" t="s">
        <v>609</v>
      </c>
      <c r="R1077" s="41"/>
    </row>
    <row r="1078" spans="1:18" s="149" customFormat="1" ht="12.95" customHeight="1" x14ac:dyDescent="0.2">
      <c r="A1078" s="7">
        <v>4</v>
      </c>
      <c r="B1078" s="40" t="s">
        <v>7</v>
      </c>
      <c r="C1078" s="107"/>
      <c r="D1078" s="119" t="s">
        <v>2441</v>
      </c>
      <c r="E1078" s="119" t="s">
        <v>5666</v>
      </c>
      <c r="F1078" s="219">
        <v>6</v>
      </c>
      <c r="G1078" s="219" t="s">
        <v>2495</v>
      </c>
      <c r="H1078" s="45" t="s">
        <v>193</v>
      </c>
      <c r="I1078" s="46"/>
      <c r="J1078" s="44">
        <f t="shared" si="27"/>
        <v>365</v>
      </c>
      <c r="K1078" s="46"/>
      <c r="L1078" s="45"/>
      <c r="M1078" s="45"/>
      <c r="N1078" s="45"/>
      <c r="O1078" s="62" t="s">
        <v>7</v>
      </c>
      <c r="P1078" s="220">
        <v>1069</v>
      </c>
      <c r="Q1078" s="217">
        <v>30110</v>
      </c>
      <c r="R1078" s="41"/>
    </row>
    <row r="1079" spans="1:18" s="149" customFormat="1" ht="12.95" customHeight="1" x14ac:dyDescent="0.2">
      <c r="A1079" s="7">
        <v>37</v>
      </c>
      <c r="B1079" s="40" t="s">
        <v>7</v>
      </c>
      <c r="C1079" s="107"/>
      <c r="D1079" s="119" t="s">
        <v>5172</v>
      </c>
      <c r="E1079" s="119" t="s">
        <v>5665</v>
      </c>
      <c r="F1079" s="219">
        <v>20</v>
      </c>
      <c r="G1079" s="219" t="s">
        <v>2307</v>
      </c>
      <c r="H1079" s="45" t="s">
        <v>44</v>
      </c>
      <c r="I1079" s="46"/>
      <c r="J1079" s="44">
        <f t="shared" si="27"/>
        <v>365</v>
      </c>
      <c r="K1079" s="46"/>
      <c r="L1079" s="45"/>
      <c r="M1079" s="45"/>
      <c r="N1079" s="45"/>
      <c r="O1079" s="62" t="s">
        <v>7</v>
      </c>
      <c r="P1079" s="220">
        <v>1070</v>
      </c>
      <c r="Q1079" s="217">
        <v>30110</v>
      </c>
      <c r="R1079" s="41"/>
    </row>
    <row r="1080" spans="1:18" s="149" customFormat="1" ht="12.95" customHeight="1" x14ac:dyDescent="0.2">
      <c r="A1080" s="7">
        <v>37</v>
      </c>
      <c r="B1080" s="40" t="s">
        <v>7</v>
      </c>
      <c r="C1080" s="107"/>
      <c r="D1080" s="119" t="s">
        <v>5265</v>
      </c>
      <c r="E1080" s="119" t="s">
        <v>5664</v>
      </c>
      <c r="F1080" s="219">
        <v>20</v>
      </c>
      <c r="G1080" s="219" t="s">
        <v>2307</v>
      </c>
      <c r="H1080" s="45" t="s">
        <v>8</v>
      </c>
      <c r="I1080" s="46"/>
      <c r="J1080" s="44">
        <f t="shared" si="27"/>
        <v>365</v>
      </c>
      <c r="K1080" s="46"/>
      <c r="L1080" s="45"/>
      <c r="M1080" s="45"/>
      <c r="N1080" s="45"/>
      <c r="O1080" s="62" t="s">
        <v>7</v>
      </c>
      <c r="P1080" s="220">
        <v>1071</v>
      </c>
      <c r="Q1080" s="217" t="s">
        <v>609</v>
      </c>
      <c r="R1080" s="41"/>
    </row>
    <row r="1081" spans="1:18" s="149" customFormat="1" ht="12.95" customHeight="1" x14ac:dyDescent="0.2">
      <c r="A1081" s="7"/>
      <c r="B1081" s="40" t="s">
        <v>7</v>
      </c>
      <c r="C1081" s="107"/>
      <c r="D1081" s="119" t="s">
        <v>5663</v>
      </c>
      <c r="E1081" s="119" t="s">
        <v>5662</v>
      </c>
      <c r="F1081" s="219">
        <v>0</v>
      </c>
      <c r="G1081" s="219" t="s">
        <v>609</v>
      </c>
      <c r="H1081" s="45"/>
      <c r="I1081" s="46"/>
      <c r="J1081" s="44">
        <f t="shared" si="27"/>
        <v>365</v>
      </c>
      <c r="K1081" s="46"/>
      <c r="L1081" s="45"/>
      <c r="M1081" s="45"/>
      <c r="N1081" s="45"/>
      <c r="O1081" s="62" t="s">
        <v>7</v>
      </c>
      <c r="P1081" s="220">
        <v>1072</v>
      </c>
      <c r="Q1081" s="217">
        <v>30111</v>
      </c>
      <c r="R1081" s="41"/>
    </row>
    <row r="1082" spans="1:18" s="149" customFormat="1" ht="12.95" customHeight="1" x14ac:dyDescent="0.2">
      <c r="A1082" s="7">
        <v>37</v>
      </c>
      <c r="B1082" s="40" t="s">
        <v>7</v>
      </c>
      <c r="C1082" s="107"/>
      <c r="D1082" s="119" t="s">
        <v>1409</v>
      </c>
      <c r="E1082" s="119" t="s">
        <v>5661</v>
      </c>
      <c r="F1082" s="219">
        <v>10</v>
      </c>
      <c r="G1082" s="219" t="s">
        <v>2495</v>
      </c>
      <c r="H1082" s="45" t="s">
        <v>44</v>
      </c>
      <c r="I1082" s="46"/>
      <c r="J1082" s="44">
        <f t="shared" si="27"/>
        <v>365</v>
      </c>
      <c r="K1082" s="46"/>
      <c r="L1082" s="45"/>
      <c r="M1082" s="45"/>
      <c r="N1082" s="45"/>
      <c r="O1082" s="62" t="s">
        <v>7</v>
      </c>
      <c r="P1082" s="220">
        <v>1073</v>
      </c>
      <c r="Q1082" s="217">
        <v>30113</v>
      </c>
      <c r="R1082" s="41"/>
    </row>
    <row r="1083" spans="1:18" s="149" customFormat="1" ht="12.95" customHeight="1" x14ac:dyDescent="0.2">
      <c r="A1083" s="7">
        <v>50</v>
      </c>
      <c r="B1083" s="40" t="s">
        <v>7</v>
      </c>
      <c r="C1083" s="107"/>
      <c r="D1083" s="119" t="s">
        <v>4533</v>
      </c>
      <c r="E1083" s="119" t="s">
        <v>5660</v>
      </c>
      <c r="F1083" s="219">
        <v>7</v>
      </c>
      <c r="G1083" s="219" t="s">
        <v>2495</v>
      </c>
      <c r="H1083" s="45"/>
      <c r="I1083" s="46"/>
      <c r="J1083" s="44">
        <f t="shared" si="27"/>
        <v>365</v>
      </c>
      <c r="K1083" s="46"/>
      <c r="L1083" s="45"/>
      <c r="M1083" s="45"/>
      <c r="N1083" s="45"/>
      <c r="O1083" s="62" t="s">
        <v>7</v>
      </c>
      <c r="P1083" s="220">
        <v>1074</v>
      </c>
      <c r="Q1083" s="217" t="s">
        <v>609</v>
      </c>
      <c r="R1083" s="41"/>
    </row>
    <row r="1084" spans="1:18" s="149" customFormat="1" ht="12.95" customHeight="1" x14ac:dyDescent="0.2">
      <c r="A1084" s="7"/>
      <c r="B1084" s="40" t="s">
        <v>7</v>
      </c>
      <c r="C1084" s="107"/>
      <c r="D1084" s="119" t="s">
        <v>5659</v>
      </c>
      <c r="E1084" s="119" t="s">
        <v>5658</v>
      </c>
      <c r="F1084" s="219">
        <v>5</v>
      </c>
      <c r="G1084" s="219" t="s">
        <v>2299</v>
      </c>
      <c r="H1084" s="45"/>
      <c r="I1084" s="46"/>
      <c r="J1084" s="44">
        <f t="shared" si="27"/>
        <v>365</v>
      </c>
      <c r="K1084" s="46"/>
      <c r="L1084" s="45"/>
      <c r="M1084" s="45"/>
      <c r="N1084" s="45"/>
      <c r="O1084" s="62" t="s">
        <v>7</v>
      </c>
      <c r="P1084" s="220">
        <v>1075</v>
      </c>
      <c r="Q1084" s="217">
        <v>30116</v>
      </c>
      <c r="R1084" s="41"/>
    </row>
    <row r="1085" spans="1:18" s="149" customFormat="1" ht="12.95" customHeight="1" x14ac:dyDescent="0.2">
      <c r="A1085" s="7">
        <v>33</v>
      </c>
      <c r="B1085" s="40" t="s">
        <v>7</v>
      </c>
      <c r="C1085" s="107"/>
      <c r="D1085" s="119" t="s">
        <v>5657</v>
      </c>
      <c r="E1085" s="119" t="s">
        <v>5656</v>
      </c>
      <c r="F1085" s="219">
        <v>22</v>
      </c>
      <c r="G1085" s="219" t="s">
        <v>2307</v>
      </c>
      <c r="H1085" s="45" t="s">
        <v>44</v>
      </c>
      <c r="I1085" s="46"/>
      <c r="J1085" s="44">
        <f t="shared" si="27"/>
        <v>365</v>
      </c>
      <c r="K1085" s="46"/>
      <c r="L1085" s="45"/>
      <c r="M1085" s="45"/>
      <c r="N1085" s="45"/>
      <c r="O1085" s="62" t="s">
        <v>7</v>
      </c>
      <c r="P1085" s="220">
        <v>1076</v>
      </c>
      <c r="Q1085" s="217">
        <v>30125</v>
      </c>
      <c r="R1085" s="41"/>
    </row>
    <row r="1086" spans="1:18" s="149" customFormat="1" ht="12.95" customHeight="1" x14ac:dyDescent="0.2">
      <c r="A1086" s="7">
        <v>10</v>
      </c>
      <c r="B1086" s="40" t="s">
        <v>7</v>
      </c>
      <c r="C1086" s="107"/>
      <c r="D1086" s="136" t="s">
        <v>1759</v>
      </c>
      <c r="E1086" s="119" t="s">
        <v>5655</v>
      </c>
      <c r="F1086" s="219">
        <v>12</v>
      </c>
      <c r="G1086" s="219" t="s">
        <v>2299</v>
      </c>
      <c r="H1086" s="45" t="s">
        <v>44</v>
      </c>
      <c r="I1086" s="46"/>
      <c r="J1086" s="44">
        <f t="shared" si="27"/>
        <v>365</v>
      </c>
      <c r="K1086" s="46"/>
      <c r="L1086" s="45"/>
      <c r="M1086" s="45"/>
      <c r="N1086" s="45"/>
      <c r="O1086" s="62" t="s">
        <v>7</v>
      </c>
      <c r="P1086" s="220">
        <v>1077</v>
      </c>
      <c r="Q1086" s="217">
        <v>30141</v>
      </c>
      <c r="R1086" s="41"/>
    </row>
    <row r="1087" spans="1:18" s="149" customFormat="1" ht="12.95" customHeight="1" x14ac:dyDescent="0.2">
      <c r="A1087" s="7">
        <v>3</v>
      </c>
      <c r="B1087" s="40" t="s">
        <v>7</v>
      </c>
      <c r="C1087" s="107"/>
      <c r="D1087" s="119" t="s">
        <v>4854</v>
      </c>
      <c r="E1087" s="119" t="s">
        <v>5654</v>
      </c>
      <c r="F1087" s="219">
        <v>20</v>
      </c>
      <c r="G1087" s="219" t="s">
        <v>2307</v>
      </c>
      <c r="H1087" s="45" t="s">
        <v>44</v>
      </c>
      <c r="I1087" s="46"/>
      <c r="J1087" s="44">
        <f t="shared" si="27"/>
        <v>365</v>
      </c>
      <c r="K1087" s="46"/>
      <c r="L1087" s="45"/>
      <c r="M1087" s="45"/>
      <c r="N1087" s="45"/>
      <c r="O1087" s="62" t="s">
        <v>7</v>
      </c>
      <c r="P1087" s="220">
        <v>1078</v>
      </c>
      <c r="Q1087" s="217">
        <v>30141</v>
      </c>
      <c r="R1087" s="202"/>
    </row>
    <row r="1088" spans="1:18" s="149" customFormat="1" ht="12.95" customHeight="1" x14ac:dyDescent="0.2">
      <c r="A1088" s="7">
        <v>37</v>
      </c>
      <c r="B1088" s="40" t="s">
        <v>7</v>
      </c>
      <c r="C1088" s="107"/>
      <c r="D1088" s="119" t="s">
        <v>5653</v>
      </c>
      <c r="E1088" s="119" t="s">
        <v>5652</v>
      </c>
      <c r="F1088" s="219">
        <v>20</v>
      </c>
      <c r="G1088" s="219" t="s">
        <v>2307</v>
      </c>
      <c r="H1088" s="45" t="s">
        <v>44</v>
      </c>
      <c r="I1088" s="46"/>
      <c r="J1088" s="44">
        <f t="shared" si="27"/>
        <v>365</v>
      </c>
      <c r="K1088" s="46"/>
      <c r="L1088" s="45"/>
      <c r="M1088" s="45"/>
      <c r="N1088" s="45"/>
      <c r="O1088" s="62" t="s">
        <v>7</v>
      </c>
      <c r="P1088" s="220">
        <v>1079</v>
      </c>
      <c r="Q1088" s="217">
        <v>30141</v>
      </c>
      <c r="R1088" s="41"/>
    </row>
    <row r="1089" spans="1:18" s="149" customFormat="1" ht="12.95" customHeight="1" x14ac:dyDescent="0.2">
      <c r="A1089" s="7">
        <v>19</v>
      </c>
      <c r="B1089" s="40" t="s">
        <v>7</v>
      </c>
      <c r="C1089" s="107"/>
      <c r="D1089" s="119" t="s">
        <v>3935</v>
      </c>
      <c r="E1089" s="119" t="s">
        <v>5494</v>
      </c>
      <c r="F1089" s="219">
        <v>8</v>
      </c>
      <c r="G1089" s="219" t="s">
        <v>2408</v>
      </c>
      <c r="H1089" s="45" t="s">
        <v>8</v>
      </c>
      <c r="I1089" s="46"/>
      <c r="J1089" s="44">
        <f t="shared" si="27"/>
        <v>365</v>
      </c>
      <c r="K1089" s="46"/>
      <c r="L1089" s="45"/>
      <c r="M1089" s="45"/>
      <c r="N1089" s="45"/>
      <c r="O1089" s="62" t="s">
        <v>7</v>
      </c>
      <c r="P1089" s="220">
        <v>1080</v>
      </c>
      <c r="Q1089" s="217">
        <v>30141</v>
      </c>
      <c r="R1089" s="41"/>
    </row>
    <row r="1090" spans="1:18" s="149" customFormat="1" ht="12.95" customHeight="1" x14ac:dyDescent="0.2">
      <c r="A1090" s="7">
        <v>46</v>
      </c>
      <c r="B1090" s="40" t="s">
        <v>7</v>
      </c>
      <c r="C1090" s="107"/>
      <c r="D1090" s="119" t="s">
        <v>4284</v>
      </c>
      <c r="E1090" s="119" t="s">
        <v>5651</v>
      </c>
      <c r="F1090" s="219">
        <v>8</v>
      </c>
      <c r="G1090" s="219" t="s">
        <v>2408</v>
      </c>
      <c r="H1090" s="45" t="s">
        <v>44</v>
      </c>
      <c r="I1090" s="46"/>
      <c r="J1090" s="44">
        <f t="shared" si="27"/>
        <v>365</v>
      </c>
      <c r="K1090" s="46"/>
      <c r="L1090" s="45"/>
      <c r="M1090" s="45"/>
      <c r="N1090" s="45"/>
      <c r="O1090" s="62" t="s">
        <v>7</v>
      </c>
      <c r="P1090" s="220">
        <v>1081</v>
      </c>
      <c r="Q1090" s="217" t="s">
        <v>609</v>
      </c>
      <c r="R1090" s="41"/>
    </row>
    <row r="1091" spans="1:18" s="149" customFormat="1" ht="12.95" customHeight="1" x14ac:dyDescent="0.2">
      <c r="A1091" s="7">
        <v>37</v>
      </c>
      <c r="B1091" s="40" t="s">
        <v>7</v>
      </c>
      <c r="C1091" s="107"/>
      <c r="D1091" s="119" t="s">
        <v>4910</v>
      </c>
      <c r="E1091" s="119" t="s">
        <v>5650</v>
      </c>
      <c r="F1091" s="219">
        <v>20</v>
      </c>
      <c r="G1091" s="219" t="s">
        <v>2307</v>
      </c>
      <c r="H1091" s="45"/>
      <c r="I1091" s="46"/>
      <c r="J1091" s="44">
        <f t="shared" si="27"/>
        <v>365</v>
      </c>
      <c r="K1091" s="46"/>
      <c r="L1091" s="45"/>
      <c r="M1091" s="45"/>
      <c r="N1091" s="45"/>
      <c r="O1091" s="62" t="s">
        <v>7</v>
      </c>
      <c r="P1091" s="220">
        <v>1082</v>
      </c>
      <c r="Q1091" s="217">
        <v>30238</v>
      </c>
      <c r="R1091" s="41"/>
    </row>
    <row r="1092" spans="1:18" s="149" customFormat="1" ht="12.95" customHeight="1" x14ac:dyDescent="0.2">
      <c r="A1092" s="7">
        <v>5</v>
      </c>
      <c r="B1092" s="40" t="s">
        <v>7</v>
      </c>
      <c r="C1092" s="107"/>
      <c r="D1092" s="119" t="s">
        <v>2291</v>
      </c>
      <c r="E1092" s="119" t="s">
        <v>5470</v>
      </c>
      <c r="F1092" s="219">
        <v>20</v>
      </c>
      <c r="G1092" s="219" t="s">
        <v>2307</v>
      </c>
      <c r="H1092" s="45" t="s">
        <v>44</v>
      </c>
      <c r="I1092" s="46"/>
      <c r="J1092" s="44">
        <f t="shared" si="27"/>
        <v>365</v>
      </c>
      <c r="K1092" s="46"/>
      <c r="L1092" s="45"/>
      <c r="M1092" s="45"/>
      <c r="N1092" s="45"/>
      <c r="O1092" s="62" t="s">
        <v>7</v>
      </c>
      <c r="P1092" s="220">
        <v>1083</v>
      </c>
      <c r="Q1092" s="217">
        <v>30145</v>
      </c>
      <c r="R1092" s="41"/>
    </row>
    <row r="1093" spans="1:18" s="149" customFormat="1" ht="12.95" customHeight="1" x14ac:dyDescent="0.2">
      <c r="A1093" s="7">
        <v>3</v>
      </c>
      <c r="B1093" s="40" t="s">
        <v>7</v>
      </c>
      <c r="C1093" s="107"/>
      <c r="D1093" s="119" t="s">
        <v>4078</v>
      </c>
      <c r="E1093" s="119" t="s">
        <v>5649</v>
      </c>
      <c r="F1093" s="219">
        <v>20</v>
      </c>
      <c r="G1093" s="219" t="s">
        <v>2307</v>
      </c>
      <c r="H1093" s="45"/>
      <c r="I1093" s="46"/>
      <c r="J1093" s="44">
        <f t="shared" si="27"/>
        <v>365</v>
      </c>
      <c r="K1093" s="46"/>
      <c r="L1093" s="45"/>
      <c r="M1093" s="45"/>
      <c r="N1093" s="45"/>
      <c r="O1093" s="62" t="s">
        <v>7</v>
      </c>
      <c r="P1093" s="220">
        <v>1084</v>
      </c>
      <c r="Q1093" s="217">
        <v>30154</v>
      </c>
      <c r="R1093" s="41"/>
    </row>
    <row r="1094" spans="1:18" s="149" customFormat="1" ht="12.95" customHeight="1" x14ac:dyDescent="0.2">
      <c r="A1094" s="7">
        <v>55</v>
      </c>
      <c r="B1094" s="40" t="s">
        <v>7</v>
      </c>
      <c r="C1094" s="107"/>
      <c r="D1094" s="119" t="s">
        <v>5565</v>
      </c>
      <c r="E1094" s="119" t="s">
        <v>5648</v>
      </c>
      <c r="F1094" s="219">
        <v>15</v>
      </c>
      <c r="G1094" s="219" t="s">
        <v>2492</v>
      </c>
      <c r="H1094" s="45"/>
      <c r="I1094" s="46"/>
      <c r="J1094" s="44">
        <f t="shared" si="27"/>
        <v>365</v>
      </c>
      <c r="K1094" s="46"/>
      <c r="L1094" s="45"/>
      <c r="M1094" s="45"/>
      <c r="N1094" s="45"/>
      <c r="O1094" s="62" t="s">
        <v>7</v>
      </c>
      <c r="P1094" s="220">
        <v>1085</v>
      </c>
      <c r="Q1094" s="217" t="s">
        <v>609</v>
      </c>
      <c r="R1094" s="41"/>
    </row>
    <row r="1095" spans="1:18" s="149" customFormat="1" ht="12.95" customHeight="1" x14ac:dyDescent="0.2">
      <c r="A1095" s="7">
        <v>17</v>
      </c>
      <c r="B1095" s="40" t="s">
        <v>7</v>
      </c>
      <c r="C1095" s="107"/>
      <c r="D1095" s="119" t="s">
        <v>5647</v>
      </c>
      <c r="E1095" s="119" t="s">
        <v>5440</v>
      </c>
      <c r="F1095" s="219">
        <v>15</v>
      </c>
      <c r="G1095" s="219" t="s">
        <v>2492</v>
      </c>
      <c r="H1095" s="45" t="s">
        <v>44</v>
      </c>
      <c r="I1095" s="46"/>
      <c r="J1095" s="44">
        <f t="shared" si="27"/>
        <v>365</v>
      </c>
      <c r="K1095" s="46"/>
      <c r="L1095" s="45"/>
      <c r="M1095" s="45"/>
      <c r="N1095" s="45"/>
      <c r="O1095" s="62" t="s">
        <v>7</v>
      </c>
      <c r="P1095" s="220">
        <v>1086</v>
      </c>
      <c r="Q1095" s="217">
        <v>30160</v>
      </c>
      <c r="R1095" s="41"/>
    </row>
    <row r="1096" spans="1:18" s="149" customFormat="1" ht="12.95" customHeight="1" x14ac:dyDescent="0.2">
      <c r="A1096" s="7">
        <v>4</v>
      </c>
      <c r="B1096" s="40" t="s">
        <v>7</v>
      </c>
      <c r="C1096" s="107"/>
      <c r="D1096" s="119" t="s">
        <v>5646</v>
      </c>
      <c r="E1096" s="119" t="s">
        <v>5645</v>
      </c>
      <c r="F1096" s="219">
        <v>5</v>
      </c>
      <c r="G1096" s="219" t="s">
        <v>2299</v>
      </c>
      <c r="H1096" s="45" t="s">
        <v>44</v>
      </c>
      <c r="I1096" s="46"/>
      <c r="J1096" s="44">
        <f t="shared" si="27"/>
        <v>365</v>
      </c>
      <c r="K1096" s="46"/>
      <c r="L1096" s="45"/>
      <c r="M1096" s="45"/>
      <c r="N1096" s="45"/>
      <c r="O1096" s="62" t="s">
        <v>7</v>
      </c>
      <c r="P1096" s="220">
        <v>1087</v>
      </c>
      <c r="Q1096" s="217">
        <v>30159</v>
      </c>
      <c r="R1096" s="41"/>
    </row>
    <row r="1097" spans="1:18" s="149" customFormat="1" ht="12.95" customHeight="1" x14ac:dyDescent="0.2">
      <c r="A1097" s="7"/>
      <c r="B1097" s="40" t="s">
        <v>7</v>
      </c>
      <c r="C1097" s="107"/>
      <c r="D1097" s="119" t="s">
        <v>5524</v>
      </c>
      <c r="E1097" s="119" t="s">
        <v>5466</v>
      </c>
      <c r="F1097" s="219">
        <v>16</v>
      </c>
      <c r="G1097" s="219" t="s">
        <v>2495</v>
      </c>
      <c r="H1097" s="45"/>
      <c r="I1097" s="46"/>
      <c r="J1097" s="44">
        <f t="shared" si="27"/>
        <v>365</v>
      </c>
      <c r="K1097" s="46"/>
      <c r="L1097" s="45"/>
      <c r="M1097" s="45"/>
      <c r="N1097" s="45"/>
      <c r="O1097" s="62" t="s">
        <v>7</v>
      </c>
      <c r="P1097" s="220">
        <v>1088</v>
      </c>
      <c r="Q1097" s="217" t="s">
        <v>609</v>
      </c>
      <c r="R1097" s="41"/>
    </row>
    <row r="1098" spans="1:18" s="149" customFormat="1" ht="12.95" customHeight="1" x14ac:dyDescent="0.2">
      <c r="A1098" s="7">
        <v>23</v>
      </c>
      <c r="B1098" s="40" t="s">
        <v>7</v>
      </c>
      <c r="C1098" s="107"/>
      <c r="D1098" s="119" t="s">
        <v>3192</v>
      </c>
      <c r="E1098" s="119" t="s">
        <v>5630</v>
      </c>
      <c r="F1098" s="219">
        <v>16</v>
      </c>
      <c r="G1098" s="219" t="s">
        <v>2495</v>
      </c>
      <c r="H1098" s="45"/>
      <c r="I1098" s="46"/>
      <c r="J1098" s="44">
        <f t="shared" si="27"/>
        <v>365</v>
      </c>
      <c r="K1098" s="46"/>
      <c r="L1098" s="45"/>
      <c r="M1098" s="45"/>
      <c r="N1098" s="45"/>
      <c r="O1098" s="62" t="s">
        <v>7</v>
      </c>
      <c r="P1098" s="220">
        <v>1089</v>
      </c>
      <c r="Q1098" s="217" t="s">
        <v>609</v>
      </c>
      <c r="R1098" s="41"/>
    </row>
    <row r="1099" spans="1:18" s="149" customFormat="1" ht="12.95" customHeight="1" x14ac:dyDescent="0.2">
      <c r="A1099" s="7"/>
      <c r="B1099" s="40" t="s">
        <v>7</v>
      </c>
      <c r="C1099" s="107"/>
      <c r="D1099" s="119" t="s">
        <v>5644</v>
      </c>
      <c r="E1099" s="119" t="s">
        <v>5643</v>
      </c>
      <c r="F1099" s="219">
        <v>3</v>
      </c>
      <c r="G1099" s="219" t="s">
        <v>2299</v>
      </c>
      <c r="H1099" s="45"/>
      <c r="I1099" s="46"/>
      <c r="J1099" s="44">
        <f t="shared" si="27"/>
        <v>365</v>
      </c>
      <c r="K1099" s="46"/>
      <c r="L1099" s="45"/>
      <c r="M1099" s="45"/>
      <c r="N1099" s="45"/>
      <c r="O1099" s="62" t="s">
        <v>7</v>
      </c>
      <c r="P1099" s="220">
        <v>1090</v>
      </c>
      <c r="Q1099" s="217" t="s">
        <v>609</v>
      </c>
      <c r="R1099" s="41"/>
    </row>
    <row r="1100" spans="1:18" s="149" customFormat="1" ht="12.95" customHeight="1" x14ac:dyDescent="0.2">
      <c r="A1100" s="7"/>
      <c r="B1100" s="40" t="s">
        <v>7</v>
      </c>
      <c r="C1100" s="107"/>
      <c r="D1100" s="119" t="s">
        <v>5642</v>
      </c>
      <c r="E1100" s="119" t="s">
        <v>5641</v>
      </c>
      <c r="F1100" s="219">
        <v>6</v>
      </c>
      <c r="G1100" s="219" t="s">
        <v>2495</v>
      </c>
      <c r="H1100" s="45"/>
      <c r="I1100" s="46"/>
      <c r="J1100" s="44">
        <f t="shared" si="27"/>
        <v>365</v>
      </c>
      <c r="K1100" s="46"/>
      <c r="L1100" s="45"/>
      <c r="M1100" s="45"/>
      <c r="N1100" s="45"/>
      <c r="O1100" s="62" t="s">
        <v>7</v>
      </c>
      <c r="P1100" s="220">
        <v>1091</v>
      </c>
      <c r="Q1100" s="217">
        <v>30172</v>
      </c>
      <c r="R1100" s="41"/>
    </row>
    <row r="1101" spans="1:18" s="149" customFormat="1" ht="12.95" customHeight="1" x14ac:dyDescent="0.2">
      <c r="A1101" s="7">
        <v>37</v>
      </c>
      <c r="B1101" s="40" t="s">
        <v>7</v>
      </c>
      <c r="C1101" s="107"/>
      <c r="D1101" s="119" t="s">
        <v>3089</v>
      </c>
      <c r="E1101" s="119" t="s">
        <v>5640</v>
      </c>
      <c r="F1101" s="219">
        <v>21</v>
      </c>
      <c r="G1101" s="219" t="s">
        <v>2307</v>
      </c>
      <c r="H1101" s="45"/>
      <c r="I1101" s="46"/>
      <c r="J1101" s="44">
        <f t="shared" si="27"/>
        <v>365</v>
      </c>
      <c r="K1101" s="46"/>
      <c r="L1101" s="45"/>
      <c r="M1101" s="45"/>
      <c r="N1101" s="45"/>
      <c r="O1101" s="62" t="s">
        <v>7</v>
      </c>
      <c r="P1101" s="220">
        <v>1092</v>
      </c>
      <c r="Q1101" s="217">
        <v>30172</v>
      </c>
      <c r="R1101" s="41"/>
    </row>
    <row r="1102" spans="1:18" s="149" customFormat="1" ht="12.95" customHeight="1" x14ac:dyDescent="0.2">
      <c r="A1102" s="7">
        <v>51</v>
      </c>
      <c r="B1102" s="40" t="s">
        <v>7</v>
      </c>
      <c r="C1102" s="107"/>
      <c r="D1102" s="119" t="s">
        <v>4730</v>
      </c>
      <c r="E1102" s="119" t="s">
        <v>5639</v>
      </c>
      <c r="F1102" s="219">
        <v>10</v>
      </c>
      <c r="G1102" s="219" t="s">
        <v>2495</v>
      </c>
      <c r="H1102" s="45" t="s">
        <v>44</v>
      </c>
      <c r="I1102" s="46"/>
      <c r="J1102" s="44">
        <f t="shared" si="27"/>
        <v>365</v>
      </c>
      <c r="K1102" s="46"/>
      <c r="L1102" s="45"/>
      <c r="M1102" s="45"/>
      <c r="N1102" s="45"/>
      <c r="O1102" s="62" t="s">
        <v>7</v>
      </c>
      <c r="P1102" s="220">
        <v>1093</v>
      </c>
      <c r="Q1102" s="217">
        <v>30172</v>
      </c>
      <c r="R1102" s="41"/>
    </row>
    <row r="1103" spans="1:18" s="149" customFormat="1" ht="12.95" customHeight="1" x14ac:dyDescent="0.2">
      <c r="A1103" s="7">
        <v>252</v>
      </c>
      <c r="B1103" s="40" t="s">
        <v>7</v>
      </c>
      <c r="C1103" s="107"/>
      <c r="D1103" s="119" t="s">
        <v>5638</v>
      </c>
      <c r="E1103" s="119" t="s">
        <v>5532</v>
      </c>
      <c r="F1103" s="219">
        <v>15</v>
      </c>
      <c r="G1103" s="219" t="s">
        <v>2492</v>
      </c>
      <c r="H1103" s="45"/>
      <c r="I1103" s="46"/>
      <c r="J1103" s="44">
        <f t="shared" si="27"/>
        <v>365</v>
      </c>
      <c r="K1103" s="46"/>
      <c r="L1103" s="45"/>
      <c r="M1103" s="45"/>
      <c r="N1103" s="45"/>
      <c r="O1103" s="62" t="s">
        <v>7</v>
      </c>
      <c r="P1103" s="220">
        <v>1094</v>
      </c>
      <c r="Q1103" s="217" t="s">
        <v>609</v>
      </c>
      <c r="R1103" s="41"/>
    </row>
    <row r="1104" spans="1:18" s="149" customFormat="1" ht="12.95" customHeight="1" x14ac:dyDescent="0.2">
      <c r="A1104" s="7">
        <v>17</v>
      </c>
      <c r="B1104" s="40" t="s">
        <v>7</v>
      </c>
      <c r="C1104" s="107"/>
      <c r="D1104" s="119" t="s">
        <v>4344</v>
      </c>
      <c r="E1104" s="119" t="s">
        <v>5637</v>
      </c>
      <c r="F1104" s="219">
        <v>5</v>
      </c>
      <c r="G1104" s="219" t="s">
        <v>2299</v>
      </c>
      <c r="H1104" s="45"/>
      <c r="I1104" s="46"/>
      <c r="J1104" s="44">
        <f t="shared" si="27"/>
        <v>365</v>
      </c>
      <c r="K1104" s="46"/>
      <c r="L1104" s="45"/>
      <c r="M1104" s="45"/>
      <c r="N1104" s="45"/>
      <c r="O1104" s="62" t="s">
        <v>7</v>
      </c>
      <c r="P1104" s="220">
        <v>1095</v>
      </c>
      <c r="Q1104" s="217" t="s">
        <v>609</v>
      </c>
      <c r="R1104" s="41"/>
    </row>
    <row r="1105" spans="1:18" s="149" customFormat="1" ht="12.95" customHeight="1" x14ac:dyDescent="0.2">
      <c r="A1105" s="7">
        <v>190</v>
      </c>
      <c r="B1105" s="40" t="s">
        <v>7</v>
      </c>
      <c r="C1105" s="107"/>
      <c r="D1105" s="119" t="s">
        <v>2798</v>
      </c>
      <c r="E1105" s="119" t="s">
        <v>5538</v>
      </c>
      <c r="F1105" s="219">
        <v>1</v>
      </c>
      <c r="G1105" s="219" t="s">
        <v>2299</v>
      </c>
      <c r="H1105" s="45" t="s">
        <v>44</v>
      </c>
      <c r="I1105" s="46"/>
      <c r="J1105" s="44">
        <f t="shared" si="27"/>
        <v>365</v>
      </c>
      <c r="K1105" s="46"/>
      <c r="L1105" s="45"/>
      <c r="M1105" s="45"/>
      <c r="N1105" s="45"/>
      <c r="O1105" s="62" t="s">
        <v>7</v>
      </c>
      <c r="P1105" s="220">
        <v>1096</v>
      </c>
      <c r="Q1105" s="217">
        <v>30176</v>
      </c>
      <c r="R1105" s="41"/>
    </row>
    <row r="1106" spans="1:18" s="149" customFormat="1" ht="12.95" customHeight="1" x14ac:dyDescent="0.2">
      <c r="A1106" s="7"/>
      <c r="B1106" s="40" t="s">
        <v>7</v>
      </c>
      <c r="C1106" s="107"/>
      <c r="D1106" s="119" t="s">
        <v>5636</v>
      </c>
      <c r="E1106" s="119" t="s">
        <v>4733</v>
      </c>
      <c r="F1106" s="219">
        <v>12</v>
      </c>
      <c r="G1106" s="219" t="s">
        <v>2299</v>
      </c>
      <c r="H1106" s="45"/>
      <c r="I1106" s="46"/>
      <c r="J1106" s="44">
        <f t="shared" si="27"/>
        <v>365</v>
      </c>
      <c r="K1106" s="46"/>
      <c r="L1106" s="45"/>
      <c r="M1106" s="45"/>
      <c r="N1106" s="45"/>
      <c r="O1106" s="62" t="s">
        <v>7</v>
      </c>
      <c r="P1106" s="220">
        <v>1097</v>
      </c>
      <c r="Q1106" s="217">
        <v>30179</v>
      </c>
      <c r="R1106" s="41"/>
    </row>
    <row r="1107" spans="1:18" s="149" customFormat="1" ht="12.95" customHeight="1" x14ac:dyDescent="0.2">
      <c r="A1107" s="7"/>
      <c r="B1107" s="40" t="s">
        <v>7</v>
      </c>
      <c r="C1107" s="107"/>
      <c r="D1107" s="119" t="s">
        <v>5635</v>
      </c>
      <c r="E1107" s="119" t="s">
        <v>5634</v>
      </c>
      <c r="F1107" s="219">
        <v>5</v>
      </c>
      <c r="G1107" s="219" t="s">
        <v>2299</v>
      </c>
      <c r="H1107" s="45"/>
      <c r="I1107" s="46"/>
      <c r="J1107" s="44">
        <f t="shared" si="27"/>
        <v>365</v>
      </c>
      <c r="K1107" s="46"/>
      <c r="L1107" s="45"/>
      <c r="M1107" s="45"/>
      <c r="N1107" s="45"/>
      <c r="O1107" s="62" t="s">
        <v>7</v>
      </c>
      <c r="P1107" s="220">
        <v>1098</v>
      </c>
      <c r="Q1107" s="217">
        <v>30180</v>
      </c>
      <c r="R1107" s="41"/>
    </row>
    <row r="1108" spans="1:18" s="149" customFormat="1" ht="12.95" customHeight="1" x14ac:dyDescent="0.2">
      <c r="A1108" s="7"/>
      <c r="B1108" s="40" t="s">
        <v>7</v>
      </c>
      <c r="C1108" s="107"/>
      <c r="D1108" s="119" t="s">
        <v>5633</v>
      </c>
      <c r="E1108" s="119" t="s">
        <v>5632</v>
      </c>
      <c r="F1108" s="219">
        <v>21</v>
      </c>
      <c r="G1108" s="219" t="s">
        <v>2307</v>
      </c>
      <c r="H1108" s="45"/>
      <c r="I1108" s="46"/>
      <c r="J1108" s="44">
        <f t="shared" si="27"/>
        <v>365</v>
      </c>
      <c r="K1108" s="46"/>
      <c r="L1108" s="45"/>
      <c r="M1108" s="45"/>
      <c r="N1108" s="45"/>
      <c r="O1108" s="62" t="s">
        <v>7</v>
      </c>
      <c r="P1108" s="220">
        <v>1099</v>
      </c>
      <c r="Q1108" s="217" t="s">
        <v>609</v>
      </c>
      <c r="R1108" s="41"/>
    </row>
    <row r="1109" spans="1:18" s="149" customFormat="1" ht="12.95" customHeight="1" x14ac:dyDescent="0.2">
      <c r="A1109" s="7"/>
      <c r="B1109" s="40" t="s">
        <v>7</v>
      </c>
      <c r="C1109" s="107"/>
      <c r="D1109" s="119" t="s">
        <v>5631</v>
      </c>
      <c r="E1109" s="119" t="s">
        <v>5630</v>
      </c>
      <c r="F1109" s="219">
        <v>20</v>
      </c>
      <c r="G1109" s="219" t="s">
        <v>2307</v>
      </c>
      <c r="H1109" s="45"/>
      <c r="I1109" s="46"/>
      <c r="J1109" s="44">
        <f t="shared" si="27"/>
        <v>365</v>
      </c>
      <c r="K1109" s="46"/>
      <c r="L1109" s="45"/>
      <c r="M1109" s="45"/>
      <c r="N1109" s="45"/>
      <c r="O1109" s="62" t="s">
        <v>7</v>
      </c>
      <c r="P1109" s="9"/>
      <c r="Q1109" s="217" t="s">
        <v>609</v>
      </c>
      <c r="R1109" s="41"/>
    </row>
    <row r="1110" spans="1:18" s="149" customFormat="1" ht="12.95" customHeight="1" x14ac:dyDescent="0.2">
      <c r="A1110" s="7">
        <v>17</v>
      </c>
      <c r="B1110" s="40" t="s">
        <v>7</v>
      </c>
      <c r="C1110" s="107"/>
      <c r="D1110" s="119" t="s">
        <v>5026</v>
      </c>
      <c r="E1110" s="119" t="s">
        <v>5480</v>
      </c>
      <c r="F1110" s="219">
        <v>15</v>
      </c>
      <c r="G1110" s="219" t="s">
        <v>2492</v>
      </c>
      <c r="H1110" s="45" t="s">
        <v>44</v>
      </c>
      <c r="I1110" s="46"/>
      <c r="J1110" s="44">
        <f t="shared" si="27"/>
        <v>365</v>
      </c>
      <c r="K1110" s="46"/>
      <c r="L1110" s="45"/>
      <c r="M1110" s="45"/>
      <c r="N1110" s="45"/>
      <c r="O1110" s="62" t="s">
        <v>7</v>
      </c>
      <c r="P1110" s="228">
        <v>1101</v>
      </c>
      <c r="Q1110" s="217">
        <v>30193</v>
      </c>
      <c r="R1110" s="41"/>
    </row>
    <row r="1111" spans="1:18" s="149" customFormat="1" ht="12.95" customHeight="1" x14ac:dyDescent="0.2">
      <c r="A1111" s="7">
        <v>3</v>
      </c>
      <c r="B1111" s="40" t="s">
        <v>7</v>
      </c>
      <c r="C1111" s="107"/>
      <c r="D1111" s="119" t="s">
        <v>4272</v>
      </c>
      <c r="E1111" s="119" t="s">
        <v>5629</v>
      </c>
      <c r="F1111" s="219">
        <v>20</v>
      </c>
      <c r="G1111" s="219" t="s">
        <v>2307</v>
      </c>
      <c r="H1111" s="45"/>
      <c r="I1111" s="46"/>
      <c r="J1111" s="44">
        <f t="shared" si="27"/>
        <v>365</v>
      </c>
      <c r="K1111" s="46"/>
      <c r="L1111" s="45"/>
      <c r="M1111" s="45"/>
      <c r="N1111" s="45"/>
      <c r="O1111" s="62" t="s">
        <v>7</v>
      </c>
      <c r="P1111" s="220">
        <v>1102</v>
      </c>
      <c r="Q1111" s="217">
        <v>30202</v>
      </c>
      <c r="R1111" s="41"/>
    </row>
    <row r="1112" spans="1:18" s="149" customFormat="1" ht="12.95" customHeight="1" x14ac:dyDescent="0.2">
      <c r="A1112" s="7">
        <v>4</v>
      </c>
      <c r="B1112" s="40" t="s">
        <v>7</v>
      </c>
      <c r="C1112" s="107"/>
      <c r="D1112" s="119" t="s">
        <v>5628</v>
      </c>
      <c r="E1112" s="119" t="s">
        <v>5627</v>
      </c>
      <c r="F1112" s="219">
        <v>5</v>
      </c>
      <c r="G1112" s="219" t="s">
        <v>2299</v>
      </c>
      <c r="H1112" s="45" t="s">
        <v>8</v>
      </c>
      <c r="I1112" s="46"/>
      <c r="J1112" s="44">
        <f t="shared" ref="J1112:J1139" si="28">IF(AND(I1112&gt;1/1/75, K1112&gt;0),"n/a",I1112+365)</f>
        <v>365</v>
      </c>
      <c r="K1112" s="46"/>
      <c r="L1112" s="45"/>
      <c r="M1112" s="45"/>
      <c r="N1112" s="45"/>
      <c r="O1112" s="62" t="s">
        <v>7</v>
      </c>
      <c r="P1112" s="220">
        <v>1103</v>
      </c>
      <c r="Q1112" s="217">
        <v>30202</v>
      </c>
      <c r="R1112" s="41"/>
    </row>
    <row r="1113" spans="1:18" s="149" customFormat="1" ht="12.95" customHeight="1" x14ac:dyDescent="0.2">
      <c r="A1113" s="7">
        <v>3</v>
      </c>
      <c r="B1113" s="40" t="s">
        <v>7</v>
      </c>
      <c r="C1113" s="107"/>
      <c r="D1113" s="119" t="s">
        <v>4434</v>
      </c>
      <c r="E1113" s="119" t="s">
        <v>5622</v>
      </c>
      <c r="F1113" s="219">
        <v>15</v>
      </c>
      <c r="G1113" s="219" t="s">
        <v>2492</v>
      </c>
      <c r="H1113" s="45" t="s">
        <v>44</v>
      </c>
      <c r="I1113" s="46"/>
      <c r="J1113" s="44">
        <f t="shared" si="28"/>
        <v>365</v>
      </c>
      <c r="K1113" s="46"/>
      <c r="L1113" s="45"/>
      <c r="M1113" s="45"/>
      <c r="N1113" s="45"/>
      <c r="O1113" s="62" t="s">
        <v>7</v>
      </c>
      <c r="P1113" s="220">
        <v>1104</v>
      </c>
      <c r="Q1113" s="217">
        <v>30204</v>
      </c>
      <c r="R1113" s="41"/>
    </row>
    <row r="1114" spans="1:18" s="149" customFormat="1" ht="12.95" customHeight="1" x14ac:dyDescent="0.2">
      <c r="A1114" s="7">
        <v>4</v>
      </c>
      <c r="B1114" s="40" t="s">
        <v>7</v>
      </c>
      <c r="C1114" s="107"/>
      <c r="D1114" s="119" t="s">
        <v>4145</v>
      </c>
      <c r="E1114" s="119" t="s">
        <v>5626</v>
      </c>
      <c r="F1114" s="219">
        <v>5</v>
      </c>
      <c r="G1114" s="219" t="s">
        <v>2299</v>
      </c>
      <c r="H1114" s="45" t="s">
        <v>44</v>
      </c>
      <c r="I1114" s="46"/>
      <c r="J1114" s="44">
        <f t="shared" si="28"/>
        <v>365</v>
      </c>
      <c r="K1114" s="46"/>
      <c r="L1114" s="45"/>
      <c r="M1114" s="45"/>
      <c r="N1114" s="45"/>
      <c r="O1114" s="62" t="s">
        <v>7</v>
      </c>
      <c r="P1114" s="220">
        <v>1105</v>
      </c>
      <c r="Q1114" s="217">
        <v>30209</v>
      </c>
      <c r="R1114" s="41"/>
    </row>
    <row r="1115" spans="1:18" s="149" customFormat="1" ht="12.95" customHeight="1" x14ac:dyDescent="0.2">
      <c r="A1115" s="7">
        <v>37</v>
      </c>
      <c r="B1115" s="40" t="s">
        <v>7</v>
      </c>
      <c r="C1115" s="107"/>
      <c r="D1115" s="119" t="s">
        <v>4816</v>
      </c>
      <c r="E1115" s="119" t="s">
        <v>4937</v>
      </c>
      <c r="F1115" s="219">
        <v>21</v>
      </c>
      <c r="G1115" s="219" t="s">
        <v>2307</v>
      </c>
      <c r="H1115" s="45"/>
      <c r="I1115" s="46"/>
      <c r="J1115" s="44">
        <f t="shared" si="28"/>
        <v>365</v>
      </c>
      <c r="K1115" s="46"/>
      <c r="L1115" s="45"/>
      <c r="M1115" s="45"/>
      <c r="N1115" s="45"/>
      <c r="O1115" s="62" t="s">
        <v>7</v>
      </c>
      <c r="P1115" s="220">
        <v>1106</v>
      </c>
      <c r="Q1115" s="217">
        <v>30209</v>
      </c>
      <c r="R1115" s="41"/>
    </row>
    <row r="1116" spans="1:18" s="149" customFormat="1" ht="12.95" customHeight="1" x14ac:dyDescent="0.2">
      <c r="A1116" s="7">
        <v>37</v>
      </c>
      <c r="B1116" s="40" t="s">
        <v>7</v>
      </c>
      <c r="C1116" s="107"/>
      <c r="D1116" s="119" t="s">
        <v>4816</v>
      </c>
      <c r="E1116" s="119" t="s">
        <v>5625</v>
      </c>
      <c r="F1116" s="219">
        <v>21</v>
      </c>
      <c r="G1116" s="219" t="s">
        <v>2307</v>
      </c>
      <c r="H1116" s="45"/>
      <c r="I1116" s="46"/>
      <c r="J1116" s="44">
        <f t="shared" si="28"/>
        <v>365</v>
      </c>
      <c r="K1116" s="46"/>
      <c r="L1116" s="45"/>
      <c r="M1116" s="45"/>
      <c r="N1116" s="45"/>
      <c r="O1116" s="62" t="s">
        <v>7</v>
      </c>
      <c r="P1116" s="220"/>
      <c r="Q1116" s="217" t="s">
        <v>609</v>
      </c>
      <c r="R1116" s="41"/>
    </row>
    <row r="1117" spans="1:18" s="149" customFormat="1" ht="12.95" customHeight="1" x14ac:dyDescent="0.2">
      <c r="A1117" s="7"/>
      <c r="B1117" s="40" t="s">
        <v>7</v>
      </c>
      <c r="C1117" s="107"/>
      <c r="D1117" s="119" t="s">
        <v>5624</v>
      </c>
      <c r="E1117" s="119" t="s">
        <v>5623</v>
      </c>
      <c r="F1117" s="219">
        <v>15</v>
      </c>
      <c r="G1117" s="219" t="s">
        <v>2492</v>
      </c>
      <c r="H1117" s="45"/>
      <c r="I1117" s="46"/>
      <c r="J1117" s="44">
        <f t="shared" si="28"/>
        <v>365</v>
      </c>
      <c r="K1117" s="46"/>
      <c r="L1117" s="45"/>
      <c r="M1117" s="45"/>
      <c r="N1117" s="45"/>
      <c r="O1117" s="62" t="s">
        <v>7</v>
      </c>
      <c r="P1117" s="220">
        <v>1108</v>
      </c>
      <c r="Q1117" s="217">
        <v>30217</v>
      </c>
      <c r="R1117" s="41"/>
    </row>
    <row r="1118" spans="1:18" s="149" customFormat="1" ht="12.95" customHeight="1" x14ac:dyDescent="0.2">
      <c r="A1118" s="7"/>
      <c r="B1118" s="40" t="s">
        <v>7</v>
      </c>
      <c r="C1118" s="107"/>
      <c r="D1118" s="119" t="s">
        <v>5624</v>
      </c>
      <c r="E1118" s="119" t="s">
        <v>5623</v>
      </c>
      <c r="F1118" s="219">
        <v>20</v>
      </c>
      <c r="G1118" s="219" t="s">
        <v>2307</v>
      </c>
      <c r="H1118" s="45"/>
      <c r="I1118" s="46"/>
      <c r="J1118" s="44">
        <f t="shared" si="28"/>
        <v>365</v>
      </c>
      <c r="K1118" s="46"/>
      <c r="L1118" s="45"/>
      <c r="M1118" s="45"/>
      <c r="N1118" s="45"/>
      <c r="O1118" s="62" t="s">
        <v>7</v>
      </c>
      <c r="P1118" s="220">
        <v>1109</v>
      </c>
      <c r="Q1118" s="217">
        <v>30217</v>
      </c>
      <c r="R1118" s="41"/>
    </row>
    <row r="1119" spans="1:18" s="149" customFormat="1" ht="12.95" customHeight="1" x14ac:dyDescent="0.2">
      <c r="A1119" s="7"/>
      <c r="B1119" s="40" t="s">
        <v>7</v>
      </c>
      <c r="C1119" s="107"/>
      <c r="D1119" s="119" t="s">
        <v>5624</v>
      </c>
      <c r="E1119" s="119" t="s">
        <v>5623</v>
      </c>
      <c r="F1119" s="219">
        <v>21</v>
      </c>
      <c r="G1119" s="219" t="s">
        <v>2307</v>
      </c>
      <c r="H1119" s="45"/>
      <c r="I1119" s="46"/>
      <c r="J1119" s="44">
        <f t="shared" si="28"/>
        <v>365</v>
      </c>
      <c r="K1119" s="46"/>
      <c r="L1119" s="45"/>
      <c r="M1119" s="45"/>
      <c r="N1119" s="45"/>
      <c r="O1119" s="62" t="s">
        <v>7</v>
      </c>
      <c r="P1119" s="220">
        <v>1110</v>
      </c>
      <c r="Q1119" s="217">
        <v>30217</v>
      </c>
      <c r="R1119" s="41"/>
    </row>
    <row r="1120" spans="1:18" s="149" customFormat="1" ht="12.95" customHeight="1" x14ac:dyDescent="0.2">
      <c r="A1120" s="7"/>
      <c r="B1120" s="40" t="s">
        <v>7</v>
      </c>
      <c r="C1120" s="107"/>
      <c r="D1120" s="119" t="s">
        <v>5428</v>
      </c>
      <c r="E1120" s="119" t="s">
        <v>5560</v>
      </c>
      <c r="F1120" s="219">
        <v>1</v>
      </c>
      <c r="G1120" s="219" t="s">
        <v>2299</v>
      </c>
      <c r="H1120" s="45"/>
      <c r="I1120" s="46"/>
      <c r="J1120" s="44">
        <f t="shared" si="28"/>
        <v>365</v>
      </c>
      <c r="K1120" s="46"/>
      <c r="L1120" s="45"/>
      <c r="M1120" s="45"/>
      <c r="N1120" s="45"/>
      <c r="O1120" s="62" t="s">
        <v>7</v>
      </c>
      <c r="P1120" s="220">
        <v>1111</v>
      </c>
      <c r="Q1120" s="217">
        <v>30221</v>
      </c>
      <c r="R1120" s="41"/>
    </row>
    <row r="1121" spans="1:209" s="149" customFormat="1" ht="12.95" customHeight="1" x14ac:dyDescent="0.2">
      <c r="A1121" s="7">
        <v>17</v>
      </c>
      <c r="B1121" s="40" t="s">
        <v>7</v>
      </c>
      <c r="C1121" s="107"/>
      <c r="D1121" s="119" t="s">
        <v>4049</v>
      </c>
      <c r="E1121" s="119" t="s">
        <v>5622</v>
      </c>
      <c r="F1121" s="219">
        <v>15</v>
      </c>
      <c r="G1121" s="219" t="s">
        <v>2492</v>
      </c>
      <c r="H1121" s="45" t="s">
        <v>44</v>
      </c>
      <c r="I1121" s="46"/>
      <c r="J1121" s="44">
        <f t="shared" si="28"/>
        <v>365</v>
      </c>
      <c r="K1121" s="46"/>
      <c r="L1121" s="45"/>
      <c r="M1121" s="45"/>
      <c r="N1121" s="45"/>
      <c r="O1121" s="62" t="s">
        <v>7</v>
      </c>
      <c r="P1121" s="220">
        <v>1112</v>
      </c>
      <c r="Q1121" s="217">
        <v>30222</v>
      </c>
      <c r="R1121" s="41"/>
    </row>
    <row r="1122" spans="1:209" s="13" customFormat="1" ht="12.95" customHeight="1" x14ac:dyDescent="0.2">
      <c r="A1122" s="7">
        <v>51</v>
      </c>
      <c r="B1122" s="40" t="s">
        <v>7</v>
      </c>
      <c r="C1122" s="107"/>
      <c r="D1122" s="119" t="s">
        <v>4730</v>
      </c>
      <c r="E1122" s="119" t="s">
        <v>5621</v>
      </c>
      <c r="F1122" s="219">
        <v>10</v>
      </c>
      <c r="G1122" s="219" t="s">
        <v>2495</v>
      </c>
      <c r="H1122" s="45" t="s">
        <v>193</v>
      </c>
      <c r="I1122" s="46"/>
      <c r="J1122" s="44">
        <f t="shared" si="28"/>
        <v>365</v>
      </c>
      <c r="K1122" s="46"/>
      <c r="L1122" s="45"/>
      <c r="M1122" s="45"/>
      <c r="N1122" s="45"/>
      <c r="O1122" s="62" t="s">
        <v>7</v>
      </c>
      <c r="P1122" s="220">
        <v>1113</v>
      </c>
      <c r="Q1122" s="217">
        <v>30228</v>
      </c>
      <c r="R1122" s="41"/>
      <c r="S1122" s="149"/>
      <c r="T1122" s="149"/>
      <c r="U1122" s="149"/>
      <c r="V1122" s="149"/>
      <c r="W1122" s="149"/>
      <c r="X1122" s="149"/>
      <c r="Y1122" s="149"/>
      <c r="Z1122" s="149"/>
      <c r="AA1122" s="149"/>
      <c r="AB1122" s="149"/>
      <c r="AC1122" s="149"/>
      <c r="AD1122" s="149"/>
      <c r="AE1122" s="149"/>
      <c r="AF1122" s="149"/>
      <c r="AG1122" s="149"/>
      <c r="AH1122" s="149"/>
      <c r="AI1122" s="149"/>
      <c r="AJ1122" s="149"/>
      <c r="AK1122" s="149"/>
      <c r="AL1122" s="149"/>
      <c r="AM1122" s="149"/>
      <c r="AN1122" s="149"/>
      <c r="AO1122" s="149"/>
      <c r="AP1122" s="149"/>
      <c r="AQ1122" s="149"/>
      <c r="AR1122" s="149"/>
      <c r="AS1122" s="149"/>
      <c r="AT1122" s="149"/>
      <c r="AU1122" s="149"/>
      <c r="AV1122" s="149"/>
      <c r="AW1122" s="149"/>
      <c r="AX1122" s="149"/>
      <c r="AY1122" s="149"/>
      <c r="AZ1122" s="149"/>
      <c r="BA1122" s="149"/>
      <c r="BB1122" s="149"/>
      <c r="BC1122" s="149"/>
      <c r="BD1122" s="149"/>
      <c r="BE1122" s="149"/>
      <c r="BF1122" s="149"/>
      <c r="BG1122" s="149"/>
      <c r="BH1122" s="149"/>
      <c r="BI1122" s="149"/>
      <c r="BJ1122" s="149"/>
      <c r="BK1122" s="149"/>
      <c r="BL1122" s="149"/>
      <c r="BM1122" s="149"/>
      <c r="BN1122" s="149"/>
      <c r="BO1122" s="149"/>
      <c r="BP1122" s="149"/>
      <c r="BQ1122" s="149"/>
      <c r="BR1122" s="149"/>
      <c r="BS1122" s="149"/>
      <c r="BT1122" s="149"/>
      <c r="BU1122" s="149"/>
      <c r="BV1122" s="149"/>
      <c r="BW1122" s="149"/>
      <c r="BX1122" s="149"/>
      <c r="BY1122" s="149"/>
      <c r="BZ1122" s="149"/>
      <c r="CA1122" s="149"/>
      <c r="CB1122" s="149"/>
      <c r="CC1122" s="149"/>
      <c r="CD1122" s="149"/>
      <c r="CE1122" s="149"/>
      <c r="CF1122" s="149"/>
      <c r="CG1122" s="149"/>
      <c r="CH1122" s="149"/>
      <c r="CI1122" s="149"/>
      <c r="CJ1122" s="149"/>
      <c r="CK1122" s="149"/>
      <c r="CL1122" s="149"/>
      <c r="CM1122" s="149"/>
      <c r="CN1122" s="149"/>
      <c r="CO1122" s="149"/>
      <c r="CP1122" s="149"/>
      <c r="CQ1122" s="149"/>
      <c r="CR1122" s="149"/>
      <c r="CS1122" s="149"/>
      <c r="CT1122" s="149"/>
      <c r="CU1122" s="149"/>
      <c r="CV1122" s="149"/>
      <c r="CW1122" s="149"/>
      <c r="CX1122" s="149"/>
      <c r="CY1122" s="149"/>
      <c r="CZ1122" s="149"/>
      <c r="DA1122" s="149"/>
      <c r="DB1122" s="149"/>
      <c r="DC1122" s="149"/>
      <c r="DD1122" s="149"/>
      <c r="DE1122" s="149"/>
      <c r="DF1122" s="149"/>
      <c r="DG1122" s="149"/>
      <c r="DH1122" s="149"/>
      <c r="DI1122" s="149"/>
      <c r="DJ1122" s="149"/>
      <c r="DK1122" s="149"/>
      <c r="DL1122" s="149"/>
      <c r="DM1122" s="149"/>
      <c r="DN1122" s="149"/>
      <c r="DO1122" s="149"/>
      <c r="DP1122" s="149"/>
      <c r="DQ1122" s="149"/>
      <c r="DR1122" s="149"/>
      <c r="DS1122" s="149"/>
      <c r="DT1122" s="149"/>
      <c r="DU1122" s="149"/>
      <c r="DV1122" s="149"/>
      <c r="DW1122" s="149"/>
      <c r="DX1122" s="149"/>
      <c r="DY1122" s="149"/>
      <c r="DZ1122" s="149"/>
      <c r="EA1122" s="149"/>
      <c r="EB1122" s="149"/>
      <c r="EC1122" s="149"/>
      <c r="ED1122" s="149"/>
      <c r="EE1122" s="149"/>
      <c r="EF1122" s="149"/>
      <c r="EG1122" s="149"/>
      <c r="EH1122" s="149"/>
      <c r="EI1122" s="149"/>
      <c r="EJ1122" s="149"/>
      <c r="EK1122" s="149"/>
      <c r="EL1122" s="149"/>
      <c r="EM1122" s="149"/>
      <c r="EN1122" s="149"/>
      <c r="EO1122" s="149"/>
      <c r="EP1122" s="149"/>
      <c r="EQ1122" s="149"/>
      <c r="ER1122" s="149"/>
      <c r="ES1122" s="149"/>
      <c r="ET1122" s="149"/>
      <c r="EU1122" s="149"/>
      <c r="EV1122" s="149"/>
      <c r="EW1122" s="149"/>
      <c r="EX1122" s="149"/>
      <c r="EY1122" s="149"/>
      <c r="EZ1122" s="149"/>
      <c r="FA1122" s="149"/>
      <c r="FB1122" s="149"/>
      <c r="FC1122" s="149"/>
      <c r="FD1122" s="149"/>
      <c r="FE1122" s="149"/>
      <c r="FF1122" s="149"/>
      <c r="FG1122" s="149"/>
      <c r="FH1122" s="149"/>
      <c r="FI1122" s="149"/>
      <c r="FJ1122" s="149"/>
      <c r="FK1122" s="149"/>
      <c r="FL1122" s="149"/>
      <c r="FM1122" s="149"/>
      <c r="FN1122" s="149"/>
      <c r="FO1122" s="149"/>
      <c r="FP1122" s="149"/>
      <c r="FQ1122" s="149"/>
      <c r="FR1122" s="149"/>
      <c r="FS1122" s="149"/>
      <c r="FT1122" s="149"/>
      <c r="FU1122" s="149"/>
      <c r="FV1122" s="149"/>
      <c r="FW1122" s="149"/>
      <c r="FX1122" s="149"/>
      <c r="FY1122" s="149"/>
      <c r="FZ1122" s="149"/>
      <c r="GA1122" s="149"/>
      <c r="GB1122" s="149"/>
      <c r="GC1122" s="149"/>
      <c r="GD1122" s="149"/>
      <c r="GE1122" s="149"/>
      <c r="GF1122" s="149"/>
      <c r="GG1122" s="149"/>
      <c r="GH1122" s="149"/>
      <c r="GI1122" s="149"/>
      <c r="GJ1122" s="149"/>
      <c r="GK1122" s="149"/>
      <c r="GL1122" s="149"/>
      <c r="GM1122" s="149"/>
      <c r="GN1122" s="149"/>
      <c r="GO1122" s="149"/>
      <c r="GP1122" s="149"/>
      <c r="GQ1122" s="149"/>
      <c r="GR1122" s="149"/>
      <c r="GS1122" s="149"/>
      <c r="GT1122" s="149"/>
      <c r="GU1122" s="149"/>
      <c r="GV1122" s="149"/>
      <c r="GW1122" s="149"/>
      <c r="GX1122" s="149"/>
      <c r="GY1122" s="149"/>
      <c r="GZ1122" s="149"/>
      <c r="HA1122" s="149"/>
    </row>
    <row r="1123" spans="1:209" s="149" customFormat="1" ht="12.95" customHeight="1" x14ac:dyDescent="0.2">
      <c r="A1123" s="7">
        <v>56</v>
      </c>
      <c r="B1123" s="40" t="s">
        <v>7</v>
      </c>
      <c r="C1123" s="107"/>
      <c r="D1123" s="119" t="s">
        <v>4742</v>
      </c>
      <c r="E1123" s="119" t="s">
        <v>5620</v>
      </c>
      <c r="F1123" s="219">
        <v>11</v>
      </c>
      <c r="G1123" s="219" t="s">
        <v>2299</v>
      </c>
      <c r="H1123" s="45" t="s">
        <v>44</v>
      </c>
      <c r="I1123" s="46"/>
      <c r="J1123" s="44">
        <f t="shared" si="28"/>
        <v>365</v>
      </c>
      <c r="K1123" s="46"/>
      <c r="L1123" s="45"/>
      <c r="M1123" s="45"/>
      <c r="N1123" s="45"/>
      <c r="O1123" s="62" t="s">
        <v>7</v>
      </c>
      <c r="P1123" s="220">
        <v>1114</v>
      </c>
      <c r="Q1123" s="217">
        <v>30222</v>
      </c>
      <c r="R1123" s="41"/>
    </row>
    <row r="1124" spans="1:209" s="149" customFormat="1" ht="12.95" customHeight="1" x14ac:dyDescent="0.2">
      <c r="A1124" s="7"/>
      <c r="B1124" s="40" t="s">
        <v>7</v>
      </c>
      <c r="C1124" s="107"/>
      <c r="D1124" s="119" t="s">
        <v>5619</v>
      </c>
      <c r="E1124" s="119" t="s">
        <v>5532</v>
      </c>
      <c r="F1124" s="219">
        <v>9</v>
      </c>
      <c r="G1124" s="219" t="s">
        <v>2495</v>
      </c>
      <c r="H1124" s="45"/>
      <c r="I1124" s="46"/>
      <c r="J1124" s="44">
        <f t="shared" si="28"/>
        <v>365</v>
      </c>
      <c r="K1124" s="46"/>
      <c r="L1124" s="45"/>
      <c r="M1124" s="45"/>
      <c r="N1124" s="45"/>
      <c r="O1124" s="62" t="s">
        <v>7</v>
      </c>
      <c r="P1124" s="220"/>
      <c r="Q1124" s="217" t="s">
        <v>609</v>
      </c>
      <c r="R1124" s="41"/>
    </row>
    <row r="1125" spans="1:209" s="149" customFormat="1" ht="12.95" customHeight="1" x14ac:dyDescent="0.2">
      <c r="A1125" s="7"/>
      <c r="B1125" s="40" t="s">
        <v>7</v>
      </c>
      <c r="C1125" s="107"/>
      <c r="D1125" s="119" t="s">
        <v>5618</v>
      </c>
      <c r="E1125" s="119" t="s">
        <v>5617</v>
      </c>
      <c r="F1125" s="219">
        <v>21</v>
      </c>
      <c r="G1125" s="219" t="s">
        <v>2307</v>
      </c>
      <c r="H1125" s="45"/>
      <c r="I1125" s="46"/>
      <c r="J1125" s="44">
        <f t="shared" si="28"/>
        <v>365</v>
      </c>
      <c r="K1125" s="46"/>
      <c r="L1125" s="45"/>
      <c r="M1125" s="45"/>
      <c r="N1125" s="45"/>
      <c r="O1125" s="62" t="s">
        <v>7</v>
      </c>
      <c r="P1125" s="220"/>
      <c r="Q1125" s="217" t="s">
        <v>609</v>
      </c>
      <c r="R1125" s="41"/>
    </row>
    <row r="1126" spans="1:209" s="149" customFormat="1" ht="12.95" customHeight="1" x14ac:dyDescent="0.2">
      <c r="A1126" s="7"/>
      <c r="B1126" s="40" t="s">
        <v>7</v>
      </c>
      <c r="C1126" s="107"/>
      <c r="D1126" s="119" t="s">
        <v>5616</v>
      </c>
      <c r="E1126" s="119" t="s">
        <v>5615</v>
      </c>
      <c r="F1126" s="219">
        <v>10</v>
      </c>
      <c r="G1126" s="219" t="s">
        <v>2495</v>
      </c>
      <c r="H1126" s="45"/>
      <c r="I1126" s="46"/>
      <c r="J1126" s="44">
        <f t="shared" si="28"/>
        <v>365</v>
      </c>
      <c r="K1126" s="46"/>
      <c r="L1126" s="45"/>
      <c r="M1126" s="45"/>
      <c r="N1126" s="45"/>
      <c r="O1126" s="62" t="s">
        <v>7</v>
      </c>
      <c r="P1126" s="220">
        <v>1117</v>
      </c>
      <c r="Q1126" s="217">
        <v>30228</v>
      </c>
      <c r="R1126" s="41"/>
    </row>
    <row r="1127" spans="1:209" s="149" customFormat="1" ht="12.95" customHeight="1" x14ac:dyDescent="0.2">
      <c r="A1127" s="7">
        <v>17</v>
      </c>
      <c r="B1127" s="40" t="s">
        <v>7</v>
      </c>
      <c r="C1127" s="107"/>
      <c r="D1127" s="119" t="s">
        <v>2031</v>
      </c>
      <c r="E1127" s="119" t="s">
        <v>5614</v>
      </c>
      <c r="F1127" s="219">
        <v>4</v>
      </c>
      <c r="G1127" s="219" t="s">
        <v>2299</v>
      </c>
      <c r="H1127" s="45"/>
      <c r="I1127" s="46"/>
      <c r="J1127" s="44">
        <f t="shared" si="28"/>
        <v>365</v>
      </c>
      <c r="K1127" s="46"/>
      <c r="L1127" s="45"/>
      <c r="M1127" s="45"/>
      <c r="N1127" s="45"/>
      <c r="O1127" s="62" t="s">
        <v>7</v>
      </c>
      <c r="P1127" s="220">
        <v>1118</v>
      </c>
      <c r="Q1127" s="217">
        <v>30239</v>
      </c>
      <c r="R1127" s="41"/>
    </row>
    <row r="1128" spans="1:209" s="149" customFormat="1" ht="12.95" customHeight="1" x14ac:dyDescent="0.2">
      <c r="A1128" s="7"/>
      <c r="B1128" s="40" t="s">
        <v>7</v>
      </c>
      <c r="C1128" s="107"/>
      <c r="D1128" s="119" t="s">
        <v>5613</v>
      </c>
      <c r="E1128" s="119" t="s">
        <v>5266</v>
      </c>
      <c r="F1128" s="219">
        <v>10</v>
      </c>
      <c r="G1128" s="219" t="s">
        <v>2495</v>
      </c>
      <c r="H1128" s="45"/>
      <c r="I1128" s="46"/>
      <c r="J1128" s="44">
        <f t="shared" si="28"/>
        <v>365</v>
      </c>
      <c r="K1128" s="46"/>
      <c r="L1128" s="45"/>
      <c r="M1128" s="45"/>
      <c r="N1128" s="45"/>
      <c r="O1128" s="62" t="s">
        <v>7</v>
      </c>
      <c r="P1128" s="220">
        <v>1119</v>
      </c>
      <c r="Q1128" s="217">
        <v>30232</v>
      </c>
      <c r="R1128" s="41"/>
    </row>
    <row r="1129" spans="1:209" s="149" customFormat="1" ht="12.95" customHeight="1" x14ac:dyDescent="0.2">
      <c r="A1129" s="7">
        <v>3</v>
      </c>
      <c r="B1129" s="40" t="s">
        <v>7</v>
      </c>
      <c r="C1129" s="107"/>
      <c r="D1129" s="119" t="s">
        <v>3417</v>
      </c>
      <c r="E1129" s="119" t="s">
        <v>5612</v>
      </c>
      <c r="F1129" s="219">
        <v>15</v>
      </c>
      <c r="G1129" s="219" t="s">
        <v>2492</v>
      </c>
      <c r="H1129" s="45"/>
      <c r="I1129" s="46"/>
      <c r="J1129" s="44">
        <f t="shared" si="28"/>
        <v>365</v>
      </c>
      <c r="K1129" s="46"/>
      <c r="L1129" s="45"/>
      <c r="M1129" s="45"/>
      <c r="N1129" s="45"/>
      <c r="O1129" s="62" t="s">
        <v>7</v>
      </c>
      <c r="P1129" s="220">
        <v>1120</v>
      </c>
      <c r="Q1129" s="217">
        <v>30236</v>
      </c>
      <c r="R1129" s="41"/>
    </row>
    <row r="1130" spans="1:209" s="149" customFormat="1" ht="12.95" customHeight="1" x14ac:dyDescent="0.2">
      <c r="A1130" s="7">
        <v>37</v>
      </c>
      <c r="B1130" s="40" t="s">
        <v>7</v>
      </c>
      <c r="C1130" s="107"/>
      <c r="D1130" s="119" t="s">
        <v>5611</v>
      </c>
      <c r="E1130" s="119" t="s">
        <v>5610</v>
      </c>
      <c r="F1130" s="219">
        <v>20</v>
      </c>
      <c r="G1130" s="219" t="s">
        <v>2307</v>
      </c>
      <c r="H1130" s="45"/>
      <c r="I1130" s="46"/>
      <c r="J1130" s="44">
        <f t="shared" si="28"/>
        <v>365</v>
      </c>
      <c r="K1130" s="46"/>
      <c r="L1130" s="45"/>
      <c r="M1130" s="45"/>
      <c r="N1130" s="45"/>
      <c r="O1130" s="62" t="s">
        <v>7</v>
      </c>
      <c r="P1130" s="220">
        <v>1121</v>
      </c>
      <c r="Q1130" s="217">
        <v>30239</v>
      </c>
      <c r="R1130" s="41"/>
    </row>
    <row r="1131" spans="1:209" s="149" customFormat="1" ht="12.95" customHeight="1" x14ac:dyDescent="0.2">
      <c r="A1131" s="7">
        <v>50</v>
      </c>
      <c r="B1131" s="40" t="s">
        <v>7</v>
      </c>
      <c r="C1131" s="107"/>
      <c r="D1131" s="119" t="s">
        <v>5609</v>
      </c>
      <c r="E1131" s="119" t="s">
        <v>5608</v>
      </c>
      <c r="F1131" s="219">
        <v>3</v>
      </c>
      <c r="G1131" s="219" t="s">
        <v>2299</v>
      </c>
      <c r="H1131" s="45"/>
      <c r="I1131" s="46"/>
      <c r="J1131" s="44">
        <f t="shared" si="28"/>
        <v>365</v>
      </c>
      <c r="K1131" s="46"/>
      <c r="L1131" s="45"/>
      <c r="M1131" s="45"/>
      <c r="N1131" s="45"/>
      <c r="O1131" s="62" t="s">
        <v>7</v>
      </c>
      <c r="P1131" s="220"/>
      <c r="Q1131" s="217" t="s">
        <v>609</v>
      </c>
      <c r="R1131" s="41"/>
    </row>
    <row r="1132" spans="1:209" s="149" customFormat="1" ht="12.95" customHeight="1" x14ac:dyDescent="0.2">
      <c r="A1132" s="7"/>
      <c r="B1132" s="40" t="s">
        <v>7</v>
      </c>
      <c r="C1132" s="107"/>
      <c r="D1132" s="119" t="s">
        <v>5607</v>
      </c>
      <c r="E1132" s="119" t="s">
        <v>5606</v>
      </c>
      <c r="F1132" s="219">
        <v>22</v>
      </c>
      <c r="G1132" s="219" t="s">
        <v>2307</v>
      </c>
      <c r="H1132" s="45"/>
      <c r="I1132" s="46"/>
      <c r="J1132" s="44">
        <f t="shared" si="28"/>
        <v>365</v>
      </c>
      <c r="K1132" s="46"/>
      <c r="L1132" s="45"/>
      <c r="M1132" s="45"/>
      <c r="N1132" s="45"/>
      <c r="O1132" s="62" t="s">
        <v>7</v>
      </c>
      <c r="P1132" s="220">
        <v>1123</v>
      </c>
      <c r="Q1132" s="217">
        <v>30243</v>
      </c>
      <c r="R1132" s="41"/>
    </row>
    <row r="1133" spans="1:209" s="149" customFormat="1" ht="12.95" customHeight="1" x14ac:dyDescent="0.2">
      <c r="A1133" s="7">
        <v>190</v>
      </c>
      <c r="B1133" s="40" t="s">
        <v>7</v>
      </c>
      <c r="C1133" s="107"/>
      <c r="D1133" s="119" t="s">
        <v>4393</v>
      </c>
      <c r="E1133" s="119" t="s">
        <v>5605</v>
      </c>
      <c r="F1133" s="219">
        <v>2</v>
      </c>
      <c r="G1133" s="219" t="s">
        <v>2299</v>
      </c>
      <c r="H1133" s="45"/>
      <c r="I1133" s="46"/>
      <c r="J1133" s="44">
        <f t="shared" si="28"/>
        <v>365</v>
      </c>
      <c r="K1133" s="46"/>
      <c r="L1133" s="45"/>
      <c r="M1133" s="45"/>
      <c r="N1133" s="45"/>
      <c r="O1133" s="62" t="s">
        <v>7</v>
      </c>
      <c r="P1133" s="220">
        <v>1124</v>
      </c>
      <c r="Q1133" s="217">
        <v>30244</v>
      </c>
      <c r="R1133" s="41"/>
    </row>
    <row r="1134" spans="1:209" s="149" customFormat="1" ht="12.95" customHeight="1" x14ac:dyDescent="0.2">
      <c r="A1134" s="7"/>
      <c r="B1134" s="40" t="s">
        <v>7</v>
      </c>
      <c r="C1134" s="107"/>
      <c r="D1134" s="119" t="s">
        <v>5604</v>
      </c>
      <c r="E1134" s="119" t="s">
        <v>5603</v>
      </c>
      <c r="F1134" s="219">
        <v>20</v>
      </c>
      <c r="G1134" s="219" t="s">
        <v>2307</v>
      </c>
      <c r="H1134" s="45"/>
      <c r="I1134" s="46"/>
      <c r="J1134" s="44">
        <f t="shared" si="28"/>
        <v>365</v>
      </c>
      <c r="K1134" s="46"/>
      <c r="L1134" s="45"/>
      <c r="M1134" s="45"/>
      <c r="N1134" s="45"/>
      <c r="O1134" s="62" t="s">
        <v>7</v>
      </c>
      <c r="P1134" s="220"/>
      <c r="Q1134" s="217" t="s">
        <v>609</v>
      </c>
      <c r="R1134" s="41"/>
    </row>
    <row r="1135" spans="1:209" s="149" customFormat="1" ht="12.95" customHeight="1" x14ac:dyDescent="0.2">
      <c r="A1135" s="7"/>
      <c r="B1135" s="40"/>
      <c r="C1135" s="107"/>
      <c r="D1135" s="119" t="s">
        <v>601</v>
      </c>
      <c r="E1135" s="119" t="s">
        <v>601</v>
      </c>
      <c r="F1135" s="219"/>
      <c r="G1135" s="219"/>
      <c r="H1135" s="45"/>
      <c r="I1135" s="46"/>
      <c r="J1135" s="44">
        <f t="shared" si="28"/>
        <v>365</v>
      </c>
      <c r="K1135" s="46"/>
      <c r="L1135" s="45"/>
      <c r="M1135" s="45"/>
      <c r="N1135" s="45"/>
      <c r="O1135" s="62" t="s">
        <v>7</v>
      </c>
      <c r="P1135" s="220">
        <v>1126</v>
      </c>
      <c r="Q1135" s="217"/>
      <c r="R1135" s="41"/>
    </row>
    <row r="1136" spans="1:209" s="149" customFormat="1" ht="12.95" customHeight="1" x14ac:dyDescent="0.2">
      <c r="A1136" s="7"/>
      <c r="B1136" s="40" t="s">
        <v>7</v>
      </c>
      <c r="C1136" s="107"/>
      <c r="D1136" s="119" t="s">
        <v>5602</v>
      </c>
      <c r="E1136" s="119" t="s">
        <v>5601</v>
      </c>
      <c r="F1136" s="219">
        <v>1</v>
      </c>
      <c r="G1136" s="219" t="s">
        <v>2299</v>
      </c>
      <c r="H1136" s="45"/>
      <c r="I1136" s="46"/>
      <c r="J1136" s="44">
        <f t="shared" si="28"/>
        <v>365</v>
      </c>
      <c r="K1136" s="46"/>
      <c r="L1136" s="45"/>
      <c r="M1136" s="45"/>
      <c r="N1136" s="45"/>
      <c r="O1136" s="62" t="s">
        <v>7</v>
      </c>
      <c r="P1136" s="220">
        <v>1127</v>
      </c>
      <c r="Q1136" s="217">
        <v>30252</v>
      </c>
      <c r="R1136" s="41"/>
    </row>
    <row r="1137" spans="1:209" s="149" customFormat="1" ht="12.95" customHeight="1" x14ac:dyDescent="0.2">
      <c r="A1137" s="7">
        <v>190</v>
      </c>
      <c r="B1137" s="40" t="s">
        <v>7</v>
      </c>
      <c r="C1137" s="107"/>
      <c r="D1137" s="119" t="s">
        <v>3417</v>
      </c>
      <c r="E1137" s="119" t="s">
        <v>5600</v>
      </c>
      <c r="F1137" s="219">
        <v>1</v>
      </c>
      <c r="G1137" s="219" t="s">
        <v>2299</v>
      </c>
      <c r="H1137" s="45" t="s">
        <v>193</v>
      </c>
      <c r="I1137" s="46"/>
      <c r="J1137" s="44">
        <f t="shared" si="28"/>
        <v>365</v>
      </c>
      <c r="K1137" s="46"/>
      <c r="L1137" s="45"/>
      <c r="M1137" s="45"/>
      <c r="N1137" s="45"/>
      <c r="O1137" s="62" t="s">
        <v>7</v>
      </c>
      <c r="P1137" s="220">
        <v>1128</v>
      </c>
      <c r="Q1137" s="217">
        <v>30621</v>
      </c>
      <c r="R1137" s="41"/>
    </row>
    <row r="1138" spans="1:209" s="149" customFormat="1" ht="12.95" customHeight="1" x14ac:dyDescent="0.2">
      <c r="A1138" s="7">
        <v>3</v>
      </c>
      <c r="B1138" s="40" t="s">
        <v>7</v>
      </c>
      <c r="C1138" s="107"/>
      <c r="D1138" s="119" t="s">
        <v>3540</v>
      </c>
      <c r="E1138" s="119" t="s">
        <v>5599</v>
      </c>
      <c r="F1138" s="219">
        <v>19</v>
      </c>
      <c r="G1138" s="219" t="s">
        <v>2492</v>
      </c>
      <c r="H1138" s="45"/>
      <c r="I1138" s="46"/>
      <c r="J1138" s="44">
        <f t="shared" si="28"/>
        <v>365</v>
      </c>
      <c r="K1138" s="46"/>
      <c r="L1138" s="45"/>
      <c r="M1138" s="45"/>
      <c r="N1138" s="45"/>
      <c r="O1138" s="62" t="s">
        <v>7</v>
      </c>
      <c r="P1138" s="220">
        <v>1129</v>
      </c>
      <c r="Q1138" s="217">
        <v>30258</v>
      </c>
      <c r="R1138" s="41"/>
    </row>
    <row r="1139" spans="1:209" s="13" customFormat="1" ht="12.95" customHeight="1" x14ac:dyDescent="0.2">
      <c r="A1139" s="7"/>
      <c r="B1139" s="40" t="s">
        <v>7</v>
      </c>
      <c r="C1139" s="107"/>
      <c r="D1139" s="119" t="s">
        <v>5598</v>
      </c>
      <c r="E1139" s="119" t="s">
        <v>5597</v>
      </c>
      <c r="F1139" s="219">
        <v>4</v>
      </c>
      <c r="G1139" s="219" t="s">
        <v>2299</v>
      </c>
      <c r="H1139" s="45" t="s">
        <v>193</v>
      </c>
      <c r="I1139" s="46"/>
      <c r="J1139" s="44">
        <f t="shared" si="28"/>
        <v>365</v>
      </c>
      <c r="K1139" s="46"/>
      <c r="L1139" s="45"/>
      <c r="M1139" s="45"/>
      <c r="N1139" s="45"/>
      <c r="O1139" s="62" t="s">
        <v>7</v>
      </c>
      <c r="P1139" s="220">
        <v>1130</v>
      </c>
      <c r="Q1139" s="217">
        <v>30260</v>
      </c>
      <c r="R1139" s="41"/>
      <c r="S1139" s="149"/>
      <c r="T1139" s="149"/>
      <c r="U1139" s="149"/>
      <c r="V1139" s="149"/>
      <c r="W1139" s="149"/>
      <c r="X1139" s="149"/>
      <c r="Y1139" s="149"/>
      <c r="Z1139" s="149"/>
      <c r="AA1139" s="149"/>
      <c r="AB1139" s="149"/>
      <c r="AC1139" s="149"/>
      <c r="AD1139" s="149"/>
      <c r="AE1139" s="149"/>
      <c r="AF1139" s="149"/>
      <c r="AG1139" s="149"/>
      <c r="AH1139" s="149"/>
      <c r="AI1139" s="149"/>
      <c r="AJ1139" s="149"/>
      <c r="AK1139" s="149"/>
      <c r="AL1139" s="149"/>
      <c r="AM1139" s="149"/>
      <c r="AN1139" s="149"/>
      <c r="AO1139" s="149"/>
      <c r="AP1139" s="149"/>
      <c r="AQ1139" s="149"/>
      <c r="AR1139" s="149"/>
      <c r="AS1139" s="149"/>
      <c r="AT1139" s="149"/>
      <c r="AU1139" s="149"/>
      <c r="AV1139" s="149"/>
      <c r="AW1139" s="149"/>
      <c r="AX1139" s="149"/>
      <c r="AY1139" s="149"/>
      <c r="AZ1139" s="149"/>
      <c r="BA1139" s="149"/>
      <c r="BB1139" s="149"/>
      <c r="BC1139" s="149"/>
      <c r="BD1139" s="149"/>
      <c r="BE1139" s="149"/>
      <c r="BF1139" s="149"/>
      <c r="BG1139" s="149"/>
      <c r="BH1139" s="149"/>
      <c r="BI1139" s="149"/>
      <c r="BJ1139" s="149"/>
      <c r="BK1139" s="149"/>
      <c r="BL1139" s="149"/>
      <c r="BM1139" s="149"/>
      <c r="BN1139" s="149"/>
      <c r="BO1139" s="149"/>
      <c r="BP1139" s="149"/>
      <c r="BQ1139" s="149"/>
      <c r="BR1139" s="149"/>
      <c r="BS1139" s="149"/>
      <c r="BT1139" s="149"/>
      <c r="BU1139" s="149"/>
      <c r="BV1139" s="149"/>
      <c r="BW1139" s="149"/>
      <c r="BX1139" s="149"/>
      <c r="BY1139" s="149"/>
      <c r="BZ1139" s="149"/>
      <c r="CA1139" s="149"/>
      <c r="CB1139" s="149"/>
      <c r="CC1139" s="149"/>
      <c r="CD1139" s="149"/>
      <c r="CE1139" s="149"/>
      <c r="CF1139" s="149"/>
      <c r="CG1139" s="149"/>
      <c r="CH1139" s="149"/>
      <c r="CI1139" s="149"/>
      <c r="CJ1139" s="149"/>
      <c r="CK1139" s="149"/>
      <c r="CL1139" s="149"/>
      <c r="CM1139" s="149"/>
      <c r="CN1139" s="149"/>
      <c r="CO1139" s="149"/>
      <c r="CP1139" s="149"/>
      <c r="CQ1139" s="149"/>
      <c r="CR1139" s="149"/>
      <c r="CS1139" s="149"/>
      <c r="CT1139" s="149"/>
      <c r="CU1139" s="149"/>
      <c r="CV1139" s="149"/>
      <c r="CW1139" s="149"/>
      <c r="CX1139" s="149"/>
      <c r="CY1139" s="149"/>
      <c r="CZ1139" s="149"/>
      <c r="DA1139" s="149"/>
      <c r="DB1139" s="149"/>
      <c r="DC1139" s="149"/>
      <c r="DD1139" s="149"/>
      <c r="DE1139" s="149"/>
      <c r="DF1139" s="149"/>
      <c r="DG1139" s="149"/>
      <c r="DH1139" s="149"/>
      <c r="DI1139" s="149"/>
      <c r="DJ1139" s="149"/>
      <c r="DK1139" s="149"/>
      <c r="DL1139" s="149"/>
      <c r="DM1139" s="149"/>
      <c r="DN1139" s="149"/>
      <c r="DO1139" s="149"/>
      <c r="DP1139" s="149"/>
      <c r="DQ1139" s="149"/>
      <c r="DR1139" s="149"/>
      <c r="DS1139" s="149"/>
      <c r="DT1139" s="149"/>
      <c r="DU1139" s="149"/>
      <c r="DV1139" s="149"/>
      <c r="DW1139" s="149"/>
      <c r="DX1139" s="149"/>
      <c r="DY1139" s="149"/>
      <c r="DZ1139" s="149"/>
      <c r="EA1139" s="149"/>
      <c r="EB1139" s="149"/>
      <c r="EC1139" s="149"/>
      <c r="ED1139" s="149"/>
      <c r="EE1139" s="149"/>
      <c r="EF1139" s="149"/>
      <c r="EG1139" s="149"/>
      <c r="EH1139" s="149"/>
      <c r="EI1139" s="149"/>
      <c r="EJ1139" s="149"/>
      <c r="EK1139" s="149"/>
      <c r="EL1139" s="149"/>
      <c r="EM1139" s="149"/>
      <c r="EN1139" s="149"/>
      <c r="EO1139" s="149"/>
      <c r="EP1139" s="149"/>
      <c r="EQ1139" s="149"/>
      <c r="ER1139" s="149"/>
      <c r="ES1139" s="149"/>
      <c r="ET1139" s="149"/>
      <c r="EU1139" s="149"/>
      <c r="EV1139" s="149"/>
      <c r="EW1139" s="149"/>
      <c r="EX1139" s="149"/>
      <c r="EY1139" s="149"/>
      <c r="EZ1139" s="149"/>
      <c r="FA1139" s="149"/>
      <c r="FB1139" s="149"/>
      <c r="FC1139" s="149"/>
      <c r="FD1139" s="149"/>
      <c r="FE1139" s="149"/>
      <c r="FF1139" s="149"/>
      <c r="FG1139" s="149"/>
      <c r="FH1139" s="149"/>
      <c r="FI1139" s="149"/>
      <c r="FJ1139" s="149"/>
      <c r="FK1139" s="149"/>
      <c r="FL1139" s="149"/>
      <c r="FM1139" s="149"/>
      <c r="FN1139" s="149"/>
      <c r="FO1139" s="149"/>
      <c r="FP1139" s="149"/>
      <c r="FQ1139" s="149"/>
      <c r="FR1139" s="149"/>
      <c r="FS1139" s="149"/>
      <c r="FT1139" s="149"/>
      <c r="FU1139" s="149"/>
      <c r="FV1139" s="149"/>
      <c r="FW1139" s="149"/>
      <c r="FX1139" s="149"/>
      <c r="FY1139" s="149"/>
      <c r="FZ1139" s="149"/>
      <c r="GA1139" s="149"/>
      <c r="GB1139" s="149"/>
      <c r="GC1139" s="149"/>
      <c r="GD1139" s="149"/>
      <c r="GE1139" s="149"/>
      <c r="GF1139" s="149"/>
      <c r="GG1139" s="149"/>
      <c r="GH1139" s="149"/>
      <c r="GI1139" s="149"/>
      <c r="GJ1139" s="149"/>
      <c r="GK1139" s="149"/>
      <c r="GL1139" s="149"/>
      <c r="GM1139" s="149"/>
      <c r="GN1139" s="149"/>
      <c r="GO1139" s="149"/>
      <c r="GP1139" s="149"/>
      <c r="GQ1139" s="149"/>
      <c r="GR1139" s="149"/>
      <c r="GS1139" s="149"/>
      <c r="GT1139" s="149"/>
      <c r="GU1139" s="149"/>
      <c r="GV1139" s="149"/>
      <c r="GW1139" s="149"/>
      <c r="GX1139" s="149"/>
      <c r="GY1139" s="149"/>
      <c r="GZ1139" s="149"/>
      <c r="HA1139" s="149"/>
    </row>
    <row r="1140" spans="1:209" s="13" customFormat="1" ht="12.95" customHeight="1" x14ac:dyDescent="0.2">
      <c r="A1140" s="7">
        <v>19</v>
      </c>
      <c r="B1140" s="40" t="s">
        <v>7</v>
      </c>
      <c r="C1140" s="107">
        <v>1571</v>
      </c>
      <c r="D1140" s="119" t="s">
        <v>4960</v>
      </c>
      <c r="E1140" s="119" t="s">
        <v>5596</v>
      </c>
      <c r="F1140" s="219">
        <v>8</v>
      </c>
      <c r="G1140" s="219" t="s">
        <v>2408</v>
      </c>
      <c r="H1140" s="45"/>
      <c r="I1140" s="46"/>
      <c r="J1140" s="44"/>
      <c r="K1140" s="46"/>
      <c r="L1140" s="45"/>
      <c r="M1140" s="45"/>
      <c r="N1140" s="45"/>
      <c r="O1140" s="62"/>
      <c r="P1140" s="220"/>
      <c r="Q1140" s="217"/>
      <c r="R1140" s="41"/>
      <c r="S1140" s="149"/>
      <c r="T1140" s="149"/>
      <c r="U1140" s="149"/>
      <c r="V1140" s="149"/>
      <c r="W1140" s="149"/>
      <c r="X1140" s="149"/>
      <c r="Y1140" s="149"/>
      <c r="Z1140" s="149"/>
      <c r="AA1140" s="149"/>
      <c r="AB1140" s="149"/>
      <c r="AC1140" s="149"/>
      <c r="AD1140" s="149"/>
      <c r="AE1140" s="149"/>
      <c r="AF1140" s="149"/>
      <c r="AG1140" s="149"/>
      <c r="AH1140" s="149"/>
      <c r="AI1140" s="149"/>
      <c r="AJ1140" s="149"/>
      <c r="AK1140" s="149"/>
      <c r="AL1140" s="149"/>
      <c r="AM1140" s="149"/>
      <c r="AN1140" s="149"/>
      <c r="AO1140" s="149"/>
      <c r="AP1140" s="149"/>
      <c r="AQ1140" s="149"/>
      <c r="AR1140" s="149"/>
      <c r="AS1140" s="149"/>
      <c r="AT1140" s="149"/>
      <c r="AU1140" s="149"/>
      <c r="AV1140" s="149"/>
      <c r="AW1140" s="149"/>
      <c r="AX1140" s="149"/>
      <c r="AY1140" s="149"/>
      <c r="AZ1140" s="149"/>
      <c r="BA1140" s="149"/>
      <c r="BB1140" s="149"/>
      <c r="BC1140" s="149"/>
      <c r="BD1140" s="149"/>
      <c r="BE1140" s="149"/>
      <c r="BF1140" s="149"/>
      <c r="BG1140" s="149"/>
      <c r="BH1140" s="149"/>
      <c r="BI1140" s="149"/>
      <c r="BJ1140" s="149"/>
      <c r="BK1140" s="149"/>
      <c r="BL1140" s="149"/>
      <c r="BM1140" s="149"/>
      <c r="BN1140" s="149"/>
      <c r="BO1140" s="149"/>
      <c r="BP1140" s="149"/>
      <c r="BQ1140" s="149"/>
      <c r="BR1140" s="149"/>
      <c r="BS1140" s="149"/>
      <c r="BT1140" s="149"/>
      <c r="BU1140" s="149"/>
      <c r="BV1140" s="149"/>
      <c r="BW1140" s="149"/>
      <c r="BX1140" s="149"/>
      <c r="BY1140" s="149"/>
      <c r="BZ1140" s="149"/>
      <c r="CA1140" s="149"/>
      <c r="CB1140" s="149"/>
      <c r="CC1140" s="149"/>
      <c r="CD1140" s="149"/>
      <c r="CE1140" s="149"/>
      <c r="CF1140" s="149"/>
      <c r="CG1140" s="149"/>
      <c r="CH1140" s="149"/>
      <c r="CI1140" s="149"/>
      <c r="CJ1140" s="149"/>
      <c r="CK1140" s="149"/>
      <c r="CL1140" s="149"/>
      <c r="CM1140" s="149"/>
      <c r="CN1140" s="149"/>
      <c r="CO1140" s="149"/>
      <c r="CP1140" s="149"/>
      <c r="CQ1140" s="149"/>
      <c r="CR1140" s="149"/>
      <c r="CS1140" s="149"/>
      <c r="CT1140" s="149"/>
      <c r="CU1140" s="149"/>
      <c r="CV1140" s="149"/>
      <c r="CW1140" s="149"/>
      <c r="CX1140" s="149"/>
      <c r="CY1140" s="149"/>
      <c r="CZ1140" s="149"/>
      <c r="DA1140" s="149"/>
      <c r="DB1140" s="149"/>
      <c r="DC1140" s="149"/>
      <c r="DD1140" s="149"/>
      <c r="DE1140" s="149"/>
      <c r="DF1140" s="149"/>
      <c r="DG1140" s="149"/>
      <c r="DH1140" s="149"/>
      <c r="DI1140" s="149"/>
      <c r="DJ1140" s="149"/>
      <c r="DK1140" s="149"/>
      <c r="DL1140" s="149"/>
      <c r="DM1140" s="149"/>
      <c r="DN1140" s="149"/>
      <c r="DO1140" s="149"/>
      <c r="DP1140" s="149"/>
      <c r="DQ1140" s="149"/>
      <c r="DR1140" s="149"/>
      <c r="DS1140" s="149"/>
      <c r="DT1140" s="149"/>
      <c r="DU1140" s="149"/>
      <c r="DV1140" s="149"/>
      <c r="DW1140" s="149"/>
      <c r="DX1140" s="149"/>
      <c r="DY1140" s="149"/>
      <c r="DZ1140" s="149"/>
      <c r="EA1140" s="149"/>
      <c r="EB1140" s="149"/>
      <c r="EC1140" s="149"/>
      <c r="ED1140" s="149"/>
      <c r="EE1140" s="149"/>
      <c r="EF1140" s="149"/>
      <c r="EG1140" s="149"/>
      <c r="EH1140" s="149"/>
      <c r="EI1140" s="149"/>
      <c r="EJ1140" s="149"/>
      <c r="EK1140" s="149"/>
      <c r="EL1140" s="149"/>
      <c r="EM1140" s="149"/>
      <c r="EN1140" s="149"/>
      <c r="EO1140" s="149"/>
      <c r="EP1140" s="149"/>
      <c r="EQ1140" s="149"/>
      <c r="ER1140" s="149"/>
      <c r="ES1140" s="149"/>
      <c r="ET1140" s="149"/>
      <c r="EU1140" s="149"/>
      <c r="EV1140" s="149"/>
      <c r="EW1140" s="149"/>
      <c r="EX1140" s="149"/>
      <c r="EY1140" s="149"/>
      <c r="EZ1140" s="149"/>
      <c r="FA1140" s="149"/>
      <c r="FB1140" s="149"/>
      <c r="FC1140" s="149"/>
      <c r="FD1140" s="149"/>
      <c r="FE1140" s="149"/>
      <c r="FF1140" s="149"/>
      <c r="FG1140" s="149"/>
      <c r="FH1140" s="149"/>
      <c r="FI1140" s="149"/>
      <c r="FJ1140" s="149"/>
      <c r="FK1140" s="149"/>
      <c r="FL1140" s="149"/>
      <c r="FM1140" s="149"/>
      <c r="FN1140" s="149"/>
      <c r="FO1140" s="149"/>
      <c r="FP1140" s="149"/>
      <c r="FQ1140" s="149"/>
      <c r="FR1140" s="149"/>
      <c r="FS1140" s="149"/>
      <c r="FT1140" s="149"/>
      <c r="FU1140" s="149"/>
      <c r="FV1140" s="149"/>
      <c r="FW1140" s="149"/>
      <c r="FX1140" s="149"/>
      <c r="FY1140" s="149"/>
      <c r="FZ1140" s="149"/>
      <c r="GA1140" s="149"/>
      <c r="GB1140" s="149"/>
      <c r="GC1140" s="149"/>
      <c r="GD1140" s="149"/>
      <c r="GE1140" s="149"/>
      <c r="GF1140" s="149"/>
      <c r="GG1140" s="149"/>
      <c r="GH1140" s="149"/>
      <c r="GI1140" s="149"/>
      <c r="GJ1140" s="149"/>
      <c r="GK1140" s="149"/>
      <c r="GL1140" s="149"/>
      <c r="GM1140" s="149"/>
      <c r="GN1140" s="149"/>
      <c r="GO1140" s="149"/>
      <c r="GP1140" s="149"/>
      <c r="GQ1140" s="149"/>
      <c r="GR1140" s="149"/>
      <c r="GS1140" s="149"/>
      <c r="GT1140" s="149"/>
      <c r="GU1140" s="149"/>
      <c r="GV1140" s="149"/>
      <c r="GW1140" s="149"/>
      <c r="GX1140" s="149"/>
      <c r="GY1140" s="149"/>
      <c r="GZ1140" s="149"/>
      <c r="HA1140" s="149"/>
    </row>
    <row r="1141" spans="1:209" s="13" customFormat="1" ht="12.95" customHeight="1" x14ac:dyDescent="0.2">
      <c r="A1141" s="7"/>
      <c r="B1141" s="40" t="s">
        <v>7</v>
      </c>
      <c r="C1141" s="107">
        <v>1572</v>
      </c>
      <c r="D1141" s="119" t="s">
        <v>5595</v>
      </c>
      <c r="E1141" s="119" t="s">
        <v>5466</v>
      </c>
      <c r="F1141" s="219">
        <v>15</v>
      </c>
      <c r="G1141" s="219" t="s">
        <v>2492</v>
      </c>
      <c r="H1141" s="45"/>
      <c r="I1141" s="46"/>
      <c r="J1141" s="44"/>
      <c r="K1141" s="46"/>
      <c r="L1141" s="45"/>
      <c r="M1141" s="45"/>
      <c r="N1141" s="45"/>
      <c r="O1141" s="62"/>
      <c r="P1141" s="220"/>
      <c r="Q1141" s="217"/>
      <c r="R1141" s="41"/>
      <c r="S1141" s="149"/>
      <c r="T1141" s="149"/>
      <c r="U1141" s="149"/>
      <c r="V1141" s="149"/>
      <c r="W1141" s="149"/>
      <c r="X1141" s="149"/>
      <c r="Y1141" s="149"/>
      <c r="Z1141" s="149"/>
      <c r="AA1141" s="149"/>
      <c r="AB1141" s="149"/>
      <c r="AC1141" s="149"/>
      <c r="AD1141" s="149"/>
      <c r="AE1141" s="149"/>
      <c r="AF1141" s="149"/>
      <c r="AG1141" s="149"/>
      <c r="AH1141" s="149"/>
      <c r="AI1141" s="149"/>
      <c r="AJ1141" s="149"/>
      <c r="AK1141" s="149"/>
      <c r="AL1141" s="149"/>
      <c r="AM1141" s="149"/>
      <c r="AN1141" s="149"/>
      <c r="AO1141" s="149"/>
      <c r="AP1141" s="149"/>
      <c r="AQ1141" s="149"/>
      <c r="AR1141" s="149"/>
      <c r="AS1141" s="149"/>
      <c r="AT1141" s="149"/>
      <c r="AU1141" s="149"/>
      <c r="AV1141" s="149"/>
      <c r="AW1141" s="149"/>
      <c r="AX1141" s="149"/>
      <c r="AY1141" s="149"/>
      <c r="AZ1141" s="149"/>
      <c r="BA1141" s="149"/>
      <c r="BB1141" s="149"/>
      <c r="BC1141" s="149"/>
      <c r="BD1141" s="149"/>
      <c r="BE1141" s="149"/>
      <c r="BF1141" s="149"/>
      <c r="BG1141" s="149"/>
      <c r="BH1141" s="149"/>
      <c r="BI1141" s="149"/>
      <c r="BJ1141" s="149"/>
      <c r="BK1141" s="149"/>
      <c r="BL1141" s="149"/>
      <c r="BM1141" s="149"/>
      <c r="BN1141" s="149"/>
      <c r="BO1141" s="149"/>
      <c r="BP1141" s="149"/>
      <c r="BQ1141" s="149"/>
      <c r="BR1141" s="149"/>
      <c r="BS1141" s="149"/>
      <c r="BT1141" s="149"/>
      <c r="BU1141" s="149"/>
      <c r="BV1141" s="149"/>
      <c r="BW1141" s="149"/>
      <c r="BX1141" s="149"/>
      <c r="BY1141" s="149"/>
      <c r="BZ1141" s="149"/>
      <c r="CA1141" s="149"/>
      <c r="CB1141" s="149"/>
      <c r="CC1141" s="149"/>
      <c r="CD1141" s="149"/>
      <c r="CE1141" s="149"/>
      <c r="CF1141" s="149"/>
      <c r="CG1141" s="149"/>
      <c r="CH1141" s="149"/>
      <c r="CI1141" s="149"/>
      <c r="CJ1141" s="149"/>
      <c r="CK1141" s="149"/>
      <c r="CL1141" s="149"/>
      <c r="CM1141" s="149"/>
      <c r="CN1141" s="149"/>
      <c r="CO1141" s="149"/>
      <c r="CP1141" s="149"/>
      <c r="CQ1141" s="149"/>
      <c r="CR1141" s="149"/>
      <c r="CS1141" s="149"/>
      <c r="CT1141" s="149"/>
      <c r="CU1141" s="149"/>
      <c r="CV1141" s="149"/>
      <c r="CW1141" s="149"/>
      <c r="CX1141" s="149"/>
      <c r="CY1141" s="149"/>
      <c r="CZ1141" s="149"/>
      <c r="DA1141" s="149"/>
      <c r="DB1141" s="149"/>
      <c r="DC1141" s="149"/>
      <c r="DD1141" s="149"/>
      <c r="DE1141" s="149"/>
      <c r="DF1141" s="149"/>
      <c r="DG1141" s="149"/>
      <c r="DH1141" s="149"/>
      <c r="DI1141" s="149"/>
      <c r="DJ1141" s="149"/>
      <c r="DK1141" s="149"/>
      <c r="DL1141" s="149"/>
      <c r="DM1141" s="149"/>
      <c r="DN1141" s="149"/>
      <c r="DO1141" s="149"/>
      <c r="DP1141" s="149"/>
      <c r="DQ1141" s="149"/>
      <c r="DR1141" s="149"/>
      <c r="DS1141" s="149"/>
      <c r="DT1141" s="149"/>
      <c r="DU1141" s="149"/>
      <c r="DV1141" s="149"/>
      <c r="DW1141" s="149"/>
      <c r="DX1141" s="149"/>
      <c r="DY1141" s="149"/>
      <c r="DZ1141" s="149"/>
      <c r="EA1141" s="149"/>
      <c r="EB1141" s="149"/>
      <c r="EC1141" s="149"/>
      <c r="ED1141" s="149"/>
      <c r="EE1141" s="149"/>
      <c r="EF1141" s="149"/>
      <c r="EG1141" s="149"/>
      <c r="EH1141" s="149"/>
      <c r="EI1141" s="149"/>
      <c r="EJ1141" s="149"/>
      <c r="EK1141" s="149"/>
      <c r="EL1141" s="149"/>
      <c r="EM1141" s="149"/>
      <c r="EN1141" s="149"/>
      <c r="EO1141" s="149"/>
      <c r="EP1141" s="149"/>
      <c r="EQ1141" s="149"/>
      <c r="ER1141" s="149"/>
      <c r="ES1141" s="149"/>
      <c r="ET1141" s="149"/>
      <c r="EU1141" s="149"/>
      <c r="EV1141" s="149"/>
      <c r="EW1141" s="149"/>
      <c r="EX1141" s="149"/>
      <c r="EY1141" s="149"/>
      <c r="EZ1141" s="149"/>
      <c r="FA1141" s="149"/>
      <c r="FB1141" s="149"/>
      <c r="FC1141" s="149"/>
      <c r="FD1141" s="149"/>
      <c r="FE1141" s="149"/>
      <c r="FF1141" s="149"/>
      <c r="FG1141" s="149"/>
      <c r="FH1141" s="149"/>
      <c r="FI1141" s="149"/>
      <c r="FJ1141" s="149"/>
      <c r="FK1141" s="149"/>
      <c r="FL1141" s="149"/>
      <c r="FM1141" s="149"/>
      <c r="FN1141" s="149"/>
      <c r="FO1141" s="149"/>
      <c r="FP1141" s="149"/>
      <c r="FQ1141" s="149"/>
      <c r="FR1141" s="149"/>
      <c r="FS1141" s="149"/>
      <c r="FT1141" s="149"/>
      <c r="FU1141" s="149"/>
      <c r="FV1141" s="149"/>
      <c r="FW1141" s="149"/>
      <c r="FX1141" s="149"/>
      <c r="FY1141" s="149"/>
      <c r="FZ1141" s="149"/>
      <c r="GA1141" s="149"/>
      <c r="GB1141" s="149"/>
      <c r="GC1141" s="149"/>
      <c r="GD1141" s="149"/>
      <c r="GE1141" s="149"/>
      <c r="GF1141" s="149"/>
      <c r="GG1141" s="149"/>
      <c r="GH1141" s="149"/>
      <c r="GI1141" s="149"/>
      <c r="GJ1141" s="149"/>
      <c r="GK1141" s="149"/>
      <c r="GL1141" s="149"/>
      <c r="GM1141" s="149"/>
      <c r="GN1141" s="149"/>
      <c r="GO1141" s="149"/>
      <c r="GP1141" s="149"/>
      <c r="GQ1141" s="149"/>
      <c r="GR1141" s="149"/>
      <c r="GS1141" s="149"/>
      <c r="GT1141" s="149"/>
      <c r="GU1141" s="149"/>
      <c r="GV1141" s="149"/>
      <c r="GW1141" s="149"/>
      <c r="GX1141" s="149"/>
      <c r="GY1141" s="149"/>
      <c r="GZ1141" s="149"/>
      <c r="HA1141" s="149"/>
    </row>
    <row r="1142" spans="1:209" s="13" customFormat="1" ht="12.95" customHeight="1" x14ac:dyDescent="0.2">
      <c r="A1142" s="7"/>
      <c r="B1142" s="40" t="s">
        <v>7</v>
      </c>
      <c r="C1142" s="107">
        <v>1573</v>
      </c>
      <c r="D1142" s="119" t="s">
        <v>5594</v>
      </c>
      <c r="E1142" s="119" t="s">
        <v>5593</v>
      </c>
      <c r="F1142" s="219">
        <v>8</v>
      </c>
      <c r="G1142" s="219" t="s">
        <v>2408</v>
      </c>
      <c r="H1142" s="45" t="s">
        <v>28</v>
      </c>
      <c r="I1142" s="46"/>
      <c r="J1142" s="44"/>
      <c r="K1142" s="46"/>
      <c r="L1142" s="45"/>
      <c r="M1142" s="45"/>
      <c r="N1142" s="45"/>
      <c r="O1142" s="62"/>
      <c r="P1142" s="220"/>
      <c r="Q1142" s="217"/>
      <c r="R1142" s="41"/>
      <c r="S1142" s="149"/>
      <c r="T1142" s="149"/>
      <c r="U1142" s="149"/>
      <c r="V1142" s="149"/>
      <c r="W1142" s="149"/>
      <c r="X1142" s="149"/>
      <c r="Y1142" s="149"/>
      <c r="Z1142" s="149"/>
      <c r="AA1142" s="149"/>
      <c r="AB1142" s="149"/>
      <c r="AC1142" s="149"/>
      <c r="AD1142" s="149"/>
      <c r="AE1142" s="149"/>
      <c r="AF1142" s="149"/>
      <c r="AG1142" s="149"/>
      <c r="AH1142" s="149"/>
      <c r="AI1142" s="149"/>
      <c r="AJ1142" s="149"/>
      <c r="AK1142" s="149"/>
      <c r="AL1142" s="149"/>
      <c r="AM1142" s="149"/>
      <c r="AN1142" s="149"/>
      <c r="AO1142" s="149"/>
      <c r="AP1142" s="149"/>
      <c r="AQ1142" s="149"/>
      <c r="AR1142" s="149"/>
      <c r="AS1142" s="149"/>
      <c r="AT1142" s="149"/>
      <c r="AU1142" s="149"/>
      <c r="AV1142" s="149"/>
      <c r="AW1142" s="149"/>
      <c r="AX1142" s="149"/>
      <c r="AY1142" s="149"/>
      <c r="AZ1142" s="149"/>
      <c r="BA1142" s="149"/>
      <c r="BB1142" s="149"/>
      <c r="BC1142" s="149"/>
      <c r="BD1142" s="149"/>
      <c r="BE1142" s="149"/>
      <c r="BF1142" s="149"/>
      <c r="BG1142" s="149"/>
      <c r="BH1142" s="149"/>
      <c r="BI1142" s="149"/>
      <c r="BJ1142" s="149"/>
      <c r="BK1142" s="149"/>
      <c r="BL1142" s="149"/>
      <c r="BM1142" s="149"/>
      <c r="BN1142" s="149"/>
      <c r="BO1142" s="149"/>
      <c r="BP1142" s="149"/>
      <c r="BQ1142" s="149"/>
      <c r="BR1142" s="149"/>
      <c r="BS1142" s="149"/>
      <c r="BT1142" s="149"/>
      <c r="BU1142" s="149"/>
      <c r="BV1142" s="149"/>
      <c r="BW1142" s="149"/>
      <c r="BX1142" s="149"/>
      <c r="BY1142" s="149"/>
      <c r="BZ1142" s="149"/>
      <c r="CA1142" s="149"/>
      <c r="CB1142" s="149"/>
      <c r="CC1142" s="149"/>
      <c r="CD1142" s="149"/>
      <c r="CE1142" s="149"/>
      <c r="CF1142" s="149"/>
      <c r="CG1142" s="149"/>
      <c r="CH1142" s="149"/>
      <c r="CI1142" s="149"/>
      <c r="CJ1142" s="149"/>
      <c r="CK1142" s="149"/>
      <c r="CL1142" s="149"/>
      <c r="CM1142" s="149"/>
      <c r="CN1142" s="149"/>
      <c r="CO1142" s="149"/>
      <c r="CP1142" s="149"/>
      <c r="CQ1142" s="149"/>
      <c r="CR1142" s="149"/>
      <c r="CS1142" s="149"/>
      <c r="CT1142" s="149"/>
      <c r="CU1142" s="149"/>
      <c r="CV1142" s="149"/>
      <c r="CW1142" s="149"/>
      <c r="CX1142" s="149"/>
      <c r="CY1142" s="149"/>
      <c r="CZ1142" s="149"/>
      <c r="DA1142" s="149"/>
      <c r="DB1142" s="149"/>
      <c r="DC1142" s="149"/>
      <c r="DD1142" s="149"/>
      <c r="DE1142" s="149"/>
      <c r="DF1142" s="149"/>
      <c r="DG1142" s="149"/>
      <c r="DH1142" s="149"/>
      <c r="DI1142" s="149"/>
      <c r="DJ1142" s="149"/>
      <c r="DK1142" s="149"/>
      <c r="DL1142" s="149"/>
      <c r="DM1142" s="149"/>
      <c r="DN1142" s="149"/>
      <c r="DO1142" s="149"/>
      <c r="DP1142" s="149"/>
      <c r="DQ1142" s="149"/>
      <c r="DR1142" s="149"/>
      <c r="DS1142" s="149"/>
      <c r="DT1142" s="149"/>
      <c r="DU1142" s="149"/>
      <c r="DV1142" s="149"/>
      <c r="DW1142" s="149"/>
      <c r="DX1142" s="149"/>
      <c r="DY1142" s="149"/>
      <c r="DZ1142" s="149"/>
      <c r="EA1142" s="149"/>
      <c r="EB1142" s="149"/>
      <c r="EC1142" s="149"/>
      <c r="ED1142" s="149"/>
      <c r="EE1142" s="149"/>
      <c r="EF1142" s="149"/>
      <c r="EG1142" s="149"/>
      <c r="EH1142" s="149"/>
      <c r="EI1142" s="149"/>
      <c r="EJ1142" s="149"/>
      <c r="EK1142" s="149"/>
      <c r="EL1142" s="149"/>
      <c r="EM1142" s="149"/>
      <c r="EN1142" s="149"/>
      <c r="EO1142" s="149"/>
      <c r="EP1142" s="149"/>
      <c r="EQ1142" s="149"/>
      <c r="ER1142" s="149"/>
      <c r="ES1142" s="149"/>
      <c r="ET1142" s="149"/>
      <c r="EU1142" s="149"/>
      <c r="EV1142" s="149"/>
      <c r="EW1142" s="149"/>
      <c r="EX1142" s="149"/>
      <c r="EY1142" s="149"/>
      <c r="EZ1142" s="149"/>
      <c r="FA1142" s="149"/>
      <c r="FB1142" s="149"/>
      <c r="FC1142" s="149"/>
      <c r="FD1142" s="149"/>
      <c r="FE1142" s="149"/>
      <c r="FF1142" s="149"/>
      <c r="FG1142" s="149"/>
      <c r="FH1142" s="149"/>
      <c r="FI1142" s="149"/>
      <c r="FJ1142" s="149"/>
      <c r="FK1142" s="149"/>
      <c r="FL1142" s="149"/>
      <c r="FM1142" s="149"/>
      <c r="FN1142" s="149"/>
      <c r="FO1142" s="149"/>
      <c r="FP1142" s="149"/>
      <c r="FQ1142" s="149"/>
      <c r="FR1142" s="149"/>
      <c r="FS1142" s="149"/>
      <c r="FT1142" s="149"/>
      <c r="FU1142" s="149"/>
      <c r="FV1142" s="149"/>
      <c r="FW1142" s="149"/>
      <c r="FX1142" s="149"/>
      <c r="FY1142" s="149"/>
      <c r="FZ1142" s="149"/>
      <c r="GA1142" s="149"/>
      <c r="GB1142" s="149"/>
      <c r="GC1142" s="149"/>
      <c r="GD1142" s="149"/>
      <c r="GE1142" s="149"/>
      <c r="GF1142" s="149"/>
      <c r="GG1142" s="149"/>
      <c r="GH1142" s="149"/>
      <c r="GI1142" s="149"/>
      <c r="GJ1142" s="149"/>
      <c r="GK1142" s="149"/>
      <c r="GL1142" s="149"/>
      <c r="GM1142" s="149"/>
      <c r="GN1142" s="149"/>
      <c r="GO1142" s="149"/>
      <c r="GP1142" s="149"/>
      <c r="GQ1142" s="149"/>
      <c r="GR1142" s="149"/>
      <c r="GS1142" s="149"/>
      <c r="GT1142" s="149"/>
      <c r="GU1142" s="149"/>
      <c r="GV1142" s="149"/>
      <c r="GW1142" s="149"/>
      <c r="GX1142" s="149"/>
      <c r="GY1142" s="149"/>
      <c r="GZ1142" s="149"/>
      <c r="HA1142" s="149"/>
    </row>
    <row r="1143" spans="1:209" s="13" customFormat="1" ht="12.95" customHeight="1" x14ac:dyDescent="0.2">
      <c r="A1143" s="7"/>
      <c r="B1143" s="40" t="s">
        <v>7</v>
      </c>
      <c r="C1143" s="107">
        <v>1574</v>
      </c>
      <c r="D1143" s="119" t="s">
        <v>5592</v>
      </c>
      <c r="E1143" s="119" t="s">
        <v>5591</v>
      </c>
      <c r="F1143" s="219">
        <v>8</v>
      </c>
      <c r="G1143" s="219" t="s">
        <v>2408</v>
      </c>
      <c r="H1143" s="45"/>
      <c r="I1143" s="46"/>
      <c r="J1143" s="44"/>
      <c r="K1143" s="46"/>
      <c r="L1143" s="45"/>
      <c r="M1143" s="45"/>
      <c r="N1143" s="45"/>
      <c r="O1143" s="62"/>
      <c r="P1143" s="220"/>
      <c r="Q1143" s="217"/>
      <c r="R1143" s="41"/>
      <c r="S1143" s="149"/>
      <c r="T1143" s="149"/>
      <c r="U1143" s="149"/>
      <c r="V1143" s="149"/>
      <c r="W1143" s="149"/>
      <c r="X1143" s="149"/>
      <c r="Y1143" s="149"/>
      <c r="Z1143" s="149"/>
      <c r="AA1143" s="149"/>
      <c r="AB1143" s="149"/>
      <c r="AC1143" s="149"/>
      <c r="AD1143" s="149"/>
      <c r="AE1143" s="149"/>
      <c r="AF1143" s="149"/>
      <c r="AG1143" s="149"/>
      <c r="AH1143" s="149"/>
      <c r="AI1143" s="149"/>
      <c r="AJ1143" s="149"/>
      <c r="AK1143" s="149"/>
      <c r="AL1143" s="149"/>
      <c r="AM1143" s="149"/>
      <c r="AN1143" s="149"/>
      <c r="AO1143" s="149"/>
      <c r="AP1143" s="149"/>
      <c r="AQ1143" s="149"/>
      <c r="AR1143" s="149"/>
      <c r="AS1143" s="149"/>
      <c r="AT1143" s="149"/>
      <c r="AU1143" s="149"/>
      <c r="AV1143" s="149"/>
      <c r="AW1143" s="149"/>
      <c r="AX1143" s="149"/>
      <c r="AY1143" s="149"/>
      <c r="AZ1143" s="149"/>
      <c r="BA1143" s="149"/>
      <c r="BB1143" s="149"/>
      <c r="BC1143" s="149"/>
      <c r="BD1143" s="149"/>
      <c r="BE1143" s="149"/>
      <c r="BF1143" s="149"/>
      <c r="BG1143" s="149"/>
      <c r="BH1143" s="149"/>
      <c r="BI1143" s="149"/>
      <c r="BJ1143" s="149"/>
      <c r="BK1143" s="149"/>
      <c r="BL1143" s="149"/>
      <c r="BM1143" s="149"/>
      <c r="BN1143" s="149"/>
      <c r="BO1143" s="149"/>
      <c r="BP1143" s="149"/>
      <c r="BQ1143" s="149"/>
      <c r="BR1143" s="149"/>
      <c r="BS1143" s="149"/>
      <c r="BT1143" s="149"/>
      <c r="BU1143" s="149"/>
      <c r="BV1143" s="149"/>
      <c r="BW1143" s="149"/>
      <c r="BX1143" s="149"/>
      <c r="BY1143" s="149"/>
      <c r="BZ1143" s="149"/>
      <c r="CA1143" s="149"/>
      <c r="CB1143" s="149"/>
      <c r="CC1143" s="149"/>
      <c r="CD1143" s="149"/>
      <c r="CE1143" s="149"/>
      <c r="CF1143" s="149"/>
      <c r="CG1143" s="149"/>
      <c r="CH1143" s="149"/>
      <c r="CI1143" s="149"/>
      <c r="CJ1143" s="149"/>
      <c r="CK1143" s="149"/>
      <c r="CL1143" s="149"/>
      <c r="CM1143" s="149"/>
      <c r="CN1143" s="149"/>
      <c r="CO1143" s="149"/>
      <c r="CP1143" s="149"/>
      <c r="CQ1143" s="149"/>
      <c r="CR1143" s="149"/>
      <c r="CS1143" s="149"/>
      <c r="CT1143" s="149"/>
      <c r="CU1143" s="149"/>
      <c r="CV1143" s="149"/>
      <c r="CW1143" s="149"/>
      <c r="CX1143" s="149"/>
      <c r="CY1143" s="149"/>
      <c r="CZ1143" s="149"/>
      <c r="DA1143" s="149"/>
      <c r="DB1143" s="149"/>
      <c r="DC1143" s="149"/>
      <c r="DD1143" s="149"/>
      <c r="DE1143" s="149"/>
      <c r="DF1143" s="149"/>
      <c r="DG1143" s="149"/>
      <c r="DH1143" s="149"/>
      <c r="DI1143" s="149"/>
      <c r="DJ1143" s="149"/>
      <c r="DK1143" s="149"/>
      <c r="DL1143" s="149"/>
      <c r="DM1143" s="149"/>
      <c r="DN1143" s="149"/>
      <c r="DO1143" s="149"/>
      <c r="DP1143" s="149"/>
      <c r="DQ1143" s="149"/>
      <c r="DR1143" s="149"/>
      <c r="DS1143" s="149"/>
      <c r="DT1143" s="149"/>
      <c r="DU1143" s="149"/>
      <c r="DV1143" s="149"/>
      <c r="DW1143" s="149"/>
      <c r="DX1143" s="149"/>
      <c r="DY1143" s="149"/>
      <c r="DZ1143" s="149"/>
      <c r="EA1143" s="149"/>
      <c r="EB1143" s="149"/>
      <c r="EC1143" s="149"/>
      <c r="ED1143" s="149"/>
      <c r="EE1143" s="149"/>
      <c r="EF1143" s="149"/>
      <c r="EG1143" s="149"/>
      <c r="EH1143" s="149"/>
      <c r="EI1143" s="149"/>
      <c r="EJ1143" s="149"/>
      <c r="EK1143" s="149"/>
      <c r="EL1143" s="149"/>
      <c r="EM1143" s="149"/>
      <c r="EN1143" s="149"/>
      <c r="EO1143" s="149"/>
      <c r="EP1143" s="149"/>
      <c r="EQ1143" s="149"/>
      <c r="ER1143" s="149"/>
      <c r="ES1143" s="149"/>
      <c r="ET1143" s="149"/>
      <c r="EU1143" s="149"/>
      <c r="EV1143" s="149"/>
      <c r="EW1143" s="149"/>
      <c r="EX1143" s="149"/>
      <c r="EY1143" s="149"/>
      <c r="EZ1143" s="149"/>
      <c r="FA1143" s="149"/>
      <c r="FB1143" s="149"/>
      <c r="FC1143" s="149"/>
      <c r="FD1143" s="149"/>
      <c r="FE1143" s="149"/>
      <c r="FF1143" s="149"/>
      <c r="FG1143" s="149"/>
      <c r="FH1143" s="149"/>
      <c r="FI1143" s="149"/>
      <c r="FJ1143" s="149"/>
      <c r="FK1143" s="149"/>
      <c r="FL1143" s="149"/>
      <c r="FM1143" s="149"/>
      <c r="FN1143" s="149"/>
      <c r="FO1143" s="149"/>
      <c r="FP1143" s="149"/>
      <c r="FQ1143" s="149"/>
      <c r="FR1143" s="149"/>
      <c r="FS1143" s="149"/>
      <c r="FT1143" s="149"/>
      <c r="FU1143" s="149"/>
      <c r="FV1143" s="149"/>
      <c r="FW1143" s="149"/>
      <c r="FX1143" s="149"/>
      <c r="FY1143" s="149"/>
      <c r="FZ1143" s="149"/>
      <c r="GA1143" s="149"/>
      <c r="GB1143" s="149"/>
      <c r="GC1143" s="149"/>
      <c r="GD1143" s="149"/>
      <c r="GE1143" s="149"/>
      <c r="GF1143" s="149"/>
      <c r="GG1143" s="149"/>
      <c r="GH1143" s="149"/>
      <c r="GI1143" s="149"/>
      <c r="GJ1143" s="149"/>
      <c r="GK1143" s="149"/>
      <c r="GL1143" s="149"/>
      <c r="GM1143" s="149"/>
      <c r="GN1143" s="149"/>
      <c r="GO1143" s="149"/>
      <c r="GP1143" s="149"/>
      <c r="GQ1143" s="149"/>
      <c r="GR1143" s="149"/>
      <c r="GS1143" s="149"/>
      <c r="GT1143" s="149"/>
      <c r="GU1143" s="149"/>
      <c r="GV1143" s="149"/>
      <c r="GW1143" s="149"/>
      <c r="GX1143" s="149"/>
      <c r="GY1143" s="149"/>
      <c r="GZ1143" s="149"/>
      <c r="HA1143" s="149"/>
    </row>
    <row r="1144" spans="1:209" s="13" customFormat="1" ht="12.95" customHeight="1" x14ac:dyDescent="0.2">
      <c r="A1144" s="7"/>
      <c r="B1144" s="40" t="s">
        <v>7</v>
      </c>
      <c r="C1144" s="107">
        <v>1585</v>
      </c>
      <c r="D1144" s="111" t="s">
        <v>5590</v>
      </c>
      <c r="E1144" s="111" t="s">
        <v>5589</v>
      </c>
      <c r="F1144" s="168">
        <v>15</v>
      </c>
      <c r="G1144" s="168"/>
      <c r="H1144" s="45"/>
      <c r="I1144" s="46"/>
      <c r="J1144" s="44">
        <f t="shared" ref="J1144:J1175" si="29">IF(AND(I1144&gt;1/1/75, K1144&gt;0),"n/a",I1144+365)</f>
        <v>365</v>
      </c>
      <c r="K1144" s="46"/>
      <c r="L1144" s="45"/>
      <c r="M1144" s="45"/>
      <c r="N1144" s="45"/>
      <c r="O1144" s="62" t="s">
        <v>7</v>
      </c>
      <c r="P1144" s="220">
        <v>1131</v>
      </c>
      <c r="Q1144" s="171">
        <v>30260</v>
      </c>
      <c r="R1144" s="41"/>
      <c r="S1144" s="149"/>
      <c r="T1144" s="149"/>
      <c r="U1144" s="149"/>
      <c r="V1144" s="149"/>
      <c r="W1144" s="149"/>
      <c r="X1144" s="149"/>
      <c r="Y1144" s="149"/>
      <c r="Z1144" s="149"/>
      <c r="AA1144" s="149"/>
      <c r="AB1144" s="149"/>
      <c r="AC1144" s="149"/>
      <c r="AD1144" s="149"/>
      <c r="AE1144" s="149"/>
      <c r="AF1144" s="149"/>
      <c r="AG1144" s="149"/>
      <c r="AH1144" s="149"/>
      <c r="AI1144" s="149"/>
      <c r="AJ1144" s="149"/>
      <c r="AK1144" s="149"/>
      <c r="AL1144" s="149"/>
      <c r="AM1144" s="149"/>
      <c r="AN1144" s="149"/>
      <c r="AO1144" s="149"/>
      <c r="AP1144" s="149"/>
      <c r="AQ1144" s="149"/>
      <c r="AR1144" s="149"/>
      <c r="AS1144" s="149"/>
      <c r="AT1144" s="149"/>
      <c r="AU1144" s="149"/>
      <c r="AV1144" s="149"/>
      <c r="AW1144" s="149"/>
      <c r="AX1144" s="149"/>
      <c r="AY1144" s="149"/>
      <c r="AZ1144" s="149"/>
      <c r="BA1144" s="149"/>
      <c r="BB1144" s="149"/>
      <c r="BC1144" s="149"/>
      <c r="BD1144" s="149"/>
      <c r="BE1144" s="149"/>
      <c r="BF1144" s="149"/>
      <c r="BG1144" s="149"/>
      <c r="BH1144" s="149"/>
      <c r="BI1144" s="149"/>
      <c r="BJ1144" s="149"/>
      <c r="BK1144" s="149"/>
      <c r="BL1144" s="149"/>
      <c r="BM1144" s="149"/>
      <c r="BN1144" s="149"/>
      <c r="BO1144" s="149"/>
      <c r="BP1144" s="149"/>
      <c r="BQ1144" s="149"/>
      <c r="BR1144" s="149"/>
      <c r="BS1144" s="149"/>
      <c r="BT1144" s="149"/>
      <c r="BU1144" s="149"/>
      <c r="BV1144" s="149"/>
      <c r="BW1144" s="149"/>
      <c r="BX1144" s="149"/>
      <c r="BY1144" s="149"/>
      <c r="BZ1144" s="149"/>
      <c r="CA1144" s="149"/>
      <c r="CB1144" s="149"/>
      <c r="CC1144" s="149"/>
      <c r="CD1144" s="149"/>
      <c r="CE1144" s="149"/>
      <c r="CF1144" s="149"/>
      <c r="CG1144" s="149"/>
      <c r="CH1144" s="149"/>
      <c r="CI1144" s="149"/>
      <c r="CJ1144" s="149"/>
      <c r="CK1144" s="149"/>
      <c r="CL1144" s="149"/>
      <c r="CM1144" s="149"/>
      <c r="CN1144" s="149"/>
      <c r="CO1144" s="149"/>
      <c r="CP1144" s="149"/>
      <c r="CQ1144" s="149"/>
      <c r="CR1144" s="149"/>
      <c r="CS1144" s="149"/>
      <c r="CT1144" s="149"/>
      <c r="CU1144" s="149"/>
      <c r="CV1144" s="149"/>
      <c r="CW1144" s="149"/>
      <c r="CX1144" s="149"/>
      <c r="CY1144" s="149"/>
      <c r="CZ1144" s="149"/>
      <c r="DA1144" s="149"/>
      <c r="DB1144" s="149"/>
      <c r="DC1144" s="149"/>
      <c r="DD1144" s="149"/>
      <c r="DE1144" s="149"/>
      <c r="DF1144" s="149"/>
      <c r="DG1144" s="149"/>
      <c r="DH1144" s="149"/>
      <c r="DI1144" s="149"/>
      <c r="DJ1144" s="149"/>
      <c r="DK1144" s="149"/>
      <c r="DL1144" s="149"/>
      <c r="DM1144" s="149"/>
      <c r="DN1144" s="149"/>
      <c r="DO1144" s="149"/>
      <c r="DP1144" s="149"/>
      <c r="DQ1144" s="149"/>
      <c r="DR1144" s="149"/>
      <c r="DS1144" s="149"/>
      <c r="DT1144" s="149"/>
      <c r="DU1144" s="149"/>
      <c r="DV1144" s="149"/>
      <c r="DW1144" s="149"/>
      <c r="DX1144" s="149"/>
      <c r="DY1144" s="149"/>
      <c r="DZ1144" s="149"/>
      <c r="EA1144" s="149"/>
      <c r="EB1144" s="149"/>
      <c r="EC1144" s="149"/>
      <c r="ED1144" s="149"/>
      <c r="EE1144" s="149"/>
      <c r="EF1144" s="149"/>
      <c r="EG1144" s="149"/>
      <c r="EH1144" s="149"/>
      <c r="EI1144" s="149"/>
      <c r="EJ1144" s="149"/>
      <c r="EK1144" s="149"/>
      <c r="EL1144" s="149"/>
      <c r="EM1144" s="149"/>
      <c r="EN1144" s="149"/>
      <c r="EO1144" s="149"/>
      <c r="EP1144" s="149"/>
      <c r="EQ1144" s="149"/>
      <c r="ER1144" s="149"/>
      <c r="ES1144" s="149"/>
      <c r="ET1144" s="149"/>
      <c r="EU1144" s="149"/>
      <c r="EV1144" s="149"/>
      <c r="EW1144" s="149"/>
      <c r="EX1144" s="149"/>
      <c r="EY1144" s="149"/>
      <c r="EZ1144" s="149"/>
      <c r="FA1144" s="149"/>
      <c r="FB1144" s="149"/>
      <c r="FC1144" s="149"/>
      <c r="FD1144" s="149"/>
      <c r="FE1144" s="149"/>
      <c r="FF1144" s="149"/>
      <c r="FG1144" s="149"/>
      <c r="FH1144" s="149"/>
      <c r="FI1144" s="149"/>
      <c r="FJ1144" s="149"/>
      <c r="FK1144" s="149"/>
      <c r="FL1144" s="149"/>
      <c r="FM1144" s="149"/>
      <c r="FN1144" s="149"/>
      <c r="FO1144" s="149"/>
      <c r="FP1144" s="149"/>
      <c r="FQ1144" s="149"/>
      <c r="FR1144" s="149"/>
      <c r="FS1144" s="149"/>
      <c r="FT1144" s="149"/>
      <c r="FU1144" s="149"/>
      <c r="FV1144" s="149"/>
      <c r="FW1144" s="149"/>
      <c r="FX1144" s="149"/>
      <c r="FY1144" s="149"/>
      <c r="FZ1144" s="149"/>
      <c r="GA1144" s="149"/>
      <c r="GB1144" s="149"/>
      <c r="GC1144" s="149"/>
      <c r="GD1144" s="149"/>
      <c r="GE1144" s="149"/>
      <c r="GF1144" s="149"/>
      <c r="GG1144" s="149"/>
      <c r="GH1144" s="149"/>
      <c r="GI1144" s="149"/>
      <c r="GJ1144" s="149"/>
      <c r="GK1144" s="149"/>
      <c r="GL1144" s="149"/>
      <c r="GM1144" s="149"/>
      <c r="GN1144" s="149"/>
      <c r="GO1144" s="149"/>
      <c r="GP1144" s="149"/>
      <c r="GQ1144" s="149"/>
      <c r="GR1144" s="149"/>
      <c r="GS1144" s="149"/>
      <c r="GT1144" s="149"/>
      <c r="GU1144" s="149"/>
      <c r="GV1144" s="149"/>
      <c r="GW1144" s="149"/>
      <c r="GX1144" s="149"/>
      <c r="GY1144" s="149"/>
      <c r="GZ1144" s="149"/>
      <c r="HA1144" s="149"/>
    </row>
    <row r="1145" spans="1:209" s="149" customFormat="1" ht="12.95" customHeight="1" x14ac:dyDescent="0.2">
      <c r="A1145" s="7">
        <v>10</v>
      </c>
      <c r="B1145" s="40" t="s">
        <v>7</v>
      </c>
      <c r="C1145" s="107"/>
      <c r="D1145" s="119" t="s">
        <v>4869</v>
      </c>
      <c r="E1145" s="119" t="s">
        <v>5588</v>
      </c>
      <c r="F1145" s="219">
        <v>12</v>
      </c>
      <c r="G1145" s="219" t="s">
        <v>2299</v>
      </c>
      <c r="H1145" s="45"/>
      <c r="I1145" s="46"/>
      <c r="J1145" s="44">
        <f t="shared" si="29"/>
        <v>365</v>
      </c>
      <c r="K1145" s="46"/>
      <c r="L1145" s="45"/>
      <c r="M1145" s="45"/>
      <c r="N1145" s="45"/>
      <c r="O1145" s="62" t="s">
        <v>7</v>
      </c>
      <c r="P1145" s="220">
        <v>1132</v>
      </c>
      <c r="Q1145" s="217">
        <v>30286</v>
      </c>
      <c r="R1145" s="41"/>
    </row>
    <row r="1146" spans="1:209" s="149" customFormat="1" ht="12.95" customHeight="1" x14ac:dyDescent="0.2">
      <c r="A1146" s="7"/>
      <c r="B1146" s="40" t="s">
        <v>7</v>
      </c>
      <c r="C1146" s="107"/>
      <c r="D1146" s="119" t="s">
        <v>5587</v>
      </c>
      <c r="E1146" s="119" t="s">
        <v>5488</v>
      </c>
      <c r="F1146" s="219">
        <v>4</v>
      </c>
      <c r="G1146" s="219" t="s">
        <v>2299</v>
      </c>
      <c r="H1146" s="45"/>
      <c r="I1146" s="46"/>
      <c r="J1146" s="44">
        <f t="shared" si="29"/>
        <v>365</v>
      </c>
      <c r="K1146" s="46"/>
      <c r="L1146" s="45"/>
      <c r="M1146" s="45"/>
      <c r="N1146" s="45"/>
      <c r="O1146" s="62" t="s">
        <v>7</v>
      </c>
      <c r="P1146" s="220"/>
      <c r="Q1146" s="217" t="s">
        <v>609</v>
      </c>
      <c r="R1146" s="41"/>
    </row>
    <row r="1147" spans="1:209" s="149" customFormat="1" ht="12.95" customHeight="1" x14ac:dyDescent="0.2">
      <c r="A1147" s="7">
        <v>4</v>
      </c>
      <c r="B1147" s="40" t="s">
        <v>7</v>
      </c>
      <c r="C1147" s="107"/>
      <c r="D1147" s="119" t="s">
        <v>4354</v>
      </c>
      <c r="E1147" s="119" t="s">
        <v>5586</v>
      </c>
      <c r="F1147" s="219">
        <v>5</v>
      </c>
      <c r="G1147" s="219" t="s">
        <v>2299</v>
      </c>
      <c r="H1147" s="45" t="s">
        <v>44</v>
      </c>
      <c r="I1147" s="46"/>
      <c r="J1147" s="44">
        <f t="shared" si="29"/>
        <v>365</v>
      </c>
      <c r="K1147" s="46"/>
      <c r="L1147" s="45"/>
      <c r="M1147" s="45"/>
      <c r="N1147" s="45"/>
      <c r="O1147" s="62" t="s">
        <v>7</v>
      </c>
      <c r="P1147" s="220">
        <v>1134</v>
      </c>
      <c r="Q1147" s="217">
        <v>30273</v>
      </c>
      <c r="R1147" s="41"/>
    </row>
    <row r="1148" spans="1:209" s="149" customFormat="1" ht="12.95" customHeight="1" x14ac:dyDescent="0.2">
      <c r="A1148" s="7">
        <v>143</v>
      </c>
      <c r="B1148" s="40" t="s">
        <v>7</v>
      </c>
      <c r="C1148" s="107"/>
      <c r="D1148" s="119" t="s">
        <v>5585</v>
      </c>
      <c r="E1148" s="119" t="s">
        <v>5584</v>
      </c>
      <c r="F1148" s="219">
        <v>1</v>
      </c>
      <c r="G1148" s="219" t="s">
        <v>2299</v>
      </c>
      <c r="H1148" s="45"/>
      <c r="I1148" s="46"/>
      <c r="J1148" s="44">
        <f t="shared" si="29"/>
        <v>365</v>
      </c>
      <c r="K1148" s="46"/>
      <c r="L1148" s="45"/>
      <c r="M1148" s="45"/>
      <c r="N1148" s="45"/>
      <c r="O1148" s="62" t="s">
        <v>7</v>
      </c>
      <c r="P1148" s="220">
        <v>1135</v>
      </c>
      <c r="Q1148" s="217">
        <v>30274</v>
      </c>
      <c r="R1148" s="41"/>
    </row>
    <row r="1149" spans="1:209" s="149" customFormat="1" ht="12.95" customHeight="1" x14ac:dyDescent="0.2">
      <c r="A1149" s="7">
        <v>37</v>
      </c>
      <c r="B1149" s="40" t="s">
        <v>7</v>
      </c>
      <c r="C1149" s="107"/>
      <c r="D1149" s="119" t="s">
        <v>5583</v>
      </c>
      <c r="E1149" s="119" t="s">
        <v>5582</v>
      </c>
      <c r="F1149" s="219">
        <v>20</v>
      </c>
      <c r="G1149" s="219" t="s">
        <v>2307</v>
      </c>
      <c r="H1149" s="45"/>
      <c r="I1149" s="46"/>
      <c r="J1149" s="44">
        <f t="shared" si="29"/>
        <v>365</v>
      </c>
      <c r="K1149" s="46"/>
      <c r="L1149" s="45"/>
      <c r="M1149" s="45"/>
      <c r="N1149" s="45"/>
      <c r="O1149" s="62" t="s">
        <v>7</v>
      </c>
      <c r="P1149" s="220">
        <v>1136</v>
      </c>
      <c r="Q1149" s="217">
        <v>30279</v>
      </c>
      <c r="R1149" s="41"/>
    </row>
    <row r="1150" spans="1:209" s="149" customFormat="1" ht="12.95" customHeight="1" x14ac:dyDescent="0.2">
      <c r="A1150" s="7"/>
      <c r="B1150" s="40" t="s">
        <v>7</v>
      </c>
      <c r="C1150" s="107"/>
      <c r="D1150" s="119" t="s">
        <v>5581</v>
      </c>
      <c r="E1150" s="119" t="s">
        <v>5580</v>
      </c>
      <c r="F1150" s="219">
        <v>20</v>
      </c>
      <c r="G1150" s="219" t="s">
        <v>2307</v>
      </c>
      <c r="H1150" s="45"/>
      <c r="I1150" s="46"/>
      <c r="J1150" s="44">
        <f t="shared" si="29"/>
        <v>365</v>
      </c>
      <c r="K1150" s="46"/>
      <c r="L1150" s="45"/>
      <c r="M1150" s="45"/>
      <c r="N1150" s="45"/>
      <c r="O1150" s="62" t="s">
        <v>7</v>
      </c>
      <c r="P1150" s="220">
        <v>1137</v>
      </c>
      <c r="Q1150" s="217"/>
      <c r="R1150" s="41"/>
    </row>
    <row r="1151" spans="1:209" s="149" customFormat="1" ht="12.95" customHeight="1" x14ac:dyDescent="0.2">
      <c r="A1151" s="7">
        <v>3</v>
      </c>
      <c r="B1151" s="40" t="s">
        <v>7</v>
      </c>
      <c r="C1151" s="107"/>
      <c r="D1151" s="119" t="s">
        <v>1645</v>
      </c>
      <c r="E1151" s="119" t="s">
        <v>5579</v>
      </c>
      <c r="F1151" s="219">
        <v>21</v>
      </c>
      <c r="G1151" s="219" t="s">
        <v>2307</v>
      </c>
      <c r="H1151" s="45"/>
      <c r="I1151" s="46"/>
      <c r="J1151" s="44">
        <f t="shared" si="29"/>
        <v>365</v>
      </c>
      <c r="K1151" s="46"/>
      <c r="L1151" s="45"/>
      <c r="M1151" s="45"/>
      <c r="N1151" s="45"/>
      <c r="O1151" s="62" t="s">
        <v>7</v>
      </c>
      <c r="P1151" s="220"/>
      <c r="Q1151" s="217" t="s">
        <v>609</v>
      </c>
      <c r="R1151" s="41"/>
    </row>
    <row r="1152" spans="1:209" s="149" customFormat="1" ht="12.95" customHeight="1" x14ac:dyDescent="0.2">
      <c r="A1152" s="7"/>
      <c r="B1152" s="40" t="s">
        <v>7</v>
      </c>
      <c r="C1152" s="107"/>
      <c r="D1152" s="119" t="s">
        <v>5578</v>
      </c>
      <c r="E1152" s="119" t="s">
        <v>5577</v>
      </c>
      <c r="F1152" s="219">
        <v>11</v>
      </c>
      <c r="G1152" s="219" t="s">
        <v>2299</v>
      </c>
      <c r="H1152" s="45"/>
      <c r="I1152" s="46"/>
      <c r="J1152" s="44">
        <f t="shared" si="29"/>
        <v>365</v>
      </c>
      <c r="K1152" s="46"/>
      <c r="L1152" s="45"/>
      <c r="M1152" s="45"/>
      <c r="N1152" s="45"/>
      <c r="O1152" s="62" t="s">
        <v>7</v>
      </c>
      <c r="P1152" s="220">
        <v>1138</v>
      </c>
      <c r="Q1152" s="217">
        <v>30301</v>
      </c>
      <c r="R1152" s="41"/>
    </row>
    <row r="1153" spans="1:18" s="149" customFormat="1" ht="12.95" customHeight="1" x14ac:dyDescent="0.2">
      <c r="A1153" s="7">
        <v>10</v>
      </c>
      <c r="B1153" s="40" t="s">
        <v>7</v>
      </c>
      <c r="C1153" s="107"/>
      <c r="D1153" s="119" t="s">
        <v>5522</v>
      </c>
      <c r="E1153" s="119" t="s">
        <v>5576</v>
      </c>
      <c r="F1153" s="219">
        <v>2</v>
      </c>
      <c r="G1153" s="219" t="s">
        <v>2299</v>
      </c>
      <c r="H1153" s="45" t="s">
        <v>44</v>
      </c>
      <c r="I1153" s="46"/>
      <c r="J1153" s="44">
        <f t="shared" si="29"/>
        <v>365</v>
      </c>
      <c r="K1153" s="46"/>
      <c r="L1153" s="45"/>
      <c r="M1153" s="45"/>
      <c r="N1153" s="45"/>
      <c r="O1153" s="62" t="s">
        <v>7</v>
      </c>
      <c r="P1153" s="220">
        <v>1139</v>
      </c>
      <c r="Q1153" s="217">
        <v>30294</v>
      </c>
      <c r="R1153" s="41"/>
    </row>
    <row r="1154" spans="1:18" s="149" customFormat="1" ht="12.95" customHeight="1" x14ac:dyDescent="0.2">
      <c r="A1154" s="7"/>
      <c r="B1154" s="40" t="s">
        <v>7</v>
      </c>
      <c r="C1154" s="107"/>
      <c r="D1154" s="111" t="s">
        <v>601</v>
      </c>
      <c r="E1154" s="111" t="s">
        <v>601</v>
      </c>
      <c r="F1154" s="168"/>
      <c r="G1154" s="168"/>
      <c r="H1154" s="45"/>
      <c r="I1154" s="46"/>
      <c r="J1154" s="44">
        <f t="shared" si="29"/>
        <v>365</v>
      </c>
      <c r="K1154" s="46"/>
      <c r="L1154" s="45"/>
      <c r="M1154" s="45"/>
      <c r="N1154" s="45"/>
      <c r="O1154" s="62" t="s">
        <v>7</v>
      </c>
      <c r="P1154" s="208">
        <v>1140</v>
      </c>
      <c r="Q1154" s="217" t="s">
        <v>609</v>
      </c>
      <c r="R1154" s="41"/>
    </row>
    <row r="1155" spans="1:18" s="149" customFormat="1" ht="12.95" customHeight="1" x14ac:dyDescent="0.2">
      <c r="A1155" s="7">
        <v>51</v>
      </c>
      <c r="B1155" s="40" t="s">
        <v>7</v>
      </c>
      <c r="C1155" s="107"/>
      <c r="D1155" s="119" t="s">
        <v>128</v>
      </c>
      <c r="E1155" s="119" t="s">
        <v>5575</v>
      </c>
      <c r="F1155" s="219">
        <v>10</v>
      </c>
      <c r="G1155" s="219" t="s">
        <v>2495</v>
      </c>
      <c r="H1155" s="45"/>
      <c r="I1155" s="46"/>
      <c r="J1155" s="44">
        <f t="shared" si="29"/>
        <v>365</v>
      </c>
      <c r="K1155" s="46"/>
      <c r="L1155" s="45"/>
      <c r="M1155" s="45"/>
      <c r="N1155" s="45"/>
      <c r="O1155" s="62" t="s">
        <v>7</v>
      </c>
      <c r="P1155" s="220">
        <v>1141</v>
      </c>
      <c r="Q1155" s="217">
        <v>30293</v>
      </c>
      <c r="R1155" s="41"/>
    </row>
    <row r="1156" spans="1:18" s="149" customFormat="1" ht="12.95" customHeight="1" x14ac:dyDescent="0.2">
      <c r="A1156" s="7"/>
      <c r="B1156" s="40" t="s">
        <v>7</v>
      </c>
      <c r="C1156" s="107"/>
      <c r="D1156" s="119" t="s">
        <v>5574</v>
      </c>
      <c r="E1156" s="119" t="s">
        <v>5538</v>
      </c>
      <c r="F1156" s="219">
        <v>20</v>
      </c>
      <c r="G1156" s="219" t="s">
        <v>2307</v>
      </c>
      <c r="H1156" s="45" t="s">
        <v>44</v>
      </c>
      <c r="I1156" s="46"/>
      <c r="J1156" s="44">
        <f t="shared" si="29"/>
        <v>365</v>
      </c>
      <c r="K1156" s="46"/>
      <c r="L1156" s="45"/>
      <c r="M1156" s="45"/>
      <c r="N1156" s="45"/>
      <c r="O1156" s="62" t="s">
        <v>7</v>
      </c>
      <c r="P1156" s="220">
        <v>1142</v>
      </c>
      <c r="Q1156" s="217">
        <v>30298</v>
      </c>
      <c r="R1156" s="41"/>
    </row>
    <row r="1157" spans="1:18" s="149" customFormat="1" ht="12.95" customHeight="1" x14ac:dyDescent="0.2">
      <c r="A1157" s="7"/>
      <c r="B1157" s="40" t="s">
        <v>7</v>
      </c>
      <c r="C1157" s="107"/>
      <c r="D1157" s="119" t="s">
        <v>5573</v>
      </c>
      <c r="E1157" s="119" t="s">
        <v>5572</v>
      </c>
      <c r="F1157" s="219">
        <v>11</v>
      </c>
      <c r="G1157" s="219" t="s">
        <v>2299</v>
      </c>
      <c r="H1157" s="45"/>
      <c r="I1157" s="46"/>
      <c r="J1157" s="44">
        <f t="shared" si="29"/>
        <v>365</v>
      </c>
      <c r="K1157" s="46"/>
      <c r="L1157" s="45"/>
      <c r="M1157" s="45"/>
      <c r="N1157" s="45"/>
      <c r="O1157" s="62" t="s">
        <v>7</v>
      </c>
      <c r="P1157" s="220">
        <v>1143</v>
      </c>
      <c r="Q1157" s="217">
        <v>30301</v>
      </c>
      <c r="R1157" s="41"/>
    </row>
    <row r="1158" spans="1:18" s="149" customFormat="1" ht="12.95" customHeight="1" x14ac:dyDescent="0.2">
      <c r="A1158" s="7">
        <v>14</v>
      </c>
      <c r="B1158" s="40" t="s">
        <v>7</v>
      </c>
      <c r="C1158" s="107"/>
      <c r="D1158" s="119" t="s">
        <v>3540</v>
      </c>
      <c r="E1158" s="119" t="s">
        <v>5571</v>
      </c>
      <c r="F1158" s="219">
        <v>19</v>
      </c>
      <c r="G1158" s="219" t="s">
        <v>2492</v>
      </c>
      <c r="H1158" s="45" t="s">
        <v>44</v>
      </c>
      <c r="I1158" s="46"/>
      <c r="J1158" s="44">
        <f t="shared" si="29"/>
        <v>365</v>
      </c>
      <c r="K1158" s="46"/>
      <c r="L1158" s="45"/>
      <c r="M1158" s="45"/>
      <c r="N1158" s="45"/>
      <c r="O1158" s="62" t="s">
        <v>7</v>
      </c>
      <c r="P1158" s="220">
        <v>1144</v>
      </c>
      <c r="Q1158" s="217">
        <v>30301</v>
      </c>
      <c r="R1158" s="41"/>
    </row>
    <row r="1159" spans="1:18" s="149" customFormat="1" ht="12.95" customHeight="1" x14ac:dyDescent="0.2">
      <c r="A1159" s="7">
        <v>33</v>
      </c>
      <c r="B1159" s="40" t="s">
        <v>7</v>
      </c>
      <c r="C1159" s="107"/>
      <c r="D1159" s="119" t="s">
        <v>3716</v>
      </c>
      <c r="E1159" s="119" t="s">
        <v>5570</v>
      </c>
      <c r="F1159" s="219">
        <v>21</v>
      </c>
      <c r="G1159" s="219" t="s">
        <v>2307</v>
      </c>
      <c r="H1159" s="45"/>
      <c r="I1159" s="46"/>
      <c r="J1159" s="44">
        <f t="shared" si="29"/>
        <v>365</v>
      </c>
      <c r="K1159" s="46"/>
      <c r="L1159" s="45"/>
      <c r="M1159" s="45"/>
      <c r="N1159" s="45"/>
      <c r="O1159" s="62" t="s">
        <v>7</v>
      </c>
      <c r="P1159" s="220">
        <v>1145</v>
      </c>
      <c r="Q1159" s="217">
        <v>30323</v>
      </c>
      <c r="R1159" s="41"/>
    </row>
    <row r="1160" spans="1:18" s="149" customFormat="1" ht="12.95" customHeight="1" x14ac:dyDescent="0.2">
      <c r="A1160" s="7"/>
      <c r="B1160" s="40" t="s">
        <v>7</v>
      </c>
      <c r="C1160" s="107"/>
      <c r="D1160" s="119" t="s">
        <v>5569</v>
      </c>
      <c r="E1160" s="119" t="s">
        <v>5568</v>
      </c>
      <c r="F1160" s="219">
        <v>10</v>
      </c>
      <c r="G1160" s="219" t="s">
        <v>2495</v>
      </c>
      <c r="H1160" s="45"/>
      <c r="I1160" s="46"/>
      <c r="J1160" s="44">
        <f t="shared" si="29"/>
        <v>365</v>
      </c>
      <c r="K1160" s="46"/>
      <c r="L1160" s="45"/>
      <c r="M1160" s="45"/>
      <c r="N1160" s="45"/>
      <c r="O1160" s="62" t="s">
        <v>7</v>
      </c>
      <c r="P1160" s="220">
        <v>1146</v>
      </c>
      <c r="Q1160" s="217">
        <v>30323</v>
      </c>
      <c r="R1160" s="41"/>
    </row>
    <row r="1161" spans="1:18" s="149" customFormat="1" ht="12.95" customHeight="1" x14ac:dyDescent="0.2">
      <c r="A1161" s="7">
        <v>123</v>
      </c>
      <c r="B1161" s="40" t="s">
        <v>7</v>
      </c>
      <c r="C1161" s="107"/>
      <c r="D1161" s="119" t="s">
        <v>5567</v>
      </c>
      <c r="E1161" s="119" t="s">
        <v>5566</v>
      </c>
      <c r="F1161" s="219">
        <v>4</v>
      </c>
      <c r="G1161" s="219" t="s">
        <v>2299</v>
      </c>
      <c r="H1161" s="45"/>
      <c r="I1161" s="46"/>
      <c r="J1161" s="44">
        <f t="shared" si="29"/>
        <v>365</v>
      </c>
      <c r="K1161" s="46"/>
      <c r="L1161" s="45"/>
      <c r="M1161" s="45"/>
      <c r="N1161" s="45"/>
      <c r="O1161" s="62" t="s">
        <v>7</v>
      </c>
      <c r="P1161" s="220">
        <v>1147</v>
      </c>
      <c r="Q1161" s="217"/>
      <c r="R1161" s="41"/>
    </row>
    <row r="1162" spans="1:18" s="149" customFormat="1" ht="12.95" customHeight="1" x14ac:dyDescent="0.2">
      <c r="A1162" s="7">
        <v>55</v>
      </c>
      <c r="B1162" s="40" t="s">
        <v>7</v>
      </c>
      <c r="C1162" s="107"/>
      <c r="D1162" s="119" t="s">
        <v>5565</v>
      </c>
      <c r="E1162" s="119" t="s">
        <v>3674</v>
      </c>
      <c r="F1162" s="219">
        <v>15</v>
      </c>
      <c r="G1162" s="219" t="s">
        <v>2492</v>
      </c>
      <c r="H1162" s="45" t="s">
        <v>44</v>
      </c>
      <c r="I1162" s="46"/>
      <c r="J1162" s="44">
        <f t="shared" si="29"/>
        <v>365</v>
      </c>
      <c r="K1162" s="46"/>
      <c r="L1162" s="45"/>
      <c r="M1162" s="45"/>
      <c r="N1162" s="45"/>
      <c r="O1162" s="62" t="s">
        <v>7</v>
      </c>
      <c r="P1162" s="220"/>
      <c r="Q1162" s="217" t="s">
        <v>609</v>
      </c>
      <c r="R1162" s="41"/>
    </row>
    <row r="1163" spans="1:18" s="149" customFormat="1" ht="12.95" customHeight="1" x14ac:dyDescent="0.2">
      <c r="A1163" s="7"/>
      <c r="B1163" s="40" t="s">
        <v>7</v>
      </c>
      <c r="C1163" s="107"/>
      <c r="D1163" s="119" t="s">
        <v>5564</v>
      </c>
      <c r="E1163" s="119" t="s">
        <v>5563</v>
      </c>
      <c r="F1163" s="219">
        <v>4</v>
      </c>
      <c r="G1163" s="219" t="s">
        <v>2299</v>
      </c>
      <c r="H1163" s="45"/>
      <c r="I1163" s="46"/>
      <c r="J1163" s="44">
        <f t="shared" si="29"/>
        <v>365</v>
      </c>
      <c r="K1163" s="46"/>
      <c r="L1163" s="45"/>
      <c r="M1163" s="45"/>
      <c r="N1163" s="45"/>
      <c r="O1163" s="62" t="s">
        <v>7</v>
      </c>
      <c r="P1163" s="220">
        <v>1148</v>
      </c>
      <c r="Q1163" s="217">
        <v>30340</v>
      </c>
      <c r="R1163" s="41"/>
    </row>
    <row r="1164" spans="1:18" s="149" customFormat="1" ht="12.95" customHeight="1" x14ac:dyDescent="0.2">
      <c r="A1164" s="7">
        <v>43</v>
      </c>
      <c r="B1164" s="40" t="s">
        <v>7</v>
      </c>
      <c r="C1164" s="107">
        <v>1691</v>
      </c>
      <c r="D1164" s="119" t="s">
        <v>4409</v>
      </c>
      <c r="E1164" s="119" t="s">
        <v>5562</v>
      </c>
      <c r="F1164" s="219">
        <v>3</v>
      </c>
      <c r="G1164" s="219" t="s">
        <v>2299</v>
      </c>
      <c r="H1164" s="45"/>
      <c r="I1164" s="46"/>
      <c r="J1164" s="44">
        <f t="shared" si="29"/>
        <v>365</v>
      </c>
      <c r="K1164" s="46"/>
      <c r="L1164" s="45"/>
      <c r="M1164" s="45"/>
      <c r="N1164" s="45"/>
      <c r="O1164" s="62" t="s">
        <v>7</v>
      </c>
      <c r="P1164" s="220">
        <v>1149</v>
      </c>
      <c r="Q1164" s="217">
        <v>30340</v>
      </c>
      <c r="R1164" s="41"/>
    </row>
    <row r="1165" spans="1:18" s="149" customFormat="1" ht="12.95" customHeight="1" x14ac:dyDescent="0.2">
      <c r="A1165" s="7">
        <v>17</v>
      </c>
      <c r="B1165" s="40" t="s">
        <v>7</v>
      </c>
      <c r="C1165" s="107"/>
      <c r="D1165" s="119" t="s">
        <v>5303</v>
      </c>
      <c r="E1165" s="119" t="s">
        <v>5561</v>
      </c>
      <c r="F1165" s="219">
        <v>15</v>
      </c>
      <c r="G1165" s="219" t="s">
        <v>2492</v>
      </c>
      <c r="H1165" s="45" t="s">
        <v>44</v>
      </c>
      <c r="I1165" s="46"/>
      <c r="J1165" s="44">
        <f t="shared" si="29"/>
        <v>365</v>
      </c>
      <c r="K1165" s="46"/>
      <c r="L1165" s="45"/>
      <c r="M1165" s="45"/>
      <c r="N1165" s="45"/>
      <c r="O1165" s="62" t="s">
        <v>7</v>
      </c>
      <c r="P1165" s="220">
        <v>1150</v>
      </c>
      <c r="Q1165" s="217">
        <v>30347</v>
      </c>
      <c r="R1165" s="41"/>
    </row>
    <row r="1166" spans="1:18" s="149" customFormat="1" ht="12.95" customHeight="1" x14ac:dyDescent="0.2">
      <c r="A1166" s="7">
        <v>17</v>
      </c>
      <c r="B1166" s="40" t="s">
        <v>7</v>
      </c>
      <c r="C1166" s="107"/>
      <c r="D1166" s="119" t="s">
        <v>4767</v>
      </c>
      <c r="E1166" s="119" t="s">
        <v>5560</v>
      </c>
      <c r="F1166" s="219">
        <v>4</v>
      </c>
      <c r="G1166" s="219" t="s">
        <v>2299</v>
      </c>
      <c r="H1166" s="45"/>
      <c r="I1166" s="46"/>
      <c r="J1166" s="44">
        <f t="shared" si="29"/>
        <v>365</v>
      </c>
      <c r="K1166" s="46"/>
      <c r="L1166" s="45"/>
      <c r="M1166" s="45"/>
      <c r="N1166" s="45"/>
      <c r="O1166" s="62" t="s">
        <v>7</v>
      </c>
      <c r="P1166" s="220">
        <v>1151</v>
      </c>
      <c r="Q1166" s="217">
        <v>30351</v>
      </c>
      <c r="R1166" s="41"/>
    </row>
    <row r="1167" spans="1:18" s="149" customFormat="1" ht="12.95" customHeight="1" x14ac:dyDescent="0.2">
      <c r="A1167" s="7">
        <v>37</v>
      </c>
      <c r="B1167" s="40" t="s">
        <v>7</v>
      </c>
      <c r="C1167" s="107"/>
      <c r="D1167" s="119" t="s">
        <v>4816</v>
      </c>
      <c r="E1167" s="119" t="s">
        <v>5532</v>
      </c>
      <c r="F1167" s="219">
        <v>21</v>
      </c>
      <c r="G1167" s="219" t="s">
        <v>2307</v>
      </c>
      <c r="H1167" s="45"/>
      <c r="I1167" s="46"/>
      <c r="J1167" s="44">
        <f t="shared" si="29"/>
        <v>365</v>
      </c>
      <c r="K1167" s="46"/>
      <c r="L1167" s="45"/>
      <c r="M1167" s="45"/>
      <c r="N1167" s="45"/>
      <c r="O1167" s="62" t="s">
        <v>7</v>
      </c>
      <c r="P1167" s="220"/>
      <c r="Q1167" s="217" t="s">
        <v>609</v>
      </c>
      <c r="R1167" s="41"/>
    </row>
    <row r="1168" spans="1:18" s="149" customFormat="1" ht="12.95" customHeight="1" x14ac:dyDescent="0.2">
      <c r="A1168" s="7">
        <v>10</v>
      </c>
      <c r="B1168" s="40" t="s">
        <v>7</v>
      </c>
      <c r="C1168" s="107"/>
      <c r="D1168" s="119" t="s">
        <v>1744</v>
      </c>
      <c r="E1168" s="119" t="s">
        <v>5559</v>
      </c>
      <c r="F1168" s="219">
        <v>9</v>
      </c>
      <c r="G1168" s="219" t="s">
        <v>2495</v>
      </c>
      <c r="H1168" s="45"/>
      <c r="I1168" s="46"/>
      <c r="J1168" s="44">
        <f t="shared" si="29"/>
        <v>365</v>
      </c>
      <c r="K1168" s="46"/>
      <c r="L1168" s="45"/>
      <c r="M1168" s="45"/>
      <c r="N1168" s="45"/>
      <c r="O1168" s="62" t="s">
        <v>7</v>
      </c>
      <c r="P1168" s="220">
        <v>1153</v>
      </c>
      <c r="Q1168" s="217">
        <v>30355</v>
      </c>
      <c r="R1168" s="41"/>
    </row>
    <row r="1169" spans="1:18" s="149" customFormat="1" ht="12.95" customHeight="1" x14ac:dyDescent="0.2">
      <c r="A1169" s="7">
        <v>37</v>
      </c>
      <c r="B1169" s="40" t="s">
        <v>7</v>
      </c>
      <c r="C1169" s="107"/>
      <c r="D1169" s="119" t="s">
        <v>5558</v>
      </c>
      <c r="E1169" s="119" t="s">
        <v>5557</v>
      </c>
      <c r="F1169" s="219">
        <v>20</v>
      </c>
      <c r="G1169" s="219" t="s">
        <v>2307</v>
      </c>
      <c r="H1169" s="45"/>
      <c r="I1169" s="46"/>
      <c r="J1169" s="44">
        <f t="shared" si="29"/>
        <v>365</v>
      </c>
      <c r="K1169" s="46"/>
      <c r="L1169" s="45"/>
      <c r="M1169" s="45"/>
      <c r="N1169" s="45"/>
      <c r="O1169" s="62" t="s">
        <v>7</v>
      </c>
      <c r="P1169" s="220">
        <v>1154</v>
      </c>
      <c r="Q1169" s="217">
        <v>30355</v>
      </c>
      <c r="R1169" s="41"/>
    </row>
    <row r="1170" spans="1:18" s="149" customFormat="1" ht="12.95" customHeight="1" x14ac:dyDescent="0.2">
      <c r="A1170" s="7"/>
      <c r="B1170" s="40" t="s">
        <v>7</v>
      </c>
      <c r="C1170" s="107"/>
      <c r="D1170" s="119" t="s">
        <v>5556</v>
      </c>
      <c r="E1170" s="119" t="s">
        <v>5555</v>
      </c>
      <c r="F1170" s="219">
        <v>8</v>
      </c>
      <c r="G1170" s="219" t="s">
        <v>2408</v>
      </c>
      <c r="H1170" s="45"/>
      <c r="I1170" s="46"/>
      <c r="J1170" s="44">
        <f t="shared" si="29"/>
        <v>365</v>
      </c>
      <c r="K1170" s="46"/>
      <c r="L1170" s="45"/>
      <c r="M1170" s="45"/>
      <c r="N1170" s="45"/>
      <c r="O1170" s="62" t="s">
        <v>7</v>
      </c>
      <c r="P1170" s="220">
        <v>1155</v>
      </c>
      <c r="Q1170" s="217">
        <v>30355</v>
      </c>
      <c r="R1170" s="41"/>
    </row>
    <row r="1171" spans="1:18" s="149" customFormat="1" ht="12.95" customHeight="1" x14ac:dyDescent="0.2">
      <c r="A1171" s="7"/>
      <c r="B1171" s="40" t="s">
        <v>7</v>
      </c>
      <c r="C1171" s="107"/>
      <c r="D1171" s="119" t="s">
        <v>5554</v>
      </c>
      <c r="E1171" s="119" t="s">
        <v>5488</v>
      </c>
      <c r="F1171" s="219">
        <v>6</v>
      </c>
      <c r="G1171" s="219" t="s">
        <v>2495</v>
      </c>
      <c r="H1171" s="45"/>
      <c r="I1171" s="46"/>
      <c r="J1171" s="44">
        <f t="shared" si="29"/>
        <v>365</v>
      </c>
      <c r="K1171" s="46"/>
      <c r="L1171" s="45"/>
      <c r="M1171" s="45"/>
      <c r="N1171" s="45"/>
      <c r="O1171" s="62" t="s">
        <v>7</v>
      </c>
      <c r="P1171" s="220">
        <v>1156</v>
      </c>
      <c r="Q1171" s="217">
        <v>30362</v>
      </c>
      <c r="R1171" s="41" t="s">
        <v>136</v>
      </c>
    </row>
    <row r="1172" spans="1:18" s="149" customFormat="1" ht="12.95" customHeight="1" x14ac:dyDescent="0.2">
      <c r="A1172" s="7">
        <v>37</v>
      </c>
      <c r="B1172" s="40" t="s">
        <v>7</v>
      </c>
      <c r="C1172" s="107"/>
      <c r="D1172" s="119" t="s">
        <v>4643</v>
      </c>
      <c r="E1172" s="119" t="s">
        <v>5553</v>
      </c>
      <c r="F1172" s="219">
        <v>13</v>
      </c>
      <c r="G1172" s="219" t="s">
        <v>2492</v>
      </c>
      <c r="H1172" s="45" t="s">
        <v>44</v>
      </c>
      <c r="I1172" s="46"/>
      <c r="J1172" s="44">
        <f t="shared" si="29"/>
        <v>365</v>
      </c>
      <c r="K1172" s="46"/>
      <c r="L1172" s="45"/>
      <c r="M1172" s="45"/>
      <c r="N1172" s="45"/>
      <c r="O1172" s="62" t="s">
        <v>7</v>
      </c>
      <c r="P1172" s="220"/>
      <c r="Q1172" s="217" t="s">
        <v>609</v>
      </c>
      <c r="R1172" s="41"/>
    </row>
    <row r="1173" spans="1:18" s="149" customFormat="1" ht="12.95" customHeight="1" x14ac:dyDescent="0.2">
      <c r="A1173" s="7">
        <v>53</v>
      </c>
      <c r="B1173" s="40" t="s">
        <v>7</v>
      </c>
      <c r="C1173" s="107"/>
      <c r="D1173" s="119" t="s">
        <v>2230</v>
      </c>
      <c r="E1173" s="119" t="s">
        <v>5538</v>
      </c>
      <c r="F1173" s="219">
        <v>2</v>
      </c>
      <c r="G1173" s="219" t="s">
        <v>2299</v>
      </c>
      <c r="H1173" s="45" t="s">
        <v>44</v>
      </c>
      <c r="I1173" s="46"/>
      <c r="J1173" s="44">
        <f t="shared" si="29"/>
        <v>365</v>
      </c>
      <c r="K1173" s="46"/>
      <c r="L1173" s="45"/>
      <c r="M1173" s="45"/>
      <c r="N1173" s="45"/>
      <c r="O1173" s="62" t="s">
        <v>7</v>
      </c>
      <c r="P1173" s="220">
        <v>1158</v>
      </c>
      <c r="Q1173" s="217">
        <v>30365</v>
      </c>
      <c r="R1173" s="41" t="s">
        <v>136</v>
      </c>
    </row>
    <row r="1174" spans="1:18" s="149" customFormat="1" ht="12.95" customHeight="1" x14ac:dyDescent="0.2">
      <c r="A1174" s="7">
        <v>5</v>
      </c>
      <c r="B1174" s="40" t="s">
        <v>7</v>
      </c>
      <c r="C1174" s="107"/>
      <c r="D1174" s="119" t="s">
        <v>2291</v>
      </c>
      <c r="E1174" s="119" t="s">
        <v>5552</v>
      </c>
      <c r="F1174" s="219">
        <v>20</v>
      </c>
      <c r="G1174" s="219" t="s">
        <v>2307</v>
      </c>
      <c r="H1174" s="45"/>
      <c r="I1174" s="46"/>
      <c r="J1174" s="44">
        <f t="shared" si="29"/>
        <v>365</v>
      </c>
      <c r="K1174" s="46"/>
      <c r="L1174" s="45"/>
      <c r="M1174" s="45"/>
      <c r="N1174" s="45"/>
      <c r="O1174" s="62" t="s">
        <v>7</v>
      </c>
      <c r="P1174" s="220">
        <v>1159</v>
      </c>
      <c r="Q1174" s="217">
        <v>30370</v>
      </c>
      <c r="R1174" s="41" t="s">
        <v>136</v>
      </c>
    </row>
    <row r="1175" spans="1:18" s="149" customFormat="1" ht="12.95" customHeight="1" x14ac:dyDescent="0.2">
      <c r="A1175" s="7">
        <v>37</v>
      </c>
      <c r="B1175" s="40" t="s">
        <v>7</v>
      </c>
      <c r="C1175" s="107"/>
      <c r="D1175" s="119" t="s">
        <v>2544</v>
      </c>
      <c r="E1175" s="119" t="s">
        <v>5551</v>
      </c>
      <c r="F1175" s="219">
        <v>20</v>
      </c>
      <c r="G1175" s="219" t="s">
        <v>2307</v>
      </c>
      <c r="H1175" s="45"/>
      <c r="I1175" s="46"/>
      <c r="J1175" s="44">
        <f t="shared" si="29"/>
        <v>365</v>
      </c>
      <c r="K1175" s="46"/>
      <c r="L1175" s="45"/>
      <c r="M1175" s="45"/>
      <c r="N1175" s="45"/>
      <c r="O1175" s="62" t="s">
        <v>7</v>
      </c>
      <c r="P1175" s="220">
        <v>1160</v>
      </c>
      <c r="Q1175" s="217">
        <v>30370</v>
      </c>
      <c r="R1175" s="41" t="s">
        <v>136</v>
      </c>
    </row>
    <row r="1176" spans="1:18" s="149" customFormat="1" ht="12.95" customHeight="1" x14ac:dyDescent="0.2">
      <c r="A1176" s="7">
        <v>236</v>
      </c>
      <c r="B1176" s="40" t="s">
        <v>7</v>
      </c>
      <c r="C1176" s="107"/>
      <c r="D1176" s="119" t="s">
        <v>5550</v>
      </c>
      <c r="E1176" s="119" t="s">
        <v>5549</v>
      </c>
      <c r="F1176" s="219">
        <v>15</v>
      </c>
      <c r="G1176" s="219" t="s">
        <v>2492</v>
      </c>
      <c r="H1176" s="45"/>
      <c r="I1176" s="46"/>
      <c r="J1176" s="44">
        <f t="shared" ref="J1176:J1207" si="30">IF(AND(I1176&gt;1/1/75, K1176&gt;0),"n/a",I1176+365)</f>
        <v>365</v>
      </c>
      <c r="K1176" s="46"/>
      <c r="L1176" s="45"/>
      <c r="M1176" s="45"/>
      <c r="N1176" s="45"/>
      <c r="O1176" s="62" t="s">
        <v>7</v>
      </c>
      <c r="P1176" s="220">
        <v>1161</v>
      </c>
      <c r="Q1176" s="217">
        <v>30377</v>
      </c>
      <c r="R1176" s="41" t="s">
        <v>136</v>
      </c>
    </row>
    <row r="1177" spans="1:18" s="149" customFormat="1" ht="12.95" customHeight="1" x14ac:dyDescent="0.2">
      <c r="A1177" s="7">
        <v>50</v>
      </c>
      <c r="B1177" s="40" t="s">
        <v>7</v>
      </c>
      <c r="C1177" s="107"/>
      <c r="D1177" s="119" t="s">
        <v>4533</v>
      </c>
      <c r="E1177" s="119" t="s">
        <v>5254</v>
      </c>
      <c r="F1177" s="219">
        <v>7</v>
      </c>
      <c r="G1177" s="219" t="s">
        <v>2495</v>
      </c>
      <c r="H1177" s="45" t="s">
        <v>44</v>
      </c>
      <c r="I1177" s="46"/>
      <c r="J1177" s="44">
        <f t="shared" si="30"/>
        <v>365</v>
      </c>
      <c r="K1177" s="46"/>
      <c r="L1177" s="45"/>
      <c r="M1177" s="45"/>
      <c r="N1177" s="45"/>
      <c r="O1177" s="62" t="s">
        <v>7</v>
      </c>
      <c r="P1177" s="220"/>
      <c r="Q1177" s="217" t="s">
        <v>609</v>
      </c>
      <c r="R1177" s="41"/>
    </row>
    <row r="1178" spans="1:18" s="149" customFormat="1" ht="12.95" customHeight="1" x14ac:dyDescent="0.2">
      <c r="A1178" s="7">
        <v>37</v>
      </c>
      <c r="B1178" s="40" t="s">
        <v>7</v>
      </c>
      <c r="C1178" s="107"/>
      <c r="D1178" s="119" t="s">
        <v>3089</v>
      </c>
      <c r="E1178" s="119" t="s">
        <v>5548</v>
      </c>
      <c r="F1178" s="219">
        <v>21</v>
      </c>
      <c r="G1178" s="219" t="s">
        <v>2307</v>
      </c>
      <c r="H1178" s="45" t="s">
        <v>44</v>
      </c>
      <c r="I1178" s="46"/>
      <c r="J1178" s="44">
        <f t="shared" si="30"/>
        <v>365</v>
      </c>
      <c r="K1178" s="46"/>
      <c r="L1178" s="45"/>
      <c r="M1178" s="45"/>
      <c r="N1178" s="45"/>
      <c r="O1178" s="62" t="s">
        <v>7</v>
      </c>
      <c r="P1178" s="220">
        <v>1163</v>
      </c>
      <c r="Q1178" s="217">
        <v>30385</v>
      </c>
      <c r="R1178" s="41" t="s">
        <v>136</v>
      </c>
    </row>
    <row r="1179" spans="1:18" s="149" customFormat="1" ht="12.95" customHeight="1" x14ac:dyDescent="0.2">
      <c r="A1179" s="7"/>
      <c r="B1179" s="40" t="s">
        <v>7</v>
      </c>
      <c r="C1179" s="107">
        <v>5495</v>
      </c>
      <c r="D1179" s="119" t="s">
        <v>5547</v>
      </c>
      <c r="E1179" s="119" t="s">
        <v>5546</v>
      </c>
      <c r="F1179" s="219">
        <v>8</v>
      </c>
      <c r="G1179" s="219" t="s">
        <v>2408</v>
      </c>
      <c r="H1179" s="45"/>
      <c r="I1179" s="46"/>
      <c r="J1179" s="44">
        <f t="shared" si="30"/>
        <v>365</v>
      </c>
      <c r="K1179" s="46"/>
      <c r="L1179" s="45"/>
      <c r="M1179" s="45"/>
      <c r="N1179" s="45"/>
      <c r="O1179" s="62" t="s">
        <v>7</v>
      </c>
      <c r="P1179" s="220">
        <v>1164</v>
      </c>
      <c r="Q1179" s="217">
        <v>30396</v>
      </c>
      <c r="R1179" s="41" t="s">
        <v>136</v>
      </c>
    </row>
    <row r="1180" spans="1:18" s="149" customFormat="1" ht="12.95" customHeight="1" x14ac:dyDescent="0.2">
      <c r="A1180" s="7">
        <v>3</v>
      </c>
      <c r="B1180" s="40" t="s">
        <v>7</v>
      </c>
      <c r="C1180" s="107"/>
      <c r="D1180" s="119" t="s">
        <v>4825</v>
      </c>
      <c r="E1180" s="119" t="s">
        <v>4794</v>
      </c>
      <c r="F1180" s="219">
        <v>15</v>
      </c>
      <c r="G1180" s="219" t="s">
        <v>2492</v>
      </c>
      <c r="H1180" s="45" t="s">
        <v>44</v>
      </c>
      <c r="I1180" s="46"/>
      <c r="J1180" s="44">
        <f t="shared" si="30"/>
        <v>365</v>
      </c>
      <c r="K1180" s="46"/>
      <c r="L1180" s="45"/>
      <c r="M1180" s="45"/>
      <c r="N1180" s="45"/>
      <c r="O1180" s="62" t="s">
        <v>7</v>
      </c>
      <c r="P1180" s="220">
        <v>1165</v>
      </c>
      <c r="Q1180" s="217">
        <v>30396</v>
      </c>
      <c r="R1180" s="41" t="s">
        <v>136</v>
      </c>
    </row>
    <row r="1181" spans="1:18" s="149" customFormat="1" ht="12.95" customHeight="1" x14ac:dyDescent="0.2">
      <c r="A1181" s="7">
        <v>59</v>
      </c>
      <c r="B1181" s="40" t="s">
        <v>7</v>
      </c>
      <c r="C1181" s="107">
        <v>1492</v>
      </c>
      <c r="D1181" s="119" t="s">
        <v>658</v>
      </c>
      <c r="E1181" s="119" t="s">
        <v>5545</v>
      </c>
      <c r="F1181" s="219">
        <v>20</v>
      </c>
      <c r="G1181" s="219" t="s">
        <v>2307</v>
      </c>
      <c r="H1181" s="45"/>
      <c r="I1181" s="46"/>
      <c r="J1181" s="44">
        <f t="shared" si="30"/>
        <v>365</v>
      </c>
      <c r="K1181" s="46"/>
      <c r="L1181" s="45"/>
      <c r="M1181" s="45"/>
      <c r="N1181" s="45"/>
      <c r="O1181" s="62" t="s">
        <v>7</v>
      </c>
      <c r="P1181" s="220">
        <v>1166</v>
      </c>
      <c r="Q1181" s="217">
        <v>30403</v>
      </c>
      <c r="R1181" s="41" t="s">
        <v>136</v>
      </c>
    </row>
    <row r="1182" spans="1:18" s="149" customFormat="1" ht="12.95" customHeight="1" x14ac:dyDescent="0.2">
      <c r="A1182" s="7">
        <v>3</v>
      </c>
      <c r="B1182" s="40" t="s">
        <v>7</v>
      </c>
      <c r="C1182" s="107"/>
      <c r="D1182" s="119" t="s">
        <v>4854</v>
      </c>
      <c r="E1182" s="119" t="s">
        <v>5127</v>
      </c>
      <c r="F1182" s="219">
        <v>20</v>
      </c>
      <c r="G1182" s="219" t="s">
        <v>2307</v>
      </c>
      <c r="H1182" s="45" t="s">
        <v>8</v>
      </c>
      <c r="I1182" s="46"/>
      <c r="J1182" s="44">
        <f t="shared" si="30"/>
        <v>365</v>
      </c>
      <c r="K1182" s="46"/>
      <c r="L1182" s="45"/>
      <c r="M1182" s="45"/>
      <c r="N1182" s="45"/>
      <c r="O1182" s="62" t="s">
        <v>7</v>
      </c>
      <c r="P1182" s="220">
        <v>1167</v>
      </c>
      <c r="Q1182" s="217">
        <v>30403</v>
      </c>
      <c r="R1182" s="41" t="s">
        <v>136</v>
      </c>
    </row>
    <row r="1183" spans="1:18" s="149" customFormat="1" ht="12.95" customHeight="1" x14ac:dyDescent="0.2">
      <c r="A1183" s="7">
        <v>46</v>
      </c>
      <c r="B1183" s="40" t="s">
        <v>7</v>
      </c>
      <c r="C1183" s="107"/>
      <c r="D1183" s="119" t="s">
        <v>3445</v>
      </c>
      <c r="E1183" s="119" t="s">
        <v>5127</v>
      </c>
      <c r="F1183" s="219">
        <v>8</v>
      </c>
      <c r="G1183" s="219" t="s">
        <v>2408</v>
      </c>
      <c r="H1183" s="45" t="s">
        <v>8</v>
      </c>
      <c r="I1183" s="46"/>
      <c r="J1183" s="44">
        <f t="shared" si="30"/>
        <v>365</v>
      </c>
      <c r="K1183" s="46"/>
      <c r="L1183" s="45"/>
      <c r="M1183" s="45"/>
      <c r="N1183" s="45"/>
      <c r="O1183" s="62" t="s">
        <v>7</v>
      </c>
      <c r="P1183" s="220">
        <v>1168</v>
      </c>
      <c r="Q1183" s="217">
        <v>30403</v>
      </c>
      <c r="R1183" s="41" t="s">
        <v>136</v>
      </c>
    </row>
    <row r="1184" spans="1:18" s="149" customFormat="1" ht="12.95" customHeight="1" x14ac:dyDescent="0.2">
      <c r="A1184" s="7">
        <v>19</v>
      </c>
      <c r="B1184" s="40" t="s">
        <v>7</v>
      </c>
      <c r="C1184" s="107"/>
      <c r="D1184" s="119" t="s">
        <v>4960</v>
      </c>
      <c r="E1184" s="119" t="s">
        <v>5544</v>
      </c>
      <c r="F1184" s="219">
        <v>8</v>
      </c>
      <c r="G1184" s="219" t="s">
        <v>2408</v>
      </c>
      <c r="H1184" s="45" t="s">
        <v>8</v>
      </c>
      <c r="I1184" s="46"/>
      <c r="J1184" s="44">
        <f t="shared" si="30"/>
        <v>365</v>
      </c>
      <c r="K1184" s="46"/>
      <c r="L1184" s="45"/>
      <c r="M1184" s="45"/>
      <c r="N1184" s="45"/>
      <c r="O1184" s="62" t="s">
        <v>7</v>
      </c>
      <c r="P1184" s="235"/>
      <c r="Q1184" s="217" t="s">
        <v>609</v>
      </c>
      <c r="R1184" s="111" t="s">
        <v>5543</v>
      </c>
    </row>
    <row r="1185" spans="1:209" s="149" customFormat="1" ht="12.95" customHeight="1" x14ac:dyDescent="0.2">
      <c r="A1185" s="7">
        <v>3</v>
      </c>
      <c r="B1185" s="40" t="s">
        <v>7</v>
      </c>
      <c r="C1185" s="107"/>
      <c r="D1185" s="119" t="s">
        <v>4434</v>
      </c>
      <c r="E1185" s="119" t="s">
        <v>5127</v>
      </c>
      <c r="F1185" s="219">
        <v>15</v>
      </c>
      <c r="G1185" s="219" t="s">
        <v>2492</v>
      </c>
      <c r="H1185" s="45" t="s">
        <v>8</v>
      </c>
      <c r="I1185" s="46"/>
      <c r="J1185" s="44">
        <f t="shared" si="30"/>
        <v>365</v>
      </c>
      <c r="K1185" s="46"/>
      <c r="L1185" s="45"/>
      <c r="M1185" s="45"/>
      <c r="N1185" s="45"/>
      <c r="O1185" s="62" t="s">
        <v>7</v>
      </c>
      <c r="P1185" s="220">
        <v>1170</v>
      </c>
      <c r="Q1185" s="217">
        <v>30405</v>
      </c>
      <c r="R1185" s="41" t="s">
        <v>136</v>
      </c>
    </row>
    <row r="1186" spans="1:209" s="149" customFormat="1" ht="12.95" customHeight="1" x14ac:dyDescent="0.2">
      <c r="A1186" s="7">
        <v>17</v>
      </c>
      <c r="B1186" s="40" t="s">
        <v>7</v>
      </c>
      <c r="C1186" s="107"/>
      <c r="D1186" s="119" t="s">
        <v>5241</v>
      </c>
      <c r="E1186" s="119" t="s">
        <v>5127</v>
      </c>
      <c r="F1186" s="219">
        <v>5</v>
      </c>
      <c r="G1186" s="219" t="s">
        <v>2299</v>
      </c>
      <c r="H1186" s="45" t="s">
        <v>8</v>
      </c>
      <c r="I1186" s="46"/>
      <c r="J1186" s="44">
        <f t="shared" si="30"/>
        <v>365</v>
      </c>
      <c r="K1186" s="46"/>
      <c r="L1186" s="45"/>
      <c r="M1186" s="45"/>
      <c r="N1186" s="45"/>
      <c r="O1186" s="62" t="s">
        <v>7</v>
      </c>
      <c r="P1186" s="220">
        <v>1171</v>
      </c>
      <c r="Q1186" s="217">
        <v>30405</v>
      </c>
      <c r="R1186" s="41" t="s">
        <v>136</v>
      </c>
    </row>
    <row r="1187" spans="1:209" s="13" customFormat="1" ht="12.95" customHeight="1" x14ac:dyDescent="0.2">
      <c r="A1187" s="7"/>
      <c r="B1187" s="40" t="s">
        <v>7</v>
      </c>
      <c r="C1187" s="107"/>
      <c r="D1187" s="119" t="s">
        <v>5542</v>
      </c>
      <c r="E1187" s="119" t="s">
        <v>5541</v>
      </c>
      <c r="F1187" s="219">
        <v>1</v>
      </c>
      <c r="G1187" s="219" t="s">
        <v>2299</v>
      </c>
      <c r="H1187" s="45" t="s">
        <v>193</v>
      </c>
      <c r="I1187" s="46"/>
      <c r="J1187" s="44">
        <f t="shared" si="30"/>
        <v>365</v>
      </c>
      <c r="K1187" s="46"/>
      <c r="L1187" s="45"/>
      <c r="M1187" s="45"/>
      <c r="N1187" s="45"/>
      <c r="O1187" s="62" t="s">
        <v>7</v>
      </c>
      <c r="P1187" s="220">
        <v>1172</v>
      </c>
      <c r="Q1187" s="217">
        <v>30404</v>
      </c>
      <c r="R1187" s="41" t="s">
        <v>136</v>
      </c>
      <c r="S1187" s="149"/>
      <c r="T1187" s="149"/>
      <c r="U1187" s="149"/>
      <c r="V1187" s="149"/>
      <c r="W1187" s="149"/>
      <c r="X1187" s="149"/>
      <c r="Y1187" s="149"/>
      <c r="Z1187" s="149"/>
      <c r="AA1187" s="149"/>
      <c r="AB1187" s="149"/>
      <c r="AC1187" s="149"/>
      <c r="AD1187" s="149"/>
      <c r="AE1187" s="149"/>
      <c r="AF1187" s="149"/>
      <c r="AG1187" s="149"/>
      <c r="AH1187" s="149"/>
      <c r="AI1187" s="149"/>
      <c r="AJ1187" s="149"/>
      <c r="AK1187" s="149"/>
      <c r="AL1187" s="149"/>
      <c r="AM1187" s="149"/>
      <c r="AN1187" s="149"/>
      <c r="AO1187" s="149"/>
      <c r="AP1187" s="149"/>
      <c r="AQ1187" s="149"/>
      <c r="AR1187" s="149"/>
      <c r="AS1187" s="149"/>
      <c r="AT1187" s="149"/>
      <c r="AU1187" s="149"/>
      <c r="AV1187" s="149"/>
      <c r="AW1187" s="149"/>
      <c r="AX1187" s="149"/>
      <c r="AY1187" s="149"/>
      <c r="AZ1187" s="149"/>
      <c r="BA1187" s="149"/>
      <c r="BB1187" s="149"/>
      <c r="BC1187" s="149"/>
      <c r="BD1187" s="149"/>
      <c r="BE1187" s="149"/>
      <c r="BF1187" s="149"/>
      <c r="BG1187" s="149"/>
      <c r="BH1187" s="149"/>
      <c r="BI1187" s="149"/>
      <c r="BJ1187" s="149"/>
      <c r="BK1187" s="149"/>
      <c r="BL1187" s="149"/>
      <c r="BM1187" s="149"/>
      <c r="BN1187" s="149"/>
      <c r="BO1187" s="149"/>
      <c r="BP1187" s="149"/>
      <c r="BQ1187" s="149"/>
      <c r="BR1187" s="149"/>
      <c r="BS1187" s="149"/>
      <c r="BT1187" s="149"/>
      <c r="BU1187" s="149"/>
      <c r="BV1187" s="149"/>
      <c r="BW1187" s="149"/>
      <c r="BX1187" s="149"/>
      <c r="BY1187" s="149"/>
      <c r="BZ1187" s="149"/>
      <c r="CA1187" s="149"/>
      <c r="CB1187" s="149"/>
      <c r="CC1187" s="149"/>
      <c r="CD1187" s="149"/>
      <c r="CE1187" s="149"/>
      <c r="CF1187" s="149"/>
      <c r="CG1187" s="149"/>
      <c r="CH1187" s="149"/>
      <c r="CI1187" s="149"/>
      <c r="CJ1187" s="149"/>
      <c r="CK1187" s="149"/>
      <c r="CL1187" s="149"/>
      <c r="CM1187" s="149"/>
      <c r="CN1187" s="149"/>
      <c r="CO1187" s="149"/>
      <c r="CP1187" s="149"/>
      <c r="CQ1187" s="149"/>
      <c r="CR1187" s="149"/>
      <c r="CS1187" s="149"/>
      <c r="CT1187" s="149"/>
      <c r="CU1187" s="149"/>
      <c r="CV1187" s="149"/>
      <c r="CW1187" s="149"/>
      <c r="CX1187" s="149"/>
      <c r="CY1187" s="149"/>
      <c r="CZ1187" s="149"/>
      <c r="DA1187" s="149"/>
      <c r="DB1187" s="149"/>
      <c r="DC1187" s="149"/>
      <c r="DD1187" s="149"/>
      <c r="DE1187" s="149"/>
      <c r="DF1187" s="149"/>
      <c r="DG1187" s="149"/>
      <c r="DH1187" s="149"/>
      <c r="DI1187" s="149"/>
      <c r="DJ1187" s="149"/>
      <c r="DK1187" s="149"/>
      <c r="DL1187" s="149"/>
      <c r="DM1187" s="149"/>
      <c r="DN1187" s="149"/>
      <c r="DO1187" s="149"/>
      <c r="DP1187" s="149"/>
      <c r="DQ1187" s="149"/>
      <c r="DR1187" s="149"/>
      <c r="DS1187" s="149"/>
      <c r="DT1187" s="149"/>
      <c r="DU1187" s="149"/>
      <c r="DV1187" s="149"/>
      <c r="DW1187" s="149"/>
      <c r="DX1187" s="149"/>
      <c r="DY1187" s="149"/>
      <c r="DZ1187" s="149"/>
      <c r="EA1187" s="149"/>
      <c r="EB1187" s="149"/>
      <c r="EC1187" s="149"/>
      <c r="ED1187" s="149"/>
      <c r="EE1187" s="149"/>
      <c r="EF1187" s="149"/>
      <c r="EG1187" s="149"/>
      <c r="EH1187" s="149"/>
      <c r="EI1187" s="149"/>
      <c r="EJ1187" s="149"/>
      <c r="EK1187" s="149"/>
      <c r="EL1187" s="149"/>
      <c r="EM1187" s="149"/>
      <c r="EN1187" s="149"/>
      <c r="EO1187" s="149"/>
      <c r="EP1187" s="149"/>
      <c r="EQ1187" s="149"/>
      <c r="ER1187" s="149"/>
      <c r="ES1187" s="149"/>
      <c r="ET1187" s="149"/>
      <c r="EU1187" s="149"/>
      <c r="EV1187" s="149"/>
      <c r="EW1187" s="149"/>
      <c r="EX1187" s="149"/>
      <c r="EY1187" s="149"/>
      <c r="EZ1187" s="149"/>
      <c r="FA1187" s="149"/>
      <c r="FB1187" s="149"/>
      <c r="FC1187" s="149"/>
      <c r="FD1187" s="149"/>
      <c r="FE1187" s="149"/>
      <c r="FF1187" s="149"/>
      <c r="FG1187" s="149"/>
      <c r="FH1187" s="149"/>
      <c r="FI1187" s="149"/>
      <c r="FJ1187" s="149"/>
      <c r="FK1187" s="149"/>
      <c r="FL1187" s="149"/>
      <c r="FM1187" s="149"/>
      <c r="FN1187" s="149"/>
      <c r="FO1187" s="149"/>
      <c r="FP1187" s="149"/>
      <c r="FQ1187" s="149"/>
      <c r="FR1187" s="149"/>
      <c r="FS1187" s="149"/>
      <c r="FT1187" s="149"/>
      <c r="FU1187" s="149"/>
      <c r="FV1187" s="149"/>
      <c r="FW1187" s="149"/>
      <c r="FX1187" s="149"/>
      <c r="FY1187" s="149"/>
      <c r="FZ1187" s="149"/>
      <c r="GA1187" s="149"/>
      <c r="GB1187" s="149"/>
      <c r="GC1187" s="149"/>
      <c r="GD1187" s="149"/>
      <c r="GE1187" s="149"/>
      <c r="GF1187" s="149"/>
      <c r="GG1187" s="149"/>
      <c r="GH1187" s="149"/>
      <c r="GI1187" s="149"/>
      <c r="GJ1187" s="149"/>
      <c r="GK1187" s="149"/>
      <c r="GL1187" s="149"/>
      <c r="GM1187" s="149"/>
      <c r="GN1187" s="149"/>
      <c r="GO1187" s="149"/>
      <c r="GP1187" s="149"/>
      <c r="GQ1187" s="149"/>
      <c r="GR1187" s="149"/>
      <c r="GS1187" s="149"/>
      <c r="GT1187" s="149"/>
      <c r="GU1187" s="149"/>
      <c r="GV1187" s="149"/>
      <c r="GW1187" s="149"/>
      <c r="GX1187" s="149"/>
      <c r="GY1187" s="149"/>
      <c r="GZ1187" s="149"/>
      <c r="HA1187" s="149"/>
    </row>
    <row r="1188" spans="1:209" s="149" customFormat="1" ht="12.95" customHeight="1" x14ac:dyDescent="0.2">
      <c r="A1188" s="7">
        <v>37</v>
      </c>
      <c r="B1188" s="40" t="s">
        <v>7</v>
      </c>
      <c r="C1188" s="107"/>
      <c r="D1188" s="119" t="s">
        <v>1409</v>
      </c>
      <c r="E1188" s="119" t="s">
        <v>5254</v>
      </c>
      <c r="F1188" s="219">
        <v>10</v>
      </c>
      <c r="G1188" s="219" t="s">
        <v>2495</v>
      </c>
      <c r="H1188" s="45" t="s">
        <v>44</v>
      </c>
      <c r="I1188" s="46"/>
      <c r="J1188" s="44">
        <f t="shared" si="30"/>
        <v>365</v>
      </c>
      <c r="K1188" s="46"/>
      <c r="L1188" s="45"/>
      <c r="M1188" s="45"/>
      <c r="N1188" s="45"/>
      <c r="O1188" s="62" t="s">
        <v>7</v>
      </c>
      <c r="P1188" s="220">
        <v>1173</v>
      </c>
      <c r="Q1188" s="217">
        <v>30412</v>
      </c>
      <c r="R1188" s="41" t="s">
        <v>136</v>
      </c>
    </row>
    <row r="1189" spans="1:209" s="149" customFormat="1" ht="12.95" customHeight="1" x14ac:dyDescent="0.2">
      <c r="A1189" s="7">
        <v>50</v>
      </c>
      <c r="B1189" s="40" t="s">
        <v>7</v>
      </c>
      <c r="C1189" s="107"/>
      <c r="D1189" s="119" t="s">
        <v>5329</v>
      </c>
      <c r="E1189" s="119" t="s">
        <v>5540</v>
      </c>
      <c r="F1189" s="219">
        <v>7</v>
      </c>
      <c r="G1189" s="219" t="s">
        <v>2495</v>
      </c>
      <c r="H1189" s="45"/>
      <c r="I1189" s="46"/>
      <c r="J1189" s="44">
        <f t="shared" si="30"/>
        <v>365</v>
      </c>
      <c r="K1189" s="46"/>
      <c r="L1189" s="45"/>
      <c r="M1189" s="45"/>
      <c r="N1189" s="45"/>
      <c r="O1189" s="62" t="s">
        <v>7</v>
      </c>
      <c r="P1189" s="220"/>
      <c r="Q1189" s="217" t="s">
        <v>609</v>
      </c>
      <c r="R1189" s="41"/>
    </row>
    <row r="1190" spans="1:209" s="149" customFormat="1" ht="12.95" customHeight="1" x14ac:dyDescent="0.2">
      <c r="A1190" s="7">
        <v>19</v>
      </c>
      <c r="B1190" s="40" t="s">
        <v>7</v>
      </c>
      <c r="C1190" s="107"/>
      <c r="D1190" s="119" t="s">
        <v>4960</v>
      </c>
      <c r="E1190" s="119" t="s">
        <v>5539</v>
      </c>
      <c r="F1190" s="219">
        <v>8</v>
      </c>
      <c r="G1190" s="219" t="s">
        <v>2408</v>
      </c>
      <c r="H1190" s="45"/>
      <c r="I1190" s="46"/>
      <c r="J1190" s="44">
        <f t="shared" si="30"/>
        <v>365</v>
      </c>
      <c r="K1190" s="46"/>
      <c r="L1190" s="45"/>
      <c r="M1190" s="45"/>
      <c r="N1190" s="45"/>
      <c r="O1190" s="62" t="s">
        <v>7</v>
      </c>
      <c r="P1190" s="235"/>
      <c r="Q1190" s="217" t="s">
        <v>609</v>
      </c>
      <c r="R1190" s="41"/>
    </row>
    <row r="1191" spans="1:209" s="149" customFormat="1" ht="12.95" customHeight="1" x14ac:dyDescent="0.2">
      <c r="A1191" s="7">
        <v>19</v>
      </c>
      <c r="B1191" s="40" t="s">
        <v>7</v>
      </c>
      <c r="C1191" s="107"/>
      <c r="D1191" s="119" t="s">
        <v>4960</v>
      </c>
      <c r="E1191" s="119" t="s">
        <v>3674</v>
      </c>
      <c r="F1191" s="219">
        <v>8</v>
      </c>
      <c r="G1191" s="219" t="s">
        <v>2408</v>
      </c>
      <c r="H1191" s="45" t="s">
        <v>44</v>
      </c>
      <c r="I1191" s="46"/>
      <c r="J1191" s="44">
        <f t="shared" si="30"/>
        <v>365</v>
      </c>
      <c r="K1191" s="46"/>
      <c r="L1191" s="45"/>
      <c r="M1191" s="45"/>
      <c r="N1191" s="45"/>
      <c r="O1191" s="62" t="s">
        <v>7</v>
      </c>
      <c r="P1191" s="220">
        <v>1176</v>
      </c>
      <c r="Q1191" s="217">
        <v>30417</v>
      </c>
      <c r="R1191" s="41" t="s">
        <v>136</v>
      </c>
    </row>
    <row r="1192" spans="1:209" s="149" customFormat="1" ht="12.95" customHeight="1" x14ac:dyDescent="0.2">
      <c r="A1192" s="7">
        <v>4</v>
      </c>
      <c r="B1192" s="40" t="s">
        <v>7</v>
      </c>
      <c r="C1192" s="107"/>
      <c r="D1192" s="119" t="s">
        <v>4301</v>
      </c>
      <c r="E1192" s="119" t="s">
        <v>5538</v>
      </c>
      <c r="F1192" s="219">
        <v>4</v>
      </c>
      <c r="G1192" s="219" t="s">
        <v>2299</v>
      </c>
      <c r="H1192" s="45" t="s">
        <v>44</v>
      </c>
      <c r="I1192" s="46"/>
      <c r="J1192" s="44">
        <f t="shared" si="30"/>
        <v>365</v>
      </c>
      <c r="K1192" s="46"/>
      <c r="L1192" s="45"/>
      <c r="M1192" s="45"/>
      <c r="N1192" s="45"/>
      <c r="O1192" s="62" t="s">
        <v>7</v>
      </c>
      <c r="P1192" s="220">
        <v>1177</v>
      </c>
      <c r="Q1192" s="217">
        <v>30432</v>
      </c>
      <c r="R1192" s="41" t="s">
        <v>136</v>
      </c>
    </row>
    <row r="1193" spans="1:209" s="13" customFormat="1" ht="12.95" customHeight="1" x14ac:dyDescent="0.2">
      <c r="A1193" s="7">
        <v>51</v>
      </c>
      <c r="B1193" s="40" t="s">
        <v>7</v>
      </c>
      <c r="C1193" s="107"/>
      <c r="D1193" s="119" t="s">
        <v>1579</v>
      </c>
      <c r="E1193" s="119" t="s">
        <v>5537</v>
      </c>
      <c r="F1193" s="219">
        <v>8</v>
      </c>
      <c r="G1193" s="219" t="s">
        <v>2408</v>
      </c>
      <c r="H1193" s="45" t="s">
        <v>193</v>
      </c>
      <c r="I1193" s="46"/>
      <c r="J1193" s="44">
        <f t="shared" si="30"/>
        <v>365</v>
      </c>
      <c r="K1193" s="46"/>
      <c r="L1193" s="45"/>
      <c r="M1193" s="45"/>
      <c r="N1193" s="45"/>
      <c r="O1193" s="62" t="s">
        <v>7</v>
      </c>
      <c r="P1193" s="220">
        <v>1178</v>
      </c>
      <c r="Q1193" s="217">
        <v>30448</v>
      </c>
      <c r="R1193" s="41" t="s">
        <v>136</v>
      </c>
      <c r="S1193" s="149"/>
      <c r="T1193" s="149"/>
      <c r="U1193" s="149"/>
      <c r="V1193" s="149"/>
      <c r="W1193" s="149"/>
      <c r="X1193" s="149"/>
      <c r="Y1193" s="149"/>
      <c r="Z1193" s="149"/>
      <c r="AA1193" s="149"/>
      <c r="AB1193" s="149"/>
      <c r="AC1193" s="149"/>
      <c r="AD1193" s="149"/>
      <c r="AE1193" s="149"/>
      <c r="AF1193" s="149"/>
      <c r="AG1193" s="149"/>
      <c r="AH1193" s="149"/>
      <c r="AI1193" s="149"/>
      <c r="AJ1193" s="149"/>
      <c r="AK1193" s="149"/>
      <c r="AL1193" s="149"/>
      <c r="AM1193" s="149"/>
      <c r="AN1193" s="149"/>
      <c r="AO1193" s="149"/>
      <c r="AP1193" s="149"/>
      <c r="AQ1193" s="149"/>
      <c r="AR1193" s="149"/>
      <c r="AS1193" s="149"/>
      <c r="AT1193" s="149"/>
      <c r="AU1193" s="149"/>
      <c r="AV1193" s="149"/>
      <c r="AW1193" s="149"/>
      <c r="AX1193" s="149"/>
      <c r="AY1193" s="149"/>
      <c r="AZ1193" s="149"/>
      <c r="BA1193" s="149"/>
      <c r="BB1193" s="149"/>
      <c r="BC1193" s="149"/>
      <c r="BD1193" s="149"/>
      <c r="BE1193" s="149"/>
      <c r="BF1193" s="149"/>
      <c r="BG1193" s="149"/>
      <c r="BH1193" s="149"/>
      <c r="BI1193" s="149"/>
      <c r="BJ1193" s="149"/>
      <c r="BK1193" s="149"/>
      <c r="BL1193" s="149"/>
      <c r="BM1193" s="149"/>
      <c r="BN1193" s="149"/>
      <c r="BO1193" s="149"/>
      <c r="BP1193" s="149"/>
      <c r="BQ1193" s="149"/>
      <c r="BR1193" s="149"/>
      <c r="BS1193" s="149"/>
      <c r="BT1193" s="149"/>
      <c r="BU1193" s="149"/>
      <c r="BV1193" s="149"/>
      <c r="BW1193" s="149"/>
      <c r="BX1193" s="149"/>
      <c r="BY1193" s="149"/>
      <c r="BZ1193" s="149"/>
      <c r="CA1193" s="149"/>
      <c r="CB1193" s="149"/>
      <c r="CC1193" s="149"/>
      <c r="CD1193" s="149"/>
      <c r="CE1193" s="149"/>
      <c r="CF1193" s="149"/>
      <c r="CG1193" s="149"/>
      <c r="CH1193" s="149"/>
      <c r="CI1193" s="149"/>
      <c r="CJ1193" s="149"/>
      <c r="CK1193" s="149"/>
      <c r="CL1193" s="149"/>
      <c r="CM1193" s="149"/>
      <c r="CN1193" s="149"/>
      <c r="CO1193" s="149"/>
      <c r="CP1193" s="149"/>
      <c r="CQ1193" s="149"/>
      <c r="CR1193" s="149"/>
      <c r="CS1193" s="149"/>
      <c r="CT1193" s="149"/>
      <c r="CU1193" s="149"/>
      <c r="CV1193" s="149"/>
      <c r="CW1193" s="149"/>
      <c r="CX1193" s="149"/>
      <c r="CY1193" s="149"/>
      <c r="CZ1193" s="149"/>
      <c r="DA1193" s="149"/>
      <c r="DB1193" s="149"/>
      <c r="DC1193" s="149"/>
      <c r="DD1193" s="149"/>
      <c r="DE1193" s="149"/>
      <c r="DF1193" s="149"/>
      <c r="DG1193" s="149"/>
      <c r="DH1193" s="149"/>
      <c r="DI1193" s="149"/>
      <c r="DJ1193" s="149"/>
      <c r="DK1193" s="149"/>
      <c r="DL1193" s="149"/>
      <c r="DM1193" s="149"/>
      <c r="DN1193" s="149"/>
      <c r="DO1193" s="149"/>
      <c r="DP1193" s="149"/>
      <c r="DQ1193" s="149"/>
      <c r="DR1193" s="149"/>
      <c r="DS1193" s="149"/>
      <c r="DT1193" s="149"/>
      <c r="DU1193" s="149"/>
      <c r="DV1193" s="149"/>
      <c r="DW1193" s="149"/>
      <c r="DX1193" s="149"/>
      <c r="DY1193" s="149"/>
      <c r="DZ1193" s="149"/>
      <c r="EA1193" s="149"/>
      <c r="EB1193" s="149"/>
      <c r="EC1193" s="149"/>
      <c r="ED1193" s="149"/>
      <c r="EE1193" s="149"/>
      <c r="EF1193" s="149"/>
      <c r="EG1193" s="149"/>
      <c r="EH1193" s="149"/>
      <c r="EI1193" s="149"/>
      <c r="EJ1193" s="149"/>
      <c r="EK1193" s="149"/>
      <c r="EL1193" s="149"/>
      <c r="EM1193" s="149"/>
      <c r="EN1193" s="149"/>
      <c r="EO1193" s="149"/>
      <c r="EP1193" s="149"/>
      <c r="EQ1193" s="149"/>
      <c r="ER1193" s="149"/>
      <c r="ES1193" s="149"/>
      <c r="ET1193" s="149"/>
      <c r="EU1193" s="149"/>
      <c r="EV1193" s="149"/>
      <c r="EW1193" s="149"/>
      <c r="EX1193" s="149"/>
      <c r="EY1193" s="149"/>
      <c r="EZ1193" s="149"/>
      <c r="FA1193" s="149"/>
      <c r="FB1193" s="149"/>
      <c r="FC1193" s="149"/>
      <c r="FD1193" s="149"/>
      <c r="FE1193" s="149"/>
      <c r="FF1193" s="149"/>
      <c r="FG1193" s="149"/>
      <c r="FH1193" s="149"/>
      <c r="FI1193" s="149"/>
      <c r="FJ1193" s="149"/>
      <c r="FK1193" s="149"/>
      <c r="FL1193" s="149"/>
      <c r="FM1193" s="149"/>
      <c r="FN1193" s="149"/>
      <c r="FO1193" s="149"/>
      <c r="FP1193" s="149"/>
      <c r="FQ1193" s="149"/>
      <c r="FR1193" s="149"/>
      <c r="FS1193" s="149"/>
      <c r="FT1193" s="149"/>
      <c r="FU1193" s="149"/>
      <c r="FV1193" s="149"/>
      <c r="FW1193" s="149"/>
      <c r="FX1193" s="149"/>
      <c r="FY1193" s="149"/>
      <c r="FZ1193" s="149"/>
      <c r="GA1193" s="149"/>
      <c r="GB1193" s="149"/>
      <c r="GC1193" s="149"/>
      <c r="GD1193" s="149"/>
      <c r="GE1193" s="149"/>
      <c r="GF1193" s="149"/>
      <c r="GG1193" s="149"/>
      <c r="GH1193" s="149"/>
      <c r="GI1193" s="149"/>
      <c r="GJ1193" s="149"/>
      <c r="GK1193" s="149"/>
      <c r="GL1193" s="149"/>
      <c r="GM1193" s="149"/>
      <c r="GN1193" s="149"/>
      <c r="GO1193" s="149"/>
      <c r="GP1193" s="149"/>
      <c r="GQ1193" s="149"/>
      <c r="GR1193" s="149"/>
      <c r="GS1193" s="149"/>
      <c r="GT1193" s="149"/>
      <c r="GU1193" s="149"/>
      <c r="GV1193" s="149"/>
      <c r="GW1193" s="149"/>
      <c r="GX1193" s="149"/>
      <c r="GY1193" s="149"/>
      <c r="GZ1193" s="149"/>
      <c r="HA1193" s="149"/>
    </row>
    <row r="1194" spans="1:209" s="149" customFormat="1" ht="12.95" customHeight="1" x14ac:dyDescent="0.2">
      <c r="A1194" s="7">
        <v>17</v>
      </c>
      <c r="B1194" s="40" t="s">
        <v>7</v>
      </c>
      <c r="C1194" s="107"/>
      <c r="D1194" s="119" t="s">
        <v>4344</v>
      </c>
      <c r="E1194" s="119" t="s">
        <v>5214</v>
      </c>
      <c r="F1194" s="219">
        <v>5</v>
      </c>
      <c r="G1194" s="219" t="s">
        <v>2299</v>
      </c>
      <c r="H1194" s="45"/>
      <c r="I1194" s="46"/>
      <c r="J1194" s="44">
        <f t="shared" si="30"/>
        <v>365</v>
      </c>
      <c r="K1194" s="46"/>
      <c r="L1194" s="45"/>
      <c r="M1194" s="45"/>
      <c r="N1194" s="45"/>
      <c r="O1194" s="62" t="s">
        <v>7</v>
      </c>
      <c r="P1194" s="220"/>
      <c r="Q1194" s="217">
        <v>4</v>
      </c>
      <c r="R1194" s="41"/>
    </row>
    <row r="1195" spans="1:209" s="149" customFormat="1" ht="12.95" customHeight="1" x14ac:dyDescent="0.2">
      <c r="A1195" s="7">
        <v>56</v>
      </c>
      <c r="B1195" s="40" t="s">
        <v>7</v>
      </c>
      <c r="C1195" s="107"/>
      <c r="D1195" s="119" t="s">
        <v>5536</v>
      </c>
      <c r="E1195" s="119" t="s">
        <v>5535</v>
      </c>
      <c r="F1195" s="219">
        <v>11</v>
      </c>
      <c r="G1195" s="219" t="s">
        <v>2299</v>
      </c>
      <c r="H1195" s="45"/>
      <c r="I1195" s="46"/>
      <c r="J1195" s="44">
        <f t="shared" si="30"/>
        <v>365</v>
      </c>
      <c r="K1195" s="46"/>
      <c r="L1195" s="45"/>
      <c r="M1195" s="45"/>
      <c r="N1195" s="45"/>
      <c r="O1195" s="62" t="s">
        <v>7</v>
      </c>
      <c r="P1195" s="220"/>
      <c r="Q1195" s="217" t="s">
        <v>609</v>
      </c>
      <c r="R1195" s="41"/>
    </row>
    <row r="1196" spans="1:209" s="149" customFormat="1" ht="12.95" customHeight="1" x14ac:dyDescent="0.2">
      <c r="A1196" s="7">
        <v>50</v>
      </c>
      <c r="B1196" s="40" t="s">
        <v>7</v>
      </c>
      <c r="C1196" s="107"/>
      <c r="D1196" s="119" t="s">
        <v>5329</v>
      </c>
      <c r="E1196" s="119" t="s">
        <v>5534</v>
      </c>
      <c r="F1196" s="219">
        <v>7</v>
      </c>
      <c r="G1196" s="219" t="s">
        <v>2495</v>
      </c>
      <c r="H1196" s="45" t="s">
        <v>8</v>
      </c>
      <c r="I1196" s="46"/>
      <c r="J1196" s="44">
        <f t="shared" si="30"/>
        <v>365</v>
      </c>
      <c r="K1196" s="46"/>
      <c r="L1196" s="45"/>
      <c r="M1196" s="45"/>
      <c r="N1196" s="45"/>
      <c r="O1196" s="62" t="s">
        <v>7</v>
      </c>
      <c r="P1196" s="220">
        <v>1181</v>
      </c>
      <c r="Q1196" s="217">
        <v>30459</v>
      </c>
      <c r="R1196" s="41" t="s">
        <v>136</v>
      </c>
    </row>
    <row r="1197" spans="1:209" s="149" customFormat="1" ht="12.95" customHeight="1" x14ac:dyDescent="0.2">
      <c r="A1197" s="7"/>
      <c r="B1197" s="40" t="s">
        <v>7</v>
      </c>
      <c r="C1197" s="107"/>
      <c r="D1197" s="119" t="s">
        <v>5533</v>
      </c>
      <c r="E1197" s="119" t="s">
        <v>5532</v>
      </c>
      <c r="F1197" s="219">
        <v>20</v>
      </c>
      <c r="G1197" s="219" t="s">
        <v>2307</v>
      </c>
      <c r="H1197" s="45"/>
      <c r="I1197" s="46"/>
      <c r="J1197" s="44">
        <f t="shared" si="30"/>
        <v>365</v>
      </c>
      <c r="K1197" s="46"/>
      <c r="L1197" s="45"/>
      <c r="M1197" s="45"/>
      <c r="N1197" s="45"/>
      <c r="O1197" s="62" t="s">
        <v>7</v>
      </c>
      <c r="P1197" s="220">
        <v>1182</v>
      </c>
      <c r="Q1197" s="217">
        <v>30461</v>
      </c>
      <c r="R1197" s="41" t="s">
        <v>136</v>
      </c>
    </row>
    <row r="1198" spans="1:209" s="149" customFormat="1" ht="12.95" customHeight="1" x14ac:dyDescent="0.2">
      <c r="A1198" s="7"/>
      <c r="B1198" s="40" t="s">
        <v>7</v>
      </c>
      <c r="C1198" s="107"/>
      <c r="D1198" s="119" t="s">
        <v>5531</v>
      </c>
      <c r="E1198" s="119" t="s">
        <v>5530</v>
      </c>
      <c r="F1198" s="219">
        <v>1</v>
      </c>
      <c r="G1198" s="219" t="s">
        <v>2299</v>
      </c>
      <c r="H1198" s="45"/>
      <c r="I1198" s="46"/>
      <c r="J1198" s="44">
        <f t="shared" si="30"/>
        <v>365</v>
      </c>
      <c r="K1198" s="46"/>
      <c r="L1198" s="45"/>
      <c r="M1198" s="45"/>
      <c r="N1198" s="45"/>
      <c r="O1198" s="62" t="s">
        <v>7</v>
      </c>
      <c r="P1198" s="220">
        <v>1183</v>
      </c>
      <c r="Q1198" s="217">
        <v>30462</v>
      </c>
      <c r="R1198" s="41" t="s">
        <v>136</v>
      </c>
    </row>
    <row r="1199" spans="1:209" s="149" customFormat="1" ht="12.95" customHeight="1" x14ac:dyDescent="0.2">
      <c r="A1199" s="7">
        <v>3</v>
      </c>
      <c r="B1199" s="40" t="s">
        <v>7</v>
      </c>
      <c r="C1199" s="107"/>
      <c r="D1199" s="119" t="s">
        <v>4272</v>
      </c>
      <c r="E1199" s="119" t="s">
        <v>5160</v>
      </c>
      <c r="F1199" s="219">
        <v>20</v>
      </c>
      <c r="G1199" s="219" t="s">
        <v>2307</v>
      </c>
      <c r="H1199" s="45"/>
      <c r="I1199" s="46"/>
      <c r="J1199" s="44">
        <f t="shared" si="30"/>
        <v>365</v>
      </c>
      <c r="K1199" s="46"/>
      <c r="L1199" s="45"/>
      <c r="M1199" s="45"/>
      <c r="N1199" s="45"/>
      <c r="O1199" s="62" t="s">
        <v>7</v>
      </c>
      <c r="P1199" s="220">
        <v>1184</v>
      </c>
      <c r="Q1199" s="217">
        <v>30466</v>
      </c>
      <c r="R1199" s="41" t="s">
        <v>136</v>
      </c>
    </row>
    <row r="1200" spans="1:209" s="149" customFormat="1" ht="12.95" customHeight="1" x14ac:dyDescent="0.2">
      <c r="A1200" s="7">
        <v>50</v>
      </c>
      <c r="B1200" s="40" t="s">
        <v>7</v>
      </c>
      <c r="C1200" s="107"/>
      <c r="D1200" s="119" t="s">
        <v>88</v>
      </c>
      <c r="E1200" s="119" t="s">
        <v>5529</v>
      </c>
      <c r="F1200" s="219">
        <v>7</v>
      </c>
      <c r="G1200" s="219" t="s">
        <v>2495</v>
      </c>
      <c r="H1200" s="45" t="s">
        <v>44</v>
      </c>
      <c r="I1200" s="46"/>
      <c r="J1200" s="44">
        <f t="shared" si="30"/>
        <v>365</v>
      </c>
      <c r="K1200" s="46"/>
      <c r="L1200" s="45"/>
      <c r="M1200" s="45"/>
      <c r="N1200" s="45"/>
      <c r="O1200" s="62" t="s">
        <v>7</v>
      </c>
      <c r="P1200" s="220">
        <v>1185</v>
      </c>
      <c r="Q1200" s="217">
        <v>30467</v>
      </c>
      <c r="R1200" s="41" t="s">
        <v>136</v>
      </c>
    </row>
    <row r="1201" spans="1:18" s="149" customFormat="1" ht="12.95" customHeight="1" x14ac:dyDescent="0.2">
      <c r="A1201" s="7">
        <v>3</v>
      </c>
      <c r="B1201" s="40" t="s">
        <v>7</v>
      </c>
      <c r="C1201" s="107"/>
      <c r="D1201" s="119" t="s">
        <v>3410</v>
      </c>
      <c r="E1201" s="119" t="s">
        <v>5528</v>
      </c>
      <c r="F1201" s="219">
        <v>20</v>
      </c>
      <c r="G1201" s="219" t="s">
        <v>2307</v>
      </c>
      <c r="H1201" s="45" t="s">
        <v>44</v>
      </c>
      <c r="I1201" s="46"/>
      <c r="J1201" s="44">
        <f t="shared" si="30"/>
        <v>365</v>
      </c>
      <c r="K1201" s="46"/>
      <c r="L1201" s="45"/>
      <c r="M1201" s="45"/>
      <c r="N1201" s="45"/>
      <c r="O1201" s="62" t="s">
        <v>7</v>
      </c>
      <c r="P1201" s="220">
        <v>1186</v>
      </c>
      <c r="Q1201" s="217">
        <v>30473</v>
      </c>
      <c r="R1201" s="41" t="s">
        <v>136</v>
      </c>
    </row>
    <row r="1202" spans="1:18" s="149" customFormat="1" ht="12.95" customHeight="1" x14ac:dyDescent="0.2">
      <c r="A1202" s="7">
        <v>51</v>
      </c>
      <c r="B1202" s="40" t="s">
        <v>7</v>
      </c>
      <c r="C1202" s="107"/>
      <c r="D1202" s="119" t="s">
        <v>5527</v>
      </c>
      <c r="E1202" s="119" t="s">
        <v>5526</v>
      </c>
      <c r="F1202" s="219">
        <v>10</v>
      </c>
      <c r="G1202" s="219" t="s">
        <v>2495</v>
      </c>
      <c r="H1202" s="45"/>
      <c r="I1202" s="46"/>
      <c r="J1202" s="44">
        <f t="shared" si="30"/>
        <v>365</v>
      </c>
      <c r="K1202" s="46"/>
      <c r="L1202" s="45"/>
      <c r="M1202" s="45"/>
      <c r="N1202" s="45"/>
      <c r="O1202" s="62" t="s">
        <v>7</v>
      </c>
      <c r="P1202" s="220">
        <v>1187</v>
      </c>
      <c r="Q1202" s="217">
        <v>30475</v>
      </c>
      <c r="R1202" s="41" t="s">
        <v>136</v>
      </c>
    </row>
    <row r="1203" spans="1:18" s="149" customFormat="1" ht="12.95" customHeight="1" x14ac:dyDescent="0.2">
      <c r="A1203" s="7">
        <v>17</v>
      </c>
      <c r="B1203" s="40" t="s">
        <v>7</v>
      </c>
      <c r="C1203" s="107">
        <v>1772</v>
      </c>
      <c r="D1203" s="119" t="s">
        <v>5026</v>
      </c>
      <c r="E1203" s="119" t="s">
        <v>5525</v>
      </c>
      <c r="F1203" s="219">
        <v>15</v>
      </c>
      <c r="G1203" s="219" t="s">
        <v>2492</v>
      </c>
      <c r="H1203" s="45"/>
      <c r="I1203" s="46"/>
      <c r="J1203" s="44">
        <f t="shared" si="30"/>
        <v>365</v>
      </c>
      <c r="K1203" s="46"/>
      <c r="L1203" s="45"/>
      <c r="M1203" s="45"/>
      <c r="N1203" s="45"/>
      <c r="O1203" s="62" t="s">
        <v>7</v>
      </c>
      <c r="P1203" s="220"/>
      <c r="Q1203" s="217" t="s">
        <v>609</v>
      </c>
      <c r="R1203" s="41"/>
    </row>
    <row r="1204" spans="1:18" s="149" customFormat="1" ht="12.95" customHeight="1" x14ac:dyDescent="0.2">
      <c r="A1204" s="7"/>
      <c r="B1204" s="40" t="s">
        <v>7</v>
      </c>
      <c r="C1204" s="107"/>
      <c r="D1204" s="119" t="s">
        <v>5524</v>
      </c>
      <c r="E1204" s="119" t="s">
        <v>5523</v>
      </c>
      <c r="F1204" s="219">
        <v>9</v>
      </c>
      <c r="G1204" s="219" t="s">
        <v>2495</v>
      </c>
      <c r="H1204" s="45"/>
      <c r="I1204" s="46"/>
      <c r="J1204" s="44">
        <f t="shared" si="30"/>
        <v>365</v>
      </c>
      <c r="K1204" s="46"/>
      <c r="L1204" s="45"/>
      <c r="M1204" s="45"/>
      <c r="N1204" s="45"/>
      <c r="O1204" s="62" t="s">
        <v>7</v>
      </c>
      <c r="P1204" s="220"/>
      <c r="Q1204" s="217" t="s">
        <v>609</v>
      </c>
      <c r="R1204" s="41"/>
    </row>
    <row r="1205" spans="1:18" s="149" customFormat="1" ht="12.95" customHeight="1" x14ac:dyDescent="0.2">
      <c r="A1205" s="7">
        <v>10</v>
      </c>
      <c r="B1205" s="40" t="s">
        <v>7</v>
      </c>
      <c r="C1205" s="107"/>
      <c r="D1205" s="119" t="s">
        <v>5522</v>
      </c>
      <c r="E1205" s="119" t="s">
        <v>5521</v>
      </c>
      <c r="F1205" s="219">
        <v>2</v>
      </c>
      <c r="G1205" s="219" t="s">
        <v>2299</v>
      </c>
      <c r="H1205" s="45"/>
      <c r="I1205" s="46"/>
      <c r="J1205" s="44">
        <f t="shared" si="30"/>
        <v>365</v>
      </c>
      <c r="K1205" s="46"/>
      <c r="L1205" s="45"/>
      <c r="M1205" s="45"/>
      <c r="N1205" s="45"/>
      <c r="O1205" s="62" t="s">
        <v>7</v>
      </c>
      <c r="P1205" s="220">
        <v>1188</v>
      </c>
      <c r="Q1205" s="217">
        <v>30475</v>
      </c>
      <c r="R1205" s="41"/>
    </row>
    <row r="1206" spans="1:18" s="149" customFormat="1" ht="12.95" customHeight="1" x14ac:dyDescent="0.2">
      <c r="A1206" s="7">
        <v>10</v>
      </c>
      <c r="B1206" s="40" t="s">
        <v>7</v>
      </c>
      <c r="C1206" s="107"/>
      <c r="D1206" s="119" t="s">
        <v>1759</v>
      </c>
      <c r="E1206" s="119" t="s">
        <v>5470</v>
      </c>
      <c r="F1206" s="219">
        <v>12</v>
      </c>
      <c r="G1206" s="219" t="s">
        <v>2299</v>
      </c>
      <c r="H1206" s="45" t="s">
        <v>44</v>
      </c>
      <c r="I1206" s="46"/>
      <c r="J1206" s="44">
        <f t="shared" si="30"/>
        <v>365</v>
      </c>
      <c r="K1206" s="46"/>
      <c r="L1206" s="45"/>
      <c r="M1206" s="45"/>
      <c r="N1206" s="45"/>
      <c r="O1206" s="62" t="s">
        <v>7</v>
      </c>
      <c r="P1206" s="220"/>
      <c r="Q1206" s="217" t="s">
        <v>609</v>
      </c>
      <c r="R1206" s="41"/>
    </row>
    <row r="1207" spans="1:18" s="149" customFormat="1" ht="12.95" customHeight="1" x14ac:dyDescent="0.2">
      <c r="A1207" s="7">
        <v>53</v>
      </c>
      <c r="B1207" s="40" t="s">
        <v>7</v>
      </c>
      <c r="C1207" s="107"/>
      <c r="D1207" s="119" t="s">
        <v>2230</v>
      </c>
      <c r="E1207" s="119" t="s">
        <v>5291</v>
      </c>
      <c r="F1207" s="219">
        <v>2</v>
      </c>
      <c r="G1207" s="219" t="s">
        <v>2299</v>
      </c>
      <c r="H1207" s="45" t="s">
        <v>44</v>
      </c>
      <c r="I1207" s="46"/>
      <c r="J1207" s="44">
        <f t="shared" si="30"/>
        <v>365</v>
      </c>
      <c r="K1207" s="46"/>
      <c r="L1207" s="45"/>
      <c r="M1207" s="45"/>
      <c r="N1207" s="45"/>
      <c r="O1207" s="62" t="s">
        <v>7</v>
      </c>
      <c r="P1207" s="220"/>
      <c r="Q1207" s="217" t="s">
        <v>609</v>
      </c>
      <c r="R1207" s="41"/>
    </row>
    <row r="1208" spans="1:18" s="149" customFormat="1" ht="12.95" customHeight="1" x14ac:dyDescent="0.2">
      <c r="A1208" s="7">
        <v>10</v>
      </c>
      <c r="B1208" s="40" t="s">
        <v>7</v>
      </c>
      <c r="C1208" s="107"/>
      <c r="D1208" s="119" t="s">
        <v>1759</v>
      </c>
      <c r="E1208" s="119" t="s">
        <v>5520</v>
      </c>
      <c r="F1208" s="219">
        <v>12</v>
      </c>
      <c r="G1208" s="219" t="s">
        <v>2299</v>
      </c>
      <c r="H1208" s="45" t="s">
        <v>44</v>
      </c>
      <c r="I1208" s="46"/>
      <c r="J1208" s="44">
        <f t="shared" ref="J1208:J1210" si="31">IF(AND(I1208&gt;1/1/75, K1208&gt;0),"n/a",I1208+365)</f>
        <v>365</v>
      </c>
      <c r="K1208" s="46"/>
      <c r="L1208" s="45"/>
      <c r="M1208" s="45"/>
      <c r="N1208" s="45"/>
      <c r="O1208" s="62" t="s">
        <v>7</v>
      </c>
      <c r="P1208" s="220">
        <v>1191</v>
      </c>
      <c r="Q1208" s="217">
        <v>30483</v>
      </c>
      <c r="R1208" s="215"/>
    </row>
    <row r="1209" spans="1:18" s="149" customFormat="1" ht="12.95" customHeight="1" x14ac:dyDescent="0.2">
      <c r="A1209" s="7">
        <v>53</v>
      </c>
      <c r="B1209" s="40" t="s">
        <v>7</v>
      </c>
      <c r="C1209" s="107"/>
      <c r="D1209" s="119" t="s">
        <v>2230</v>
      </c>
      <c r="E1209" s="119" t="s">
        <v>5291</v>
      </c>
      <c r="F1209" s="219">
        <v>2</v>
      </c>
      <c r="G1209" s="219" t="s">
        <v>2299</v>
      </c>
      <c r="H1209" s="45" t="s">
        <v>44</v>
      </c>
      <c r="I1209" s="46"/>
      <c r="J1209" s="44">
        <f t="shared" si="31"/>
        <v>365</v>
      </c>
      <c r="K1209" s="46"/>
      <c r="L1209" s="45"/>
      <c r="M1209" s="45"/>
      <c r="N1209" s="45"/>
      <c r="O1209" s="62" t="s">
        <v>7</v>
      </c>
      <c r="P1209" s="220">
        <v>1192</v>
      </c>
      <c r="Q1209" s="217">
        <v>30482</v>
      </c>
      <c r="R1209" s="41"/>
    </row>
    <row r="1210" spans="1:18" s="149" customFormat="1" ht="12.95" customHeight="1" x14ac:dyDescent="0.2">
      <c r="A1210" s="7"/>
      <c r="B1210" s="40" t="s">
        <v>7</v>
      </c>
      <c r="C1210" s="107"/>
      <c r="D1210" s="119" t="s">
        <v>5519</v>
      </c>
      <c r="E1210" s="119" t="s">
        <v>5237</v>
      </c>
      <c r="F1210" s="219">
        <v>8</v>
      </c>
      <c r="G1210" s="219" t="s">
        <v>2408</v>
      </c>
      <c r="H1210" s="45"/>
      <c r="I1210" s="46"/>
      <c r="J1210" s="44">
        <f t="shared" si="31"/>
        <v>365</v>
      </c>
      <c r="K1210" s="46"/>
      <c r="L1210" s="45"/>
      <c r="M1210" s="45"/>
      <c r="N1210" s="45"/>
      <c r="O1210" s="62" t="s">
        <v>7</v>
      </c>
      <c r="P1210" s="220">
        <v>1193</v>
      </c>
      <c r="Q1210" s="217">
        <v>30484</v>
      </c>
      <c r="R1210" s="41"/>
    </row>
    <row r="1211" spans="1:18" s="149" customFormat="1" ht="12.95" customHeight="1" x14ac:dyDescent="0.2">
      <c r="A1211" s="7">
        <v>3</v>
      </c>
      <c r="B1211" s="40" t="s">
        <v>7</v>
      </c>
      <c r="C1211" s="107"/>
      <c r="D1211" s="119" t="s">
        <v>4854</v>
      </c>
      <c r="E1211" s="119" t="s">
        <v>5498</v>
      </c>
      <c r="F1211" s="219">
        <v>20</v>
      </c>
      <c r="G1211" s="219" t="s">
        <v>2307</v>
      </c>
      <c r="H1211" s="45"/>
      <c r="I1211" s="46"/>
      <c r="J1211" s="44">
        <v>365</v>
      </c>
      <c r="K1211" s="46"/>
      <c r="L1211" s="45"/>
      <c r="M1211" s="45"/>
      <c r="N1211" s="45"/>
      <c r="O1211" s="62" t="s">
        <v>7</v>
      </c>
      <c r="P1211" s="220">
        <v>1194</v>
      </c>
      <c r="Q1211" s="217">
        <v>30484</v>
      </c>
      <c r="R1211" s="41"/>
    </row>
    <row r="1212" spans="1:18" s="149" customFormat="1" ht="12.95" customHeight="1" x14ac:dyDescent="0.2">
      <c r="A1212" s="7"/>
      <c r="B1212" s="40" t="s">
        <v>7</v>
      </c>
      <c r="C1212" s="107"/>
      <c r="D1212" s="119" t="s">
        <v>5518</v>
      </c>
      <c r="E1212" s="119" t="s">
        <v>5517</v>
      </c>
      <c r="F1212" s="219">
        <v>8</v>
      </c>
      <c r="G1212" s="219" t="s">
        <v>2408</v>
      </c>
      <c r="H1212" s="45"/>
      <c r="I1212" s="46"/>
      <c r="J1212" s="44">
        <v>365</v>
      </c>
      <c r="K1212" s="46"/>
      <c r="L1212" s="45"/>
      <c r="M1212" s="45"/>
      <c r="N1212" s="45"/>
      <c r="O1212" s="62" t="s">
        <v>7</v>
      </c>
      <c r="P1212" s="220">
        <v>1195</v>
      </c>
      <c r="Q1212" s="217">
        <v>30487</v>
      </c>
      <c r="R1212" s="41"/>
    </row>
    <row r="1213" spans="1:18" s="149" customFormat="1" ht="12.95" customHeight="1" x14ac:dyDescent="0.2">
      <c r="A1213" s="7">
        <v>46</v>
      </c>
      <c r="B1213" s="40" t="s">
        <v>7</v>
      </c>
      <c r="C1213" s="107"/>
      <c r="D1213" s="119" t="s">
        <v>4284</v>
      </c>
      <c r="E1213" s="119" t="s">
        <v>5498</v>
      </c>
      <c r="F1213" s="219">
        <v>8</v>
      </c>
      <c r="G1213" s="219" t="s">
        <v>2408</v>
      </c>
      <c r="H1213" s="45"/>
      <c r="I1213" s="46"/>
      <c r="J1213" s="44">
        <f t="shared" ref="J1213:J1225" si="32">IF(AND(I1213&gt;1/1/75, K1213&gt;0),"n/a",I1213+365)</f>
        <v>365</v>
      </c>
      <c r="K1213" s="46"/>
      <c r="L1213" s="45"/>
      <c r="M1213" s="45"/>
      <c r="N1213" s="45"/>
      <c r="O1213" s="62" t="s">
        <v>7</v>
      </c>
      <c r="P1213" s="220">
        <v>1196</v>
      </c>
      <c r="Q1213" s="217">
        <v>30488</v>
      </c>
      <c r="R1213" s="41"/>
    </row>
    <row r="1214" spans="1:18" s="149" customFormat="1" ht="12.95" customHeight="1" x14ac:dyDescent="0.2">
      <c r="A1214" s="7">
        <v>17</v>
      </c>
      <c r="B1214" s="40" t="s">
        <v>7</v>
      </c>
      <c r="C1214" s="107"/>
      <c r="D1214" s="119" t="s">
        <v>5516</v>
      </c>
      <c r="E1214" s="119" t="s">
        <v>5498</v>
      </c>
      <c r="F1214" s="219">
        <v>8</v>
      </c>
      <c r="G1214" s="219" t="s">
        <v>2408</v>
      </c>
      <c r="H1214" s="45"/>
      <c r="I1214" s="46"/>
      <c r="J1214" s="44">
        <f t="shared" si="32"/>
        <v>365</v>
      </c>
      <c r="K1214" s="46"/>
      <c r="L1214" s="45"/>
      <c r="M1214" s="45"/>
      <c r="N1214" s="45"/>
      <c r="O1214" s="62" t="s">
        <v>7</v>
      </c>
      <c r="P1214" s="220">
        <v>1197</v>
      </c>
      <c r="Q1214" s="217">
        <v>30488</v>
      </c>
      <c r="R1214" s="41" t="s">
        <v>136</v>
      </c>
    </row>
    <row r="1215" spans="1:18" s="149" customFormat="1" ht="12.95" customHeight="1" x14ac:dyDescent="0.2">
      <c r="A1215" s="7"/>
      <c r="B1215" s="40" t="s">
        <v>7</v>
      </c>
      <c r="C1215" s="107"/>
      <c r="D1215" s="119" t="s">
        <v>5515</v>
      </c>
      <c r="E1215" s="119" t="s">
        <v>4733</v>
      </c>
      <c r="F1215" s="219">
        <v>20</v>
      </c>
      <c r="G1215" s="219" t="s">
        <v>2307</v>
      </c>
      <c r="H1215" s="45"/>
      <c r="I1215" s="46"/>
      <c r="J1215" s="44">
        <f t="shared" si="32"/>
        <v>365</v>
      </c>
      <c r="K1215" s="46"/>
      <c r="L1215" s="45"/>
      <c r="M1215" s="45"/>
      <c r="N1215" s="45"/>
      <c r="O1215" s="62" t="s">
        <v>7</v>
      </c>
      <c r="P1215" s="220">
        <v>1198</v>
      </c>
      <c r="Q1215" s="217">
        <v>30489</v>
      </c>
      <c r="R1215" s="41" t="s">
        <v>136</v>
      </c>
    </row>
    <row r="1216" spans="1:18" s="149" customFormat="1" ht="12.95" customHeight="1" x14ac:dyDescent="0.2">
      <c r="A1216" s="7">
        <v>5</v>
      </c>
      <c r="B1216" s="40" t="s">
        <v>7</v>
      </c>
      <c r="C1216" s="107"/>
      <c r="D1216" s="119" t="s">
        <v>2291</v>
      </c>
      <c r="E1216" s="119" t="s">
        <v>5214</v>
      </c>
      <c r="F1216" s="219">
        <v>20</v>
      </c>
      <c r="G1216" s="219" t="s">
        <v>2307</v>
      </c>
      <c r="H1216" s="45"/>
      <c r="I1216" s="46"/>
      <c r="J1216" s="44">
        <f t="shared" si="32"/>
        <v>365</v>
      </c>
      <c r="K1216" s="46"/>
      <c r="L1216" s="45"/>
      <c r="M1216" s="45"/>
      <c r="N1216" s="45"/>
      <c r="O1216" s="62" t="s">
        <v>7</v>
      </c>
      <c r="P1216" s="220"/>
      <c r="Q1216" s="217" t="s">
        <v>609</v>
      </c>
      <c r="R1216" s="41"/>
    </row>
    <row r="1217" spans="1:209" s="149" customFormat="1" ht="12.95" customHeight="1" x14ac:dyDescent="0.2">
      <c r="A1217" s="7">
        <v>46</v>
      </c>
      <c r="B1217" s="40" t="s">
        <v>7</v>
      </c>
      <c r="C1217" s="107"/>
      <c r="D1217" s="119" t="s">
        <v>4284</v>
      </c>
      <c r="E1217" s="119" t="s">
        <v>5514</v>
      </c>
      <c r="F1217" s="219">
        <v>8</v>
      </c>
      <c r="G1217" s="219" t="s">
        <v>2408</v>
      </c>
      <c r="H1217" s="45" t="s">
        <v>44</v>
      </c>
      <c r="I1217" s="46"/>
      <c r="J1217" s="44">
        <f t="shared" si="32"/>
        <v>365</v>
      </c>
      <c r="K1217" s="46"/>
      <c r="L1217" s="45"/>
      <c r="M1217" s="45"/>
      <c r="N1217" s="45"/>
      <c r="O1217" s="62" t="s">
        <v>7</v>
      </c>
      <c r="P1217" s="220">
        <v>1200</v>
      </c>
      <c r="Q1217" s="217">
        <v>30494</v>
      </c>
      <c r="R1217" s="41"/>
    </row>
    <row r="1218" spans="1:209" s="149" customFormat="1" ht="12.95" customHeight="1" x14ac:dyDescent="0.2">
      <c r="A1218" s="7"/>
      <c r="B1218" s="40" t="s">
        <v>7</v>
      </c>
      <c r="C1218" s="107"/>
      <c r="D1218" s="119" t="s">
        <v>5513</v>
      </c>
      <c r="E1218" s="119" t="s">
        <v>5512</v>
      </c>
      <c r="F1218" s="219">
        <v>15</v>
      </c>
      <c r="G1218" s="219" t="s">
        <v>2492</v>
      </c>
      <c r="H1218" s="45"/>
      <c r="I1218" s="46"/>
      <c r="J1218" s="44">
        <f t="shared" si="32"/>
        <v>365</v>
      </c>
      <c r="K1218" s="46"/>
      <c r="L1218" s="45"/>
      <c r="M1218" s="45"/>
      <c r="N1218" s="45"/>
      <c r="O1218" s="62" t="s">
        <v>7</v>
      </c>
      <c r="P1218" s="220">
        <v>1201</v>
      </c>
      <c r="Q1218" s="217">
        <v>30504</v>
      </c>
      <c r="R1218" s="41" t="s">
        <v>136</v>
      </c>
    </row>
    <row r="1219" spans="1:209" s="149" customFormat="1" ht="12.95" customHeight="1" x14ac:dyDescent="0.2">
      <c r="A1219" s="7">
        <v>56</v>
      </c>
      <c r="B1219" s="40" t="s">
        <v>7</v>
      </c>
      <c r="C1219" s="107"/>
      <c r="D1219" s="119" t="s">
        <v>3849</v>
      </c>
      <c r="E1219" s="119" t="s">
        <v>5511</v>
      </c>
      <c r="F1219" s="219">
        <v>11</v>
      </c>
      <c r="G1219" s="219" t="s">
        <v>2299</v>
      </c>
      <c r="H1219" s="45"/>
      <c r="I1219" s="46"/>
      <c r="J1219" s="44">
        <f t="shared" si="32"/>
        <v>365</v>
      </c>
      <c r="K1219" s="46"/>
      <c r="L1219" s="45"/>
      <c r="M1219" s="45"/>
      <c r="N1219" s="45"/>
      <c r="O1219" s="62" t="s">
        <v>7</v>
      </c>
      <c r="P1219" s="220"/>
      <c r="Q1219" s="217" t="s">
        <v>609</v>
      </c>
      <c r="R1219" s="41"/>
    </row>
    <row r="1220" spans="1:209" s="149" customFormat="1" ht="12.95" customHeight="1" x14ac:dyDescent="0.2">
      <c r="A1220" s="7"/>
      <c r="B1220" s="40" t="s">
        <v>7</v>
      </c>
      <c r="C1220" s="107"/>
      <c r="D1220" s="119" t="s">
        <v>5510</v>
      </c>
      <c r="E1220" s="119" t="s">
        <v>5509</v>
      </c>
      <c r="F1220" s="219">
        <v>15</v>
      </c>
      <c r="G1220" s="219" t="s">
        <v>2492</v>
      </c>
      <c r="H1220" s="45"/>
      <c r="I1220" s="46"/>
      <c r="J1220" s="44">
        <f t="shared" si="32"/>
        <v>365</v>
      </c>
      <c r="K1220" s="46"/>
      <c r="L1220" s="45"/>
      <c r="M1220" s="45"/>
      <c r="N1220" s="45"/>
      <c r="O1220" s="62" t="s">
        <v>7</v>
      </c>
      <c r="P1220" s="220"/>
      <c r="Q1220" s="217" t="s">
        <v>609</v>
      </c>
      <c r="R1220" s="41"/>
    </row>
    <row r="1221" spans="1:209" s="149" customFormat="1" ht="12.95" customHeight="1" x14ac:dyDescent="0.2">
      <c r="A1221" s="7"/>
      <c r="B1221" s="40" t="s">
        <v>7</v>
      </c>
      <c r="C1221" s="107"/>
      <c r="D1221" s="119" t="s">
        <v>5508</v>
      </c>
      <c r="E1221" s="119" t="s">
        <v>5507</v>
      </c>
      <c r="F1221" s="219">
        <v>9</v>
      </c>
      <c r="G1221" s="219" t="s">
        <v>2495</v>
      </c>
      <c r="H1221" s="45"/>
      <c r="I1221" s="46"/>
      <c r="J1221" s="44">
        <f t="shared" si="32"/>
        <v>365</v>
      </c>
      <c r="K1221" s="46"/>
      <c r="L1221" s="45"/>
      <c r="M1221" s="45"/>
      <c r="N1221" s="45"/>
      <c r="O1221" s="62" t="s">
        <v>7</v>
      </c>
      <c r="P1221" s="220">
        <v>1204</v>
      </c>
      <c r="Q1221" s="217">
        <v>30512</v>
      </c>
      <c r="R1221" s="41"/>
    </row>
    <row r="1222" spans="1:209" s="149" customFormat="1" ht="12.95" customHeight="1" x14ac:dyDescent="0.2">
      <c r="A1222" s="7">
        <v>37</v>
      </c>
      <c r="B1222" s="40" t="s">
        <v>7</v>
      </c>
      <c r="C1222" s="107"/>
      <c r="D1222" s="119" t="s">
        <v>4910</v>
      </c>
      <c r="E1222" s="119" t="s">
        <v>5506</v>
      </c>
      <c r="F1222" s="219">
        <v>20</v>
      </c>
      <c r="G1222" s="219" t="s">
        <v>2307</v>
      </c>
      <c r="H1222" s="45"/>
      <c r="I1222" s="46"/>
      <c r="J1222" s="44">
        <f t="shared" si="32"/>
        <v>365</v>
      </c>
      <c r="K1222" s="46"/>
      <c r="L1222" s="45"/>
      <c r="M1222" s="45"/>
      <c r="N1222" s="45"/>
      <c r="O1222" s="62" t="s">
        <v>7</v>
      </c>
      <c r="P1222" s="220"/>
      <c r="Q1222" s="217" t="s">
        <v>609</v>
      </c>
      <c r="R1222" s="41"/>
    </row>
    <row r="1223" spans="1:209" s="149" customFormat="1" ht="12.95" customHeight="1" x14ac:dyDescent="0.2">
      <c r="A1223" s="7">
        <v>37</v>
      </c>
      <c r="B1223" s="40" t="s">
        <v>7</v>
      </c>
      <c r="C1223" s="107"/>
      <c r="D1223" s="119" t="s">
        <v>3130</v>
      </c>
      <c r="E1223" s="119" t="s">
        <v>5471</v>
      </c>
      <c r="F1223" s="219">
        <v>8</v>
      </c>
      <c r="G1223" s="219" t="s">
        <v>2408</v>
      </c>
      <c r="H1223" s="45" t="s">
        <v>44</v>
      </c>
      <c r="I1223" s="46"/>
      <c r="J1223" s="44">
        <f t="shared" si="32"/>
        <v>365</v>
      </c>
      <c r="K1223" s="46"/>
      <c r="L1223" s="45"/>
      <c r="M1223" s="45"/>
      <c r="N1223" s="45"/>
      <c r="O1223" s="62" t="s">
        <v>7</v>
      </c>
      <c r="P1223" s="220">
        <v>1206</v>
      </c>
      <c r="Q1223" s="217">
        <v>30536</v>
      </c>
      <c r="R1223" s="41"/>
    </row>
    <row r="1224" spans="1:209" s="149" customFormat="1" ht="12.95" customHeight="1" x14ac:dyDescent="0.2">
      <c r="A1224" s="7">
        <v>19</v>
      </c>
      <c r="B1224" s="40" t="s">
        <v>7</v>
      </c>
      <c r="C1224" s="107"/>
      <c r="D1224" s="119" t="s">
        <v>5505</v>
      </c>
      <c r="E1224" s="119" t="s">
        <v>5503</v>
      </c>
      <c r="F1224" s="219">
        <v>8</v>
      </c>
      <c r="G1224" s="219" t="s">
        <v>2408</v>
      </c>
      <c r="H1224" s="45"/>
      <c r="I1224" s="46"/>
      <c r="J1224" s="44">
        <f t="shared" si="32"/>
        <v>365</v>
      </c>
      <c r="K1224" s="46"/>
      <c r="L1224" s="45"/>
      <c r="M1224" s="45"/>
      <c r="N1224" s="45"/>
      <c r="O1224" s="62" t="s">
        <v>7</v>
      </c>
      <c r="P1224" s="220"/>
      <c r="Q1224" s="217" t="s">
        <v>609</v>
      </c>
      <c r="R1224" s="41"/>
    </row>
    <row r="1225" spans="1:209" s="149" customFormat="1" ht="12.95" customHeight="1" x14ac:dyDescent="0.2">
      <c r="A1225" s="7">
        <v>55</v>
      </c>
      <c r="B1225" s="40" t="s">
        <v>7</v>
      </c>
      <c r="C1225" s="107"/>
      <c r="D1225" s="119" t="s">
        <v>554</v>
      </c>
      <c r="E1225" s="119" t="s">
        <v>5504</v>
      </c>
      <c r="F1225" s="219">
        <v>13</v>
      </c>
      <c r="G1225" s="219" t="s">
        <v>2299</v>
      </c>
      <c r="H1225" s="45"/>
      <c r="I1225" s="46"/>
      <c r="J1225" s="44">
        <f t="shared" si="32"/>
        <v>365</v>
      </c>
      <c r="K1225" s="46"/>
      <c r="L1225" s="45"/>
      <c r="M1225" s="45"/>
      <c r="N1225" s="45"/>
      <c r="O1225" s="62" t="s">
        <v>7</v>
      </c>
      <c r="P1225" s="220">
        <v>1208</v>
      </c>
      <c r="Q1225" s="217">
        <v>30494</v>
      </c>
      <c r="R1225" s="41"/>
    </row>
    <row r="1226" spans="1:209" s="149" customFormat="1" ht="12.95" customHeight="1" x14ac:dyDescent="0.2">
      <c r="A1226" s="12">
        <v>19</v>
      </c>
      <c r="B1226" s="14" t="s">
        <v>7</v>
      </c>
      <c r="C1226" s="97"/>
      <c r="D1226" s="116" t="s">
        <v>4960</v>
      </c>
      <c r="E1226" s="116" t="s">
        <v>5503</v>
      </c>
      <c r="F1226" s="224">
        <v>8</v>
      </c>
      <c r="G1226" s="224" t="s">
        <v>2408</v>
      </c>
      <c r="H1226" s="15"/>
      <c r="I1226" s="19"/>
      <c r="J1226" s="16">
        <v>365</v>
      </c>
      <c r="K1226" s="19"/>
      <c r="L1226" s="15"/>
      <c r="M1226" s="15"/>
      <c r="N1226" s="15"/>
      <c r="O1226" s="21" t="s">
        <v>7</v>
      </c>
      <c r="P1226" s="223">
        <v>1209</v>
      </c>
      <c r="Q1226" s="222">
        <v>30536</v>
      </c>
      <c r="R1226" s="58"/>
      <c r="S1226" s="13"/>
      <c r="T1226" s="13"/>
      <c r="U1226" s="13"/>
      <c r="V1226" s="13"/>
      <c r="W1226" s="13"/>
      <c r="X1226" s="13"/>
      <c r="Y1226" s="13"/>
      <c r="Z1226" s="13"/>
      <c r="AA1226" s="13"/>
      <c r="AB1226" s="13"/>
      <c r="AC1226" s="13"/>
      <c r="AD1226" s="13"/>
      <c r="AE1226" s="13"/>
      <c r="AF1226" s="13"/>
      <c r="AG1226" s="13"/>
      <c r="AH1226" s="13"/>
      <c r="AI1226" s="13"/>
      <c r="AJ1226" s="13"/>
      <c r="AK1226" s="13"/>
      <c r="AL1226" s="13"/>
      <c r="AM1226" s="13"/>
      <c r="AN1226" s="13"/>
      <c r="AO1226" s="13"/>
      <c r="AP1226" s="13"/>
      <c r="AQ1226" s="13"/>
      <c r="AR1226" s="13"/>
      <c r="AS1226" s="13"/>
      <c r="AT1226" s="13"/>
      <c r="AU1226" s="13"/>
      <c r="AV1226" s="13"/>
      <c r="AW1226" s="13"/>
      <c r="AX1226" s="13"/>
      <c r="AY1226" s="13"/>
      <c r="AZ1226" s="13"/>
      <c r="BA1226" s="13"/>
      <c r="BB1226" s="13"/>
      <c r="BC1226" s="13"/>
      <c r="BD1226" s="13"/>
      <c r="BE1226" s="13"/>
      <c r="BF1226" s="13"/>
      <c r="BG1226" s="13"/>
      <c r="BH1226" s="13"/>
      <c r="BI1226" s="13"/>
      <c r="BJ1226" s="13"/>
      <c r="BK1226" s="13"/>
      <c r="BL1226" s="13"/>
      <c r="BM1226" s="13"/>
      <c r="BN1226" s="13"/>
      <c r="BO1226" s="13"/>
      <c r="BP1226" s="13"/>
      <c r="BQ1226" s="13"/>
      <c r="BR1226" s="13"/>
      <c r="BS1226" s="13"/>
      <c r="BT1226" s="13"/>
      <c r="BU1226" s="13"/>
      <c r="BV1226" s="13"/>
      <c r="BW1226" s="13"/>
      <c r="BX1226" s="13"/>
      <c r="BY1226" s="13"/>
      <c r="BZ1226" s="13"/>
      <c r="CA1226" s="13"/>
      <c r="CB1226" s="13"/>
      <c r="CC1226" s="13"/>
      <c r="CD1226" s="13"/>
      <c r="CE1226" s="13"/>
      <c r="CF1226" s="13"/>
      <c r="CG1226" s="13"/>
      <c r="CH1226" s="13"/>
      <c r="CI1226" s="13"/>
      <c r="CJ1226" s="13"/>
      <c r="CK1226" s="13"/>
      <c r="CL1226" s="13"/>
      <c r="CM1226" s="13"/>
      <c r="CN1226" s="13"/>
      <c r="CO1226" s="13"/>
      <c r="CP1226" s="13"/>
      <c r="CQ1226" s="13"/>
      <c r="CR1226" s="13"/>
      <c r="CS1226" s="13"/>
      <c r="CT1226" s="13"/>
      <c r="CU1226" s="13"/>
      <c r="CV1226" s="13"/>
      <c r="CW1226" s="13"/>
      <c r="CX1226" s="13"/>
      <c r="CY1226" s="13"/>
      <c r="CZ1226" s="13"/>
      <c r="DA1226" s="13"/>
      <c r="DB1226" s="13"/>
      <c r="DC1226" s="13"/>
      <c r="DD1226" s="13"/>
      <c r="DE1226" s="13"/>
      <c r="DF1226" s="13"/>
      <c r="DG1226" s="13"/>
      <c r="DH1226" s="13"/>
      <c r="DI1226" s="13"/>
      <c r="DJ1226" s="13"/>
      <c r="DK1226" s="13"/>
      <c r="DL1226" s="13"/>
      <c r="DM1226" s="13"/>
      <c r="DN1226" s="13"/>
      <c r="DO1226" s="13"/>
      <c r="DP1226" s="13"/>
      <c r="DQ1226" s="13"/>
      <c r="DR1226" s="13"/>
      <c r="DS1226" s="13"/>
      <c r="DT1226" s="13"/>
      <c r="DU1226" s="13"/>
      <c r="DV1226" s="13"/>
      <c r="DW1226" s="13"/>
      <c r="DX1226" s="13"/>
      <c r="DY1226" s="13"/>
      <c r="DZ1226" s="13"/>
      <c r="EA1226" s="13"/>
      <c r="EB1226" s="13"/>
      <c r="EC1226" s="13"/>
      <c r="ED1226" s="13"/>
      <c r="EE1226" s="13"/>
      <c r="EF1226" s="13"/>
      <c r="EG1226" s="13"/>
      <c r="EH1226" s="13"/>
      <c r="EI1226" s="13"/>
      <c r="EJ1226" s="13"/>
      <c r="EK1226" s="13"/>
      <c r="EL1226" s="13"/>
      <c r="EM1226" s="13"/>
      <c r="EN1226" s="13"/>
      <c r="EO1226" s="13"/>
      <c r="EP1226" s="13"/>
      <c r="EQ1226" s="13"/>
      <c r="ER1226" s="13"/>
      <c r="ES1226" s="13"/>
      <c r="ET1226" s="13"/>
      <c r="EU1226" s="13"/>
      <c r="EV1226" s="13"/>
      <c r="EW1226" s="13"/>
      <c r="EX1226" s="13"/>
      <c r="EY1226" s="13"/>
      <c r="EZ1226" s="13"/>
      <c r="FA1226" s="13"/>
      <c r="FB1226" s="13"/>
      <c r="FC1226" s="13"/>
      <c r="FD1226" s="13"/>
      <c r="FE1226" s="13"/>
      <c r="FF1226" s="13"/>
      <c r="FG1226" s="13"/>
      <c r="FH1226" s="13"/>
      <c r="FI1226" s="13"/>
      <c r="FJ1226" s="13"/>
      <c r="FK1226" s="13"/>
      <c r="FL1226" s="13"/>
      <c r="FM1226" s="13"/>
      <c r="FN1226" s="13"/>
      <c r="FO1226" s="13"/>
      <c r="FP1226" s="13"/>
      <c r="FQ1226" s="13"/>
      <c r="FR1226" s="13"/>
      <c r="FS1226" s="13"/>
      <c r="FT1226" s="13"/>
      <c r="FU1226" s="13"/>
      <c r="FV1226" s="13"/>
      <c r="FW1226" s="13"/>
      <c r="FX1226" s="13"/>
      <c r="FY1226" s="13"/>
      <c r="FZ1226" s="13"/>
      <c r="GA1226" s="13"/>
      <c r="GB1226" s="13"/>
      <c r="GC1226" s="13"/>
      <c r="GD1226" s="13"/>
      <c r="GE1226" s="13"/>
      <c r="GF1226" s="13"/>
      <c r="GG1226" s="13"/>
      <c r="GH1226" s="13"/>
      <c r="GI1226" s="13"/>
      <c r="GJ1226" s="13"/>
      <c r="GK1226" s="13"/>
      <c r="GL1226" s="13"/>
      <c r="GM1226" s="13"/>
      <c r="GN1226" s="13"/>
      <c r="GO1226" s="13"/>
      <c r="GP1226" s="13"/>
      <c r="GQ1226" s="13"/>
      <c r="GR1226" s="13"/>
      <c r="GS1226" s="13"/>
      <c r="GT1226" s="13"/>
      <c r="GU1226" s="13"/>
      <c r="GV1226" s="13"/>
      <c r="GW1226" s="13"/>
      <c r="GX1226" s="13"/>
      <c r="GY1226" s="13"/>
      <c r="GZ1226" s="13"/>
      <c r="HA1226" s="13"/>
    </row>
    <row r="1227" spans="1:209" s="149" customFormat="1" ht="12.95" customHeight="1" x14ac:dyDescent="0.2">
      <c r="A1227" s="12"/>
      <c r="B1227" s="40" t="s">
        <v>7</v>
      </c>
      <c r="C1227" s="107"/>
      <c r="D1227" s="119" t="s">
        <v>453</v>
      </c>
      <c r="E1227" s="119" t="s">
        <v>4733</v>
      </c>
      <c r="F1227" s="219">
        <v>21</v>
      </c>
      <c r="G1227" s="219" t="s">
        <v>2307</v>
      </c>
      <c r="H1227" s="45"/>
      <c r="I1227" s="46"/>
      <c r="J1227" s="44">
        <f t="shared" ref="J1227:J1232" si="33">IF(AND(I1227&gt;1/1/75, K1227&gt;0),"n/a",I1227+365)</f>
        <v>365</v>
      </c>
      <c r="K1227" s="46"/>
      <c r="L1227" s="45"/>
      <c r="M1227" s="45"/>
      <c r="N1227" s="45"/>
      <c r="O1227" s="62" t="s">
        <v>7</v>
      </c>
      <c r="P1227" s="220">
        <v>1210</v>
      </c>
      <c r="Q1227" s="217">
        <v>30529</v>
      </c>
      <c r="R1227" s="58"/>
      <c r="S1227" s="13"/>
      <c r="T1227" s="13"/>
      <c r="U1227" s="13"/>
      <c r="V1227" s="13"/>
      <c r="W1227" s="13"/>
      <c r="X1227" s="13"/>
      <c r="Y1227" s="13"/>
      <c r="Z1227" s="13"/>
      <c r="AA1227" s="13"/>
      <c r="AB1227" s="13"/>
      <c r="AC1227" s="13"/>
      <c r="AD1227" s="13"/>
      <c r="AE1227" s="13"/>
      <c r="AF1227" s="13"/>
      <c r="AG1227" s="13"/>
      <c r="AH1227" s="13"/>
      <c r="AI1227" s="13"/>
      <c r="AJ1227" s="13"/>
      <c r="AK1227" s="13"/>
      <c r="AL1227" s="13"/>
      <c r="AM1227" s="13"/>
      <c r="AN1227" s="13"/>
      <c r="AO1227" s="13"/>
      <c r="AP1227" s="13"/>
      <c r="AQ1227" s="13"/>
      <c r="AR1227" s="13"/>
      <c r="AS1227" s="13"/>
      <c r="AT1227" s="13"/>
      <c r="AU1227" s="13"/>
      <c r="AV1227" s="13"/>
      <c r="AW1227" s="13"/>
      <c r="AX1227" s="13"/>
      <c r="AY1227" s="13"/>
      <c r="AZ1227" s="13"/>
      <c r="BA1227" s="13"/>
      <c r="BB1227" s="13"/>
      <c r="BC1227" s="13"/>
      <c r="BD1227" s="13"/>
      <c r="BE1227" s="13"/>
      <c r="BF1227" s="13"/>
      <c r="BG1227" s="13"/>
      <c r="BH1227" s="13"/>
      <c r="BI1227" s="13"/>
      <c r="BJ1227" s="13"/>
      <c r="BK1227" s="13"/>
      <c r="BL1227" s="13"/>
      <c r="BM1227" s="13"/>
      <c r="BN1227" s="13"/>
      <c r="BO1227" s="13"/>
      <c r="BP1227" s="13"/>
      <c r="BQ1227" s="13"/>
      <c r="BR1227" s="13"/>
      <c r="BS1227" s="13"/>
      <c r="BT1227" s="13"/>
      <c r="BU1227" s="13"/>
      <c r="BV1227" s="13"/>
      <c r="BW1227" s="13"/>
      <c r="BX1227" s="13"/>
      <c r="BY1227" s="13"/>
      <c r="BZ1227" s="13"/>
      <c r="CA1227" s="13"/>
      <c r="CB1227" s="13"/>
      <c r="CC1227" s="13"/>
      <c r="CD1227" s="13"/>
      <c r="CE1227" s="13"/>
      <c r="CF1227" s="13"/>
      <c r="CG1227" s="13"/>
      <c r="CH1227" s="13"/>
      <c r="CI1227" s="13"/>
      <c r="CJ1227" s="13"/>
      <c r="CK1227" s="13"/>
      <c r="CL1227" s="13"/>
      <c r="CM1227" s="13"/>
      <c r="CN1227" s="13"/>
      <c r="CO1227" s="13"/>
      <c r="CP1227" s="13"/>
      <c r="CQ1227" s="13"/>
      <c r="CR1227" s="13"/>
      <c r="CS1227" s="13"/>
      <c r="CT1227" s="13"/>
      <c r="CU1227" s="13"/>
      <c r="CV1227" s="13"/>
      <c r="CW1227" s="13"/>
      <c r="CX1227" s="13"/>
      <c r="CY1227" s="13"/>
      <c r="CZ1227" s="13"/>
      <c r="DA1227" s="13"/>
      <c r="DB1227" s="13"/>
      <c r="DC1227" s="13"/>
      <c r="DD1227" s="13"/>
      <c r="DE1227" s="13"/>
      <c r="DF1227" s="13"/>
      <c r="DG1227" s="13"/>
      <c r="DH1227" s="13"/>
      <c r="DI1227" s="13"/>
      <c r="DJ1227" s="13"/>
      <c r="DK1227" s="13"/>
      <c r="DL1227" s="13"/>
      <c r="DM1227" s="13"/>
      <c r="DN1227" s="13"/>
      <c r="DO1227" s="13"/>
      <c r="DP1227" s="13"/>
      <c r="DQ1227" s="13"/>
      <c r="DR1227" s="13"/>
      <c r="DS1227" s="13"/>
      <c r="DT1227" s="13"/>
      <c r="DU1227" s="13"/>
      <c r="DV1227" s="13"/>
      <c r="DW1227" s="13"/>
      <c r="DX1227" s="13"/>
      <c r="DY1227" s="13"/>
      <c r="DZ1227" s="13"/>
      <c r="EA1227" s="13"/>
      <c r="EB1227" s="13"/>
      <c r="EC1227" s="13"/>
      <c r="ED1227" s="13"/>
      <c r="EE1227" s="13"/>
      <c r="EF1227" s="13"/>
      <c r="EG1227" s="13"/>
      <c r="EH1227" s="13"/>
      <c r="EI1227" s="13"/>
      <c r="EJ1227" s="13"/>
      <c r="EK1227" s="13"/>
      <c r="EL1227" s="13"/>
      <c r="EM1227" s="13"/>
      <c r="EN1227" s="13"/>
      <c r="EO1227" s="13"/>
      <c r="EP1227" s="13"/>
      <c r="EQ1227" s="13"/>
      <c r="ER1227" s="13"/>
      <c r="ES1227" s="13"/>
      <c r="ET1227" s="13"/>
      <c r="EU1227" s="13"/>
      <c r="EV1227" s="13"/>
      <c r="EW1227" s="13"/>
      <c r="EX1227" s="13"/>
      <c r="EY1227" s="13"/>
      <c r="EZ1227" s="13"/>
      <c r="FA1227" s="13"/>
      <c r="FB1227" s="13"/>
      <c r="FC1227" s="13"/>
      <c r="FD1227" s="13"/>
      <c r="FE1227" s="13"/>
      <c r="FF1227" s="13"/>
      <c r="FG1227" s="13"/>
      <c r="FH1227" s="13"/>
      <c r="FI1227" s="13"/>
      <c r="FJ1227" s="13"/>
      <c r="FK1227" s="13"/>
      <c r="FL1227" s="13"/>
      <c r="FM1227" s="13"/>
      <c r="FN1227" s="13"/>
      <c r="FO1227" s="13"/>
      <c r="FP1227" s="13"/>
      <c r="FQ1227" s="13"/>
      <c r="FR1227" s="13"/>
      <c r="FS1227" s="13"/>
      <c r="FT1227" s="13"/>
      <c r="FU1227" s="13"/>
      <c r="FV1227" s="13"/>
      <c r="FW1227" s="13"/>
      <c r="FX1227" s="13"/>
      <c r="FY1227" s="13"/>
      <c r="FZ1227" s="13"/>
      <c r="GA1227" s="13"/>
      <c r="GB1227" s="13"/>
      <c r="GC1227" s="13"/>
      <c r="GD1227" s="13"/>
      <c r="GE1227" s="13"/>
      <c r="GF1227" s="13"/>
      <c r="GG1227" s="13"/>
      <c r="GH1227" s="13"/>
      <c r="GI1227" s="13"/>
      <c r="GJ1227" s="13"/>
      <c r="GK1227" s="13"/>
      <c r="GL1227" s="13"/>
      <c r="GM1227" s="13"/>
      <c r="GN1227" s="13"/>
      <c r="GO1227" s="13"/>
      <c r="GP1227" s="13"/>
      <c r="GQ1227" s="13"/>
      <c r="GR1227" s="13"/>
      <c r="GS1227" s="13"/>
      <c r="GT1227" s="13"/>
      <c r="GU1227" s="13"/>
      <c r="GV1227" s="13"/>
      <c r="GW1227" s="13"/>
      <c r="GX1227" s="13"/>
      <c r="GY1227" s="13"/>
      <c r="GZ1227" s="13"/>
      <c r="HA1227" s="13"/>
    </row>
    <row r="1228" spans="1:209" s="149" customFormat="1" ht="12.95" customHeight="1" x14ac:dyDescent="0.2">
      <c r="A1228" s="7"/>
      <c r="B1228" s="40" t="s">
        <v>7</v>
      </c>
      <c r="C1228" s="107"/>
      <c r="D1228" s="119" t="s">
        <v>5502</v>
      </c>
      <c r="E1228" s="119" t="s">
        <v>5501</v>
      </c>
      <c r="F1228" s="219">
        <v>5</v>
      </c>
      <c r="G1228" s="219" t="s">
        <v>2299</v>
      </c>
      <c r="H1228" s="45" t="s">
        <v>44</v>
      </c>
      <c r="I1228" s="46"/>
      <c r="J1228" s="44">
        <f t="shared" si="33"/>
        <v>365</v>
      </c>
      <c r="K1228" s="46"/>
      <c r="L1228" s="45"/>
      <c r="M1228" s="45"/>
      <c r="N1228" s="45"/>
      <c r="O1228" s="62" t="s">
        <v>7</v>
      </c>
      <c r="P1228" s="220">
        <v>1211</v>
      </c>
      <c r="Q1228" s="217">
        <v>30536</v>
      </c>
      <c r="R1228" s="41" t="s">
        <v>136</v>
      </c>
    </row>
    <row r="1229" spans="1:209" s="149" customFormat="1" ht="12.95" customHeight="1" x14ac:dyDescent="0.2">
      <c r="A1229" s="7">
        <v>5</v>
      </c>
      <c r="B1229" s="40" t="s">
        <v>7</v>
      </c>
      <c r="C1229" s="107"/>
      <c r="D1229" s="119" t="s">
        <v>2291</v>
      </c>
      <c r="E1229" s="119" t="s">
        <v>5500</v>
      </c>
      <c r="F1229" s="219">
        <v>20</v>
      </c>
      <c r="G1229" s="219" t="s">
        <v>2307</v>
      </c>
      <c r="H1229" s="45"/>
      <c r="I1229" s="46"/>
      <c r="J1229" s="44">
        <f t="shared" si="33"/>
        <v>365</v>
      </c>
      <c r="K1229" s="46"/>
      <c r="L1229" s="45"/>
      <c r="M1229" s="45"/>
      <c r="N1229" s="45"/>
      <c r="O1229" s="62" t="s">
        <v>7</v>
      </c>
      <c r="P1229" s="220">
        <v>1212</v>
      </c>
      <c r="Q1229" s="217">
        <v>30529</v>
      </c>
      <c r="R1229" s="41"/>
    </row>
    <row r="1230" spans="1:209" s="149" customFormat="1" ht="12.95" customHeight="1" x14ac:dyDescent="0.2">
      <c r="A1230" s="7">
        <v>56</v>
      </c>
      <c r="B1230" s="40" t="s">
        <v>7</v>
      </c>
      <c r="C1230" s="107"/>
      <c r="D1230" s="119" t="s">
        <v>3849</v>
      </c>
      <c r="E1230" s="119" t="s">
        <v>5498</v>
      </c>
      <c r="F1230" s="219">
        <v>11</v>
      </c>
      <c r="G1230" s="219" t="s">
        <v>2299</v>
      </c>
      <c r="H1230" s="45"/>
      <c r="I1230" s="46"/>
      <c r="J1230" s="44">
        <f t="shared" si="33"/>
        <v>365</v>
      </c>
      <c r="K1230" s="46"/>
      <c r="L1230" s="45"/>
      <c r="M1230" s="45"/>
      <c r="N1230" s="45"/>
      <c r="O1230" s="62" t="s">
        <v>7</v>
      </c>
      <c r="P1230" s="235"/>
      <c r="Q1230" s="217" t="s">
        <v>609</v>
      </c>
      <c r="R1230" s="41"/>
    </row>
    <row r="1231" spans="1:209" s="149" customFormat="1" ht="12.95" customHeight="1" x14ac:dyDescent="0.2">
      <c r="A1231" s="7">
        <v>190</v>
      </c>
      <c r="B1231" s="40" t="s">
        <v>7</v>
      </c>
      <c r="C1231" s="107"/>
      <c r="D1231" s="119" t="s">
        <v>348</v>
      </c>
      <c r="E1231" s="119" t="s">
        <v>5499</v>
      </c>
      <c r="F1231" s="219">
        <v>3</v>
      </c>
      <c r="G1231" s="219" t="s">
        <v>2299</v>
      </c>
      <c r="H1231" s="45"/>
      <c r="I1231" s="46"/>
      <c r="J1231" s="44">
        <f t="shared" si="33"/>
        <v>365</v>
      </c>
      <c r="K1231" s="46"/>
      <c r="L1231" s="45"/>
      <c r="M1231" s="45"/>
      <c r="N1231" s="45"/>
      <c r="O1231" s="62" t="s">
        <v>7</v>
      </c>
      <c r="P1231" s="220">
        <v>1214</v>
      </c>
      <c r="Q1231" s="217">
        <v>30536</v>
      </c>
      <c r="R1231" s="41"/>
    </row>
    <row r="1232" spans="1:209" s="149" customFormat="1" ht="12.95" customHeight="1" x14ac:dyDescent="0.2">
      <c r="A1232" s="7">
        <v>56</v>
      </c>
      <c r="B1232" s="40" t="s">
        <v>7</v>
      </c>
      <c r="C1232" s="107"/>
      <c r="D1232" s="119" t="s">
        <v>3849</v>
      </c>
      <c r="E1232" s="119" t="s">
        <v>5498</v>
      </c>
      <c r="F1232" s="219">
        <v>11</v>
      </c>
      <c r="G1232" s="219" t="s">
        <v>2299</v>
      </c>
      <c r="H1232" s="45"/>
      <c r="I1232" s="46"/>
      <c r="J1232" s="44">
        <f t="shared" si="33"/>
        <v>365</v>
      </c>
      <c r="K1232" s="46"/>
      <c r="L1232" s="45"/>
      <c r="M1232" s="45"/>
      <c r="N1232" s="45"/>
      <c r="O1232" s="62" t="s">
        <v>7</v>
      </c>
      <c r="P1232" s="220">
        <v>1215</v>
      </c>
      <c r="Q1232" s="217">
        <v>30543</v>
      </c>
      <c r="R1232" s="41"/>
    </row>
    <row r="1233" spans="1:18" s="149" customFormat="1" ht="12.95" customHeight="1" x14ac:dyDescent="0.2">
      <c r="A1233" s="7"/>
      <c r="B1233" s="40" t="s">
        <v>7</v>
      </c>
      <c r="C1233" s="107"/>
      <c r="D1233" s="119" t="s">
        <v>5497</v>
      </c>
      <c r="E1233" s="119" t="s">
        <v>5496</v>
      </c>
      <c r="F1233" s="219">
        <v>20</v>
      </c>
      <c r="G1233" s="219" t="s">
        <v>2307</v>
      </c>
      <c r="H1233" s="45"/>
      <c r="I1233" s="46"/>
      <c r="J1233" s="44">
        <v>365</v>
      </c>
      <c r="K1233" s="46"/>
      <c r="L1233" s="45"/>
      <c r="M1233" s="45"/>
      <c r="N1233" s="45"/>
      <c r="O1233" s="62" t="s">
        <v>7</v>
      </c>
      <c r="P1233" s="220">
        <v>1216</v>
      </c>
      <c r="Q1233" s="217">
        <v>30546</v>
      </c>
      <c r="R1233" s="41"/>
    </row>
    <row r="1234" spans="1:18" s="149" customFormat="1" ht="12.95" customHeight="1" x14ac:dyDescent="0.2">
      <c r="A1234" s="7">
        <v>3</v>
      </c>
      <c r="B1234" s="40" t="s">
        <v>7</v>
      </c>
      <c r="C1234" s="107"/>
      <c r="D1234" s="119" t="s">
        <v>4845</v>
      </c>
      <c r="E1234" s="119" t="s">
        <v>5495</v>
      </c>
      <c r="F1234" s="219">
        <v>20</v>
      </c>
      <c r="G1234" s="219" t="s">
        <v>2307</v>
      </c>
      <c r="H1234" s="45"/>
      <c r="I1234" s="46"/>
      <c r="J1234" s="44">
        <v>355</v>
      </c>
      <c r="K1234" s="46"/>
      <c r="L1234" s="45"/>
      <c r="M1234" s="45"/>
      <c r="N1234" s="45"/>
      <c r="O1234" s="62" t="s">
        <v>7</v>
      </c>
      <c r="P1234" s="220">
        <v>1217</v>
      </c>
      <c r="Q1234" s="217">
        <v>30550</v>
      </c>
      <c r="R1234" s="41"/>
    </row>
    <row r="1235" spans="1:18" s="149" customFormat="1" ht="12.95" customHeight="1" x14ac:dyDescent="0.2">
      <c r="A1235" s="7">
        <v>3</v>
      </c>
      <c r="B1235" s="40" t="s">
        <v>7</v>
      </c>
      <c r="C1235" s="107"/>
      <c r="D1235" s="119" t="s">
        <v>3417</v>
      </c>
      <c r="E1235" s="119" t="s">
        <v>5494</v>
      </c>
      <c r="F1235" s="219">
        <v>15</v>
      </c>
      <c r="G1235" s="219" t="s">
        <v>2492</v>
      </c>
      <c r="H1235" s="45" t="s">
        <v>8</v>
      </c>
      <c r="I1235" s="46"/>
      <c r="J1235" s="44">
        <f t="shared" ref="J1235:J1245" si="34">IF(AND(I1235&gt;1/1/75, K1235&gt;0),"n/a",I1235+365)</f>
        <v>365</v>
      </c>
      <c r="K1235" s="46"/>
      <c r="L1235" s="45"/>
      <c r="M1235" s="45"/>
      <c r="N1235" s="45"/>
      <c r="O1235" s="62" t="s">
        <v>7</v>
      </c>
      <c r="P1235" s="220">
        <v>1218</v>
      </c>
      <c r="Q1235" s="217">
        <v>30547</v>
      </c>
      <c r="R1235" s="41"/>
    </row>
    <row r="1236" spans="1:18" s="149" customFormat="1" ht="12.95" customHeight="1" x14ac:dyDescent="0.2">
      <c r="A1236" s="7"/>
      <c r="B1236" s="40" t="s">
        <v>7</v>
      </c>
      <c r="C1236" s="107"/>
      <c r="D1236" s="119" t="s">
        <v>5493</v>
      </c>
      <c r="E1236" s="119" t="s">
        <v>5492</v>
      </c>
      <c r="F1236" s="219">
        <v>7</v>
      </c>
      <c r="G1236" s="219" t="s">
        <v>2495</v>
      </c>
      <c r="H1236" s="45"/>
      <c r="I1236" s="46"/>
      <c r="J1236" s="44">
        <f t="shared" si="34"/>
        <v>365</v>
      </c>
      <c r="K1236" s="46"/>
      <c r="L1236" s="45"/>
      <c r="M1236" s="45"/>
      <c r="N1236" s="45"/>
      <c r="O1236" s="62" t="s">
        <v>7</v>
      </c>
      <c r="P1236" s="220">
        <v>1219</v>
      </c>
      <c r="Q1236" s="217"/>
      <c r="R1236" s="41"/>
    </row>
    <row r="1237" spans="1:18" s="149" customFormat="1" ht="12.95" customHeight="1" x14ac:dyDescent="0.2">
      <c r="A1237" s="7"/>
      <c r="B1237" s="40" t="s">
        <v>7</v>
      </c>
      <c r="C1237" s="107"/>
      <c r="D1237" s="277" t="s">
        <v>5491</v>
      </c>
      <c r="E1237" s="277" t="s">
        <v>5490</v>
      </c>
      <c r="F1237" s="276">
        <v>20</v>
      </c>
      <c r="G1237" s="276" t="s">
        <v>2307</v>
      </c>
      <c r="H1237" s="271" t="s">
        <v>193</v>
      </c>
      <c r="I1237" s="275"/>
      <c r="J1237" s="216">
        <f t="shared" si="34"/>
        <v>365</v>
      </c>
      <c r="K1237" s="275"/>
      <c r="L1237" s="271"/>
      <c r="M1237" s="271"/>
      <c r="N1237" s="271"/>
      <c r="O1237" s="62" t="s">
        <v>7</v>
      </c>
      <c r="P1237" s="220"/>
      <c r="Q1237" s="270" t="s">
        <v>609</v>
      </c>
      <c r="R1237" s="269"/>
    </row>
    <row r="1238" spans="1:18" s="149" customFormat="1" ht="12.95" customHeight="1" x14ac:dyDescent="0.2">
      <c r="A1238" s="7"/>
      <c r="B1238" s="40" t="s">
        <v>7</v>
      </c>
      <c r="C1238" s="107"/>
      <c r="D1238" s="119" t="s">
        <v>5489</v>
      </c>
      <c r="E1238" s="119" t="s">
        <v>5488</v>
      </c>
      <c r="F1238" s="219">
        <v>10</v>
      </c>
      <c r="G1238" s="219" t="s">
        <v>2495</v>
      </c>
      <c r="H1238" s="45"/>
      <c r="I1238" s="46"/>
      <c r="J1238" s="44">
        <f t="shared" si="34"/>
        <v>365</v>
      </c>
      <c r="K1238" s="46"/>
      <c r="L1238" s="45"/>
      <c r="M1238" s="45"/>
      <c r="N1238" s="45"/>
      <c r="O1238" s="62" t="s">
        <v>7</v>
      </c>
      <c r="P1238" s="220"/>
      <c r="Q1238" s="217" t="s">
        <v>609</v>
      </c>
      <c r="R1238" s="41"/>
    </row>
    <row r="1239" spans="1:18" s="149" customFormat="1" ht="12.95" customHeight="1" x14ac:dyDescent="0.2">
      <c r="A1239" s="7">
        <v>17</v>
      </c>
      <c r="B1239" s="40" t="s">
        <v>7</v>
      </c>
      <c r="C1239" s="107"/>
      <c r="D1239" s="119" t="s">
        <v>4294</v>
      </c>
      <c r="E1239" s="119" t="s">
        <v>5480</v>
      </c>
      <c r="F1239" s="219">
        <v>5</v>
      </c>
      <c r="G1239" s="219" t="s">
        <v>2299</v>
      </c>
      <c r="H1239" s="45" t="s">
        <v>44</v>
      </c>
      <c r="I1239" s="46"/>
      <c r="J1239" s="44">
        <f t="shared" si="34"/>
        <v>365</v>
      </c>
      <c r="K1239" s="46"/>
      <c r="L1239" s="45"/>
      <c r="M1239" s="45"/>
      <c r="N1239" s="45"/>
      <c r="O1239" s="62" t="s">
        <v>7</v>
      </c>
      <c r="P1239" s="220">
        <v>1222</v>
      </c>
      <c r="Q1239" s="217">
        <v>30567</v>
      </c>
      <c r="R1239" s="41" t="s">
        <v>136</v>
      </c>
    </row>
    <row r="1240" spans="1:18" s="149" customFormat="1" ht="12.95" customHeight="1" x14ac:dyDescent="0.2">
      <c r="A1240" s="7"/>
      <c r="B1240" s="40" t="s">
        <v>7</v>
      </c>
      <c r="C1240" s="107"/>
      <c r="D1240" s="119" t="s">
        <v>5487</v>
      </c>
      <c r="E1240" s="119" t="s">
        <v>5486</v>
      </c>
      <c r="F1240" s="219">
        <v>5</v>
      </c>
      <c r="G1240" s="219" t="s">
        <v>2299</v>
      </c>
      <c r="H1240" s="45"/>
      <c r="I1240" s="46"/>
      <c r="J1240" s="44">
        <f t="shared" si="34"/>
        <v>365</v>
      </c>
      <c r="K1240" s="46"/>
      <c r="L1240" s="45"/>
      <c r="M1240" s="45"/>
      <c r="N1240" s="45"/>
      <c r="O1240" s="62" t="s">
        <v>7</v>
      </c>
      <c r="P1240" s="220">
        <v>1223</v>
      </c>
      <c r="Q1240" s="217" t="s">
        <v>5485</v>
      </c>
      <c r="R1240" s="41" t="s">
        <v>136</v>
      </c>
    </row>
    <row r="1241" spans="1:18" s="149" customFormat="1" ht="12.95" customHeight="1" x14ac:dyDescent="0.2">
      <c r="A1241" s="7">
        <v>17</v>
      </c>
      <c r="B1241" s="40" t="s">
        <v>7</v>
      </c>
      <c r="C1241" s="107"/>
      <c r="D1241" s="119" t="s">
        <v>2749</v>
      </c>
      <c r="E1241" s="119" t="s">
        <v>5214</v>
      </c>
      <c r="F1241" s="219">
        <v>5</v>
      </c>
      <c r="G1241" s="219" t="s">
        <v>2299</v>
      </c>
      <c r="H1241" s="45"/>
      <c r="I1241" s="46"/>
      <c r="J1241" s="44">
        <f t="shared" si="34"/>
        <v>365</v>
      </c>
      <c r="K1241" s="46"/>
      <c r="L1241" s="45"/>
      <c r="M1241" s="45"/>
      <c r="N1241" s="45"/>
      <c r="O1241" s="62" t="s">
        <v>7</v>
      </c>
      <c r="P1241" s="220"/>
      <c r="Q1241" s="217" t="s">
        <v>609</v>
      </c>
      <c r="R1241" s="41"/>
    </row>
    <row r="1242" spans="1:18" s="149" customFormat="1" ht="12.95" customHeight="1" x14ac:dyDescent="0.2">
      <c r="A1242" s="7"/>
      <c r="B1242" s="40" t="s">
        <v>7</v>
      </c>
      <c r="C1242" s="107"/>
      <c r="D1242" s="119" t="s">
        <v>5484</v>
      </c>
      <c r="E1242" s="119" t="s">
        <v>5483</v>
      </c>
      <c r="F1242" s="219">
        <v>16</v>
      </c>
      <c r="G1242" s="219" t="s">
        <v>2495</v>
      </c>
      <c r="H1242" s="45"/>
      <c r="I1242" s="46"/>
      <c r="J1242" s="44">
        <f t="shared" si="34"/>
        <v>365</v>
      </c>
      <c r="K1242" s="46"/>
      <c r="L1242" s="45"/>
      <c r="M1242" s="45"/>
      <c r="N1242" s="45"/>
      <c r="O1242" s="62" t="s">
        <v>7</v>
      </c>
      <c r="P1242" s="220">
        <v>1226</v>
      </c>
      <c r="Q1242" s="217">
        <v>30571</v>
      </c>
      <c r="R1242" s="41" t="s">
        <v>136</v>
      </c>
    </row>
    <row r="1243" spans="1:18" s="149" customFormat="1" ht="12.95" customHeight="1" x14ac:dyDescent="0.2">
      <c r="A1243" s="7">
        <v>19</v>
      </c>
      <c r="B1243" s="40" t="s">
        <v>7</v>
      </c>
      <c r="C1243" s="107"/>
      <c r="D1243" s="119" t="s">
        <v>4960</v>
      </c>
      <c r="E1243" s="119" t="s">
        <v>5482</v>
      </c>
      <c r="F1243" s="219">
        <v>8</v>
      </c>
      <c r="G1243" s="219" t="s">
        <v>2408</v>
      </c>
      <c r="H1243" s="45"/>
      <c r="I1243" s="46"/>
      <c r="J1243" s="44">
        <f t="shared" si="34"/>
        <v>365</v>
      </c>
      <c r="K1243" s="46"/>
      <c r="L1243" s="45"/>
      <c r="M1243" s="45"/>
      <c r="N1243" s="45"/>
      <c r="O1243" s="62" t="s">
        <v>7</v>
      </c>
      <c r="P1243" s="220">
        <v>1227</v>
      </c>
      <c r="Q1243" s="217">
        <v>30573</v>
      </c>
      <c r="R1243" s="41" t="s">
        <v>136</v>
      </c>
    </row>
    <row r="1244" spans="1:18" s="149" customFormat="1" ht="12.95" customHeight="1" x14ac:dyDescent="0.2">
      <c r="A1244" s="7"/>
      <c r="B1244" s="40" t="s">
        <v>7</v>
      </c>
      <c r="C1244" s="107"/>
      <c r="D1244" s="119" t="s">
        <v>5428</v>
      </c>
      <c r="E1244" s="119" t="s">
        <v>5481</v>
      </c>
      <c r="F1244" s="219">
        <v>1</v>
      </c>
      <c r="G1244" s="219" t="s">
        <v>2299</v>
      </c>
      <c r="H1244" s="45" t="s">
        <v>44</v>
      </c>
      <c r="I1244" s="46"/>
      <c r="J1244" s="44">
        <f t="shared" si="34"/>
        <v>365</v>
      </c>
      <c r="K1244" s="46"/>
      <c r="L1244" s="45"/>
      <c r="M1244" s="45"/>
      <c r="N1244" s="45"/>
      <c r="O1244" s="62" t="s">
        <v>7</v>
      </c>
      <c r="P1244" s="220">
        <v>1228</v>
      </c>
      <c r="Q1244" s="217">
        <v>30586</v>
      </c>
      <c r="R1244" s="41" t="s">
        <v>136</v>
      </c>
    </row>
    <row r="1245" spans="1:18" s="149" customFormat="1" ht="12.95" customHeight="1" x14ac:dyDescent="0.2">
      <c r="A1245" s="7">
        <v>37</v>
      </c>
      <c r="B1245" s="40" t="s">
        <v>7</v>
      </c>
      <c r="C1245" s="107"/>
      <c r="D1245" s="119" t="s">
        <v>4264</v>
      </c>
      <c r="E1245" s="119" t="s">
        <v>5480</v>
      </c>
      <c r="F1245" s="219">
        <v>20</v>
      </c>
      <c r="G1245" s="219" t="s">
        <v>2307</v>
      </c>
      <c r="H1245" s="45"/>
      <c r="I1245" s="46"/>
      <c r="J1245" s="44">
        <f t="shared" si="34"/>
        <v>365</v>
      </c>
      <c r="K1245" s="46"/>
      <c r="L1245" s="45"/>
      <c r="M1245" s="45"/>
      <c r="N1245" s="45"/>
      <c r="O1245" s="62" t="s">
        <v>7</v>
      </c>
      <c r="P1245" s="220">
        <v>1242</v>
      </c>
      <c r="Q1245" s="217">
        <v>30615</v>
      </c>
      <c r="R1245" s="41" t="s">
        <v>136</v>
      </c>
    </row>
    <row r="1246" spans="1:18" s="149" customFormat="1" ht="12.95" customHeight="1" x14ac:dyDescent="0.2">
      <c r="A1246" s="7"/>
      <c r="B1246" s="40" t="s">
        <v>7</v>
      </c>
      <c r="C1246" s="107"/>
      <c r="D1246" s="119" t="s">
        <v>4467</v>
      </c>
      <c r="E1246" s="119" t="s">
        <v>5479</v>
      </c>
      <c r="F1246" s="219"/>
      <c r="G1246" s="219"/>
      <c r="H1246" s="45" t="s">
        <v>44</v>
      </c>
      <c r="I1246" s="46"/>
      <c r="J1246" s="44"/>
      <c r="K1246" s="46"/>
      <c r="L1246" s="45"/>
      <c r="M1246" s="45"/>
      <c r="N1246" s="45"/>
      <c r="O1246" s="62" t="s">
        <v>7</v>
      </c>
      <c r="P1246" s="220">
        <v>1230</v>
      </c>
      <c r="Q1246" s="217">
        <v>30589</v>
      </c>
      <c r="R1246" s="41" t="s">
        <v>136</v>
      </c>
    </row>
    <row r="1247" spans="1:18" s="149" customFormat="1" ht="12.95" customHeight="1" x14ac:dyDescent="0.2">
      <c r="A1247" s="7"/>
      <c r="B1247" s="40" t="s">
        <v>7</v>
      </c>
      <c r="C1247" s="107"/>
      <c r="D1247" s="119" t="s">
        <v>5478</v>
      </c>
      <c r="E1247" s="119" t="s">
        <v>5477</v>
      </c>
      <c r="F1247" s="219">
        <v>6</v>
      </c>
      <c r="G1247" s="219" t="s">
        <v>2495</v>
      </c>
      <c r="H1247" s="45"/>
      <c r="I1247" s="46"/>
      <c r="J1247" s="44">
        <f>IF(AND(I1247&gt;1/1/75, K1247&gt;0),"n/a",I1247+365)</f>
        <v>365</v>
      </c>
      <c r="K1247" s="46"/>
      <c r="L1247" s="45"/>
      <c r="M1247" s="45"/>
      <c r="N1247" s="45"/>
      <c r="O1247" s="62" t="s">
        <v>7</v>
      </c>
      <c r="P1247" s="220">
        <v>1231</v>
      </c>
      <c r="Q1247" s="217">
        <v>30565</v>
      </c>
      <c r="R1247" s="41" t="s">
        <v>136</v>
      </c>
    </row>
    <row r="1248" spans="1:18" s="149" customFormat="1" ht="12.95" customHeight="1" x14ac:dyDescent="0.2">
      <c r="A1248" s="7"/>
      <c r="B1248" s="40" t="s">
        <v>7</v>
      </c>
      <c r="C1248" s="107"/>
      <c r="D1248" s="119" t="s">
        <v>5476</v>
      </c>
      <c r="E1248" s="119" t="s">
        <v>5475</v>
      </c>
      <c r="F1248" s="219">
        <v>16</v>
      </c>
      <c r="G1248" s="219" t="s">
        <v>2495</v>
      </c>
      <c r="H1248" s="45"/>
      <c r="I1248" s="46"/>
      <c r="J1248" s="44">
        <f>IF(AND(I1248&gt;1/1/75, K1248&gt;0),"n/a",I1248+365)</f>
        <v>365</v>
      </c>
      <c r="K1248" s="46"/>
      <c r="L1248" s="45"/>
      <c r="M1248" s="45"/>
      <c r="N1248" s="45"/>
      <c r="O1248" s="62" t="s">
        <v>7</v>
      </c>
      <c r="P1248" s="220">
        <v>1232</v>
      </c>
      <c r="Q1248" s="217">
        <v>30597</v>
      </c>
      <c r="R1248" s="41" t="s">
        <v>136</v>
      </c>
    </row>
    <row r="1249" spans="1:18" s="149" customFormat="1" ht="12.95" customHeight="1" x14ac:dyDescent="0.2">
      <c r="A1249" s="7"/>
      <c r="B1249" s="40" t="s">
        <v>7</v>
      </c>
      <c r="C1249" s="107"/>
      <c r="D1249" s="119" t="s">
        <v>5474</v>
      </c>
      <c r="E1249" s="119" t="s">
        <v>5473</v>
      </c>
      <c r="F1249" s="219">
        <v>8</v>
      </c>
      <c r="G1249" s="219" t="s">
        <v>2408</v>
      </c>
      <c r="H1249" s="45"/>
      <c r="I1249" s="46"/>
      <c r="J1249" s="44">
        <f>IF(AND(I1249&gt;1/1/75, K1249&gt;0),"n/a",I1249+365)</f>
        <v>365</v>
      </c>
      <c r="K1249" s="46"/>
      <c r="L1249" s="45"/>
      <c r="M1249" s="45"/>
      <c r="N1249" s="45"/>
      <c r="O1249" s="62" t="s">
        <v>7</v>
      </c>
      <c r="P1249" s="220">
        <v>1233</v>
      </c>
      <c r="Q1249" s="217">
        <v>30597</v>
      </c>
      <c r="R1249" s="41" t="s">
        <v>136</v>
      </c>
    </row>
    <row r="1250" spans="1:18" s="149" customFormat="1" ht="12.95" customHeight="1" x14ac:dyDescent="0.2">
      <c r="A1250" s="7">
        <v>123</v>
      </c>
      <c r="B1250" s="40" t="s">
        <v>7</v>
      </c>
      <c r="C1250" s="107"/>
      <c r="D1250" s="119" t="s">
        <v>3518</v>
      </c>
      <c r="E1250" s="119" t="s">
        <v>5472</v>
      </c>
      <c r="F1250" s="219">
        <v>17</v>
      </c>
      <c r="G1250" s="219" t="s">
        <v>2307</v>
      </c>
      <c r="H1250" s="45"/>
      <c r="I1250" s="46"/>
      <c r="J1250" s="44">
        <f>IF(AND(I1250&gt;1/1/75, K1250&gt;0),"n/a",I1250+365)</f>
        <v>365</v>
      </c>
      <c r="K1250" s="46"/>
      <c r="L1250" s="45"/>
      <c r="M1250" s="45"/>
      <c r="N1250" s="45"/>
      <c r="O1250" s="62" t="s">
        <v>7</v>
      </c>
      <c r="P1250" s="220">
        <v>1235</v>
      </c>
      <c r="Q1250" s="217">
        <v>30596</v>
      </c>
      <c r="R1250" s="41" t="s">
        <v>136</v>
      </c>
    </row>
    <row r="1251" spans="1:18" s="149" customFormat="1" ht="12.95" customHeight="1" x14ac:dyDescent="0.2">
      <c r="A1251" s="7"/>
      <c r="B1251" s="40" t="s">
        <v>7</v>
      </c>
      <c r="C1251" s="107"/>
      <c r="D1251" s="119" t="s">
        <v>2798</v>
      </c>
      <c r="E1251" s="119" t="s">
        <v>5471</v>
      </c>
      <c r="F1251" s="219">
        <v>1</v>
      </c>
      <c r="G1251" s="219"/>
      <c r="H1251" s="45" t="s">
        <v>44</v>
      </c>
      <c r="I1251" s="46"/>
      <c r="J1251" s="44"/>
      <c r="K1251" s="46"/>
      <c r="L1251" s="45"/>
      <c r="M1251" s="45"/>
      <c r="N1251" s="45"/>
      <c r="O1251" s="62" t="s">
        <v>7</v>
      </c>
      <c r="P1251" s="220">
        <v>1236</v>
      </c>
      <c r="Q1251" s="217">
        <v>30596</v>
      </c>
      <c r="R1251" s="41" t="s">
        <v>136</v>
      </c>
    </row>
    <row r="1252" spans="1:18" s="149" customFormat="1" ht="12.95" customHeight="1" x14ac:dyDescent="0.2">
      <c r="A1252" s="7">
        <v>37</v>
      </c>
      <c r="B1252" s="40" t="s">
        <v>7</v>
      </c>
      <c r="C1252" s="107"/>
      <c r="D1252" s="274" t="s">
        <v>4816</v>
      </c>
      <c r="E1252" s="274" t="s">
        <v>5470</v>
      </c>
      <c r="F1252" s="273">
        <v>21</v>
      </c>
      <c r="G1252" s="273" t="s">
        <v>2307</v>
      </c>
      <c r="H1252" s="168" t="s">
        <v>44</v>
      </c>
      <c r="I1252" s="108"/>
      <c r="J1252" s="272">
        <f>IF(AND(I1252&gt;1/1/75, K1252&gt;0),"n/a",I1252+365)</f>
        <v>365</v>
      </c>
      <c r="K1252" s="108"/>
      <c r="L1252" s="271"/>
      <c r="M1252" s="271"/>
      <c r="N1252" s="271"/>
      <c r="O1252" s="62" t="s">
        <v>7</v>
      </c>
      <c r="P1252" s="220"/>
      <c r="Q1252" s="270" t="s">
        <v>609</v>
      </c>
      <c r="R1252" s="269"/>
    </row>
    <row r="1253" spans="1:18" s="149" customFormat="1" ht="12.95" customHeight="1" x14ac:dyDescent="0.2">
      <c r="A1253" s="7">
        <v>37</v>
      </c>
      <c r="B1253" s="40" t="s">
        <v>7</v>
      </c>
      <c r="C1253" s="107"/>
      <c r="D1253" s="119" t="s">
        <v>4816</v>
      </c>
      <c r="E1253" s="119" t="s">
        <v>5469</v>
      </c>
      <c r="F1253" s="219">
        <v>21</v>
      </c>
      <c r="G1253" s="219" t="s">
        <v>2307</v>
      </c>
      <c r="H1253" s="45"/>
      <c r="I1253" s="46"/>
      <c r="J1253" s="44">
        <f>IF(AND(I1253&gt;1/1/75, K1253&gt;0),"n/a",I1253+365)</f>
        <v>365</v>
      </c>
      <c r="K1253" s="46"/>
      <c r="L1253" s="45"/>
      <c r="M1253" s="45"/>
      <c r="N1253" s="45"/>
      <c r="O1253" s="62" t="s">
        <v>7</v>
      </c>
      <c r="P1253" s="220"/>
      <c r="Q1253" s="217" t="s">
        <v>609</v>
      </c>
      <c r="R1253" s="41"/>
    </row>
    <row r="1254" spans="1:18" s="149" customFormat="1" ht="12.95" customHeight="1" x14ac:dyDescent="0.2">
      <c r="A1254" s="10"/>
      <c r="B1254" s="40" t="s">
        <v>7</v>
      </c>
      <c r="C1254" s="107"/>
      <c r="D1254" s="119" t="s">
        <v>5468</v>
      </c>
      <c r="E1254" s="119" t="s">
        <v>5467</v>
      </c>
      <c r="F1254" s="219">
        <v>21</v>
      </c>
      <c r="G1254" s="219" t="s">
        <v>2492</v>
      </c>
      <c r="H1254" s="45"/>
      <c r="I1254" s="46"/>
      <c r="J1254" s="44">
        <f>IF(AND(I1254&gt;1/1/75, K1254&gt;0),"n/a",I1254+365)</f>
        <v>365</v>
      </c>
      <c r="K1254" s="46"/>
      <c r="L1254" s="45"/>
      <c r="M1254" s="45"/>
      <c r="N1254" s="45"/>
      <c r="O1254" s="62" t="s">
        <v>7</v>
      </c>
      <c r="P1254" s="220">
        <v>1240</v>
      </c>
      <c r="Q1254" s="217" t="s">
        <v>609</v>
      </c>
      <c r="R1254" s="41"/>
    </row>
    <row r="1255" spans="1:18" s="149" customFormat="1" ht="12.95" customHeight="1" x14ac:dyDescent="0.2">
      <c r="A1255" s="170"/>
      <c r="B1255" s="40" t="s">
        <v>7</v>
      </c>
      <c r="C1255" s="107"/>
      <c r="D1255" s="119" t="s">
        <v>5301</v>
      </c>
      <c r="E1255" s="119" t="s">
        <v>5466</v>
      </c>
      <c r="F1255" s="219">
        <v>11</v>
      </c>
      <c r="G1255" s="219" t="s">
        <v>2299</v>
      </c>
      <c r="H1255" s="45"/>
      <c r="I1255" s="46"/>
      <c r="J1255" s="44">
        <f>IF(AND(I1255&gt;1/1/75, K1255&gt;0),"n/a",I1255+365)</f>
        <v>365</v>
      </c>
      <c r="K1255" s="46"/>
      <c r="L1255" s="45"/>
      <c r="M1255" s="45"/>
      <c r="N1255" s="45"/>
      <c r="O1255" s="62" t="s">
        <v>7</v>
      </c>
      <c r="P1255" s="220">
        <v>1241</v>
      </c>
      <c r="Q1255" s="217" t="s">
        <v>609</v>
      </c>
      <c r="R1255" s="41"/>
    </row>
    <row r="1256" spans="1:18" s="149" customFormat="1" ht="12.95" customHeight="1" x14ac:dyDescent="0.2">
      <c r="A1256" s="10"/>
      <c r="B1256" s="40" t="s">
        <v>7</v>
      </c>
      <c r="C1256" s="107"/>
      <c r="D1256" s="119" t="s">
        <v>2798</v>
      </c>
      <c r="E1256" s="119" t="s">
        <v>5465</v>
      </c>
      <c r="F1256" s="219">
        <v>1</v>
      </c>
      <c r="G1256" s="219" t="s">
        <v>2299</v>
      </c>
      <c r="H1256" s="45"/>
      <c r="I1256" s="46"/>
      <c r="J1256" s="44">
        <f>IF(AND(I1256&gt;1/1/75, K1256&gt;0),"n/a",I1256+365)</f>
        <v>365</v>
      </c>
      <c r="K1256" s="46"/>
      <c r="L1256" s="45"/>
      <c r="M1256" s="45"/>
      <c r="N1256" s="45"/>
      <c r="O1256" s="62" t="s">
        <v>7</v>
      </c>
      <c r="P1256" s="220"/>
      <c r="Q1256" s="217" t="s">
        <v>609</v>
      </c>
      <c r="R1256" s="41"/>
    </row>
    <row r="1257" spans="1:18" s="149" customFormat="1" ht="12.95" customHeight="1" x14ac:dyDescent="0.2">
      <c r="A1257" s="10"/>
      <c r="B1257" s="40" t="s">
        <v>7</v>
      </c>
      <c r="C1257" s="107"/>
      <c r="D1257" s="119" t="s">
        <v>4264</v>
      </c>
      <c r="E1257" s="119" t="s">
        <v>4477</v>
      </c>
      <c r="F1257" s="219">
        <v>20</v>
      </c>
      <c r="G1257" s="219" t="s">
        <v>2307</v>
      </c>
      <c r="H1257" s="45"/>
      <c r="I1257" s="46"/>
      <c r="J1257" s="44"/>
      <c r="K1257" s="46"/>
      <c r="L1257" s="45"/>
      <c r="M1257" s="45"/>
      <c r="N1257" s="45"/>
      <c r="O1257" s="62" t="s">
        <v>7</v>
      </c>
      <c r="P1257" s="220">
        <v>1242</v>
      </c>
      <c r="Q1257" s="217">
        <v>30590</v>
      </c>
      <c r="R1257" s="41"/>
    </row>
    <row r="1258" spans="1:18" s="149" customFormat="1" ht="12.95" customHeight="1" x14ac:dyDescent="0.2">
      <c r="A1258" s="10"/>
      <c r="B1258" s="40" t="s">
        <v>7</v>
      </c>
      <c r="C1258" s="107"/>
      <c r="D1258" s="119" t="s">
        <v>5322</v>
      </c>
      <c r="E1258" s="119" t="s">
        <v>5214</v>
      </c>
      <c r="F1258" s="219">
        <v>1</v>
      </c>
      <c r="G1258" s="219" t="s">
        <v>2299</v>
      </c>
      <c r="H1258" s="45"/>
      <c r="I1258" s="46"/>
      <c r="J1258" s="44">
        <f t="shared" ref="J1258:J1276" si="35">IF(AND(I1258&gt;1/1/75, K1258&gt;0),"n/a",I1258+365)</f>
        <v>365</v>
      </c>
      <c r="K1258" s="46"/>
      <c r="L1258" s="45"/>
      <c r="M1258" s="45"/>
      <c r="N1258" s="45"/>
      <c r="O1258" s="62" t="s">
        <v>7</v>
      </c>
      <c r="P1258" s="220">
        <v>1243</v>
      </c>
      <c r="Q1258" s="217" t="s">
        <v>609</v>
      </c>
      <c r="R1258" s="41"/>
    </row>
    <row r="1259" spans="1:18" s="149" customFormat="1" ht="12.95" customHeight="1" x14ac:dyDescent="0.2">
      <c r="A1259" s="10"/>
      <c r="B1259" s="40" t="s">
        <v>7</v>
      </c>
      <c r="C1259" s="107"/>
      <c r="D1259" s="119" t="s">
        <v>5335</v>
      </c>
      <c r="E1259" s="119" t="s">
        <v>5464</v>
      </c>
      <c r="F1259" s="219">
        <v>6</v>
      </c>
      <c r="G1259" s="219" t="s">
        <v>2495</v>
      </c>
      <c r="H1259" s="45"/>
      <c r="I1259" s="46"/>
      <c r="J1259" s="44">
        <f t="shared" si="35"/>
        <v>365</v>
      </c>
      <c r="K1259" s="46"/>
      <c r="L1259" s="45"/>
      <c r="M1259" s="45"/>
      <c r="N1259" s="45"/>
      <c r="O1259" s="62" t="s">
        <v>7</v>
      </c>
      <c r="P1259" s="220">
        <v>1244</v>
      </c>
      <c r="Q1259" s="217" t="s">
        <v>609</v>
      </c>
      <c r="R1259" s="41"/>
    </row>
    <row r="1260" spans="1:18" s="149" customFormat="1" ht="12.95" customHeight="1" x14ac:dyDescent="0.2">
      <c r="A1260" s="10"/>
      <c r="B1260" s="40" t="s">
        <v>7</v>
      </c>
      <c r="C1260" s="107"/>
      <c r="D1260" s="119" t="s">
        <v>4533</v>
      </c>
      <c r="E1260" s="119" t="s">
        <v>5463</v>
      </c>
      <c r="F1260" s="219">
        <v>7</v>
      </c>
      <c r="G1260" s="219" t="s">
        <v>2495</v>
      </c>
      <c r="H1260" s="45"/>
      <c r="I1260" s="46"/>
      <c r="J1260" s="44">
        <f t="shared" si="35"/>
        <v>365</v>
      </c>
      <c r="K1260" s="46"/>
      <c r="L1260" s="45"/>
      <c r="M1260" s="45"/>
      <c r="N1260" s="45"/>
      <c r="O1260" s="62" t="s">
        <v>7</v>
      </c>
      <c r="P1260" s="220">
        <v>1245</v>
      </c>
      <c r="Q1260" s="217">
        <v>30620</v>
      </c>
      <c r="R1260" s="41" t="s">
        <v>136</v>
      </c>
    </row>
    <row r="1261" spans="1:18" s="149" customFormat="1" ht="12.95" customHeight="1" x14ac:dyDescent="0.2">
      <c r="A1261" s="7"/>
      <c r="B1261" s="40" t="s">
        <v>7</v>
      </c>
      <c r="C1261" s="107"/>
      <c r="D1261" s="119" t="s">
        <v>5462</v>
      </c>
      <c r="E1261" s="119" t="s">
        <v>5461</v>
      </c>
      <c r="F1261" s="219">
        <v>20</v>
      </c>
      <c r="G1261" s="219" t="s">
        <v>2307</v>
      </c>
      <c r="H1261" s="45"/>
      <c r="I1261" s="46"/>
      <c r="J1261" s="44">
        <f t="shared" si="35"/>
        <v>365</v>
      </c>
      <c r="K1261" s="46"/>
      <c r="L1261" s="45"/>
      <c r="M1261" s="45"/>
      <c r="N1261" s="45"/>
      <c r="O1261" s="62" t="s">
        <v>7</v>
      </c>
      <c r="P1261" s="220">
        <v>1246</v>
      </c>
      <c r="Q1261" s="217" t="s">
        <v>609</v>
      </c>
      <c r="R1261" s="41"/>
    </row>
    <row r="1262" spans="1:18" s="149" customFormat="1" ht="12.95" customHeight="1" x14ac:dyDescent="0.2">
      <c r="A1262" s="7">
        <v>51</v>
      </c>
      <c r="B1262" s="40" t="s">
        <v>7</v>
      </c>
      <c r="C1262" s="107"/>
      <c r="D1262" s="119" t="s">
        <v>128</v>
      </c>
      <c r="E1262" s="119" t="s">
        <v>5460</v>
      </c>
      <c r="F1262" s="219">
        <v>10</v>
      </c>
      <c r="G1262" s="219" t="s">
        <v>2495</v>
      </c>
      <c r="H1262" s="45"/>
      <c r="I1262" s="46"/>
      <c r="J1262" s="44">
        <f t="shared" si="35"/>
        <v>365</v>
      </c>
      <c r="K1262" s="46"/>
      <c r="L1262" s="45"/>
      <c r="M1262" s="45"/>
      <c r="N1262" s="45"/>
      <c r="O1262" s="62" t="s">
        <v>7</v>
      </c>
      <c r="P1262" s="220">
        <v>1247</v>
      </c>
      <c r="Q1262" s="217" t="s">
        <v>609</v>
      </c>
      <c r="R1262" s="41"/>
    </row>
    <row r="1263" spans="1:18" s="149" customFormat="1" ht="12.95" customHeight="1" x14ac:dyDescent="0.2">
      <c r="A1263" s="7"/>
      <c r="B1263" s="40" t="s">
        <v>7</v>
      </c>
      <c r="C1263" s="107"/>
      <c r="D1263" s="119" t="s">
        <v>5459</v>
      </c>
      <c r="E1263" s="119" t="s">
        <v>5214</v>
      </c>
      <c r="F1263" s="219">
        <v>18</v>
      </c>
      <c r="G1263" s="219" t="s">
        <v>2307</v>
      </c>
      <c r="H1263" s="45"/>
      <c r="I1263" s="46"/>
      <c r="J1263" s="44">
        <f t="shared" si="35"/>
        <v>365</v>
      </c>
      <c r="K1263" s="46"/>
      <c r="L1263" s="45"/>
      <c r="M1263" s="45"/>
      <c r="N1263" s="45"/>
      <c r="O1263" s="62" t="s">
        <v>7</v>
      </c>
      <c r="P1263" s="220">
        <v>1248</v>
      </c>
      <c r="Q1263" s="217" t="s">
        <v>609</v>
      </c>
      <c r="R1263" s="41"/>
    </row>
    <row r="1264" spans="1:18" s="149" customFormat="1" ht="12.95" customHeight="1" x14ac:dyDescent="0.2">
      <c r="A1264" s="7">
        <v>190</v>
      </c>
      <c r="B1264" s="40" t="s">
        <v>7</v>
      </c>
      <c r="C1264" s="107"/>
      <c r="D1264" s="119" t="s">
        <v>5458</v>
      </c>
      <c r="E1264" s="119" t="s">
        <v>5457</v>
      </c>
      <c r="F1264" s="219">
        <v>2</v>
      </c>
      <c r="G1264" s="219" t="s">
        <v>2299</v>
      </c>
      <c r="H1264" s="45"/>
      <c r="I1264" s="46"/>
      <c r="J1264" s="44">
        <f t="shared" si="35"/>
        <v>365</v>
      </c>
      <c r="K1264" s="46"/>
      <c r="L1264" s="45"/>
      <c r="M1264" s="45"/>
      <c r="N1264" s="45"/>
      <c r="O1264" s="62" t="s">
        <v>7</v>
      </c>
      <c r="P1264" s="220">
        <v>1249</v>
      </c>
      <c r="Q1264" s="217">
        <v>30624</v>
      </c>
      <c r="R1264" s="41" t="s">
        <v>136</v>
      </c>
    </row>
    <row r="1265" spans="1:18" s="149" customFormat="1" ht="12.95" customHeight="1" x14ac:dyDescent="0.2">
      <c r="A1265" s="7"/>
      <c r="B1265" s="40" t="s">
        <v>7</v>
      </c>
      <c r="C1265" s="107"/>
      <c r="D1265" s="119" t="s">
        <v>5444</v>
      </c>
      <c r="E1265" s="119" t="s">
        <v>5456</v>
      </c>
      <c r="F1265" s="219">
        <v>10</v>
      </c>
      <c r="G1265" s="219" t="s">
        <v>2495</v>
      </c>
      <c r="H1265" s="45"/>
      <c r="I1265" s="46"/>
      <c r="J1265" s="44">
        <f t="shared" si="35"/>
        <v>365</v>
      </c>
      <c r="K1265" s="46"/>
      <c r="L1265" s="45"/>
      <c r="M1265" s="45"/>
      <c r="N1265" s="45"/>
      <c r="O1265" s="62" t="s">
        <v>7</v>
      </c>
      <c r="P1265" s="220">
        <v>1250</v>
      </c>
      <c r="Q1265" s="217" t="s">
        <v>609</v>
      </c>
      <c r="R1265" s="41"/>
    </row>
    <row r="1266" spans="1:18" s="149" customFormat="1" ht="12.95" customHeight="1" x14ac:dyDescent="0.2">
      <c r="A1266" s="7">
        <v>252</v>
      </c>
      <c r="B1266" s="40" t="s">
        <v>7</v>
      </c>
      <c r="C1266" s="107"/>
      <c r="D1266" s="119" t="s">
        <v>5207</v>
      </c>
      <c r="E1266" s="119" t="s">
        <v>5455</v>
      </c>
      <c r="F1266" s="219">
        <v>15</v>
      </c>
      <c r="G1266" s="219" t="s">
        <v>2492</v>
      </c>
      <c r="H1266" s="45"/>
      <c r="I1266" s="46"/>
      <c r="J1266" s="44">
        <f t="shared" si="35"/>
        <v>365</v>
      </c>
      <c r="K1266" s="46"/>
      <c r="L1266" s="45"/>
      <c r="M1266" s="45"/>
      <c r="N1266" s="45"/>
      <c r="O1266" s="62" t="s">
        <v>7</v>
      </c>
      <c r="P1266" s="220">
        <v>1251</v>
      </c>
      <c r="Q1266" s="217">
        <v>30596</v>
      </c>
      <c r="R1266" s="41" t="s">
        <v>136</v>
      </c>
    </row>
    <row r="1267" spans="1:18" s="149" customFormat="1" ht="12.95" customHeight="1" x14ac:dyDescent="0.2">
      <c r="A1267" s="7"/>
      <c r="B1267" s="40" t="s">
        <v>7</v>
      </c>
      <c r="C1267" s="107"/>
      <c r="D1267" s="119" t="s">
        <v>5454</v>
      </c>
      <c r="E1267" s="119" t="s">
        <v>5453</v>
      </c>
      <c r="F1267" s="219">
        <v>3</v>
      </c>
      <c r="G1267" s="219" t="s">
        <v>2299</v>
      </c>
      <c r="H1267" s="45"/>
      <c r="I1267" s="46"/>
      <c r="J1267" s="44">
        <f t="shared" si="35"/>
        <v>365</v>
      </c>
      <c r="K1267" s="46"/>
      <c r="L1267" s="45"/>
      <c r="M1267" s="45"/>
      <c r="N1267" s="45"/>
      <c r="O1267" s="62" t="s">
        <v>7</v>
      </c>
      <c r="P1267" s="220">
        <v>1252</v>
      </c>
      <c r="Q1267" s="217">
        <v>30635</v>
      </c>
      <c r="R1267" s="41" t="s">
        <v>136</v>
      </c>
    </row>
    <row r="1268" spans="1:18" s="149" customFormat="1" ht="12.95" customHeight="1" x14ac:dyDescent="0.2">
      <c r="A1268" s="7"/>
      <c r="B1268" s="40" t="s">
        <v>7</v>
      </c>
      <c r="C1268" s="107"/>
      <c r="D1268" s="119" t="s">
        <v>5452</v>
      </c>
      <c r="E1268" s="119" t="s">
        <v>5451</v>
      </c>
      <c r="F1268" s="219">
        <v>14</v>
      </c>
      <c r="G1268" s="219" t="s">
        <v>2492</v>
      </c>
      <c r="H1268" s="45"/>
      <c r="I1268" s="46"/>
      <c r="J1268" s="44">
        <f t="shared" si="35"/>
        <v>365</v>
      </c>
      <c r="K1268" s="46"/>
      <c r="L1268" s="45"/>
      <c r="M1268" s="45"/>
      <c r="N1268" s="45"/>
      <c r="O1268" s="62" t="s">
        <v>7</v>
      </c>
      <c r="P1268" s="220">
        <v>1253</v>
      </c>
      <c r="Q1268" s="217">
        <v>30634</v>
      </c>
      <c r="R1268" s="41" t="s">
        <v>136</v>
      </c>
    </row>
    <row r="1269" spans="1:18" s="149" customFormat="1" ht="12.95" customHeight="1" x14ac:dyDescent="0.2">
      <c r="A1269" s="7">
        <v>37</v>
      </c>
      <c r="B1269" s="40" t="s">
        <v>7</v>
      </c>
      <c r="C1269" s="107"/>
      <c r="D1269" s="119" t="s">
        <v>4910</v>
      </c>
      <c r="E1269" s="119" t="s">
        <v>5450</v>
      </c>
      <c r="F1269" s="219">
        <v>20</v>
      </c>
      <c r="G1269" s="219" t="s">
        <v>2492</v>
      </c>
      <c r="H1269" s="45"/>
      <c r="I1269" s="46"/>
      <c r="J1269" s="44">
        <f t="shared" si="35"/>
        <v>365</v>
      </c>
      <c r="K1269" s="46"/>
      <c r="L1269" s="45"/>
      <c r="M1269" s="45"/>
      <c r="N1269" s="45"/>
      <c r="O1269" s="62" t="s">
        <v>7</v>
      </c>
      <c r="P1269" s="220">
        <v>1254</v>
      </c>
      <c r="Q1269" s="217">
        <v>30642</v>
      </c>
      <c r="R1269" s="41" t="s">
        <v>136</v>
      </c>
    </row>
    <row r="1270" spans="1:18" s="149" customFormat="1" ht="12.95" customHeight="1" x14ac:dyDescent="0.2">
      <c r="A1270" s="7"/>
      <c r="B1270" s="40" t="s">
        <v>7</v>
      </c>
      <c r="C1270" s="107"/>
      <c r="D1270" s="119" t="s">
        <v>4999</v>
      </c>
      <c r="E1270" s="119" t="s">
        <v>5449</v>
      </c>
      <c r="F1270" s="219">
        <v>21</v>
      </c>
      <c r="G1270" s="219" t="s">
        <v>2307</v>
      </c>
      <c r="H1270" s="45"/>
      <c r="I1270" s="46"/>
      <c r="J1270" s="44">
        <f t="shared" si="35"/>
        <v>365</v>
      </c>
      <c r="K1270" s="46"/>
      <c r="L1270" s="45"/>
      <c r="M1270" s="45"/>
      <c r="N1270" s="45"/>
      <c r="O1270" s="62" t="s">
        <v>7</v>
      </c>
      <c r="P1270" s="220">
        <v>1255</v>
      </c>
      <c r="Q1270" s="268"/>
      <c r="R1270" s="267"/>
    </row>
    <row r="1271" spans="1:18" s="149" customFormat="1" ht="12.95" customHeight="1" x14ac:dyDescent="0.2">
      <c r="A1271" s="7"/>
      <c r="B1271" s="40" t="s">
        <v>7</v>
      </c>
      <c r="C1271" s="107"/>
      <c r="D1271" s="119" t="s">
        <v>5448</v>
      </c>
      <c r="E1271" s="119" t="s">
        <v>5447</v>
      </c>
      <c r="F1271" s="219">
        <v>8</v>
      </c>
      <c r="G1271" s="219" t="s">
        <v>2408</v>
      </c>
      <c r="H1271" s="45"/>
      <c r="I1271" s="46"/>
      <c r="J1271" s="44">
        <f t="shared" si="35"/>
        <v>365</v>
      </c>
      <c r="K1271" s="46"/>
      <c r="L1271" s="45"/>
      <c r="M1271" s="45"/>
      <c r="N1271" s="45"/>
      <c r="O1271" s="62" t="s">
        <v>7</v>
      </c>
      <c r="P1271" s="220">
        <v>1256</v>
      </c>
      <c r="Q1271" s="268"/>
      <c r="R1271" s="267"/>
    </row>
    <row r="1272" spans="1:18" s="149" customFormat="1" ht="12.95" customHeight="1" x14ac:dyDescent="0.2">
      <c r="A1272" s="7"/>
      <c r="B1272" s="40" t="s">
        <v>7</v>
      </c>
      <c r="C1272" s="107"/>
      <c r="D1272" s="119" t="s">
        <v>5446</v>
      </c>
      <c r="E1272" s="119" t="s">
        <v>5445</v>
      </c>
      <c r="F1272" s="219">
        <v>8</v>
      </c>
      <c r="G1272" s="219" t="s">
        <v>2408</v>
      </c>
      <c r="H1272" s="45"/>
      <c r="I1272" s="46"/>
      <c r="J1272" s="44">
        <f t="shared" si="35"/>
        <v>365</v>
      </c>
      <c r="K1272" s="46"/>
      <c r="L1272" s="45"/>
      <c r="M1272" s="45"/>
      <c r="N1272" s="45"/>
      <c r="O1272" s="62" t="s">
        <v>7</v>
      </c>
      <c r="P1272" s="220">
        <v>1257</v>
      </c>
      <c r="Q1272" s="268"/>
      <c r="R1272" s="267"/>
    </row>
    <row r="1273" spans="1:18" s="149" customFormat="1" ht="12.95" customHeight="1" x14ac:dyDescent="0.2">
      <c r="A1273" s="7"/>
      <c r="B1273" s="40" t="s">
        <v>7</v>
      </c>
      <c r="C1273" s="107">
        <v>1868</v>
      </c>
      <c r="D1273" s="119" t="s">
        <v>5444</v>
      </c>
      <c r="E1273" s="119" t="s">
        <v>5443</v>
      </c>
      <c r="F1273" s="219">
        <v>7</v>
      </c>
      <c r="G1273" s="219" t="s">
        <v>2495</v>
      </c>
      <c r="H1273" s="45"/>
      <c r="I1273" s="46"/>
      <c r="J1273" s="44">
        <f t="shared" si="35"/>
        <v>365</v>
      </c>
      <c r="K1273" s="46"/>
      <c r="L1273" s="45"/>
      <c r="M1273" s="45"/>
      <c r="N1273" s="45"/>
      <c r="O1273" s="62" t="s">
        <v>7</v>
      </c>
      <c r="P1273" s="220">
        <v>1258</v>
      </c>
      <c r="Q1273" s="268"/>
      <c r="R1273" s="267"/>
    </row>
    <row r="1274" spans="1:18" s="149" customFormat="1" ht="12.95" customHeight="1" x14ac:dyDescent="0.2">
      <c r="A1274" s="7">
        <v>236</v>
      </c>
      <c r="B1274" s="40" t="s">
        <v>7</v>
      </c>
      <c r="C1274" s="107"/>
      <c r="D1274" s="119" t="s">
        <v>5442</v>
      </c>
      <c r="E1274" s="119" t="s">
        <v>5441</v>
      </c>
      <c r="F1274" s="219">
        <v>17</v>
      </c>
      <c r="G1274" s="219" t="s">
        <v>2307</v>
      </c>
      <c r="H1274" s="45"/>
      <c r="I1274" s="46"/>
      <c r="J1274" s="44">
        <f t="shared" si="35"/>
        <v>365</v>
      </c>
      <c r="K1274" s="46"/>
      <c r="L1274" s="45"/>
      <c r="M1274" s="45"/>
      <c r="N1274" s="45"/>
      <c r="O1274" s="62" t="s">
        <v>7</v>
      </c>
      <c r="P1274" s="220">
        <v>1259</v>
      </c>
    </row>
    <row r="1275" spans="1:18" s="149" customFormat="1" ht="12.95" customHeight="1" x14ac:dyDescent="0.2">
      <c r="A1275" s="7"/>
      <c r="B1275" s="40" t="s">
        <v>7</v>
      </c>
      <c r="C1275" s="107">
        <v>1808</v>
      </c>
      <c r="D1275" s="119" t="s">
        <v>4590</v>
      </c>
      <c r="E1275" s="119" t="s">
        <v>5440</v>
      </c>
      <c r="F1275" s="219">
        <v>13</v>
      </c>
      <c r="G1275" s="219" t="s">
        <v>2492</v>
      </c>
      <c r="H1275" s="45" t="s">
        <v>44</v>
      </c>
      <c r="I1275" s="46"/>
      <c r="J1275" s="44">
        <f t="shared" si="35"/>
        <v>365</v>
      </c>
      <c r="K1275" s="46"/>
      <c r="L1275" s="45"/>
      <c r="M1275" s="45"/>
      <c r="N1275" s="45"/>
      <c r="O1275" s="62" t="s">
        <v>7</v>
      </c>
      <c r="P1275" s="220">
        <v>1260</v>
      </c>
    </row>
    <row r="1276" spans="1:18" s="149" customFormat="1" ht="12.95" customHeight="1" x14ac:dyDescent="0.2">
      <c r="A1276" s="7"/>
      <c r="B1276" s="40" t="s">
        <v>7</v>
      </c>
      <c r="C1276" s="107"/>
      <c r="D1276" s="119" t="s">
        <v>5439</v>
      </c>
      <c r="E1276" s="119" t="s">
        <v>5438</v>
      </c>
      <c r="F1276" s="219">
        <v>7</v>
      </c>
      <c r="G1276" s="219" t="s">
        <v>2495</v>
      </c>
      <c r="H1276" s="45"/>
      <c r="I1276" s="46"/>
      <c r="J1276" s="44">
        <f t="shared" si="35"/>
        <v>365</v>
      </c>
      <c r="K1276" s="46"/>
      <c r="L1276" s="45"/>
      <c r="M1276" s="45"/>
      <c r="N1276" s="45"/>
      <c r="O1276" s="62" t="s">
        <v>7</v>
      </c>
      <c r="P1276" s="220"/>
      <c r="Q1276" s="217" t="s">
        <v>609</v>
      </c>
      <c r="R1276" s="41"/>
    </row>
    <row r="1277" spans="1:18" s="149" customFormat="1" ht="12.95" customHeight="1" x14ac:dyDescent="0.2">
      <c r="A1277" s="7"/>
      <c r="B1277" s="266" t="s">
        <v>7</v>
      </c>
      <c r="C1277" s="40"/>
      <c r="D1277" s="115" t="s">
        <v>4411</v>
      </c>
      <c r="E1277" s="119" t="s">
        <v>5437</v>
      </c>
      <c r="F1277" s="219">
        <v>5</v>
      </c>
      <c r="G1277" s="219" t="s">
        <v>2299</v>
      </c>
      <c r="I1277" s="45"/>
      <c r="J1277" s="44" t="e">
        <f>IF(AND(#REF!&gt;1/1/75, K1277&gt;0),"n/a",#REF!+365)</f>
        <v>#REF!</v>
      </c>
      <c r="K1277" s="46"/>
      <c r="M1277" s="45"/>
      <c r="N1277" s="45"/>
      <c r="O1277" s="44"/>
      <c r="P1277" s="62"/>
    </row>
    <row r="1278" spans="1:18" s="149" customFormat="1" ht="12.95" customHeight="1" x14ac:dyDescent="0.2">
      <c r="A1278" s="7">
        <v>123</v>
      </c>
      <c r="B1278" s="40" t="s">
        <v>7</v>
      </c>
      <c r="C1278" s="107"/>
      <c r="D1278" s="119" t="s">
        <v>5436</v>
      </c>
      <c r="E1278" s="119" t="s">
        <v>5435</v>
      </c>
      <c r="F1278" s="219">
        <v>10</v>
      </c>
      <c r="G1278" s="219" t="s">
        <v>2495</v>
      </c>
      <c r="H1278" s="45"/>
      <c r="I1278" s="46"/>
      <c r="J1278" s="44">
        <f>IF(AND(I1278&gt;1/1/75, K1278&gt;0),"n/a",I1278+365)</f>
        <v>365</v>
      </c>
      <c r="K1278" s="46"/>
      <c r="L1278" s="45"/>
      <c r="M1278" s="45"/>
      <c r="N1278" s="45"/>
      <c r="O1278" s="62" t="s">
        <v>7</v>
      </c>
      <c r="P1278" s="220"/>
      <c r="Q1278" s="217" t="s">
        <v>609</v>
      </c>
      <c r="R1278" s="41"/>
    </row>
    <row r="1279" spans="1:18" s="149" customFormat="1" ht="12.95" customHeight="1" x14ac:dyDescent="0.2">
      <c r="A1279" s="7">
        <v>4</v>
      </c>
      <c r="B1279" s="40" t="s">
        <v>7</v>
      </c>
      <c r="C1279" s="107"/>
      <c r="D1279" s="119" t="s">
        <v>4145</v>
      </c>
      <c r="E1279" s="119" t="s">
        <v>5434</v>
      </c>
      <c r="F1279" s="219">
        <v>5</v>
      </c>
      <c r="G1279" s="219" t="s">
        <v>2299</v>
      </c>
      <c r="H1279" s="45"/>
      <c r="I1279" s="46"/>
      <c r="J1279" s="44">
        <f>IF(AND(I1279&gt;1/1/75, K1279&gt;0),"n/a",I1279+365)</f>
        <v>365</v>
      </c>
      <c r="K1279" s="46"/>
      <c r="L1279" s="45"/>
      <c r="M1279" s="45"/>
      <c r="N1279" s="45"/>
      <c r="O1279" s="62" t="s">
        <v>7</v>
      </c>
      <c r="P1279" s="220"/>
      <c r="Q1279" s="217" t="s">
        <v>609</v>
      </c>
      <c r="R1279" s="41"/>
    </row>
    <row r="1280" spans="1:18" s="149" customFormat="1" ht="12.95" customHeight="1" x14ac:dyDescent="0.2">
      <c r="A1280" s="7"/>
      <c r="B1280" s="40" t="s">
        <v>7</v>
      </c>
      <c r="C1280" s="107"/>
      <c r="D1280" s="119" t="s">
        <v>5433</v>
      </c>
      <c r="E1280" s="119" t="s">
        <v>5432</v>
      </c>
      <c r="F1280" s="219">
        <v>18</v>
      </c>
      <c r="G1280" s="219" t="s">
        <v>2307</v>
      </c>
      <c r="H1280" s="45"/>
      <c r="I1280" s="46"/>
      <c r="J1280" s="44">
        <f>IF(AND(I1280&gt;1/1/75, K1280&gt;0),"n/a",I1280+365)</f>
        <v>365</v>
      </c>
      <c r="K1280" s="46"/>
      <c r="L1280" s="45"/>
      <c r="M1280" s="45"/>
      <c r="N1280" s="45"/>
      <c r="O1280" s="62" t="s">
        <v>7</v>
      </c>
      <c r="P1280" s="220"/>
      <c r="Q1280" s="217" t="s">
        <v>609</v>
      </c>
      <c r="R1280" s="41"/>
    </row>
    <row r="1281" spans="1:18" s="149" customFormat="1" ht="12.95" customHeight="1" x14ac:dyDescent="0.2">
      <c r="A1281" s="7">
        <v>19</v>
      </c>
      <c r="B1281" s="40" t="s">
        <v>7</v>
      </c>
      <c r="C1281" s="107"/>
      <c r="D1281" s="119" t="s">
        <v>4960</v>
      </c>
      <c r="E1281" s="119" t="s">
        <v>5431</v>
      </c>
      <c r="F1281" s="219">
        <v>8</v>
      </c>
      <c r="G1281" s="219" t="s">
        <v>2408</v>
      </c>
      <c r="H1281" s="45"/>
      <c r="I1281" s="46"/>
      <c r="J1281" s="44">
        <f>IF(AND(I1281&gt;1/1/75, K1281&gt;0),"n/a",I1281+365)</f>
        <v>365</v>
      </c>
      <c r="K1281" s="46"/>
      <c r="L1281" s="45"/>
      <c r="M1281" s="45"/>
      <c r="N1281" s="45"/>
      <c r="O1281" s="62" t="s">
        <v>7</v>
      </c>
      <c r="P1281" s="220"/>
      <c r="Q1281" s="217" t="s">
        <v>609</v>
      </c>
      <c r="R1281" s="41"/>
    </row>
    <row r="1282" spans="1:18" s="149" customFormat="1" ht="12.95" customHeight="1" x14ac:dyDescent="0.2">
      <c r="A1282" s="7"/>
      <c r="B1282" s="40" t="s">
        <v>7</v>
      </c>
      <c r="C1282" s="107"/>
      <c r="D1282" s="119" t="s">
        <v>5430</v>
      </c>
      <c r="E1282" s="119" t="s">
        <v>5429</v>
      </c>
      <c r="F1282" s="219">
        <v>8</v>
      </c>
      <c r="G1282" s="219" t="s">
        <v>2408</v>
      </c>
      <c r="H1282" s="45"/>
      <c r="I1282" s="46"/>
      <c r="J1282" s="44"/>
      <c r="K1282" s="46"/>
      <c r="L1282" s="45"/>
      <c r="M1282" s="45"/>
      <c r="N1282" s="45"/>
      <c r="O1282" s="62"/>
      <c r="P1282" s="220"/>
      <c r="Q1282" s="217"/>
      <c r="R1282" s="41"/>
    </row>
    <row r="1283" spans="1:18" s="149" customFormat="1" ht="12.95" customHeight="1" x14ac:dyDescent="0.2">
      <c r="A1283" s="7"/>
      <c r="B1283" s="40" t="s">
        <v>7</v>
      </c>
      <c r="C1283" s="107"/>
      <c r="D1283" s="119" t="s">
        <v>5428</v>
      </c>
      <c r="E1283" s="119" t="s">
        <v>5427</v>
      </c>
      <c r="F1283" s="219">
        <v>1</v>
      </c>
      <c r="G1283" s="219" t="s">
        <v>2299</v>
      </c>
      <c r="H1283" s="45"/>
      <c r="I1283" s="46"/>
      <c r="J1283" s="44">
        <f t="shared" ref="J1283:J1314" si="36">IF(AND(I1283&gt;1/1/75, K1283&gt;0),"n/a",I1283+365)</f>
        <v>365</v>
      </c>
      <c r="K1283" s="46"/>
      <c r="L1283" s="45"/>
      <c r="M1283" s="45"/>
      <c r="N1283" s="45"/>
      <c r="O1283" s="62" t="s">
        <v>7</v>
      </c>
      <c r="P1283" s="220">
        <v>1261</v>
      </c>
      <c r="Q1283" s="217" t="s">
        <v>609</v>
      </c>
      <c r="R1283" s="41"/>
    </row>
    <row r="1284" spans="1:18" s="149" customFormat="1" ht="12.95" customHeight="1" x14ac:dyDescent="0.2">
      <c r="A1284" s="7">
        <v>3</v>
      </c>
      <c r="B1284" s="40" t="s">
        <v>7</v>
      </c>
      <c r="C1284" s="107"/>
      <c r="D1284" s="119" t="s">
        <v>4854</v>
      </c>
      <c r="E1284" s="119" t="s">
        <v>5426</v>
      </c>
      <c r="F1284" s="219">
        <v>20</v>
      </c>
      <c r="G1284" s="219" t="s">
        <v>2307</v>
      </c>
      <c r="H1284" s="45" t="s">
        <v>44</v>
      </c>
      <c r="I1284" s="46"/>
      <c r="J1284" s="44">
        <f t="shared" si="36"/>
        <v>365</v>
      </c>
      <c r="K1284" s="46"/>
      <c r="L1284" s="45"/>
      <c r="M1284" s="45"/>
      <c r="N1284" s="45"/>
      <c r="O1284" s="62" t="s">
        <v>7</v>
      </c>
      <c r="P1284" s="220">
        <v>1262</v>
      </c>
      <c r="Q1284" s="217" t="s">
        <v>609</v>
      </c>
      <c r="R1284" s="41"/>
    </row>
    <row r="1285" spans="1:18" s="149" customFormat="1" ht="12.95" customHeight="1" x14ac:dyDescent="0.2">
      <c r="A1285" s="7"/>
      <c r="B1285" s="40" t="s">
        <v>7</v>
      </c>
      <c r="C1285" s="107"/>
      <c r="D1285" s="119" t="s">
        <v>5425</v>
      </c>
      <c r="E1285" s="119" t="s">
        <v>4733</v>
      </c>
      <c r="F1285" s="219">
        <v>18</v>
      </c>
      <c r="G1285" s="219" t="s">
        <v>2307</v>
      </c>
      <c r="H1285" s="45"/>
      <c r="I1285" s="46"/>
      <c r="J1285" s="44">
        <f t="shared" si="36"/>
        <v>365</v>
      </c>
      <c r="K1285" s="46"/>
      <c r="L1285" s="45"/>
      <c r="M1285" s="45"/>
      <c r="N1285" s="45"/>
      <c r="O1285" s="62" t="s">
        <v>7</v>
      </c>
      <c r="P1285" s="220">
        <v>1263</v>
      </c>
      <c r="Q1285" s="217" t="s">
        <v>609</v>
      </c>
      <c r="R1285" s="41"/>
    </row>
    <row r="1286" spans="1:18" s="149" customFormat="1" ht="12.95" customHeight="1" x14ac:dyDescent="0.2">
      <c r="A1286" s="7"/>
      <c r="B1286" s="40" t="s">
        <v>7</v>
      </c>
      <c r="C1286" s="107"/>
      <c r="D1286" s="119" t="s">
        <v>5424</v>
      </c>
      <c r="E1286" s="119" t="s">
        <v>5423</v>
      </c>
      <c r="F1286" s="219">
        <v>7</v>
      </c>
      <c r="G1286" s="219" t="s">
        <v>2495</v>
      </c>
      <c r="H1286" s="45"/>
      <c r="I1286" s="46"/>
      <c r="J1286" s="44">
        <f t="shared" si="36"/>
        <v>365</v>
      </c>
      <c r="K1286" s="46"/>
      <c r="L1286" s="45"/>
      <c r="M1286" s="45"/>
      <c r="N1286" s="45"/>
      <c r="O1286" s="62" t="s">
        <v>7</v>
      </c>
      <c r="P1286" s="220">
        <v>1264</v>
      </c>
      <c r="Q1286" s="217" t="s">
        <v>609</v>
      </c>
      <c r="R1286" s="41"/>
    </row>
    <row r="1287" spans="1:18" s="149" customFormat="1" ht="12.95" customHeight="1" x14ac:dyDescent="0.2">
      <c r="A1287" s="7">
        <v>3</v>
      </c>
      <c r="B1287" s="40" t="s">
        <v>7</v>
      </c>
      <c r="C1287" s="107"/>
      <c r="D1287" s="119" t="s">
        <v>4845</v>
      </c>
      <c r="E1287" s="119" t="s">
        <v>4630</v>
      </c>
      <c r="F1287" s="219">
        <v>20</v>
      </c>
      <c r="G1287" s="219" t="s">
        <v>2307</v>
      </c>
      <c r="H1287" s="45"/>
      <c r="I1287" s="46"/>
      <c r="J1287" s="44">
        <f t="shared" si="36"/>
        <v>365</v>
      </c>
      <c r="K1287" s="46"/>
      <c r="L1287" s="45"/>
      <c r="M1287" s="45"/>
      <c r="N1287" s="45"/>
      <c r="O1287" s="62" t="s">
        <v>7</v>
      </c>
      <c r="P1287" s="220">
        <v>1265</v>
      </c>
      <c r="Q1287" s="217" t="s">
        <v>609</v>
      </c>
      <c r="R1287" s="41"/>
    </row>
    <row r="1288" spans="1:18" s="149" customFormat="1" ht="12.95" customHeight="1" x14ac:dyDescent="0.2">
      <c r="A1288" s="7">
        <v>1</v>
      </c>
      <c r="B1288" s="40" t="s">
        <v>7</v>
      </c>
      <c r="C1288" s="107"/>
      <c r="D1288" s="119" t="s">
        <v>5314</v>
      </c>
      <c r="E1288" s="119" t="s">
        <v>5422</v>
      </c>
      <c r="F1288" s="219">
        <v>6</v>
      </c>
      <c r="G1288" s="219" t="s">
        <v>2495</v>
      </c>
      <c r="H1288" s="45"/>
      <c r="I1288" s="46"/>
      <c r="J1288" s="44">
        <f t="shared" si="36"/>
        <v>365</v>
      </c>
      <c r="K1288" s="46"/>
      <c r="L1288" s="45"/>
      <c r="M1288" s="45"/>
      <c r="N1288" s="45"/>
      <c r="O1288" s="62" t="s">
        <v>7</v>
      </c>
      <c r="P1288" s="220">
        <v>1266</v>
      </c>
      <c r="Q1288" s="217" t="s">
        <v>609</v>
      </c>
      <c r="R1288" s="41"/>
    </row>
    <row r="1289" spans="1:18" s="149" customFormat="1" ht="12.95" customHeight="1" x14ac:dyDescent="0.2">
      <c r="A1289" s="7"/>
      <c r="B1289" s="40" t="s">
        <v>7</v>
      </c>
      <c r="C1289" s="107"/>
      <c r="D1289" s="119" t="s">
        <v>5421</v>
      </c>
      <c r="E1289" s="119" t="s">
        <v>4794</v>
      </c>
      <c r="F1289" s="219">
        <v>3</v>
      </c>
      <c r="G1289" s="219" t="s">
        <v>2495</v>
      </c>
      <c r="H1289" s="45" t="s">
        <v>44</v>
      </c>
      <c r="I1289" s="46"/>
      <c r="J1289" s="44">
        <f t="shared" si="36"/>
        <v>365</v>
      </c>
      <c r="K1289" s="46"/>
      <c r="L1289" s="45"/>
      <c r="M1289" s="45"/>
      <c r="N1289" s="45"/>
      <c r="O1289" s="62" t="s">
        <v>7</v>
      </c>
      <c r="P1289" s="220">
        <v>1267</v>
      </c>
      <c r="Q1289" s="217"/>
      <c r="R1289" s="41"/>
    </row>
    <row r="1290" spans="1:18" s="149" customFormat="1" ht="12.95" customHeight="1" x14ac:dyDescent="0.2">
      <c r="A1290" s="7"/>
      <c r="B1290" s="40" t="s">
        <v>7</v>
      </c>
      <c r="C1290" s="107"/>
      <c r="D1290" s="119" t="s">
        <v>5307</v>
      </c>
      <c r="E1290" s="119" t="s">
        <v>5420</v>
      </c>
      <c r="F1290" s="219">
        <v>20</v>
      </c>
      <c r="G1290" s="219" t="s">
        <v>2307</v>
      </c>
      <c r="H1290" s="45"/>
      <c r="I1290" s="46"/>
      <c r="J1290" s="44">
        <f t="shared" si="36"/>
        <v>365</v>
      </c>
      <c r="K1290" s="46"/>
      <c r="L1290" s="45"/>
      <c r="M1290" s="45"/>
      <c r="N1290" s="45"/>
      <c r="O1290" s="62" t="s">
        <v>7</v>
      </c>
      <c r="P1290" s="220">
        <v>1268</v>
      </c>
      <c r="Q1290" s="217" t="s">
        <v>609</v>
      </c>
      <c r="R1290" s="41"/>
    </row>
    <row r="1291" spans="1:18" s="149" customFormat="1" ht="12.95" customHeight="1" x14ac:dyDescent="0.2">
      <c r="A1291" s="7"/>
      <c r="B1291" s="40" t="s">
        <v>7</v>
      </c>
      <c r="C1291" s="107"/>
      <c r="D1291" s="119" t="s">
        <v>5419</v>
      </c>
      <c r="E1291" s="119" t="s">
        <v>5418</v>
      </c>
      <c r="F1291" s="219">
        <v>8</v>
      </c>
      <c r="G1291" s="219" t="s">
        <v>2408</v>
      </c>
      <c r="H1291" s="45"/>
      <c r="I1291" s="46"/>
      <c r="J1291" s="44">
        <f t="shared" si="36"/>
        <v>365</v>
      </c>
      <c r="K1291" s="46"/>
      <c r="L1291" s="45"/>
      <c r="M1291" s="45"/>
      <c r="N1291" s="45"/>
      <c r="O1291" s="62" t="s">
        <v>7</v>
      </c>
      <c r="P1291" s="220">
        <v>1269</v>
      </c>
      <c r="Q1291" s="217" t="s">
        <v>609</v>
      </c>
      <c r="R1291" s="41"/>
    </row>
    <row r="1292" spans="1:18" s="149" customFormat="1" ht="12.95" customHeight="1" x14ac:dyDescent="0.2">
      <c r="A1292" s="7"/>
      <c r="B1292" s="40" t="s">
        <v>7</v>
      </c>
      <c r="C1292" s="107"/>
      <c r="D1292" s="119" t="s">
        <v>5417</v>
      </c>
      <c r="E1292" s="119" t="s">
        <v>5416</v>
      </c>
      <c r="F1292" s="219">
        <v>5</v>
      </c>
      <c r="G1292" s="219" t="s">
        <v>2299</v>
      </c>
      <c r="H1292" s="45"/>
      <c r="I1292" s="46"/>
      <c r="J1292" s="44">
        <f t="shared" si="36"/>
        <v>365</v>
      </c>
      <c r="K1292" s="46"/>
      <c r="L1292" s="45"/>
      <c r="M1292" s="45"/>
      <c r="N1292" s="45"/>
      <c r="O1292" s="62" t="s">
        <v>7</v>
      </c>
      <c r="P1292" s="220">
        <v>1286</v>
      </c>
      <c r="Q1292" s="217">
        <v>30680</v>
      </c>
      <c r="R1292" s="41" t="s">
        <v>136</v>
      </c>
    </row>
    <row r="1293" spans="1:18" s="149" customFormat="1" ht="12.95" customHeight="1" x14ac:dyDescent="0.2">
      <c r="A1293" s="7">
        <v>51</v>
      </c>
      <c r="B1293" s="40" t="s">
        <v>7</v>
      </c>
      <c r="C1293" s="107"/>
      <c r="D1293" s="119" t="s">
        <v>128</v>
      </c>
      <c r="E1293" s="119" t="s">
        <v>5415</v>
      </c>
      <c r="F1293" s="219">
        <v>10</v>
      </c>
      <c r="G1293" s="219" t="s">
        <v>2495</v>
      </c>
      <c r="H1293" s="45" t="s">
        <v>8</v>
      </c>
      <c r="I1293" s="46"/>
      <c r="J1293" s="44">
        <f t="shared" si="36"/>
        <v>365</v>
      </c>
      <c r="K1293" s="46"/>
      <c r="L1293" s="45"/>
      <c r="M1293" s="45"/>
      <c r="N1293" s="45"/>
      <c r="O1293" s="62" t="s">
        <v>7</v>
      </c>
      <c r="P1293" s="220">
        <v>1289</v>
      </c>
      <c r="Q1293" s="217">
        <v>30320</v>
      </c>
      <c r="R1293" s="41" t="s">
        <v>136</v>
      </c>
    </row>
    <row r="1294" spans="1:18" s="149" customFormat="1" ht="12.95" customHeight="1" x14ac:dyDescent="0.2">
      <c r="A1294" s="7">
        <v>51</v>
      </c>
      <c r="B1294" s="40" t="s">
        <v>7</v>
      </c>
      <c r="C1294" s="107"/>
      <c r="D1294" s="119" t="s">
        <v>5414</v>
      </c>
      <c r="E1294" s="119" t="s">
        <v>5413</v>
      </c>
      <c r="F1294" s="219">
        <v>9</v>
      </c>
      <c r="G1294" s="219" t="s">
        <v>2495</v>
      </c>
      <c r="H1294" s="45"/>
      <c r="I1294" s="46"/>
      <c r="J1294" s="44">
        <f t="shared" si="36"/>
        <v>365</v>
      </c>
      <c r="K1294" s="46"/>
      <c r="L1294" s="45"/>
      <c r="M1294" s="45"/>
      <c r="N1294" s="45"/>
      <c r="O1294" s="62" t="s">
        <v>7</v>
      </c>
      <c r="P1294" s="220">
        <v>1272</v>
      </c>
      <c r="Q1294" s="217" t="s">
        <v>609</v>
      </c>
      <c r="R1294" s="41"/>
    </row>
    <row r="1295" spans="1:18" s="149" customFormat="1" ht="12.95" customHeight="1" x14ac:dyDescent="0.2">
      <c r="A1295" s="7">
        <v>33</v>
      </c>
      <c r="B1295" s="40" t="s">
        <v>7</v>
      </c>
      <c r="C1295" s="107"/>
      <c r="D1295" s="119" t="s">
        <v>4725</v>
      </c>
      <c r="E1295" s="119" t="s">
        <v>5412</v>
      </c>
      <c r="F1295" s="219">
        <v>18</v>
      </c>
      <c r="G1295" s="219" t="s">
        <v>2307</v>
      </c>
      <c r="H1295" s="45"/>
      <c r="I1295" s="46"/>
      <c r="J1295" s="44">
        <f t="shared" si="36"/>
        <v>365</v>
      </c>
      <c r="K1295" s="46"/>
      <c r="L1295" s="45"/>
      <c r="M1295" s="45"/>
      <c r="N1295" s="45"/>
      <c r="O1295" s="62" t="s">
        <v>7</v>
      </c>
      <c r="P1295" s="220">
        <v>1289</v>
      </c>
      <c r="Q1295" s="217">
        <v>30690</v>
      </c>
      <c r="R1295" s="41" t="s">
        <v>136</v>
      </c>
    </row>
    <row r="1296" spans="1:18" s="149" customFormat="1" ht="12.95" customHeight="1" x14ac:dyDescent="0.2">
      <c r="A1296" s="7">
        <v>37</v>
      </c>
      <c r="B1296" s="40" t="s">
        <v>7</v>
      </c>
      <c r="C1296" s="107">
        <v>1893</v>
      </c>
      <c r="D1296" s="119" t="s">
        <v>3089</v>
      </c>
      <c r="E1296" s="119" t="s">
        <v>5214</v>
      </c>
      <c r="F1296" s="219">
        <v>21</v>
      </c>
      <c r="G1296" s="219" t="s">
        <v>2307</v>
      </c>
      <c r="H1296" s="45"/>
      <c r="I1296" s="46"/>
      <c r="J1296" s="44">
        <f t="shared" si="36"/>
        <v>365</v>
      </c>
      <c r="K1296" s="46"/>
      <c r="L1296" s="45"/>
      <c r="M1296" s="45"/>
      <c r="N1296" s="45"/>
      <c r="O1296" s="62" t="s">
        <v>7</v>
      </c>
      <c r="P1296" s="220">
        <v>1274</v>
      </c>
      <c r="Q1296" s="217" t="s">
        <v>609</v>
      </c>
      <c r="R1296" s="41"/>
    </row>
    <row r="1297" spans="1:18" s="149" customFormat="1" ht="12.95" customHeight="1" x14ac:dyDescent="0.2">
      <c r="A1297" s="7"/>
      <c r="B1297" s="40" t="s">
        <v>7</v>
      </c>
      <c r="C1297" s="107"/>
      <c r="D1297" s="119" t="s">
        <v>5411</v>
      </c>
      <c r="E1297" s="119" t="s">
        <v>5410</v>
      </c>
      <c r="F1297" s="219">
        <v>12</v>
      </c>
      <c r="G1297" s="219" t="s">
        <v>2299</v>
      </c>
      <c r="H1297" s="45"/>
      <c r="I1297" s="46"/>
      <c r="J1297" s="44">
        <f t="shared" si="36"/>
        <v>365</v>
      </c>
      <c r="K1297" s="46"/>
      <c r="L1297" s="45"/>
      <c r="M1297" s="45"/>
      <c r="N1297" s="45"/>
      <c r="O1297" s="62" t="s">
        <v>7</v>
      </c>
      <c r="P1297" s="220">
        <v>1275</v>
      </c>
      <c r="Q1297" s="217" t="s">
        <v>609</v>
      </c>
      <c r="R1297" s="41"/>
    </row>
    <row r="1298" spans="1:18" s="149" customFormat="1" ht="12.95" customHeight="1" x14ac:dyDescent="0.2">
      <c r="A1298" s="7">
        <v>23</v>
      </c>
      <c r="B1298" s="40" t="s">
        <v>7</v>
      </c>
      <c r="C1298" s="107"/>
      <c r="D1298" s="119" t="s">
        <v>5409</v>
      </c>
      <c r="E1298" s="119" t="s">
        <v>5408</v>
      </c>
      <c r="F1298" s="219">
        <v>16</v>
      </c>
      <c r="G1298" s="219" t="s">
        <v>2495</v>
      </c>
      <c r="H1298" s="45"/>
      <c r="I1298" s="46"/>
      <c r="J1298" s="44">
        <f t="shared" si="36"/>
        <v>365</v>
      </c>
      <c r="K1298" s="46"/>
      <c r="L1298" s="45"/>
      <c r="M1298" s="45"/>
      <c r="N1298" s="45"/>
      <c r="O1298" s="62" t="s">
        <v>7</v>
      </c>
      <c r="P1298" s="220">
        <v>1276</v>
      </c>
      <c r="Q1298" s="217" t="s">
        <v>609</v>
      </c>
      <c r="R1298" s="41"/>
    </row>
    <row r="1299" spans="1:18" s="149" customFormat="1" ht="12.95" customHeight="1" x14ac:dyDescent="0.2">
      <c r="A1299" s="7"/>
      <c r="B1299" s="40" t="s">
        <v>7</v>
      </c>
      <c r="C1299" s="107"/>
      <c r="D1299" s="119" t="s">
        <v>5407</v>
      </c>
      <c r="E1299" s="119" t="s">
        <v>5406</v>
      </c>
      <c r="F1299" s="219">
        <v>2</v>
      </c>
      <c r="G1299" s="219" t="s">
        <v>2299</v>
      </c>
      <c r="H1299" s="45" t="s">
        <v>44</v>
      </c>
      <c r="I1299" s="46"/>
      <c r="J1299" s="44">
        <f t="shared" si="36"/>
        <v>365</v>
      </c>
      <c r="K1299" s="46"/>
      <c r="L1299" s="45"/>
      <c r="M1299" s="45"/>
      <c r="N1299" s="45"/>
      <c r="O1299" s="62" t="s">
        <v>7</v>
      </c>
      <c r="P1299" s="220">
        <v>1277</v>
      </c>
      <c r="Q1299" s="217" t="s">
        <v>609</v>
      </c>
      <c r="R1299" s="41"/>
    </row>
    <row r="1300" spans="1:18" s="149" customFormat="1" ht="12.95" customHeight="1" x14ac:dyDescent="0.2">
      <c r="A1300" s="7"/>
      <c r="B1300" s="40" t="s">
        <v>7</v>
      </c>
      <c r="C1300" s="107"/>
      <c r="D1300" s="119" t="s">
        <v>5398</v>
      </c>
      <c r="E1300" s="119" t="s">
        <v>4638</v>
      </c>
      <c r="F1300" s="219">
        <v>20</v>
      </c>
      <c r="G1300" s="219" t="s">
        <v>2307</v>
      </c>
      <c r="H1300" s="45"/>
      <c r="I1300" s="46"/>
      <c r="J1300" s="44">
        <f t="shared" si="36"/>
        <v>365</v>
      </c>
      <c r="K1300" s="46"/>
      <c r="L1300" s="45"/>
      <c r="M1300" s="45"/>
      <c r="N1300" s="45"/>
      <c r="O1300" s="62" t="s">
        <v>7</v>
      </c>
      <c r="P1300" s="220">
        <v>1278</v>
      </c>
      <c r="Q1300" s="217" t="s">
        <v>609</v>
      </c>
      <c r="R1300" s="41"/>
    </row>
    <row r="1301" spans="1:18" s="149" customFormat="1" ht="12.95" customHeight="1" x14ac:dyDescent="0.2">
      <c r="A1301" s="7">
        <v>190</v>
      </c>
      <c r="B1301" s="40" t="s">
        <v>7</v>
      </c>
      <c r="C1301" s="107"/>
      <c r="D1301" s="119" t="s">
        <v>1880</v>
      </c>
      <c r="E1301" s="119" t="s">
        <v>5405</v>
      </c>
      <c r="F1301" s="219">
        <v>3</v>
      </c>
      <c r="G1301" s="219" t="s">
        <v>2299</v>
      </c>
      <c r="H1301" s="45"/>
      <c r="I1301" s="46"/>
      <c r="J1301" s="44">
        <f t="shared" si="36"/>
        <v>365</v>
      </c>
      <c r="K1301" s="46"/>
      <c r="L1301" s="45"/>
      <c r="M1301" s="45"/>
      <c r="N1301" s="45"/>
      <c r="O1301" s="62" t="s">
        <v>7</v>
      </c>
      <c r="P1301" s="220">
        <v>1279</v>
      </c>
      <c r="Q1301" s="217" t="s">
        <v>609</v>
      </c>
      <c r="R1301" s="41"/>
    </row>
    <row r="1302" spans="1:18" s="149" customFormat="1" ht="12.95" customHeight="1" x14ac:dyDescent="0.2">
      <c r="A1302" s="7">
        <v>1</v>
      </c>
      <c r="B1302" s="40" t="s">
        <v>7</v>
      </c>
      <c r="C1302" s="107"/>
      <c r="D1302" s="119" t="s">
        <v>5232</v>
      </c>
      <c r="E1302" s="119" t="s">
        <v>5404</v>
      </c>
      <c r="F1302" s="219">
        <v>6</v>
      </c>
      <c r="G1302" s="219" t="s">
        <v>2495</v>
      </c>
      <c r="H1302" s="45"/>
      <c r="I1302" s="46"/>
      <c r="J1302" s="44">
        <f t="shared" si="36"/>
        <v>365</v>
      </c>
      <c r="K1302" s="46"/>
      <c r="L1302" s="45"/>
      <c r="M1302" s="45"/>
      <c r="N1302" s="45"/>
      <c r="O1302" s="62" t="s">
        <v>7</v>
      </c>
      <c r="P1302" s="220">
        <v>1280</v>
      </c>
      <c r="Q1302" s="217" t="s">
        <v>609</v>
      </c>
      <c r="R1302" s="41"/>
    </row>
    <row r="1303" spans="1:18" s="149" customFormat="1" ht="12.95" customHeight="1" x14ac:dyDescent="0.2">
      <c r="A1303" s="7">
        <v>19</v>
      </c>
      <c r="B1303" s="40" t="s">
        <v>7</v>
      </c>
      <c r="C1303" s="107"/>
      <c r="D1303" s="119" t="s">
        <v>5271</v>
      </c>
      <c r="E1303" s="119" t="s">
        <v>5403</v>
      </c>
      <c r="F1303" s="219">
        <v>8</v>
      </c>
      <c r="G1303" s="219" t="s">
        <v>2408</v>
      </c>
      <c r="H1303" s="45"/>
      <c r="I1303" s="46"/>
      <c r="J1303" s="44">
        <f t="shared" si="36"/>
        <v>365</v>
      </c>
      <c r="K1303" s="46"/>
      <c r="L1303" s="45"/>
      <c r="M1303" s="45"/>
      <c r="N1303" s="45"/>
      <c r="O1303" s="62" t="s">
        <v>7</v>
      </c>
      <c r="P1303" s="220">
        <v>1281</v>
      </c>
      <c r="Q1303" s="217" t="s">
        <v>609</v>
      </c>
      <c r="R1303" s="41"/>
    </row>
    <row r="1304" spans="1:18" s="149" customFormat="1" ht="12.95" customHeight="1" x14ac:dyDescent="0.2">
      <c r="A1304" s="7">
        <v>55</v>
      </c>
      <c r="B1304" s="40" t="s">
        <v>7</v>
      </c>
      <c r="C1304" s="107"/>
      <c r="D1304" s="119" t="s">
        <v>3568</v>
      </c>
      <c r="E1304" s="119" t="s">
        <v>5402</v>
      </c>
      <c r="F1304" s="219">
        <v>15</v>
      </c>
      <c r="G1304" s="219" t="s">
        <v>2492</v>
      </c>
      <c r="H1304" s="45"/>
      <c r="I1304" s="46"/>
      <c r="J1304" s="44">
        <f t="shared" si="36"/>
        <v>365</v>
      </c>
      <c r="K1304" s="46"/>
      <c r="L1304" s="45"/>
      <c r="M1304" s="45"/>
      <c r="N1304" s="45"/>
      <c r="O1304" s="62" t="s">
        <v>7</v>
      </c>
      <c r="P1304" s="220">
        <v>1282</v>
      </c>
      <c r="Q1304" s="217" t="s">
        <v>609</v>
      </c>
      <c r="R1304" s="41"/>
    </row>
    <row r="1305" spans="1:18" s="149" customFormat="1" ht="12.95" customHeight="1" x14ac:dyDescent="0.2">
      <c r="A1305" s="7">
        <v>51</v>
      </c>
      <c r="B1305" s="40" t="s">
        <v>7</v>
      </c>
      <c r="C1305" s="107"/>
      <c r="D1305" s="119" t="s">
        <v>5401</v>
      </c>
      <c r="E1305" s="119" t="s">
        <v>5400</v>
      </c>
      <c r="F1305" s="219">
        <v>10</v>
      </c>
      <c r="G1305" s="219" t="s">
        <v>2495</v>
      </c>
      <c r="H1305" s="45"/>
      <c r="I1305" s="46"/>
      <c r="J1305" s="44">
        <f t="shared" si="36"/>
        <v>365</v>
      </c>
      <c r="K1305" s="46"/>
      <c r="L1305" s="45"/>
      <c r="M1305" s="45"/>
      <c r="N1305" s="45"/>
      <c r="O1305" s="62" t="s">
        <v>7</v>
      </c>
      <c r="P1305" s="220">
        <v>1283</v>
      </c>
      <c r="Q1305" s="217" t="s">
        <v>609</v>
      </c>
      <c r="R1305" s="41"/>
    </row>
    <row r="1306" spans="1:18" s="149" customFormat="1" ht="12.95" customHeight="1" x14ac:dyDescent="0.2">
      <c r="A1306" s="7">
        <v>3</v>
      </c>
      <c r="B1306" s="40" t="s">
        <v>7</v>
      </c>
      <c r="C1306" s="107"/>
      <c r="D1306" s="119" t="s">
        <v>3540</v>
      </c>
      <c r="E1306" s="119" t="s">
        <v>5266</v>
      </c>
      <c r="F1306" s="219">
        <v>19</v>
      </c>
      <c r="G1306" s="219" t="s">
        <v>2492</v>
      </c>
      <c r="H1306" s="45"/>
      <c r="I1306" s="46"/>
      <c r="J1306" s="44">
        <f t="shared" si="36"/>
        <v>365</v>
      </c>
      <c r="K1306" s="46"/>
      <c r="L1306" s="45"/>
      <c r="M1306" s="45"/>
      <c r="N1306" s="45"/>
      <c r="O1306" s="62" t="s">
        <v>7</v>
      </c>
      <c r="P1306" s="220">
        <v>1284</v>
      </c>
      <c r="Q1306" s="217" t="s">
        <v>609</v>
      </c>
      <c r="R1306" s="41"/>
    </row>
    <row r="1307" spans="1:18" s="149" customFormat="1" ht="12.95" customHeight="1" x14ac:dyDescent="0.2">
      <c r="A1307" s="7">
        <v>37</v>
      </c>
      <c r="B1307" s="40" t="s">
        <v>7</v>
      </c>
      <c r="C1307" s="107"/>
      <c r="D1307" s="119" t="s">
        <v>5399</v>
      </c>
      <c r="E1307" s="119" t="s">
        <v>5214</v>
      </c>
      <c r="F1307" s="219">
        <v>13</v>
      </c>
      <c r="G1307" s="219" t="s">
        <v>2492</v>
      </c>
      <c r="H1307" s="45"/>
      <c r="I1307" s="46"/>
      <c r="J1307" s="44">
        <f t="shared" si="36"/>
        <v>365</v>
      </c>
      <c r="K1307" s="46"/>
      <c r="L1307" s="45"/>
      <c r="M1307" s="45"/>
      <c r="N1307" s="45"/>
      <c r="O1307" s="62" t="s">
        <v>7</v>
      </c>
      <c r="P1307" s="220">
        <v>1285</v>
      </c>
      <c r="Q1307" s="217" t="s">
        <v>609</v>
      </c>
      <c r="R1307" s="41"/>
    </row>
    <row r="1308" spans="1:18" s="149" customFormat="1" ht="12.95" customHeight="1" x14ac:dyDescent="0.2">
      <c r="A1308" s="7"/>
      <c r="B1308" s="40" t="s">
        <v>7</v>
      </c>
      <c r="C1308" s="107"/>
      <c r="D1308" s="119" t="s">
        <v>5398</v>
      </c>
      <c r="E1308" s="119" t="s">
        <v>5397</v>
      </c>
      <c r="F1308" s="219">
        <v>20</v>
      </c>
      <c r="G1308" s="219" t="s">
        <v>2307</v>
      </c>
      <c r="H1308" s="45"/>
      <c r="I1308" s="46"/>
      <c r="J1308" s="44">
        <f t="shared" si="36"/>
        <v>365</v>
      </c>
      <c r="K1308" s="46"/>
      <c r="L1308" s="45"/>
      <c r="M1308" s="45"/>
      <c r="N1308" s="45"/>
      <c r="O1308" s="62" t="s">
        <v>7</v>
      </c>
      <c r="P1308" s="220"/>
      <c r="Q1308" s="217" t="s">
        <v>609</v>
      </c>
      <c r="R1308" s="41"/>
    </row>
    <row r="1309" spans="1:18" s="149" customFormat="1" ht="12.95" customHeight="1" x14ac:dyDescent="0.2">
      <c r="A1309" s="7"/>
      <c r="B1309" s="40" t="s">
        <v>7</v>
      </c>
      <c r="C1309" s="107"/>
      <c r="D1309" s="119" t="s">
        <v>5396</v>
      </c>
      <c r="E1309" s="119" t="s">
        <v>5214</v>
      </c>
      <c r="F1309" s="219">
        <v>8</v>
      </c>
      <c r="G1309" s="219" t="s">
        <v>2408</v>
      </c>
      <c r="H1309" s="45"/>
      <c r="I1309" s="46"/>
      <c r="J1309" s="44">
        <f t="shared" si="36"/>
        <v>365</v>
      </c>
      <c r="K1309" s="46"/>
      <c r="L1309" s="45"/>
      <c r="M1309" s="45"/>
      <c r="N1309" s="45"/>
      <c r="O1309" s="62" t="s">
        <v>7</v>
      </c>
      <c r="P1309" s="220">
        <v>1287</v>
      </c>
      <c r="Q1309" s="217" t="s">
        <v>609</v>
      </c>
      <c r="R1309" s="41"/>
    </row>
    <row r="1310" spans="1:18" s="149" customFormat="1" ht="12.95" customHeight="1" x14ac:dyDescent="0.2">
      <c r="A1310" s="7"/>
      <c r="B1310" s="40" t="s">
        <v>7</v>
      </c>
      <c r="C1310" s="107"/>
      <c r="D1310" s="119" t="s">
        <v>5395</v>
      </c>
      <c r="E1310" s="119" t="s">
        <v>5394</v>
      </c>
      <c r="F1310" s="219">
        <v>20</v>
      </c>
      <c r="G1310" s="219" t="s">
        <v>2307</v>
      </c>
      <c r="H1310" s="45"/>
      <c r="I1310" s="46"/>
      <c r="J1310" s="44">
        <f t="shared" si="36"/>
        <v>365</v>
      </c>
      <c r="K1310" s="46"/>
      <c r="L1310" s="45"/>
      <c r="M1310" s="45"/>
      <c r="N1310" s="45"/>
      <c r="O1310" s="62" t="s">
        <v>7</v>
      </c>
      <c r="P1310" s="220">
        <v>1288</v>
      </c>
      <c r="Q1310" s="217" t="s">
        <v>609</v>
      </c>
      <c r="R1310" s="41"/>
    </row>
    <row r="1311" spans="1:18" s="149" customFormat="1" ht="12.95" customHeight="1" x14ac:dyDescent="0.2">
      <c r="A1311" s="7">
        <v>135</v>
      </c>
      <c r="B1311" s="40" t="s">
        <v>7</v>
      </c>
      <c r="C1311" s="107"/>
      <c r="D1311" s="119" t="s">
        <v>183</v>
      </c>
      <c r="E1311" s="119" t="s">
        <v>5393</v>
      </c>
      <c r="F1311" s="219">
        <v>15</v>
      </c>
      <c r="G1311" s="219" t="s">
        <v>2492</v>
      </c>
      <c r="H1311" s="45"/>
      <c r="I1311" s="46"/>
      <c r="J1311" s="44">
        <f t="shared" si="36"/>
        <v>365</v>
      </c>
      <c r="K1311" s="46"/>
      <c r="L1311" s="45"/>
      <c r="M1311" s="45"/>
      <c r="N1311" s="45"/>
      <c r="O1311" s="62" t="s">
        <v>7</v>
      </c>
      <c r="P1311" s="220"/>
      <c r="Q1311" s="217" t="s">
        <v>609</v>
      </c>
      <c r="R1311" s="41"/>
    </row>
    <row r="1312" spans="1:18" s="149" customFormat="1" ht="12.95" customHeight="1" x14ac:dyDescent="0.2">
      <c r="A1312" s="7">
        <v>51</v>
      </c>
      <c r="B1312" s="40" t="s">
        <v>7</v>
      </c>
      <c r="C1312" s="107"/>
      <c r="D1312" s="119" t="s">
        <v>128</v>
      </c>
      <c r="E1312" s="119" t="s">
        <v>5392</v>
      </c>
      <c r="F1312" s="219">
        <v>10</v>
      </c>
      <c r="G1312" s="219" t="s">
        <v>2495</v>
      </c>
      <c r="H1312" s="45"/>
      <c r="I1312" s="46"/>
      <c r="J1312" s="44">
        <f t="shared" si="36"/>
        <v>365</v>
      </c>
      <c r="K1312" s="46"/>
      <c r="L1312" s="45"/>
      <c r="M1312" s="45"/>
      <c r="N1312" s="45"/>
      <c r="O1312" s="62" t="s">
        <v>7</v>
      </c>
      <c r="P1312" s="220">
        <v>1290</v>
      </c>
      <c r="Q1312" s="217" t="s">
        <v>609</v>
      </c>
      <c r="R1312" s="41"/>
    </row>
    <row r="1313" spans="1:18" s="149" customFormat="1" ht="12.95" customHeight="1" x14ac:dyDescent="0.2">
      <c r="A1313" s="7">
        <v>143</v>
      </c>
      <c r="B1313" s="40" t="s">
        <v>7</v>
      </c>
      <c r="C1313" s="107"/>
      <c r="D1313" s="119" t="s">
        <v>5391</v>
      </c>
      <c r="E1313" s="119" t="s">
        <v>5390</v>
      </c>
      <c r="F1313" s="219">
        <v>2</v>
      </c>
      <c r="G1313" s="219" t="s">
        <v>2299</v>
      </c>
      <c r="H1313" s="45"/>
      <c r="I1313" s="46"/>
      <c r="J1313" s="44">
        <f t="shared" si="36"/>
        <v>365</v>
      </c>
      <c r="K1313" s="46"/>
      <c r="L1313" s="45"/>
      <c r="M1313" s="45"/>
      <c r="N1313" s="45"/>
      <c r="O1313" s="62" t="s">
        <v>7</v>
      </c>
      <c r="P1313" s="220">
        <v>1291</v>
      </c>
      <c r="Q1313" s="217" t="s">
        <v>609</v>
      </c>
      <c r="R1313" s="41"/>
    </row>
    <row r="1314" spans="1:18" s="149" customFormat="1" ht="12.95" customHeight="1" x14ac:dyDescent="0.2">
      <c r="A1314" s="7">
        <v>17</v>
      </c>
      <c r="B1314" s="40" t="s">
        <v>7</v>
      </c>
      <c r="C1314" s="107"/>
      <c r="D1314" s="119" t="s">
        <v>5389</v>
      </c>
      <c r="E1314" s="119" t="s">
        <v>5388</v>
      </c>
      <c r="F1314" s="219">
        <v>8</v>
      </c>
      <c r="G1314" s="219" t="s">
        <v>2408</v>
      </c>
      <c r="H1314" s="45"/>
      <c r="I1314" s="46"/>
      <c r="J1314" s="44">
        <f t="shared" si="36"/>
        <v>365</v>
      </c>
      <c r="K1314" s="46"/>
      <c r="L1314" s="45"/>
      <c r="M1314" s="45"/>
      <c r="N1314" s="45"/>
      <c r="O1314" s="62" t="s">
        <v>7</v>
      </c>
      <c r="P1314" s="220">
        <v>1292</v>
      </c>
      <c r="Q1314" s="217" t="s">
        <v>609</v>
      </c>
      <c r="R1314" s="41"/>
    </row>
    <row r="1315" spans="1:18" s="149" customFormat="1" ht="12.95" customHeight="1" x14ac:dyDescent="0.2">
      <c r="A1315" s="7"/>
      <c r="B1315" s="40"/>
      <c r="C1315" s="107"/>
      <c r="D1315" s="119" t="s">
        <v>5387</v>
      </c>
      <c r="E1315" s="119" t="s">
        <v>5386</v>
      </c>
      <c r="F1315" s="219">
        <v>2</v>
      </c>
      <c r="G1315" s="219" t="s">
        <v>2299</v>
      </c>
      <c r="H1315" s="45" t="s">
        <v>44</v>
      </c>
      <c r="I1315" s="46"/>
      <c r="J1315" s="44"/>
      <c r="K1315" s="46"/>
      <c r="L1315" s="45"/>
      <c r="M1315" s="45"/>
      <c r="N1315" s="45"/>
      <c r="O1315" s="62" t="s">
        <v>7</v>
      </c>
      <c r="P1315" s="220">
        <v>1293</v>
      </c>
      <c r="Q1315" s="217">
        <v>30693</v>
      </c>
      <c r="R1315" s="41" t="s">
        <v>136</v>
      </c>
    </row>
    <row r="1316" spans="1:18" s="149" customFormat="1" ht="12.95" customHeight="1" x14ac:dyDescent="0.2">
      <c r="A1316" s="7">
        <v>51</v>
      </c>
      <c r="B1316" s="40" t="s">
        <v>7</v>
      </c>
      <c r="C1316" s="107">
        <v>1897</v>
      </c>
      <c r="D1316" s="119" t="s">
        <v>128</v>
      </c>
      <c r="E1316" s="119" t="s">
        <v>5385</v>
      </c>
      <c r="F1316" s="219">
        <v>10</v>
      </c>
      <c r="G1316" s="219" t="s">
        <v>2495</v>
      </c>
      <c r="H1316" s="45"/>
      <c r="I1316" s="46"/>
      <c r="J1316" s="44">
        <f t="shared" ref="J1316:J1347" si="37">IF(AND(I1316&gt;1/1/75, K1316&gt;0),"n/a",I1316+365)</f>
        <v>365</v>
      </c>
      <c r="K1316" s="46"/>
      <c r="L1316" s="45"/>
      <c r="M1316" s="45"/>
      <c r="N1316" s="45"/>
      <c r="O1316" s="62" t="s">
        <v>7</v>
      </c>
      <c r="P1316" s="220"/>
      <c r="Q1316" s="217" t="s">
        <v>609</v>
      </c>
      <c r="R1316" s="41"/>
    </row>
    <row r="1317" spans="1:18" s="149" customFormat="1" ht="12.95" customHeight="1" x14ac:dyDescent="0.2">
      <c r="A1317" s="7"/>
      <c r="B1317" s="40" t="s">
        <v>7</v>
      </c>
      <c r="C1317" s="107"/>
      <c r="D1317" s="119" t="s">
        <v>5384</v>
      </c>
      <c r="E1317" s="119" t="s">
        <v>5383</v>
      </c>
      <c r="F1317" s="219">
        <v>6</v>
      </c>
      <c r="G1317" s="219" t="s">
        <v>2495</v>
      </c>
      <c r="H1317" s="45"/>
      <c r="I1317" s="46"/>
      <c r="J1317" s="44">
        <f t="shared" si="37"/>
        <v>365</v>
      </c>
      <c r="K1317" s="46"/>
      <c r="L1317" s="45"/>
      <c r="M1317" s="45"/>
      <c r="N1317" s="45"/>
      <c r="O1317" s="62" t="s">
        <v>7</v>
      </c>
      <c r="P1317" s="220">
        <v>1294</v>
      </c>
      <c r="Q1317" s="217" t="s">
        <v>609</v>
      </c>
      <c r="R1317" s="41"/>
    </row>
    <row r="1318" spans="1:18" s="149" customFormat="1" ht="12.95" customHeight="1" x14ac:dyDescent="0.2">
      <c r="A1318" s="7"/>
      <c r="B1318" s="40" t="s">
        <v>7</v>
      </c>
      <c r="C1318" s="107"/>
      <c r="D1318" s="119" t="s">
        <v>1824</v>
      </c>
      <c r="E1318" s="119" t="s">
        <v>5382</v>
      </c>
      <c r="F1318" s="219">
        <v>6</v>
      </c>
      <c r="G1318" s="219" t="s">
        <v>2495</v>
      </c>
      <c r="H1318" s="45" t="s">
        <v>44</v>
      </c>
      <c r="I1318" s="46"/>
      <c r="J1318" s="44">
        <f t="shared" si="37"/>
        <v>365</v>
      </c>
      <c r="K1318" s="46"/>
      <c r="L1318" s="45"/>
      <c r="M1318" s="45"/>
      <c r="N1318" s="45"/>
      <c r="O1318" s="62" t="s">
        <v>7</v>
      </c>
      <c r="P1318" s="220">
        <v>1295</v>
      </c>
      <c r="Q1318" s="217" t="s">
        <v>609</v>
      </c>
      <c r="R1318" s="41"/>
    </row>
    <row r="1319" spans="1:18" s="149" customFormat="1" ht="12.95" customHeight="1" x14ac:dyDescent="0.2">
      <c r="A1319" s="7"/>
      <c r="B1319" s="40" t="s">
        <v>7</v>
      </c>
      <c r="C1319" s="107"/>
      <c r="D1319" s="119" t="s">
        <v>5381</v>
      </c>
      <c r="E1319" s="119" t="s">
        <v>5377</v>
      </c>
      <c r="F1319" s="219">
        <v>9</v>
      </c>
      <c r="G1319" s="219" t="s">
        <v>2495</v>
      </c>
      <c r="H1319" s="45"/>
      <c r="I1319" s="46"/>
      <c r="J1319" s="44">
        <f t="shared" si="37"/>
        <v>365</v>
      </c>
      <c r="K1319" s="46"/>
      <c r="L1319" s="45"/>
      <c r="M1319" s="45"/>
      <c r="N1319" s="45"/>
      <c r="O1319" s="62" t="s">
        <v>7</v>
      </c>
      <c r="P1319" s="220">
        <v>1296</v>
      </c>
      <c r="Q1319" s="217" t="s">
        <v>609</v>
      </c>
      <c r="R1319" s="41"/>
    </row>
    <row r="1320" spans="1:18" s="149" customFormat="1" ht="12.95" customHeight="1" x14ac:dyDescent="0.2">
      <c r="A1320" s="7">
        <v>50</v>
      </c>
      <c r="B1320" s="40" t="s">
        <v>7</v>
      </c>
      <c r="C1320" s="107"/>
      <c r="D1320" s="119" t="s">
        <v>5329</v>
      </c>
      <c r="E1320" s="119" t="s">
        <v>5380</v>
      </c>
      <c r="F1320" s="219">
        <v>6</v>
      </c>
      <c r="G1320" s="219" t="s">
        <v>2495</v>
      </c>
      <c r="H1320" s="45"/>
      <c r="I1320" s="46"/>
      <c r="J1320" s="44">
        <f t="shared" si="37"/>
        <v>365</v>
      </c>
      <c r="K1320" s="46"/>
      <c r="L1320" s="45"/>
      <c r="M1320" s="45"/>
      <c r="N1320" s="45"/>
      <c r="O1320" s="62" t="s">
        <v>7</v>
      </c>
      <c r="P1320" s="220">
        <v>1297</v>
      </c>
      <c r="Q1320" s="217" t="s">
        <v>609</v>
      </c>
      <c r="R1320" s="41"/>
    </row>
    <row r="1321" spans="1:18" s="149" customFormat="1" ht="12.95" customHeight="1" x14ac:dyDescent="0.2">
      <c r="A1321" s="7">
        <v>17</v>
      </c>
      <c r="B1321" s="40" t="s">
        <v>7</v>
      </c>
      <c r="C1321" s="231"/>
      <c r="D1321" s="124" t="s">
        <v>2749</v>
      </c>
      <c r="E1321" s="124" t="s">
        <v>5379</v>
      </c>
      <c r="F1321" s="234">
        <v>5</v>
      </c>
      <c r="G1321" s="234" t="s">
        <v>2299</v>
      </c>
      <c r="H1321" s="154"/>
      <c r="I1321" s="185"/>
      <c r="J1321" s="200">
        <f t="shared" si="37"/>
        <v>365</v>
      </c>
      <c r="K1321" s="230"/>
      <c r="L1321" s="154"/>
      <c r="M1321" s="154"/>
      <c r="N1321" s="154"/>
      <c r="O1321" s="229" t="s">
        <v>7</v>
      </c>
      <c r="P1321" s="236">
        <v>1298</v>
      </c>
      <c r="Q1321" s="232" t="s">
        <v>609</v>
      </c>
      <c r="R1321" s="215"/>
    </row>
    <row r="1322" spans="1:18" s="149" customFormat="1" ht="12.95" customHeight="1" x14ac:dyDescent="0.2">
      <c r="A1322" s="7">
        <v>10</v>
      </c>
      <c r="B1322" s="40" t="s">
        <v>7</v>
      </c>
      <c r="C1322" s="107"/>
      <c r="D1322" s="119" t="s">
        <v>5378</v>
      </c>
      <c r="E1322" s="119" t="s">
        <v>5377</v>
      </c>
      <c r="F1322" s="219">
        <v>12</v>
      </c>
      <c r="G1322" s="219" t="s">
        <v>2299</v>
      </c>
      <c r="H1322" s="45"/>
      <c r="I1322" s="46"/>
      <c r="J1322" s="44">
        <f t="shared" si="37"/>
        <v>365</v>
      </c>
      <c r="K1322" s="46"/>
      <c r="L1322" s="45"/>
      <c r="M1322" s="45"/>
      <c r="N1322" s="45"/>
      <c r="O1322" s="62" t="s">
        <v>7</v>
      </c>
      <c r="P1322" s="220">
        <v>1299</v>
      </c>
      <c r="Q1322" s="217" t="s">
        <v>609</v>
      </c>
      <c r="R1322" s="41"/>
    </row>
    <row r="1323" spans="1:18" s="149" customFormat="1" ht="12.95" customHeight="1" x14ac:dyDescent="0.2">
      <c r="A1323" s="7">
        <v>115</v>
      </c>
      <c r="B1323" s="40" t="s">
        <v>7</v>
      </c>
      <c r="C1323" s="107"/>
      <c r="D1323" s="119" t="s">
        <v>5376</v>
      </c>
      <c r="E1323" s="119" t="s">
        <v>5375</v>
      </c>
      <c r="F1323" s="219">
        <v>10</v>
      </c>
      <c r="G1323" s="219" t="s">
        <v>2495</v>
      </c>
      <c r="H1323" s="45"/>
      <c r="I1323" s="46"/>
      <c r="J1323" s="44">
        <f t="shared" si="37"/>
        <v>365</v>
      </c>
      <c r="K1323" s="46"/>
      <c r="L1323" s="45"/>
      <c r="M1323" s="45"/>
      <c r="N1323" s="45"/>
      <c r="O1323" s="62" t="s">
        <v>7</v>
      </c>
      <c r="P1323" s="220">
        <v>1300</v>
      </c>
      <c r="Q1323" s="217" t="s">
        <v>609</v>
      </c>
      <c r="R1323" s="41"/>
    </row>
    <row r="1324" spans="1:18" s="149" customFormat="1" ht="12.95" customHeight="1" x14ac:dyDescent="0.2">
      <c r="A1324" s="7"/>
      <c r="B1324" s="40" t="s">
        <v>7</v>
      </c>
      <c r="C1324" s="107"/>
      <c r="D1324" s="119" t="s">
        <v>5373</v>
      </c>
      <c r="E1324" s="119" t="s">
        <v>5374</v>
      </c>
      <c r="F1324" s="219">
        <v>4</v>
      </c>
      <c r="G1324" s="219" t="s">
        <v>2299</v>
      </c>
      <c r="H1324" s="45"/>
      <c r="I1324" s="46"/>
      <c r="J1324" s="44">
        <f t="shared" si="37"/>
        <v>365</v>
      </c>
      <c r="K1324" s="46"/>
      <c r="L1324" s="45"/>
      <c r="M1324" s="45"/>
      <c r="N1324" s="45"/>
      <c r="O1324" s="62" t="s">
        <v>7</v>
      </c>
      <c r="P1324" s="220">
        <v>1301</v>
      </c>
      <c r="Q1324" s="217" t="s">
        <v>609</v>
      </c>
      <c r="R1324" s="41"/>
    </row>
    <row r="1325" spans="1:18" s="149" customFormat="1" ht="12.95" customHeight="1" x14ac:dyDescent="0.2">
      <c r="A1325" s="7"/>
      <c r="B1325" s="40" t="s">
        <v>7</v>
      </c>
      <c r="C1325" s="107"/>
      <c r="D1325" s="119" t="s">
        <v>5373</v>
      </c>
      <c r="E1325" s="119" t="s">
        <v>5372</v>
      </c>
      <c r="F1325" s="219">
        <v>4</v>
      </c>
      <c r="G1325" s="219" t="s">
        <v>2299</v>
      </c>
      <c r="H1325" s="45"/>
      <c r="I1325" s="46"/>
      <c r="J1325" s="44">
        <f t="shared" si="37"/>
        <v>365</v>
      </c>
      <c r="K1325" s="46"/>
      <c r="L1325" s="45"/>
      <c r="M1325" s="45"/>
      <c r="N1325" s="45"/>
      <c r="O1325" s="62" t="s">
        <v>7</v>
      </c>
      <c r="P1325" s="220">
        <v>1302</v>
      </c>
      <c r="Q1325" s="217" t="s">
        <v>609</v>
      </c>
      <c r="R1325" s="41"/>
    </row>
    <row r="1326" spans="1:18" s="149" customFormat="1" ht="12.95" customHeight="1" x14ac:dyDescent="0.2">
      <c r="A1326" s="7">
        <v>56</v>
      </c>
      <c r="B1326" s="40" t="s">
        <v>7</v>
      </c>
      <c r="C1326" s="107">
        <v>1936</v>
      </c>
      <c r="D1326" s="119" t="s">
        <v>3849</v>
      </c>
      <c r="E1326" s="119" t="s">
        <v>4794</v>
      </c>
      <c r="F1326" s="219">
        <v>11</v>
      </c>
      <c r="G1326" s="219" t="s">
        <v>2299</v>
      </c>
      <c r="H1326" s="45" t="s">
        <v>44</v>
      </c>
      <c r="I1326" s="46"/>
      <c r="J1326" s="44">
        <f t="shared" si="37"/>
        <v>365</v>
      </c>
      <c r="K1326" s="46"/>
      <c r="L1326" s="45"/>
      <c r="M1326" s="45"/>
      <c r="N1326" s="45"/>
      <c r="O1326" s="62" t="s">
        <v>7</v>
      </c>
      <c r="P1326" s="220">
        <v>1319</v>
      </c>
      <c r="Q1326" s="217">
        <v>30782</v>
      </c>
      <c r="R1326" s="41" t="s">
        <v>136</v>
      </c>
    </row>
    <row r="1327" spans="1:18" s="149" customFormat="1" ht="12.95" customHeight="1" x14ac:dyDescent="0.2">
      <c r="A1327" s="7"/>
      <c r="B1327" s="40" t="s">
        <v>7</v>
      </c>
      <c r="C1327" s="107"/>
      <c r="D1327" s="119" t="s">
        <v>5371</v>
      </c>
      <c r="E1327" s="119" t="s">
        <v>5370</v>
      </c>
      <c r="F1327" s="219">
        <v>5</v>
      </c>
      <c r="G1327" s="219" t="s">
        <v>2299</v>
      </c>
      <c r="H1327" s="45"/>
      <c r="I1327" s="46"/>
      <c r="J1327" s="44">
        <f t="shared" si="37"/>
        <v>365</v>
      </c>
      <c r="K1327" s="46"/>
      <c r="L1327" s="45"/>
      <c r="M1327" s="45"/>
      <c r="N1327" s="45"/>
      <c r="O1327" s="62" t="s">
        <v>7</v>
      </c>
      <c r="P1327" s="220">
        <v>1304</v>
      </c>
      <c r="Q1327" s="217" t="s">
        <v>609</v>
      </c>
      <c r="R1327" s="41"/>
    </row>
    <row r="1328" spans="1:18" s="149" customFormat="1" ht="12.95" customHeight="1" x14ac:dyDescent="0.2">
      <c r="A1328" s="7"/>
      <c r="B1328" s="40" t="s">
        <v>7</v>
      </c>
      <c r="C1328" s="107"/>
      <c r="D1328" s="119" t="s">
        <v>5369</v>
      </c>
      <c r="E1328" s="119" t="s">
        <v>5368</v>
      </c>
      <c r="F1328" s="219">
        <v>16</v>
      </c>
      <c r="G1328" s="219" t="s">
        <v>2408</v>
      </c>
      <c r="H1328" s="45"/>
      <c r="I1328" s="46"/>
      <c r="J1328" s="44">
        <f t="shared" si="37"/>
        <v>365</v>
      </c>
      <c r="K1328" s="46"/>
      <c r="L1328" s="45"/>
      <c r="M1328" s="45"/>
      <c r="N1328" s="45"/>
      <c r="O1328" s="62" t="s">
        <v>7</v>
      </c>
      <c r="P1328" s="220">
        <v>1305</v>
      </c>
      <c r="Q1328" s="217" t="s">
        <v>609</v>
      </c>
      <c r="R1328" s="41"/>
    </row>
    <row r="1329" spans="1:18" s="149" customFormat="1" ht="12.95" customHeight="1" x14ac:dyDescent="0.2">
      <c r="A1329" s="7">
        <v>37</v>
      </c>
      <c r="B1329" s="40" t="s">
        <v>7</v>
      </c>
      <c r="C1329" s="107"/>
      <c r="D1329" s="119" t="s">
        <v>4816</v>
      </c>
      <c r="E1329" s="119" t="s">
        <v>5367</v>
      </c>
      <c r="F1329" s="219">
        <v>21</v>
      </c>
      <c r="G1329" s="219" t="s">
        <v>2299</v>
      </c>
      <c r="H1329" s="45"/>
      <c r="I1329" s="46"/>
      <c r="J1329" s="44">
        <f t="shared" si="37"/>
        <v>365</v>
      </c>
      <c r="K1329" s="46"/>
      <c r="L1329" s="45"/>
      <c r="M1329" s="45"/>
      <c r="N1329" s="45"/>
      <c r="O1329" s="62" t="s">
        <v>7</v>
      </c>
      <c r="P1329" s="220">
        <v>1306</v>
      </c>
      <c r="Q1329" s="217" t="s">
        <v>609</v>
      </c>
      <c r="R1329" s="41"/>
    </row>
    <row r="1330" spans="1:18" s="149" customFormat="1" ht="12.95" customHeight="1" x14ac:dyDescent="0.2">
      <c r="A1330" s="7"/>
      <c r="B1330" s="40" t="s">
        <v>7</v>
      </c>
      <c r="C1330" s="107"/>
      <c r="D1330" s="119" t="s">
        <v>5366</v>
      </c>
      <c r="E1330" s="119" t="s">
        <v>5214</v>
      </c>
      <c r="F1330" s="219">
        <v>13</v>
      </c>
      <c r="G1330" s="219" t="s">
        <v>2492</v>
      </c>
      <c r="H1330" s="45"/>
      <c r="I1330" s="46"/>
      <c r="J1330" s="44">
        <f t="shared" si="37"/>
        <v>365</v>
      </c>
      <c r="K1330" s="46"/>
      <c r="L1330" s="45"/>
      <c r="M1330" s="45"/>
      <c r="N1330" s="45"/>
      <c r="O1330" s="62" t="s">
        <v>7</v>
      </c>
      <c r="P1330" s="220">
        <v>1307</v>
      </c>
      <c r="Q1330" s="217" t="s">
        <v>609</v>
      </c>
      <c r="R1330" s="41"/>
    </row>
    <row r="1331" spans="1:18" s="149" customFormat="1" ht="12.95" customHeight="1" x14ac:dyDescent="0.2">
      <c r="A1331" s="7"/>
      <c r="B1331" s="40" t="s">
        <v>7</v>
      </c>
      <c r="C1331" s="107"/>
      <c r="D1331" s="119" t="s">
        <v>5365</v>
      </c>
      <c r="E1331" s="119" t="s">
        <v>5364</v>
      </c>
      <c r="F1331" s="219">
        <v>14</v>
      </c>
      <c r="G1331" s="219" t="s">
        <v>2492</v>
      </c>
      <c r="H1331" s="45"/>
      <c r="I1331" s="46"/>
      <c r="J1331" s="44">
        <f t="shared" si="37"/>
        <v>365</v>
      </c>
      <c r="K1331" s="46"/>
      <c r="L1331" s="45"/>
      <c r="M1331" s="45"/>
      <c r="N1331" s="45"/>
      <c r="O1331" s="62" t="s">
        <v>7</v>
      </c>
      <c r="P1331" s="220">
        <v>1308</v>
      </c>
      <c r="Q1331" s="217" t="s">
        <v>609</v>
      </c>
      <c r="R1331" s="41"/>
    </row>
    <row r="1332" spans="1:18" s="149" customFormat="1" ht="12.95" customHeight="1" x14ac:dyDescent="0.2">
      <c r="A1332" s="7">
        <v>37</v>
      </c>
      <c r="B1332" s="40" t="s">
        <v>7</v>
      </c>
      <c r="C1332" s="107"/>
      <c r="D1332" s="119" t="s">
        <v>4264</v>
      </c>
      <c r="E1332" s="119" t="s">
        <v>5363</v>
      </c>
      <c r="F1332" s="219">
        <v>20</v>
      </c>
      <c r="G1332" s="219" t="s">
        <v>2307</v>
      </c>
      <c r="H1332" s="45" t="s">
        <v>44</v>
      </c>
      <c r="I1332" s="46"/>
      <c r="J1332" s="44">
        <f t="shared" si="37"/>
        <v>365</v>
      </c>
      <c r="K1332" s="46"/>
      <c r="L1332" s="45"/>
      <c r="M1332" s="45"/>
      <c r="N1332" s="45"/>
      <c r="O1332" s="62" t="s">
        <v>7</v>
      </c>
      <c r="P1332" s="220">
        <v>1309</v>
      </c>
      <c r="Q1332" s="217" t="s">
        <v>609</v>
      </c>
      <c r="R1332" s="41"/>
    </row>
    <row r="1333" spans="1:18" s="149" customFormat="1" ht="12.95" customHeight="1" x14ac:dyDescent="0.2">
      <c r="A1333" s="7">
        <v>37</v>
      </c>
      <c r="B1333" s="40" t="s">
        <v>7</v>
      </c>
      <c r="C1333" s="107"/>
      <c r="D1333" s="119" t="s">
        <v>1409</v>
      </c>
      <c r="E1333" s="119" t="s">
        <v>5362</v>
      </c>
      <c r="F1333" s="219">
        <v>10</v>
      </c>
      <c r="G1333" s="219" t="s">
        <v>2495</v>
      </c>
      <c r="H1333" s="45" t="s">
        <v>44</v>
      </c>
      <c r="I1333" s="46"/>
      <c r="J1333" s="44">
        <f t="shared" si="37"/>
        <v>365</v>
      </c>
      <c r="K1333" s="46"/>
      <c r="L1333" s="45"/>
      <c r="M1333" s="45"/>
      <c r="N1333" s="45"/>
      <c r="O1333" s="62" t="s">
        <v>7</v>
      </c>
      <c r="P1333" s="220">
        <v>1310</v>
      </c>
      <c r="Q1333" s="217" t="s">
        <v>609</v>
      </c>
      <c r="R1333" s="41"/>
    </row>
    <row r="1334" spans="1:18" s="149" customFormat="1" ht="12.95" customHeight="1" x14ac:dyDescent="0.2">
      <c r="A1334" s="7"/>
      <c r="B1334" s="40" t="s">
        <v>7</v>
      </c>
      <c r="C1334" s="107"/>
      <c r="D1334" s="119" t="s">
        <v>5361</v>
      </c>
      <c r="E1334" s="119" t="s">
        <v>5360</v>
      </c>
      <c r="F1334" s="219">
        <v>3</v>
      </c>
      <c r="G1334" s="219" t="s">
        <v>2299</v>
      </c>
      <c r="H1334" s="45"/>
      <c r="I1334" s="46"/>
      <c r="J1334" s="44">
        <f t="shared" si="37"/>
        <v>365</v>
      </c>
      <c r="K1334" s="46"/>
      <c r="L1334" s="45"/>
      <c r="M1334" s="45"/>
      <c r="N1334" s="45"/>
      <c r="O1334" s="62" t="s">
        <v>7</v>
      </c>
      <c r="P1334" s="220">
        <v>1311</v>
      </c>
      <c r="Q1334" s="217" t="s">
        <v>609</v>
      </c>
      <c r="R1334" s="41"/>
    </row>
    <row r="1335" spans="1:18" s="149" customFormat="1" ht="12.95" customHeight="1" x14ac:dyDescent="0.2">
      <c r="A1335" s="7"/>
      <c r="B1335" s="40" t="s">
        <v>7</v>
      </c>
      <c r="C1335" s="107"/>
      <c r="D1335" s="119" t="s">
        <v>5335</v>
      </c>
      <c r="E1335" s="119" t="s">
        <v>5359</v>
      </c>
      <c r="F1335" s="219">
        <v>6</v>
      </c>
      <c r="G1335" s="219" t="s">
        <v>2495</v>
      </c>
      <c r="H1335" s="45"/>
      <c r="I1335" s="46"/>
      <c r="J1335" s="44">
        <f t="shared" si="37"/>
        <v>365</v>
      </c>
      <c r="K1335" s="46"/>
      <c r="L1335" s="45"/>
      <c r="M1335" s="45"/>
      <c r="N1335" s="45"/>
      <c r="O1335" s="62" t="s">
        <v>7</v>
      </c>
      <c r="P1335" s="220">
        <v>1312</v>
      </c>
      <c r="Q1335" s="217" t="s">
        <v>609</v>
      </c>
      <c r="R1335" s="41"/>
    </row>
    <row r="1336" spans="1:18" s="149" customFormat="1" ht="12.95" customHeight="1" x14ac:dyDescent="0.2">
      <c r="A1336" s="7"/>
      <c r="B1336" s="40" t="s">
        <v>7</v>
      </c>
      <c r="C1336" s="107"/>
      <c r="D1336" s="119" t="s">
        <v>5358</v>
      </c>
      <c r="E1336" s="119" t="s">
        <v>5357</v>
      </c>
      <c r="F1336" s="219">
        <v>4</v>
      </c>
      <c r="G1336" s="219" t="s">
        <v>2299</v>
      </c>
      <c r="H1336" s="45"/>
      <c r="I1336" s="46"/>
      <c r="J1336" s="44">
        <f t="shared" si="37"/>
        <v>365</v>
      </c>
      <c r="K1336" s="46"/>
      <c r="L1336" s="45"/>
      <c r="M1336" s="45"/>
      <c r="N1336" s="45"/>
      <c r="O1336" s="62" t="s">
        <v>7</v>
      </c>
      <c r="P1336" s="220">
        <v>1313</v>
      </c>
      <c r="Q1336" s="217" t="s">
        <v>609</v>
      </c>
      <c r="R1336" s="41"/>
    </row>
    <row r="1337" spans="1:18" s="149" customFormat="1" ht="12.95" customHeight="1" x14ac:dyDescent="0.2">
      <c r="A1337" s="7"/>
      <c r="B1337" s="40" t="s">
        <v>7</v>
      </c>
      <c r="C1337" s="107"/>
      <c r="D1337" s="119" t="s">
        <v>5356</v>
      </c>
      <c r="E1337" s="119" t="s">
        <v>5355</v>
      </c>
      <c r="F1337" s="219">
        <v>15</v>
      </c>
      <c r="G1337" s="219" t="s">
        <v>2492</v>
      </c>
      <c r="H1337" s="45"/>
      <c r="I1337" s="46"/>
      <c r="J1337" s="44">
        <f t="shared" si="37"/>
        <v>365</v>
      </c>
      <c r="K1337" s="46"/>
      <c r="L1337" s="45"/>
      <c r="M1337" s="45"/>
      <c r="N1337" s="45"/>
      <c r="O1337" s="62" t="s">
        <v>7</v>
      </c>
      <c r="P1337" s="220">
        <v>1314</v>
      </c>
      <c r="Q1337" s="217" t="s">
        <v>609</v>
      </c>
      <c r="R1337" s="41"/>
    </row>
    <row r="1338" spans="1:18" s="149" customFormat="1" ht="12.95" customHeight="1" x14ac:dyDescent="0.2">
      <c r="A1338" s="7">
        <v>3</v>
      </c>
      <c r="B1338" s="40" t="s">
        <v>7</v>
      </c>
      <c r="C1338" s="107"/>
      <c r="D1338" s="119" t="s">
        <v>5097</v>
      </c>
      <c r="E1338" s="119" t="s">
        <v>5354</v>
      </c>
      <c r="F1338" s="219">
        <v>19</v>
      </c>
      <c r="G1338" s="219" t="s">
        <v>2492</v>
      </c>
      <c r="H1338" s="45" t="s">
        <v>44</v>
      </c>
      <c r="I1338" s="46"/>
      <c r="J1338" s="44">
        <f t="shared" si="37"/>
        <v>365</v>
      </c>
      <c r="K1338" s="46"/>
      <c r="L1338" s="45"/>
      <c r="M1338" s="45"/>
      <c r="N1338" s="45"/>
      <c r="O1338" s="62" t="s">
        <v>7</v>
      </c>
      <c r="P1338" s="220">
        <v>1315</v>
      </c>
      <c r="Q1338" s="217" t="s">
        <v>609</v>
      </c>
      <c r="R1338" s="41"/>
    </row>
    <row r="1339" spans="1:18" s="149" customFormat="1" ht="12.95" customHeight="1" x14ac:dyDescent="0.2">
      <c r="A1339" s="7"/>
      <c r="B1339" s="40" t="s">
        <v>7</v>
      </c>
      <c r="C1339" s="107"/>
      <c r="D1339" s="119" t="s">
        <v>5353</v>
      </c>
      <c r="E1339" s="119" t="s">
        <v>5214</v>
      </c>
      <c r="F1339" s="219">
        <v>6</v>
      </c>
      <c r="G1339" s="219" t="s">
        <v>2495</v>
      </c>
      <c r="H1339" s="45"/>
      <c r="I1339" s="46"/>
      <c r="J1339" s="44">
        <f t="shared" si="37"/>
        <v>365</v>
      </c>
      <c r="K1339" s="46"/>
      <c r="L1339" s="45"/>
      <c r="M1339" s="45"/>
      <c r="N1339" s="45"/>
      <c r="O1339" s="62" t="s">
        <v>7</v>
      </c>
      <c r="P1339" s="220">
        <v>1316</v>
      </c>
      <c r="Q1339" s="217" t="s">
        <v>609</v>
      </c>
      <c r="R1339" s="41"/>
    </row>
    <row r="1340" spans="1:18" s="149" customFormat="1" ht="12.95" customHeight="1" x14ac:dyDescent="0.2">
      <c r="A1340" s="7"/>
      <c r="B1340" s="40" t="s">
        <v>7</v>
      </c>
      <c r="C1340" s="107"/>
      <c r="D1340" s="119" t="s">
        <v>5352</v>
      </c>
      <c r="E1340" s="119" t="s">
        <v>5214</v>
      </c>
      <c r="F1340" s="219">
        <v>12</v>
      </c>
      <c r="G1340" s="219" t="s">
        <v>2299</v>
      </c>
      <c r="H1340" s="45"/>
      <c r="I1340" s="46"/>
      <c r="J1340" s="44">
        <f t="shared" si="37"/>
        <v>365</v>
      </c>
      <c r="K1340" s="46"/>
      <c r="L1340" s="45"/>
      <c r="M1340" s="45"/>
      <c r="N1340" s="45"/>
      <c r="O1340" s="62" t="s">
        <v>7</v>
      </c>
      <c r="P1340" s="220">
        <v>1317</v>
      </c>
      <c r="Q1340" s="217" t="s">
        <v>609</v>
      </c>
      <c r="R1340" s="41"/>
    </row>
    <row r="1341" spans="1:18" s="149" customFormat="1" ht="12.95" customHeight="1" x14ac:dyDescent="0.2">
      <c r="A1341" s="7">
        <v>3</v>
      </c>
      <c r="B1341" s="40" t="s">
        <v>7</v>
      </c>
      <c r="C1341" s="107"/>
      <c r="D1341" s="119" t="s">
        <v>4854</v>
      </c>
      <c r="E1341" s="119" t="s">
        <v>5351</v>
      </c>
      <c r="F1341" s="219">
        <v>20</v>
      </c>
      <c r="G1341" s="219" t="s">
        <v>2307</v>
      </c>
      <c r="H1341" s="45"/>
      <c r="I1341" s="46"/>
      <c r="J1341" s="44">
        <f t="shared" si="37"/>
        <v>365</v>
      </c>
      <c r="K1341" s="46"/>
      <c r="L1341" s="45"/>
      <c r="M1341" s="45"/>
      <c r="N1341" s="45"/>
      <c r="O1341" s="62" t="s">
        <v>7</v>
      </c>
      <c r="P1341" s="220">
        <v>1318</v>
      </c>
      <c r="Q1341" s="217" t="s">
        <v>609</v>
      </c>
      <c r="R1341" s="41"/>
    </row>
    <row r="1342" spans="1:18" s="149" customFormat="1" ht="12.95" customHeight="1" x14ac:dyDescent="0.2">
      <c r="A1342" s="7">
        <v>19</v>
      </c>
      <c r="B1342" s="40" t="s">
        <v>7</v>
      </c>
      <c r="C1342" s="107"/>
      <c r="D1342" s="119" t="s">
        <v>4960</v>
      </c>
      <c r="E1342" s="119" t="s">
        <v>5350</v>
      </c>
      <c r="F1342" s="219">
        <v>8</v>
      </c>
      <c r="G1342" s="219" t="s">
        <v>2408</v>
      </c>
      <c r="H1342" s="45"/>
      <c r="I1342" s="46"/>
      <c r="J1342" s="44">
        <f t="shared" si="37"/>
        <v>365</v>
      </c>
      <c r="K1342" s="46"/>
      <c r="L1342" s="45"/>
      <c r="M1342" s="45"/>
      <c r="N1342" s="45"/>
      <c r="O1342" s="62" t="s">
        <v>7</v>
      </c>
      <c r="P1342" s="220"/>
      <c r="Q1342" s="217" t="s">
        <v>609</v>
      </c>
      <c r="R1342" s="41"/>
    </row>
    <row r="1343" spans="1:18" s="149" customFormat="1" ht="12.95" customHeight="1" x14ac:dyDescent="0.2">
      <c r="A1343" s="7">
        <v>19</v>
      </c>
      <c r="B1343" s="40" t="s">
        <v>7</v>
      </c>
      <c r="C1343" s="107"/>
      <c r="D1343" s="119" t="s">
        <v>4960</v>
      </c>
      <c r="E1343" s="119" t="s">
        <v>5349</v>
      </c>
      <c r="F1343" s="219">
        <v>8</v>
      </c>
      <c r="G1343" s="219" t="s">
        <v>2408</v>
      </c>
      <c r="H1343" s="45"/>
      <c r="I1343" s="46"/>
      <c r="J1343" s="44">
        <f t="shared" si="37"/>
        <v>365</v>
      </c>
      <c r="K1343" s="46"/>
      <c r="L1343" s="45"/>
      <c r="M1343" s="45"/>
      <c r="N1343" s="45"/>
      <c r="O1343" s="62" t="s">
        <v>7</v>
      </c>
      <c r="P1343" s="220">
        <v>1336</v>
      </c>
      <c r="Q1343" s="217">
        <v>30823</v>
      </c>
      <c r="R1343" s="41"/>
    </row>
    <row r="1344" spans="1:18" s="149" customFormat="1" ht="12.95" customHeight="1" x14ac:dyDescent="0.2">
      <c r="A1344" s="7">
        <v>3</v>
      </c>
      <c r="B1344" s="40" t="s">
        <v>7</v>
      </c>
      <c r="C1344" s="107"/>
      <c r="D1344" s="119" t="s">
        <v>1645</v>
      </c>
      <c r="E1344" s="119" t="s">
        <v>5348</v>
      </c>
      <c r="F1344" s="219">
        <v>21</v>
      </c>
      <c r="G1344" s="219" t="s">
        <v>2307</v>
      </c>
      <c r="H1344" s="45" t="s">
        <v>44</v>
      </c>
      <c r="I1344" s="46"/>
      <c r="J1344" s="44">
        <f t="shared" si="37"/>
        <v>365</v>
      </c>
      <c r="K1344" s="46"/>
      <c r="L1344" s="45"/>
      <c r="M1344" s="45"/>
      <c r="N1344" s="45"/>
      <c r="O1344" s="62" t="s">
        <v>7</v>
      </c>
      <c r="P1344" s="220">
        <v>1321</v>
      </c>
      <c r="Q1344" s="217" t="s">
        <v>609</v>
      </c>
      <c r="R1344" s="41"/>
    </row>
    <row r="1345" spans="1:18" s="149" customFormat="1" ht="12.95" customHeight="1" x14ac:dyDescent="0.2">
      <c r="A1345" s="7"/>
      <c r="B1345" s="40" t="s">
        <v>7</v>
      </c>
      <c r="C1345" s="107"/>
      <c r="D1345" s="119" t="s">
        <v>601</v>
      </c>
      <c r="E1345" s="119" t="s">
        <v>601</v>
      </c>
      <c r="F1345" s="219">
        <v>0</v>
      </c>
      <c r="G1345" s="219" t="s">
        <v>609</v>
      </c>
      <c r="H1345" s="45"/>
      <c r="I1345" s="46"/>
      <c r="J1345" s="44">
        <f t="shared" si="37"/>
        <v>365</v>
      </c>
      <c r="K1345" s="46"/>
      <c r="L1345" s="45"/>
      <c r="M1345" s="45"/>
      <c r="N1345" s="45"/>
      <c r="O1345" s="62" t="s">
        <v>7</v>
      </c>
      <c r="P1345" s="220">
        <v>1323</v>
      </c>
      <c r="Q1345" s="217" t="s">
        <v>609</v>
      </c>
      <c r="R1345" s="41"/>
    </row>
    <row r="1346" spans="1:18" s="149" customFormat="1" ht="12.95" customHeight="1" x14ac:dyDescent="0.2">
      <c r="A1346" s="7">
        <v>33</v>
      </c>
      <c r="B1346" s="40" t="s">
        <v>7</v>
      </c>
      <c r="C1346" s="107"/>
      <c r="D1346" s="119" t="s">
        <v>453</v>
      </c>
      <c r="E1346" s="119" t="s">
        <v>5347</v>
      </c>
      <c r="F1346" s="219">
        <v>21</v>
      </c>
      <c r="G1346" s="219" t="s">
        <v>2307</v>
      </c>
      <c r="H1346" s="45" t="s">
        <v>8</v>
      </c>
      <c r="I1346" s="46"/>
      <c r="J1346" s="44">
        <f t="shared" si="37"/>
        <v>365</v>
      </c>
      <c r="K1346" s="46"/>
      <c r="L1346" s="45"/>
      <c r="M1346" s="45"/>
      <c r="N1346" s="45"/>
      <c r="O1346" s="62" t="s">
        <v>7</v>
      </c>
      <c r="P1346" s="220">
        <v>1338</v>
      </c>
      <c r="Q1346" s="217" t="s">
        <v>609</v>
      </c>
      <c r="R1346" s="41"/>
    </row>
    <row r="1347" spans="1:18" s="149" customFormat="1" ht="12.95" customHeight="1" x14ac:dyDescent="0.2">
      <c r="A1347" s="7">
        <v>37</v>
      </c>
      <c r="B1347" s="40" t="s">
        <v>7</v>
      </c>
      <c r="C1347" s="107">
        <v>1910</v>
      </c>
      <c r="D1347" s="119" t="s">
        <v>2544</v>
      </c>
      <c r="E1347" s="119" t="s">
        <v>5346</v>
      </c>
      <c r="F1347" s="219">
        <v>20</v>
      </c>
      <c r="G1347" s="219" t="s">
        <v>2307</v>
      </c>
      <c r="H1347" s="45"/>
      <c r="I1347" s="46"/>
      <c r="J1347" s="44">
        <f t="shared" si="37"/>
        <v>365</v>
      </c>
      <c r="K1347" s="46"/>
      <c r="L1347" s="45"/>
      <c r="M1347" s="45"/>
      <c r="N1347" s="45"/>
      <c r="O1347" s="62" t="s">
        <v>7</v>
      </c>
      <c r="P1347" s="220">
        <v>1341</v>
      </c>
      <c r="Q1347" s="217" t="s">
        <v>609</v>
      </c>
      <c r="R1347" s="41"/>
    </row>
    <row r="1348" spans="1:18" s="149" customFormat="1" ht="12.95" customHeight="1" x14ac:dyDescent="0.2">
      <c r="A1348" s="7"/>
      <c r="B1348" s="40" t="s">
        <v>7</v>
      </c>
      <c r="C1348" s="107"/>
      <c r="D1348" s="119" t="s">
        <v>5345</v>
      </c>
      <c r="E1348" s="119" t="s">
        <v>5344</v>
      </c>
      <c r="F1348" s="219">
        <v>5</v>
      </c>
      <c r="G1348" s="219" t="s">
        <v>2299</v>
      </c>
      <c r="H1348" s="45" t="s">
        <v>44</v>
      </c>
      <c r="I1348" s="46"/>
      <c r="J1348" s="44">
        <f t="shared" ref="J1348:J1379" si="38">IF(AND(I1348&gt;1/1/75, K1348&gt;0),"n/a",I1348+365)</f>
        <v>365</v>
      </c>
      <c r="K1348" s="46"/>
      <c r="L1348" s="45"/>
      <c r="M1348" s="45"/>
      <c r="N1348" s="45"/>
      <c r="O1348" s="62" t="s">
        <v>7</v>
      </c>
      <c r="P1348" s="220">
        <v>1342</v>
      </c>
      <c r="Q1348" s="217" t="s">
        <v>609</v>
      </c>
      <c r="R1348" s="41"/>
    </row>
    <row r="1349" spans="1:18" s="149" customFormat="1" ht="12.95" customHeight="1" x14ac:dyDescent="0.2">
      <c r="A1349" s="7">
        <v>17</v>
      </c>
      <c r="B1349" s="40" t="s">
        <v>7</v>
      </c>
      <c r="C1349" s="107"/>
      <c r="D1349" s="119" t="s">
        <v>5343</v>
      </c>
      <c r="E1349" s="119" t="s">
        <v>5342</v>
      </c>
      <c r="F1349" s="219">
        <v>4</v>
      </c>
      <c r="G1349" s="219" t="s">
        <v>2299</v>
      </c>
      <c r="H1349" s="45" t="s">
        <v>44</v>
      </c>
      <c r="I1349" s="46"/>
      <c r="J1349" s="44">
        <f t="shared" si="38"/>
        <v>365</v>
      </c>
      <c r="K1349" s="46"/>
      <c r="L1349" s="45"/>
      <c r="M1349" s="45"/>
      <c r="N1349" s="45"/>
      <c r="O1349" s="62" t="s">
        <v>7</v>
      </c>
      <c r="P1349" s="220">
        <v>1343</v>
      </c>
      <c r="Q1349" s="217" t="s">
        <v>609</v>
      </c>
      <c r="R1349" s="41"/>
    </row>
    <row r="1350" spans="1:18" s="149" customFormat="1" ht="12.95" customHeight="1" x14ac:dyDescent="0.2">
      <c r="A1350" s="7">
        <v>37</v>
      </c>
      <c r="B1350" s="40" t="s">
        <v>7</v>
      </c>
      <c r="C1350" s="107"/>
      <c r="D1350" s="119" t="s">
        <v>5341</v>
      </c>
      <c r="E1350" s="119" t="s">
        <v>5340</v>
      </c>
      <c r="F1350" s="219">
        <v>20</v>
      </c>
      <c r="G1350" s="219" t="s">
        <v>2307</v>
      </c>
      <c r="H1350" s="45"/>
      <c r="I1350" s="46"/>
      <c r="J1350" s="44">
        <f t="shared" si="38"/>
        <v>365</v>
      </c>
      <c r="K1350" s="46"/>
      <c r="L1350" s="45"/>
      <c r="M1350" s="45"/>
      <c r="N1350" s="45"/>
      <c r="O1350" s="62" t="s">
        <v>7</v>
      </c>
      <c r="P1350" s="220">
        <v>1344</v>
      </c>
      <c r="Q1350" s="217" t="s">
        <v>609</v>
      </c>
      <c r="R1350" s="41"/>
    </row>
    <row r="1351" spans="1:18" s="149" customFormat="1" ht="12.95" customHeight="1" x14ac:dyDescent="0.2">
      <c r="A1351" s="7"/>
      <c r="B1351" s="40" t="s">
        <v>7</v>
      </c>
      <c r="C1351" s="107"/>
      <c r="D1351" s="119" t="s">
        <v>5339</v>
      </c>
      <c r="E1351" s="119" t="s">
        <v>5338</v>
      </c>
      <c r="F1351" s="219">
        <v>8</v>
      </c>
      <c r="G1351" s="219" t="s">
        <v>2408</v>
      </c>
      <c r="H1351" s="45"/>
      <c r="I1351" s="46"/>
      <c r="J1351" s="44">
        <f t="shared" si="38"/>
        <v>365</v>
      </c>
      <c r="K1351" s="46"/>
      <c r="L1351" s="45"/>
      <c r="M1351" s="45"/>
      <c r="N1351" s="45"/>
      <c r="O1351" s="62" t="s">
        <v>7</v>
      </c>
      <c r="P1351" s="220">
        <v>1345</v>
      </c>
      <c r="Q1351" s="217" t="s">
        <v>609</v>
      </c>
      <c r="R1351" s="41"/>
    </row>
    <row r="1352" spans="1:18" s="149" customFormat="1" ht="12.95" customHeight="1" x14ac:dyDescent="0.2">
      <c r="A1352" s="7">
        <v>51</v>
      </c>
      <c r="B1352" s="40" t="s">
        <v>7</v>
      </c>
      <c r="C1352" s="107"/>
      <c r="D1352" s="119" t="s">
        <v>4695</v>
      </c>
      <c r="E1352" s="119" t="s">
        <v>5337</v>
      </c>
      <c r="F1352" s="219">
        <v>10</v>
      </c>
      <c r="G1352" s="219" t="s">
        <v>2495</v>
      </c>
      <c r="H1352" s="45"/>
      <c r="I1352" s="46"/>
      <c r="J1352" s="44">
        <f t="shared" si="38"/>
        <v>365</v>
      </c>
      <c r="K1352" s="46"/>
      <c r="L1352" s="45"/>
      <c r="M1352" s="45"/>
      <c r="N1352" s="45"/>
      <c r="O1352" s="62" t="s">
        <v>7</v>
      </c>
      <c r="P1352" s="220">
        <v>1346</v>
      </c>
      <c r="Q1352" s="217" t="s">
        <v>609</v>
      </c>
      <c r="R1352" s="41"/>
    </row>
    <row r="1353" spans="1:18" s="149" customFormat="1" ht="12.95" customHeight="1" x14ac:dyDescent="0.2">
      <c r="A1353" s="7">
        <v>190</v>
      </c>
      <c r="B1353" s="40" t="s">
        <v>7</v>
      </c>
      <c r="C1353" s="107"/>
      <c r="D1353" s="119" t="s">
        <v>5336</v>
      </c>
      <c r="E1353" s="119" t="s">
        <v>5291</v>
      </c>
      <c r="F1353" s="219">
        <v>3</v>
      </c>
      <c r="G1353" s="219" t="s">
        <v>2299</v>
      </c>
      <c r="H1353" s="45" t="s">
        <v>44</v>
      </c>
      <c r="I1353" s="46"/>
      <c r="J1353" s="44">
        <f t="shared" si="38"/>
        <v>365</v>
      </c>
      <c r="K1353" s="46"/>
      <c r="L1353" s="45"/>
      <c r="M1353" s="45"/>
      <c r="N1353" s="45"/>
      <c r="O1353" s="62" t="s">
        <v>7</v>
      </c>
      <c r="P1353" s="220">
        <v>1347</v>
      </c>
      <c r="Q1353" s="217" t="s">
        <v>609</v>
      </c>
      <c r="R1353" s="41"/>
    </row>
    <row r="1354" spans="1:18" s="149" customFormat="1" ht="12.95" customHeight="1" x14ac:dyDescent="0.2">
      <c r="A1354" s="7"/>
      <c r="B1354" s="40" t="s">
        <v>7</v>
      </c>
      <c r="C1354" s="107"/>
      <c r="D1354" s="119" t="s">
        <v>5335</v>
      </c>
      <c r="E1354" s="119" t="s">
        <v>5334</v>
      </c>
      <c r="F1354" s="219">
        <v>5</v>
      </c>
      <c r="G1354" s="219" t="s">
        <v>2299</v>
      </c>
      <c r="H1354" s="45"/>
      <c r="I1354" s="46"/>
      <c r="J1354" s="44">
        <f t="shared" si="38"/>
        <v>365</v>
      </c>
      <c r="K1354" s="46"/>
      <c r="L1354" s="45"/>
      <c r="M1354" s="45"/>
      <c r="N1354" s="45"/>
      <c r="O1354" s="62" t="s">
        <v>7</v>
      </c>
      <c r="P1354" s="220">
        <v>1348</v>
      </c>
      <c r="Q1354" s="217" t="s">
        <v>609</v>
      </c>
      <c r="R1354" s="41"/>
    </row>
    <row r="1355" spans="1:18" s="149" customFormat="1" ht="12.95" customHeight="1" x14ac:dyDescent="0.2">
      <c r="A1355" s="7">
        <v>17</v>
      </c>
      <c r="B1355" s="40" t="s">
        <v>7</v>
      </c>
      <c r="C1355" s="107"/>
      <c r="D1355" s="119" t="s">
        <v>4156</v>
      </c>
      <c r="E1355" s="119" t="s">
        <v>4794</v>
      </c>
      <c r="F1355" s="219">
        <v>19</v>
      </c>
      <c r="G1355" s="219" t="s">
        <v>2492</v>
      </c>
      <c r="H1355" s="45" t="s">
        <v>44</v>
      </c>
      <c r="I1355" s="46"/>
      <c r="J1355" s="44">
        <f t="shared" si="38"/>
        <v>365</v>
      </c>
      <c r="K1355" s="46"/>
      <c r="L1355" s="45"/>
      <c r="M1355" s="45"/>
      <c r="N1355" s="45"/>
      <c r="O1355" s="62" t="s">
        <v>7</v>
      </c>
      <c r="P1355" s="220">
        <v>1349</v>
      </c>
      <c r="Q1355" s="217">
        <v>30862</v>
      </c>
      <c r="R1355" s="41"/>
    </row>
    <row r="1356" spans="1:18" s="149" customFormat="1" ht="12.95" customHeight="1" x14ac:dyDescent="0.2">
      <c r="A1356" s="7"/>
      <c r="B1356" s="40" t="s">
        <v>7</v>
      </c>
      <c r="C1356" s="107"/>
      <c r="D1356" s="119" t="s">
        <v>5333</v>
      </c>
      <c r="E1356" s="119" t="s">
        <v>5332</v>
      </c>
      <c r="F1356" s="219">
        <v>8</v>
      </c>
      <c r="G1356" s="219" t="s">
        <v>2408</v>
      </c>
      <c r="H1356" s="45"/>
      <c r="I1356" s="46"/>
      <c r="J1356" s="44">
        <f t="shared" si="38"/>
        <v>365</v>
      </c>
      <c r="K1356" s="46"/>
      <c r="L1356" s="45"/>
      <c r="M1356" s="45"/>
      <c r="N1356" s="45"/>
      <c r="O1356" s="62" t="s">
        <v>7</v>
      </c>
      <c r="P1356" s="220">
        <v>1350</v>
      </c>
      <c r="Q1356" s="217">
        <v>30862</v>
      </c>
      <c r="R1356" s="41"/>
    </row>
    <row r="1357" spans="1:18" s="149" customFormat="1" ht="12.75" customHeight="1" x14ac:dyDescent="0.2">
      <c r="A1357" s="7">
        <v>4</v>
      </c>
      <c r="B1357" s="40" t="s">
        <v>7</v>
      </c>
      <c r="C1357" s="107"/>
      <c r="D1357" s="119" t="s">
        <v>4467</v>
      </c>
      <c r="E1357" s="119" t="s">
        <v>5283</v>
      </c>
      <c r="F1357" s="219">
        <v>12</v>
      </c>
      <c r="G1357" s="219" t="s">
        <v>2299</v>
      </c>
      <c r="H1357" s="45"/>
      <c r="I1357" s="46"/>
      <c r="J1357" s="44">
        <f t="shared" si="38"/>
        <v>365</v>
      </c>
      <c r="K1357" s="46"/>
      <c r="L1357" s="45"/>
      <c r="M1357" s="45"/>
      <c r="N1357" s="45"/>
      <c r="O1357" s="62" t="s">
        <v>7</v>
      </c>
      <c r="P1357" s="220">
        <v>1351</v>
      </c>
      <c r="Q1357" s="217" t="s">
        <v>609</v>
      </c>
      <c r="R1357" s="41"/>
    </row>
    <row r="1358" spans="1:18" s="149" customFormat="1" ht="12.75" customHeight="1" x14ac:dyDescent="0.2">
      <c r="A1358" s="7"/>
      <c r="B1358" s="40" t="s">
        <v>7</v>
      </c>
      <c r="C1358" s="107"/>
      <c r="D1358" s="119" t="s">
        <v>601</v>
      </c>
      <c r="E1358" s="119" t="s">
        <v>601</v>
      </c>
      <c r="F1358" s="219" t="s">
        <v>609</v>
      </c>
      <c r="G1358" s="219" t="s">
        <v>609</v>
      </c>
      <c r="H1358" s="45"/>
      <c r="I1358" s="46"/>
      <c r="J1358" s="44">
        <f t="shared" si="38"/>
        <v>365</v>
      </c>
      <c r="K1358" s="46"/>
      <c r="L1358" s="45"/>
      <c r="M1358" s="45"/>
      <c r="N1358" s="45"/>
      <c r="O1358" s="62" t="s">
        <v>7</v>
      </c>
      <c r="P1358" s="220">
        <v>1352</v>
      </c>
      <c r="Q1358" s="217" t="s">
        <v>609</v>
      </c>
      <c r="R1358" s="41"/>
    </row>
    <row r="1359" spans="1:18" s="149" customFormat="1" ht="12.95" customHeight="1" x14ac:dyDescent="0.2">
      <c r="A1359" s="7">
        <v>23</v>
      </c>
      <c r="B1359" s="40" t="s">
        <v>7</v>
      </c>
      <c r="C1359" s="107"/>
      <c r="D1359" s="119" t="s">
        <v>5331</v>
      </c>
      <c r="E1359" s="119" t="s">
        <v>5330</v>
      </c>
      <c r="F1359" s="219">
        <v>16</v>
      </c>
      <c r="G1359" s="219" t="s">
        <v>2495</v>
      </c>
      <c r="H1359" s="45"/>
      <c r="I1359" s="46"/>
      <c r="J1359" s="44">
        <f t="shared" si="38"/>
        <v>365</v>
      </c>
      <c r="K1359" s="46"/>
      <c r="L1359" s="45"/>
      <c r="M1359" s="45"/>
      <c r="N1359" s="45"/>
      <c r="O1359" s="62" t="s">
        <v>7</v>
      </c>
      <c r="P1359" s="220">
        <v>1353</v>
      </c>
      <c r="Q1359" s="217" t="s">
        <v>609</v>
      </c>
      <c r="R1359" s="41"/>
    </row>
    <row r="1360" spans="1:18" s="149" customFormat="1" ht="12.95" customHeight="1" x14ac:dyDescent="0.2">
      <c r="A1360" s="7">
        <v>50</v>
      </c>
      <c r="B1360" s="40" t="s">
        <v>7</v>
      </c>
      <c r="C1360" s="107"/>
      <c r="D1360" s="119" t="s">
        <v>5329</v>
      </c>
      <c r="E1360" s="119" t="s">
        <v>5328</v>
      </c>
      <c r="F1360" s="219">
        <v>7</v>
      </c>
      <c r="G1360" s="219" t="s">
        <v>2495</v>
      </c>
      <c r="H1360" s="45"/>
      <c r="I1360" s="46"/>
      <c r="J1360" s="44">
        <f t="shared" si="38"/>
        <v>365</v>
      </c>
      <c r="K1360" s="46"/>
      <c r="L1360" s="45"/>
      <c r="M1360" s="45"/>
      <c r="N1360" s="45"/>
      <c r="O1360" s="62" t="s">
        <v>7</v>
      </c>
      <c r="P1360" s="220">
        <v>1354</v>
      </c>
      <c r="Q1360" s="217" t="s">
        <v>609</v>
      </c>
      <c r="R1360" s="41"/>
    </row>
    <row r="1361" spans="1:18" s="149" customFormat="1" ht="12.95" customHeight="1" x14ac:dyDescent="0.2">
      <c r="A1361" s="7"/>
      <c r="B1361" s="40" t="s">
        <v>7</v>
      </c>
      <c r="C1361" s="107"/>
      <c r="D1361" s="119" t="s">
        <v>5327</v>
      </c>
      <c r="E1361" s="119" t="s">
        <v>5326</v>
      </c>
      <c r="F1361" s="219">
        <v>11</v>
      </c>
      <c r="G1361" s="219" t="s">
        <v>2299</v>
      </c>
      <c r="H1361" s="45"/>
      <c r="I1361" s="46"/>
      <c r="J1361" s="44">
        <f t="shared" si="38"/>
        <v>365</v>
      </c>
      <c r="K1361" s="46"/>
      <c r="L1361" s="45"/>
      <c r="M1361" s="45"/>
      <c r="N1361" s="45"/>
      <c r="O1361" s="62" t="s">
        <v>7</v>
      </c>
      <c r="P1361" s="220">
        <v>1355</v>
      </c>
      <c r="Q1361" s="217" t="s">
        <v>609</v>
      </c>
      <c r="R1361" s="41"/>
    </row>
    <row r="1362" spans="1:18" s="149" customFormat="1" ht="12.95" customHeight="1" x14ac:dyDescent="0.2">
      <c r="A1362" s="7"/>
      <c r="B1362" s="40" t="s">
        <v>7</v>
      </c>
      <c r="C1362" s="107"/>
      <c r="D1362" s="119" t="s">
        <v>5325</v>
      </c>
      <c r="E1362" s="119" t="s">
        <v>5324</v>
      </c>
      <c r="F1362" s="219">
        <v>11</v>
      </c>
      <c r="G1362" s="219" t="s">
        <v>2299</v>
      </c>
      <c r="H1362" s="45"/>
      <c r="I1362" s="46"/>
      <c r="J1362" s="44">
        <f t="shared" si="38"/>
        <v>365</v>
      </c>
      <c r="K1362" s="46"/>
      <c r="L1362" s="45"/>
      <c r="M1362" s="45"/>
      <c r="N1362" s="45"/>
      <c r="O1362" s="62" t="s">
        <v>7</v>
      </c>
      <c r="P1362" s="220">
        <v>1356</v>
      </c>
      <c r="Q1362" s="217" t="s">
        <v>609</v>
      </c>
      <c r="R1362" s="41"/>
    </row>
    <row r="1363" spans="1:18" s="149" customFormat="1" ht="12.95" customHeight="1" x14ac:dyDescent="0.2">
      <c r="A1363" s="7"/>
      <c r="B1363" s="40" t="s">
        <v>7</v>
      </c>
      <c r="C1363" s="107"/>
      <c r="D1363" s="119" t="s">
        <v>5323</v>
      </c>
      <c r="E1363" s="119" t="s">
        <v>5003</v>
      </c>
      <c r="F1363" s="219">
        <v>3</v>
      </c>
      <c r="G1363" s="219" t="s">
        <v>2299</v>
      </c>
      <c r="H1363" s="45"/>
      <c r="I1363" s="46"/>
      <c r="J1363" s="44">
        <f t="shared" si="38"/>
        <v>365</v>
      </c>
      <c r="K1363" s="46"/>
      <c r="L1363" s="45"/>
      <c r="M1363" s="45"/>
      <c r="N1363" s="45"/>
      <c r="O1363" s="62" t="s">
        <v>7</v>
      </c>
      <c r="P1363" s="220">
        <v>1357</v>
      </c>
      <c r="Q1363" s="217" t="s">
        <v>609</v>
      </c>
      <c r="R1363" s="41"/>
    </row>
    <row r="1364" spans="1:18" s="149" customFormat="1" ht="12.95" customHeight="1" x14ac:dyDescent="0.2">
      <c r="A1364" s="7">
        <v>190</v>
      </c>
      <c r="B1364" s="40" t="s">
        <v>7</v>
      </c>
      <c r="C1364" s="107"/>
      <c r="D1364" s="119" t="s">
        <v>5322</v>
      </c>
      <c r="E1364" s="119" t="s">
        <v>5321</v>
      </c>
      <c r="F1364" s="219">
        <v>1</v>
      </c>
      <c r="G1364" s="219" t="s">
        <v>2299</v>
      </c>
      <c r="H1364" s="45"/>
      <c r="I1364" s="46"/>
      <c r="J1364" s="44">
        <f t="shared" si="38"/>
        <v>365</v>
      </c>
      <c r="K1364" s="46"/>
      <c r="L1364" s="45"/>
      <c r="M1364" s="45"/>
      <c r="N1364" s="45"/>
      <c r="O1364" s="62" t="s">
        <v>7</v>
      </c>
      <c r="P1364" s="220">
        <v>1358</v>
      </c>
      <c r="Q1364" s="217" t="s">
        <v>609</v>
      </c>
      <c r="R1364" s="41"/>
    </row>
    <row r="1365" spans="1:18" s="149" customFormat="1" ht="12.95" customHeight="1" x14ac:dyDescent="0.2">
      <c r="A1365" s="7"/>
      <c r="B1365" s="40" t="s">
        <v>7</v>
      </c>
      <c r="C1365" s="107"/>
      <c r="D1365" s="119" t="s">
        <v>5164</v>
      </c>
      <c r="E1365" s="119" t="s">
        <v>5320</v>
      </c>
      <c r="F1365" s="219">
        <v>13</v>
      </c>
      <c r="G1365" s="219" t="s">
        <v>2492</v>
      </c>
      <c r="H1365" s="45"/>
      <c r="I1365" s="46"/>
      <c r="J1365" s="44">
        <f t="shared" si="38"/>
        <v>365</v>
      </c>
      <c r="K1365" s="46"/>
      <c r="L1365" s="45"/>
      <c r="M1365" s="45"/>
      <c r="N1365" s="45"/>
      <c r="O1365" s="62" t="s">
        <v>7</v>
      </c>
      <c r="P1365" s="220">
        <v>1359</v>
      </c>
      <c r="Q1365" s="217" t="s">
        <v>609</v>
      </c>
      <c r="R1365" s="41"/>
    </row>
    <row r="1366" spans="1:18" s="149" customFormat="1" ht="12.95" customHeight="1" x14ac:dyDescent="0.2">
      <c r="A1366" s="7"/>
      <c r="B1366" s="40" t="s">
        <v>7</v>
      </c>
      <c r="C1366" s="107"/>
      <c r="D1366" s="119" t="s">
        <v>5319</v>
      </c>
      <c r="E1366" s="119" t="s">
        <v>5318</v>
      </c>
      <c r="F1366" s="219">
        <v>11</v>
      </c>
      <c r="G1366" s="219" t="s">
        <v>2299</v>
      </c>
      <c r="H1366" s="45"/>
      <c r="I1366" s="46"/>
      <c r="J1366" s="44">
        <f t="shared" si="38"/>
        <v>365</v>
      </c>
      <c r="K1366" s="46"/>
      <c r="L1366" s="45"/>
      <c r="M1366" s="45"/>
      <c r="N1366" s="45"/>
      <c r="O1366" s="62" t="s">
        <v>7</v>
      </c>
      <c r="P1366" s="220">
        <v>1360</v>
      </c>
      <c r="Q1366" s="217" t="s">
        <v>609</v>
      </c>
      <c r="R1366" s="41"/>
    </row>
    <row r="1367" spans="1:18" s="149" customFormat="1" ht="12.95" customHeight="1" x14ac:dyDescent="0.2">
      <c r="A1367" s="7"/>
      <c r="B1367" s="40" t="s">
        <v>7</v>
      </c>
      <c r="C1367" s="107"/>
      <c r="D1367" s="119" t="s">
        <v>5317</v>
      </c>
      <c r="E1367" s="119" t="s">
        <v>5316</v>
      </c>
      <c r="F1367" s="219">
        <v>8</v>
      </c>
      <c r="G1367" s="219" t="s">
        <v>2408</v>
      </c>
      <c r="H1367" s="45"/>
      <c r="I1367" s="46"/>
      <c r="J1367" s="44">
        <f t="shared" si="38"/>
        <v>365</v>
      </c>
      <c r="K1367" s="46"/>
      <c r="L1367" s="45"/>
      <c r="M1367" s="45"/>
      <c r="N1367" s="45"/>
      <c r="O1367" s="62" t="s">
        <v>7</v>
      </c>
      <c r="P1367" s="220">
        <v>1361</v>
      </c>
      <c r="Q1367" s="217" t="s">
        <v>609</v>
      </c>
      <c r="R1367" s="41"/>
    </row>
    <row r="1368" spans="1:18" s="149" customFormat="1" ht="12.95" customHeight="1" x14ac:dyDescent="0.2">
      <c r="A1368" s="7">
        <v>81</v>
      </c>
      <c r="B1368" s="40" t="s">
        <v>7</v>
      </c>
      <c r="C1368" s="107"/>
      <c r="D1368" s="119" t="s">
        <v>3171</v>
      </c>
      <c r="E1368" s="119" t="s">
        <v>5315</v>
      </c>
      <c r="F1368" s="219">
        <v>16</v>
      </c>
      <c r="G1368" s="219" t="s">
        <v>2495</v>
      </c>
      <c r="H1368" s="45"/>
      <c r="I1368" s="46"/>
      <c r="J1368" s="44">
        <f t="shared" si="38"/>
        <v>365</v>
      </c>
      <c r="K1368" s="46"/>
      <c r="L1368" s="45"/>
      <c r="M1368" s="45"/>
      <c r="N1368" s="45"/>
      <c r="O1368" s="62" t="s">
        <v>7</v>
      </c>
      <c r="P1368" s="220">
        <v>1362</v>
      </c>
      <c r="Q1368" s="217" t="s">
        <v>609</v>
      </c>
      <c r="R1368" s="41"/>
    </row>
    <row r="1369" spans="1:18" s="149" customFormat="1" ht="12.95" customHeight="1" x14ac:dyDescent="0.2">
      <c r="A1369" s="7">
        <v>1</v>
      </c>
      <c r="B1369" s="40" t="s">
        <v>7</v>
      </c>
      <c r="C1369" s="107"/>
      <c r="D1369" s="119" t="s">
        <v>5314</v>
      </c>
      <c r="E1369" s="119" t="s">
        <v>5313</v>
      </c>
      <c r="F1369" s="219">
        <v>6</v>
      </c>
      <c r="G1369" s="219" t="s">
        <v>2495</v>
      </c>
      <c r="H1369" s="45"/>
      <c r="I1369" s="46"/>
      <c r="J1369" s="44">
        <f t="shared" si="38"/>
        <v>365</v>
      </c>
      <c r="K1369" s="46"/>
      <c r="L1369" s="45"/>
      <c r="M1369" s="45"/>
      <c r="N1369" s="45"/>
      <c r="O1369" s="62" t="s">
        <v>7</v>
      </c>
      <c r="P1369" s="220">
        <v>1363</v>
      </c>
      <c r="Q1369" s="217" t="s">
        <v>609</v>
      </c>
      <c r="R1369" s="41"/>
    </row>
    <row r="1370" spans="1:18" s="149" customFormat="1" ht="12.95" customHeight="1" x14ac:dyDescent="0.2">
      <c r="A1370" s="7"/>
      <c r="B1370" s="40" t="s">
        <v>7</v>
      </c>
      <c r="C1370" s="107"/>
      <c r="D1370" s="119" t="s">
        <v>5312</v>
      </c>
      <c r="E1370" s="119" t="s">
        <v>5311</v>
      </c>
      <c r="F1370" s="219">
        <v>8</v>
      </c>
      <c r="G1370" s="219" t="s">
        <v>2408</v>
      </c>
      <c r="H1370" s="45"/>
      <c r="I1370" s="46"/>
      <c r="J1370" s="44">
        <f t="shared" si="38"/>
        <v>365</v>
      </c>
      <c r="K1370" s="46"/>
      <c r="L1370" s="45"/>
      <c r="M1370" s="45"/>
      <c r="N1370" s="45"/>
      <c r="O1370" s="62" t="s">
        <v>7</v>
      </c>
      <c r="P1370" s="220">
        <v>1364</v>
      </c>
      <c r="Q1370" s="217" t="s">
        <v>609</v>
      </c>
      <c r="R1370" s="41"/>
    </row>
    <row r="1371" spans="1:18" s="149" customFormat="1" ht="12.95" customHeight="1" x14ac:dyDescent="0.2">
      <c r="A1371" s="7">
        <v>3</v>
      </c>
      <c r="B1371" s="40" t="s">
        <v>7</v>
      </c>
      <c r="C1371" s="107"/>
      <c r="D1371" s="119" t="s">
        <v>4845</v>
      </c>
      <c r="E1371" s="119" t="s">
        <v>5310</v>
      </c>
      <c r="F1371" s="219">
        <v>20</v>
      </c>
      <c r="G1371" s="219" t="s">
        <v>2307</v>
      </c>
      <c r="H1371" s="45" t="s">
        <v>44</v>
      </c>
      <c r="I1371" s="46"/>
      <c r="J1371" s="44">
        <f t="shared" si="38"/>
        <v>365</v>
      </c>
      <c r="K1371" s="46"/>
      <c r="L1371" s="45"/>
      <c r="M1371" s="45"/>
      <c r="N1371" s="45"/>
      <c r="O1371" s="62" t="s">
        <v>7</v>
      </c>
      <c r="P1371" s="220">
        <v>1365</v>
      </c>
      <c r="Q1371" s="217" t="s">
        <v>609</v>
      </c>
      <c r="R1371" s="41"/>
    </row>
    <row r="1372" spans="1:18" s="149" customFormat="1" ht="12.95" customHeight="1" x14ac:dyDescent="0.2">
      <c r="A1372" s="7">
        <v>50</v>
      </c>
      <c r="B1372" s="40" t="s">
        <v>7</v>
      </c>
      <c r="C1372" s="107"/>
      <c r="D1372" s="119" t="s">
        <v>5309</v>
      </c>
      <c r="E1372" s="119" t="s">
        <v>5308</v>
      </c>
      <c r="F1372" s="219">
        <v>7</v>
      </c>
      <c r="G1372" s="219" t="s">
        <v>2408</v>
      </c>
      <c r="H1372" s="45"/>
      <c r="I1372" s="46"/>
      <c r="J1372" s="44">
        <f t="shared" si="38"/>
        <v>365</v>
      </c>
      <c r="K1372" s="46"/>
      <c r="L1372" s="45"/>
      <c r="M1372" s="45"/>
      <c r="N1372" s="45"/>
      <c r="O1372" s="62" t="s">
        <v>7</v>
      </c>
      <c r="P1372" s="220">
        <v>1366</v>
      </c>
      <c r="Q1372" s="217" t="s">
        <v>609</v>
      </c>
      <c r="R1372" s="41"/>
    </row>
    <row r="1373" spans="1:18" s="149" customFormat="1" ht="12.95" customHeight="1" x14ac:dyDescent="0.2">
      <c r="A1373" s="7"/>
      <c r="B1373" s="40" t="s">
        <v>7</v>
      </c>
      <c r="C1373" s="107"/>
      <c r="D1373" s="119" t="s">
        <v>5307</v>
      </c>
      <c r="E1373" s="119" t="s">
        <v>5306</v>
      </c>
      <c r="F1373" s="219">
        <v>12</v>
      </c>
      <c r="G1373" s="219" t="s">
        <v>2299</v>
      </c>
      <c r="H1373" s="45"/>
      <c r="I1373" s="46"/>
      <c r="J1373" s="44">
        <f t="shared" si="38"/>
        <v>365</v>
      </c>
      <c r="K1373" s="46"/>
      <c r="L1373" s="45"/>
      <c r="M1373" s="45"/>
      <c r="N1373" s="45"/>
      <c r="O1373" s="62" t="s">
        <v>7</v>
      </c>
      <c r="P1373" s="220">
        <v>1367</v>
      </c>
      <c r="Q1373" s="217" t="s">
        <v>609</v>
      </c>
      <c r="R1373" s="41"/>
    </row>
    <row r="1374" spans="1:18" s="149" customFormat="1" ht="12.95" customHeight="1" x14ac:dyDescent="0.2">
      <c r="A1374" s="7"/>
      <c r="B1374" s="40" t="s">
        <v>7</v>
      </c>
      <c r="C1374" s="107"/>
      <c r="D1374" s="119" t="s">
        <v>5305</v>
      </c>
      <c r="E1374" s="119" t="s">
        <v>5304</v>
      </c>
      <c r="F1374" s="219">
        <v>20</v>
      </c>
      <c r="G1374" s="219" t="s">
        <v>2307</v>
      </c>
      <c r="H1374" s="45"/>
      <c r="I1374" s="46"/>
      <c r="J1374" s="44">
        <f t="shared" si="38"/>
        <v>365</v>
      </c>
      <c r="K1374" s="46"/>
      <c r="L1374" s="45"/>
      <c r="M1374" s="45"/>
      <c r="N1374" s="45"/>
      <c r="O1374" s="62" t="s">
        <v>7</v>
      </c>
      <c r="P1374" s="220">
        <v>1368</v>
      </c>
      <c r="Q1374" s="217" t="s">
        <v>609</v>
      </c>
      <c r="R1374" s="41"/>
    </row>
    <row r="1375" spans="1:18" s="149" customFormat="1" ht="12.95" customHeight="1" x14ac:dyDescent="0.2">
      <c r="A1375" s="7">
        <v>56</v>
      </c>
      <c r="B1375" s="40" t="s">
        <v>7</v>
      </c>
      <c r="C1375" s="107"/>
      <c r="D1375" s="119" t="s">
        <v>2021</v>
      </c>
      <c r="E1375" s="119" t="s">
        <v>5266</v>
      </c>
      <c r="F1375" s="219">
        <v>14</v>
      </c>
      <c r="G1375" s="219" t="s">
        <v>2492</v>
      </c>
      <c r="H1375" s="45"/>
      <c r="I1375" s="46"/>
      <c r="J1375" s="44">
        <f t="shared" si="38"/>
        <v>365</v>
      </c>
      <c r="K1375" s="46"/>
      <c r="L1375" s="45"/>
      <c r="M1375" s="45"/>
      <c r="N1375" s="45"/>
      <c r="O1375" s="62" t="s">
        <v>7</v>
      </c>
      <c r="P1375" s="220">
        <v>1369</v>
      </c>
      <c r="Q1375" s="217" t="s">
        <v>609</v>
      </c>
      <c r="R1375" s="41"/>
    </row>
    <row r="1376" spans="1:18" s="149" customFormat="1" ht="12.95" customHeight="1" x14ac:dyDescent="0.2">
      <c r="A1376" s="7">
        <v>17</v>
      </c>
      <c r="B1376" s="40" t="s">
        <v>7</v>
      </c>
      <c r="C1376" s="107"/>
      <c r="D1376" s="119" t="s">
        <v>5303</v>
      </c>
      <c r="E1376" s="119" t="s">
        <v>5302</v>
      </c>
      <c r="F1376" s="219">
        <v>15</v>
      </c>
      <c r="G1376" s="219" t="s">
        <v>2492</v>
      </c>
      <c r="H1376" s="45" t="s">
        <v>44</v>
      </c>
      <c r="I1376" s="46"/>
      <c r="J1376" s="44">
        <f t="shared" si="38"/>
        <v>365</v>
      </c>
      <c r="K1376" s="46"/>
      <c r="L1376" s="45"/>
      <c r="M1376" s="45"/>
      <c r="N1376" s="45"/>
      <c r="O1376" s="62" t="s">
        <v>7</v>
      </c>
      <c r="P1376" s="220">
        <v>1370</v>
      </c>
      <c r="Q1376" s="217">
        <v>30895</v>
      </c>
      <c r="R1376" s="41"/>
    </row>
    <row r="1377" spans="1:209" s="149" customFormat="1" ht="12.95" customHeight="1" x14ac:dyDescent="0.2">
      <c r="A1377" s="7">
        <v>37</v>
      </c>
      <c r="B1377" s="40" t="s">
        <v>7</v>
      </c>
      <c r="C1377" s="107"/>
      <c r="D1377" s="119" t="s">
        <v>4816</v>
      </c>
      <c r="E1377" s="119" t="s">
        <v>5214</v>
      </c>
      <c r="F1377" s="219">
        <v>21</v>
      </c>
      <c r="G1377" s="219" t="s">
        <v>2307</v>
      </c>
      <c r="H1377" s="45"/>
      <c r="I1377" s="46"/>
      <c r="J1377" s="44">
        <f t="shared" si="38"/>
        <v>365</v>
      </c>
      <c r="K1377" s="46"/>
      <c r="L1377" s="45"/>
      <c r="M1377" s="45"/>
      <c r="N1377" s="45"/>
      <c r="O1377" s="62" t="s">
        <v>7</v>
      </c>
      <c r="P1377" s="220">
        <v>1371</v>
      </c>
      <c r="Q1377" s="217" t="s">
        <v>609</v>
      </c>
      <c r="R1377" s="41"/>
    </row>
    <row r="1378" spans="1:209" s="149" customFormat="1" ht="12.95" customHeight="1" x14ac:dyDescent="0.2">
      <c r="A1378" s="7"/>
      <c r="B1378" s="40" t="s">
        <v>7</v>
      </c>
      <c r="C1378" s="107"/>
      <c r="D1378" s="119" t="s">
        <v>5301</v>
      </c>
      <c r="E1378" s="119" t="s">
        <v>5214</v>
      </c>
      <c r="F1378" s="219">
        <v>17</v>
      </c>
      <c r="G1378" s="219" t="s">
        <v>2307</v>
      </c>
      <c r="H1378" s="45"/>
      <c r="I1378" s="46"/>
      <c r="J1378" s="44">
        <f t="shared" si="38"/>
        <v>365</v>
      </c>
      <c r="K1378" s="46"/>
      <c r="L1378" s="45"/>
      <c r="M1378" s="45"/>
      <c r="N1378" s="45"/>
      <c r="O1378" s="62" t="s">
        <v>7</v>
      </c>
      <c r="P1378" s="220">
        <v>1372</v>
      </c>
      <c r="Q1378" s="217" t="s">
        <v>609</v>
      </c>
      <c r="R1378" s="41"/>
    </row>
    <row r="1379" spans="1:209" s="149" customFormat="1" ht="12.95" customHeight="1" x14ac:dyDescent="0.2">
      <c r="A1379" s="7"/>
      <c r="B1379" s="40" t="s">
        <v>7</v>
      </c>
      <c r="C1379" s="107"/>
      <c r="D1379" s="119" t="s">
        <v>5119</v>
      </c>
      <c r="E1379" s="119" t="s">
        <v>5300</v>
      </c>
      <c r="F1379" s="219">
        <v>13</v>
      </c>
      <c r="G1379" s="219" t="s">
        <v>2492</v>
      </c>
      <c r="H1379" s="45"/>
      <c r="I1379" s="46"/>
      <c r="J1379" s="44">
        <f t="shared" si="38"/>
        <v>365</v>
      </c>
      <c r="K1379" s="46"/>
      <c r="L1379" s="45"/>
      <c r="M1379" s="45"/>
      <c r="N1379" s="45"/>
      <c r="O1379" s="62" t="s">
        <v>7</v>
      </c>
      <c r="P1379" s="220">
        <v>1373</v>
      </c>
      <c r="Q1379" s="217" t="s">
        <v>609</v>
      </c>
      <c r="R1379" s="41"/>
    </row>
    <row r="1380" spans="1:209" s="149" customFormat="1" ht="12.95" customHeight="1" x14ac:dyDescent="0.2">
      <c r="A1380" s="7"/>
      <c r="B1380" s="40" t="s">
        <v>7</v>
      </c>
      <c r="C1380" s="107"/>
      <c r="D1380" s="119" t="s">
        <v>5299</v>
      </c>
      <c r="E1380" s="119" t="s">
        <v>4148</v>
      </c>
      <c r="F1380" s="219">
        <v>16</v>
      </c>
      <c r="G1380" s="219" t="s">
        <v>2495</v>
      </c>
      <c r="H1380" s="45"/>
      <c r="I1380" s="46"/>
      <c r="J1380" s="44">
        <f t="shared" ref="J1380:J1411" si="39">IF(AND(I1380&gt;1/1/75, K1380&gt;0),"n/a",I1380+365)</f>
        <v>365</v>
      </c>
      <c r="K1380" s="46"/>
      <c r="L1380" s="45"/>
      <c r="M1380" s="45"/>
      <c r="N1380" s="45"/>
      <c r="O1380" s="62" t="s">
        <v>7</v>
      </c>
      <c r="P1380" s="220">
        <v>1374</v>
      </c>
      <c r="Q1380" s="217" t="s">
        <v>609</v>
      </c>
      <c r="R1380" s="41"/>
    </row>
    <row r="1381" spans="1:209" s="149" customFormat="1" ht="12.95" customHeight="1" x14ac:dyDescent="0.2">
      <c r="A1381" s="7">
        <v>19</v>
      </c>
      <c r="B1381" s="40" t="s">
        <v>7</v>
      </c>
      <c r="C1381" s="107"/>
      <c r="D1381" s="119" t="s">
        <v>4960</v>
      </c>
      <c r="E1381" s="119" t="s">
        <v>5298</v>
      </c>
      <c r="F1381" s="219">
        <v>8</v>
      </c>
      <c r="G1381" s="219" t="s">
        <v>2408</v>
      </c>
      <c r="H1381" s="45"/>
      <c r="I1381" s="46"/>
      <c r="J1381" s="44">
        <f t="shared" si="39"/>
        <v>365</v>
      </c>
      <c r="K1381" s="46"/>
      <c r="L1381" s="45"/>
      <c r="M1381" s="45"/>
      <c r="N1381" s="45"/>
      <c r="O1381" s="62" t="s">
        <v>7</v>
      </c>
      <c r="P1381" s="220">
        <v>1375</v>
      </c>
      <c r="Q1381" s="217" t="s">
        <v>609</v>
      </c>
      <c r="R1381" s="41"/>
    </row>
    <row r="1382" spans="1:209" s="149" customFormat="1" ht="12.95" customHeight="1" x14ac:dyDescent="0.2">
      <c r="A1382" s="7">
        <v>37</v>
      </c>
      <c r="B1382" s="40" t="s">
        <v>7</v>
      </c>
      <c r="C1382" s="107"/>
      <c r="D1382" s="119" t="s">
        <v>3089</v>
      </c>
      <c r="E1382" s="119" t="s">
        <v>5297</v>
      </c>
      <c r="F1382" s="219">
        <v>21</v>
      </c>
      <c r="G1382" s="219" t="s">
        <v>2307</v>
      </c>
      <c r="H1382" s="45"/>
      <c r="I1382" s="46"/>
      <c r="J1382" s="44">
        <f t="shared" si="39"/>
        <v>365</v>
      </c>
      <c r="K1382" s="46"/>
      <c r="L1382" s="45"/>
      <c r="M1382" s="45"/>
      <c r="N1382" s="45"/>
      <c r="O1382" s="62" t="s">
        <v>7</v>
      </c>
      <c r="P1382" s="220">
        <v>1376</v>
      </c>
      <c r="Q1382" s="217" t="s">
        <v>609</v>
      </c>
      <c r="R1382" s="41"/>
    </row>
    <row r="1383" spans="1:209" s="149" customFormat="1" ht="12.95" customHeight="1" x14ac:dyDescent="0.2">
      <c r="A1383" s="7"/>
      <c r="B1383" s="40" t="s">
        <v>7</v>
      </c>
      <c r="C1383" s="107"/>
      <c r="D1383" s="119" t="s">
        <v>5296</v>
      </c>
      <c r="E1383" s="119" t="s">
        <v>5295</v>
      </c>
      <c r="F1383" s="219">
        <v>1</v>
      </c>
      <c r="G1383" s="219" t="s">
        <v>2408</v>
      </c>
      <c r="H1383" s="45" t="s">
        <v>44</v>
      </c>
      <c r="I1383" s="46"/>
      <c r="J1383" s="44">
        <f t="shared" si="39"/>
        <v>365</v>
      </c>
      <c r="K1383" s="46"/>
      <c r="L1383" s="45"/>
      <c r="M1383" s="45"/>
      <c r="N1383" s="45"/>
      <c r="O1383" s="62" t="s">
        <v>7</v>
      </c>
      <c r="P1383" s="220">
        <v>1377</v>
      </c>
      <c r="Q1383" s="217" t="s">
        <v>609</v>
      </c>
      <c r="R1383" s="41"/>
    </row>
    <row r="1384" spans="1:209" s="149" customFormat="1" ht="12.95" customHeight="1" x14ac:dyDescent="0.2">
      <c r="A1384" s="7"/>
      <c r="B1384" s="40" t="s">
        <v>7</v>
      </c>
      <c r="C1384" s="107"/>
      <c r="D1384" s="119" t="s">
        <v>5294</v>
      </c>
      <c r="E1384" s="119" t="s">
        <v>5293</v>
      </c>
      <c r="F1384" s="219">
        <v>3</v>
      </c>
      <c r="G1384" s="219" t="s">
        <v>2299</v>
      </c>
      <c r="H1384" s="45"/>
      <c r="I1384" s="46"/>
      <c r="J1384" s="44">
        <f t="shared" si="39"/>
        <v>365</v>
      </c>
      <c r="K1384" s="46"/>
      <c r="L1384" s="45"/>
      <c r="M1384" s="45"/>
      <c r="N1384" s="45"/>
      <c r="O1384" s="62" t="s">
        <v>7</v>
      </c>
      <c r="P1384" s="220">
        <v>1378</v>
      </c>
      <c r="Q1384" s="217" t="s">
        <v>609</v>
      </c>
      <c r="R1384" s="41"/>
    </row>
    <row r="1385" spans="1:209" s="149" customFormat="1" ht="12.95" customHeight="1" x14ac:dyDescent="0.2">
      <c r="A1385" s="7"/>
      <c r="B1385" s="40" t="s">
        <v>7</v>
      </c>
      <c r="C1385" s="107"/>
      <c r="D1385" s="119" t="s">
        <v>5292</v>
      </c>
      <c r="E1385" s="119" t="s">
        <v>5291</v>
      </c>
      <c r="F1385" s="219">
        <v>8</v>
      </c>
      <c r="G1385" s="219" t="s">
        <v>2408</v>
      </c>
      <c r="H1385" s="45" t="s">
        <v>44</v>
      </c>
      <c r="I1385" s="46"/>
      <c r="J1385" s="44">
        <f t="shared" si="39"/>
        <v>365</v>
      </c>
      <c r="K1385" s="46"/>
      <c r="L1385" s="45"/>
      <c r="M1385" s="45"/>
      <c r="N1385" s="45"/>
      <c r="O1385" s="62" t="s">
        <v>7</v>
      </c>
      <c r="P1385" s="220">
        <v>1379</v>
      </c>
      <c r="Q1385" s="217" t="s">
        <v>609</v>
      </c>
      <c r="R1385" s="41"/>
    </row>
    <row r="1386" spans="1:209" s="13" customFormat="1" ht="12.95" customHeight="1" x14ac:dyDescent="0.2">
      <c r="A1386" s="7"/>
      <c r="B1386" s="40" t="s">
        <v>7</v>
      </c>
      <c r="C1386" s="107"/>
      <c r="D1386" s="119" t="s">
        <v>5290</v>
      </c>
      <c r="E1386" s="119" t="s">
        <v>5289</v>
      </c>
      <c r="F1386" s="219">
        <v>20</v>
      </c>
      <c r="G1386" s="219" t="s">
        <v>2307</v>
      </c>
      <c r="H1386" s="45" t="s">
        <v>193</v>
      </c>
      <c r="I1386" s="46"/>
      <c r="J1386" s="44">
        <f t="shared" si="39"/>
        <v>365</v>
      </c>
      <c r="K1386" s="46"/>
      <c r="L1386" s="45"/>
      <c r="M1386" s="45"/>
      <c r="N1386" s="45"/>
      <c r="O1386" s="62" t="s">
        <v>7</v>
      </c>
      <c r="P1386" s="220">
        <v>1380</v>
      </c>
      <c r="Q1386" s="217" t="s">
        <v>609</v>
      </c>
      <c r="R1386" s="41"/>
      <c r="S1386" s="149"/>
      <c r="T1386" s="149"/>
      <c r="U1386" s="149"/>
      <c r="V1386" s="149"/>
      <c r="W1386" s="149"/>
      <c r="X1386" s="149"/>
      <c r="Y1386" s="149"/>
      <c r="Z1386" s="149"/>
      <c r="AA1386" s="149"/>
      <c r="AB1386" s="149"/>
      <c r="AC1386" s="149"/>
      <c r="AD1386" s="149"/>
      <c r="AE1386" s="149"/>
      <c r="AF1386" s="149"/>
      <c r="AG1386" s="149"/>
      <c r="AH1386" s="149"/>
      <c r="AI1386" s="149"/>
      <c r="AJ1386" s="149"/>
      <c r="AK1386" s="149"/>
      <c r="AL1386" s="149"/>
      <c r="AM1386" s="149"/>
      <c r="AN1386" s="149"/>
      <c r="AO1386" s="149"/>
      <c r="AP1386" s="149"/>
      <c r="AQ1386" s="149"/>
      <c r="AR1386" s="149"/>
      <c r="AS1386" s="149"/>
      <c r="AT1386" s="149"/>
      <c r="AU1386" s="149"/>
      <c r="AV1386" s="149"/>
      <c r="AW1386" s="149"/>
      <c r="AX1386" s="149"/>
      <c r="AY1386" s="149"/>
      <c r="AZ1386" s="149"/>
      <c r="BA1386" s="149"/>
      <c r="BB1386" s="149"/>
      <c r="BC1386" s="149"/>
      <c r="BD1386" s="149"/>
      <c r="BE1386" s="149"/>
      <c r="BF1386" s="149"/>
      <c r="BG1386" s="149"/>
      <c r="BH1386" s="149"/>
      <c r="BI1386" s="149"/>
      <c r="BJ1386" s="149"/>
      <c r="BK1386" s="149"/>
      <c r="BL1386" s="149"/>
      <c r="BM1386" s="149"/>
      <c r="BN1386" s="149"/>
      <c r="BO1386" s="149"/>
      <c r="BP1386" s="149"/>
      <c r="BQ1386" s="149"/>
      <c r="BR1386" s="149"/>
      <c r="BS1386" s="149"/>
      <c r="BT1386" s="149"/>
      <c r="BU1386" s="149"/>
      <c r="BV1386" s="149"/>
      <c r="BW1386" s="149"/>
      <c r="BX1386" s="149"/>
      <c r="BY1386" s="149"/>
      <c r="BZ1386" s="149"/>
      <c r="CA1386" s="149"/>
      <c r="CB1386" s="149"/>
      <c r="CC1386" s="149"/>
      <c r="CD1386" s="149"/>
      <c r="CE1386" s="149"/>
      <c r="CF1386" s="149"/>
      <c r="CG1386" s="149"/>
      <c r="CH1386" s="149"/>
      <c r="CI1386" s="149"/>
      <c r="CJ1386" s="149"/>
      <c r="CK1386" s="149"/>
      <c r="CL1386" s="149"/>
      <c r="CM1386" s="149"/>
      <c r="CN1386" s="149"/>
      <c r="CO1386" s="149"/>
      <c r="CP1386" s="149"/>
      <c r="CQ1386" s="149"/>
      <c r="CR1386" s="149"/>
      <c r="CS1386" s="149"/>
      <c r="CT1386" s="149"/>
      <c r="CU1386" s="149"/>
      <c r="CV1386" s="149"/>
      <c r="CW1386" s="149"/>
      <c r="CX1386" s="149"/>
      <c r="CY1386" s="149"/>
      <c r="CZ1386" s="149"/>
      <c r="DA1386" s="149"/>
      <c r="DB1386" s="149"/>
      <c r="DC1386" s="149"/>
      <c r="DD1386" s="149"/>
      <c r="DE1386" s="149"/>
      <c r="DF1386" s="149"/>
      <c r="DG1386" s="149"/>
      <c r="DH1386" s="149"/>
      <c r="DI1386" s="149"/>
      <c r="DJ1386" s="149"/>
      <c r="DK1386" s="149"/>
      <c r="DL1386" s="149"/>
      <c r="DM1386" s="149"/>
      <c r="DN1386" s="149"/>
      <c r="DO1386" s="149"/>
      <c r="DP1386" s="149"/>
      <c r="DQ1386" s="149"/>
      <c r="DR1386" s="149"/>
      <c r="DS1386" s="149"/>
      <c r="DT1386" s="149"/>
      <c r="DU1386" s="149"/>
      <c r="DV1386" s="149"/>
      <c r="DW1386" s="149"/>
      <c r="DX1386" s="149"/>
      <c r="DY1386" s="149"/>
      <c r="DZ1386" s="149"/>
      <c r="EA1386" s="149"/>
      <c r="EB1386" s="149"/>
      <c r="EC1386" s="149"/>
      <c r="ED1386" s="149"/>
      <c r="EE1386" s="149"/>
      <c r="EF1386" s="149"/>
      <c r="EG1386" s="149"/>
      <c r="EH1386" s="149"/>
      <c r="EI1386" s="149"/>
      <c r="EJ1386" s="149"/>
      <c r="EK1386" s="149"/>
      <c r="EL1386" s="149"/>
      <c r="EM1386" s="149"/>
      <c r="EN1386" s="149"/>
      <c r="EO1386" s="149"/>
      <c r="EP1386" s="149"/>
      <c r="EQ1386" s="149"/>
      <c r="ER1386" s="149"/>
      <c r="ES1386" s="149"/>
      <c r="ET1386" s="149"/>
      <c r="EU1386" s="149"/>
      <c r="EV1386" s="149"/>
      <c r="EW1386" s="149"/>
      <c r="EX1386" s="149"/>
      <c r="EY1386" s="149"/>
      <c r="EZ1386" s="149"/>
      <c r="FA1386" s="149"/>
      <c r="FB1386" s="149"/>
      <c r="FC1386" s="149"/>
      <c r="FD1386" s="149"/>
      <c r="FE1386" s="149"/>
      <c r="FF1386" s="149"/>
      <c r="FG1386" s="149"/>
      <c r="FH1386" s="149"/>
      <c r="FI1386" s="149"/>
      <c r="FJ1386" s="149"/>
      <c r="FK1386" s="149"/>
      <c r="FL1386" s="149"/>
      <c r="FM1386" s="149"/>
      <c r="FN1386" s="149"/>
      <c r="FO1386" s="149"/>
      <c r="FP1386" s="149"/>
      <c r="FQ1386" s="149"/>
      <c r="FR1386" s="149"/>
      <c r="FS1386" s="149"/>
      <c r="FT1386" s="149"/>
      <c r="FU1386" s="149"/>
      <c r="FV1386" s="149"/>
      <c r="FW1386" s="149"/>
      <c r="FX1386" s="149"/>
      <c r="FY1386" s="149"/>
      <c r="FZ1386" s="149"/>
      <c r="GA1386" s="149"/>
      <c r="GB1386" s="149"/>
      <c r="GC1386" s="149"/>
      <c r="GD1386" s="149"/>
      <c r="GE1386" s="149"/>
      <c r="GF1386" s="149"/>
      <c r="GG1386" s="149"/>
      <c r="GH1386" s="149"/>
      <c r="GI1386" s="149"/>
      <c r="GJ1386" s="149"/>
      <c r="GK1386" s="149"/>
      <c r="GL1386" s="149"/>
      <c r="GM1386" s="149"/>
      <c r="GN1386" s="149"/>
      <c r="GO1386" s="149"/>
      <c r="GP1386" s="149"/>
      <c r="GQ1386" s="149"/>
      <c r="GR1386" s="149"/>
      <c r="GS1386" s="149"/>
      <c r="GT1386" s="149"/>
      <c r="GU1386" s="149"/>
      <c r="GV1386" s="149"/>
      <c r="GW1386" s="149"/>
      <c r="GX1386" s="149"/>
      <c r="GY1386" s="149"/>
      <c r="GZ1386" s="149"/>
      <c r="HA1386" s="149"/>
    </row>
    <row r="1387" spans="1:209" s="149" customFormat="1" ht="12.95" customHeight="1" x14ac:dyDescent="0.2">
      <c r="A1387" s="7"/>
      <c r="B1387" s="40" t="s">
        <v>7</v>
      </c>
      <c r="C1387" s="107"/>
      <c r="D1387" s="119" t="s">
        <v>5288</v>
      </c>
      <c r="E1387" s="119" t="s">
        <v>5287</v>
      </c>
      <c r="F1387" s="219">
        <v>15</v>
      </c>
      <c r="G1387" s="219" t="s">
        <v>2492</v>
      </c>
      <c r="H1387" s="45"/>
      <c r="I1387" s="46"/>
      <c r="J1387" s="44">
        <f t="shared" si="39"/>
        <v>365</v>
      </c>
      <c r="K1387" s="46"/>
      <c r="L1387" s="45"/>
      <c r="M1387" s="45"/>
      <c r="N1387" s="45"/>
      <c r="O1387" s="62" t="s">
        <v>7</v>
      </c>
      <c r="P1387" s="220">
        <v>1381</v>
      </c>
      <c r="Q1387" s="217" t="s">
        <v>609</v>
      </c>
      <c r="R1387" s="41"/>
    </row>
    <row r="1388" spans="1:209" s="149" customFormat="1" ht="12.95" customHeight="1" x14ac:dyDescent="0.2">
      <c r="A1388" s="7"/>
      <c r="B1388" s="40" t="s">
        <v>7</v>
      </c>
      <c r="C1388" s="107"/>
      <c r="D1388" s="119" t="s">
        <v>5285</v>
      </c>
      <c r="E1388" s="119" t="s">
        <v>5286</v>
      </c>
      <c r="F1388" s="219">
        <v>8</v>
      </c>
      <c r="G1388" s="219" t="s">
        <v>2408</v>
      </c>
      <c r="H1388" s="45"/>
      <c r="I1388" s="46"/>
      <c r="J1388" s="44">
        <f t="shared" si="39"/>
        <v>365</v>
      </c>
      <c r="K1388" s="46"/>
      <c r="L1388" s="45"/>
      <c r="M1388" s="45"/>
      <c r="N1388" s="45"/>
      <c r="O1388" s="62" t="s">
        <v>7</v>
      </c>
      <c r="P1388" s="220">
        <v>1382</v>
      </c>
      <c r="Q1388" s="217" t="s">
        <v>609</v>
      </c>
      <c r="R1388" s="41"/>
    </row>
    <row r="1389" spans="1:209" s="149" customFormat="1" ht="12.95" customHeight="1" x14ac:dyDescent="0.2">
      <c r="A1389" s="7"/>
      <c r="B1389" s="40" t="s">
        <v>7</v>
      </c>
      <c r="C1389" s="107"/>
      <c r="D1389" s="119" t="s">
        <v>5285</v>
      </c>
      <c r="E1389" s="119" t="s">
        <v>5284</v>
      </c>
      <c r="F1389" s="219">
        <v>15</v>
      </c>
      <c r="G1389" s="219" t="s">
        <v>2492</v>
      </c>
      <c r="H1389" s="45"/>
      <c r="I1389" s="46"/>
      <c r="J1389" s="44">
        <f t="shared" si="39"/>
        <v>365</v>
      </c>
      <c r="K1389" s="46"/>
      <c r="L1389" s="45"/>
      <c r="M1389" s="45"/>
      <c r="N1389" s="45"/>
      <c r="O1389" s="62" t="s">
        <v>7</v>
      </c>
      <c r="P1389" s="220">
        <v>1383</v>
      </c>
      <c r="Q1389" s="217" t="s">
        <v>609</v>
      </c>
      <c r="R1389" s="41"/>
    </row>
    <row r="1390" spans="1:209" s="149" customFormat="1" ht="12.95" customHeight="1" x14ac:dyDescent="0.2">
      <c r="A1390" s="7">
        <v>56</v>
      </c>
      <c r="B1390" s="40" t="s">
        <v>7</v>
      </c>
      <c r="C1390" s="107"/>
      <c r="D1390" s="119" t="s">
        <v>1223</v>
      </c>
      <c r="E1390" s="119" t="s">
        <v>5283</v>
      </c>
      <c r="F1390" s="219">
        <v>10</v>
      </c>
      <c r="G1390" s="219" t="s">
        <v>2495</v>
      </c>
      <c r="H1390" s="45"/>
      <c r="I1390" s="46"/>
      <c r="J1390" s="44">
        <f t="shared" si="39"/>
        <v>365</v>
      </c>
      <c r="K1390" s="46"/>
      <c r="L1390" s="45"/>
      <c r="M1390" s="45"/>
      <c r="N1390" s="45"/>
      <c r="O1390" s="62" t="s">
        <v>7</v>
      </c>
      <c r="P1390" s="220">
        <v>1384</v>
      </c>
      <c r="Q1390" s="217" t="s">
        <v>609</v>
      </c>
      <c r="R1390" s="41"/>
    </row>
    <row r="1391" spans="1:209" s="149" customFormat="1" ht="12.95" customHeight="1" x14ac:dyDescent="0.2">
      <c r="A1391" s="7">
        <v>252</v>
      </c>
      <c r="B1391" s="40" t="s">
        <v>7</v>
      </c>
      <c r="C1391" s="107"/>
      <c r="D1391" s="119" t="s">
        <v>5282</v>
      </c>
      <c r="E1391" s="119" t="s">
        <v>5281</v>
      </c>
      <c r="F1391" s="219">
        <v>15</v>
      </c>
      <c r="G1391" s="219" t="s">
        <v>2492</v>
      </c>
      <c r="H1391" s="45"/>
      <c r="I1391" s="46"/>
      <c r="J1391" s="44">
        <f t="shared" si="39"/>
        <v>365</v>
      </c>
      <c r="K1391" s="46"/>
      <c r="L1391" s="45"/>
      <c r="M1391" s="45"/>
      <c r="N1391" s="45"/>
      <c r="O1391" s="62" t="s">
        <v>7</v>
      </c>
      <c r="P1391" s="220">
        <v>1385</v>
      </c>
      <c r="Q1391" s="217" t="s">
        <v>609</v>
      </c>
      <c r="R1391" s="41"/>
    </row>
    <row r="1392" spans="1:209" s="149" customFormat="1" ht="12.95" customHeight="1" x14ac:dyDescent="0.2">
      <c r="A1392" s="7">
        <v>37</v>
      </c>
      <c r="B1392" s="40" t="s">
        <v>7</v>
      </c>
      <c r="C1392" s="107"/>
      <c r="D1392" s="119" t="s">
        <v>4910</v>
      </c>
      <c r="E1392" s="119" t="s">
        <v>3674</v>
      </c>
      <c r="F1392" s="219">
        <v>20</v>
      </c>
      <c r="G1392" s="219" t="s">
        <v>2307</v>
      </c>
      <c r="H1392" s="45" t="s">
        <v>44</v>
      </c>
      <c r="I1392" s="46"/>
      <c r="J1392" s="44">
        <f t="shared" si="39"/>
        <v>365</v>
      </c>
      <c r="K1392" s="46"/>
      <c r="L1392" s="45"/>
      <c r="M1392" s="45"/>
      <c r="N1392" s="45"/>
      <c r="O1392" s="62" t="s">
        <v>7</v>
      </c>
      <c r="P1392" s="220">
        <v>1386</v>
      </c>
      <c r="Q1392" s="217" t="s">
        <v>609</v>
      </c>
      <c r="R1392" s="41"/>
    </row>
    <row r="1393" spans="1:18" s="149" customFormat="1" ht="12.95" customHeight="1" x14ac:dyDescent="0.2">
      <c r="A1393" s="7"/>
      <c r="B1393" s="40" t="s">
        <v>7</v>
      </c>
      <c r="C1393" s="107"/>
      <c r="D1393" s="119" t="s">
        <v>5280</v>
      </c>
      <c r="E1393" s="119" t="s">
        <v>5214</v>
      </c>
      <c r="F1393" s="219">
        <v>2</v>
      </c>
      <c r="G1393" s="219" t="s">
        <v>2299</v>
      </c>
      <c r="H1393" s="45"/>
      <c r="I1393" s="46"/>
      <c r="J1393" s="44">
        <f t="shared" si="39"/>
        <v>365</v>
      </c>
      <c r="K1393" s="46"/>
      <c r="L1393" s="45"/>
      <c r="M1393" s="45"/>
      <c r="N1393" s="45"/>
      <c r="O1393" s="62" t="s">
        <v>7</v>
      </c>
      <c r="P1393" s="220">
        <v>1387</v>
      </c>
      <c r="Q1393" s="217" t="s">
        <v>609</v>
      </c>
      <c r="R1393" s="41"/>
    </row>
    <row r="1394" spans="1:18" s="149" customFormat="1" ht="12.95" customHeight="1" x14ac:dyDescent="0.2">
      <c r="A1394" s="7">
        <v>37</v>
      </c>
      <c r="B1394" s="40" t="s">
        <v>7</v>
      </c>
      <c r="C1394" s="107"/>
      <c r="D1394" s="119" t="s">
        <v>3130</v>
      </c>
      <c r="E1394" s="119" t="s">
        <v>5279</v>
      </c>
      <c r="F1394" s="219">
        <v>8</v>
      </c>
      <c r="G1394" s="219" t="s">
        <v>2408</v>
      </c>
      <c r="H1394" s="45"/>
      <c r="I1394" s="46"/>
      <c r="J1394" s="44">
        <f t="shared" si="39"/>
        <v>365</v>
      </c>
      <c r="K1394" s="46"/>
      <c r="L1394" s="45"/>
      <c r="M1394" s="45"/>
      <c r="N1394" s="45"/>
      <c r="O1394" s="62" t="s">
        <v>7</v>
      </c>
      <c r="P1394" s="220">
        <v>1388</v>
      </c>
      <c r="Q1394" s="217" t="s">
        <v>609</v>
      </c>
      <c r="R1394" s="41"/>
    </row>
    <row r="1395" spans="1:18" s="149" customFormat="1" ht="12.95" customHeight="1" x14ac:dyDescent="0.2">
      <c r="A1395" s="7">
        <v>56</v>
      </c>
      <c r="B1395" s="40" t="s">
        <v>7</v>
      </c>
      <c r="C1395" s="107"/>
      <c r="D1395" s="119" t="s">
        <v>5278</v>
      </c>
      <c r="E1395" s="119" t="s">
        <v>5277</v>
      </c>
      <c r="F1395" s="219">
        <v>11</v>
      </c>
      <c r="G1395" s="219" t="s">
        <v>2299</v>
      </c>
      <c r="H1395" s="45"/>
      <c r="I1395" s="46"/>
      <c r="J1395" s="44">
        <f t="shared" si="39"/>
        <v>365</v>
      </c>
      <c r="K1395" s="46"/>
      <c r="L1395" s="45"/>
      <c r="M1395" s="45"/>
      <c r="N1395" s="45"/>
      <c r="O1395" s="62" t="s">
        <v>7</v>
      </c>
      <c r="P1395" s="220">
        <v>1389</v>
      </c>
      <c r="Q1395" s="217" t="s">
        <v>609</v>
      </c>
      <c r="R1395" s="41"/>
    </row>
    <row r="1396" spans="1:18" s="149" customFormat="1" ht="12.95" customHeight="1" x14ac:dyDescent="0.2">
      <c r="A1396" s="7"/>
      <c r="B1396" s="40" t="s">
        <v>7</v>
      </c>
      <c r="C1396" s="107"/>
      <c r="D1396" s="119" t="s">
        <v>4819</v>
      </c>
      <c r="E1396" s="119" t="s">
        <v>5276</v>
      </c>
      <c r="F1396" s="219">
        <v>5</v>
      </c>
      <c r="G1396" s="219" t="s">
        <v>2299</v>
      </c>
      <c r="H1396" s="45"/>
      <c r="I1396" s="46"/>
      <c r="J1396" s="44">
        <f t="shared" si="39"/>
        <v>365</v>
      </c>
      <c r="K1396" s="46"/>
      <c r="L1396" s="45"/>
      <c r="M1396" s="45"/>
      <c r="N1396" s="45"/>
      <c r="O1396" s="62" t="s">
        <v>7</v>
      </c>
      <c r="P1396" s="220">
        <v>1390</v>
      </c>
      <c r="Q1396" s="217" t="s">
        <v>609</v>
      </c>
      <c r="R1396" s="41"/>
    </row>
    <row r="1397" spans="1:18" s="149" customFormat="1" ht="12.95" customHeight="1" x14ac:dyDescent="0.2">
      <c r="A1397" s="7">
        <v>33</v>
      </c>
      <c r="B1397" s="40" t="s">
        <v>7</v>
      </c>
      <c r="C1397" s="107"/>
      <c r="D1397" s="119" t="s">
        <v>5275</v>
      </c>
      <c r="E1397" s="119" t="s">
        <v>4148</v>
      </c>
      <c r="F1397" s="219">
        <v>21</v>
      </c>
      <c r="G1397" s="219" t="s">
        <v>2307</v>
      </c>
      <c r="H1397" s="45"/>
      <c r="I1397" s="46"/>
      <c r="J1397" s="44">
        <f t="shared" si="39"/>
        <v>365</v>
      </c>
      <c r="K1397" s="46"/>
      <c r="L1397" s="45"/>
      <c r="M1397" s="45"/>
      <c r="N1397" s="45"/>
      <c r="O1397" s="62" t="s">
        <v>7</v>
      </c>
      <c r="P1397" s="220">
        <v>1391</v>
      </c>
      <c r="Q1397" s="217" t="s">
        <v>609</v>
      </c>
      <c r="R1397" s="41"/>
    </row>
    <row r="1398" spans="1:18" s="149" customFormat="1" ht="12.95" customHeight="1" x14ac:dyDescent="0.2">
      <c r="A1398" s="7">
        <v>3</v>
      </c>
      <c r="B1398" s="40" t="s">
        <v>7</v>
      </c>
      <c r="C1398" s="107"/>
      <c r="D1398" s="119" t="s">
        <v>4854</v>
      </c>
      <c r="E1398" s="119" t="s">
        <v>5274</v>
      </c>
      <c r="F1398" s="219">
        <v>20</v>
      </c>
      <c r="G1398" s="219" t="s">
        <v>2307</v>
      </c>
      <c r="H1398" s="45"/>
      <c r="I1398" s="46"/>
      <c r="J1398" s="44">
        <f t="shared" si="39"/>
        <v>365</v>
      </c>
      <c r="K1398" s="46"/>
      <c r="L1398" s="45"/>
      <c r="M1398" s="45"/>
      <c r="N1398" s="45"/>
      <c r="O1398" s="62" t="s">
        <v>7</v>
      </c>
      <c r="P1398" s="220">
        <v>1392</v>
      </c>
      <c r="Q1398" s="217" t="s">
        <v>609</v>
      </c>
      <c r="R1398" s="41"/>
    </row>
    <row r="1399" spans="1:18" s="149" customFormat="1" ht="12.95" customHeight="1" x14ac:dyDescent="0.2">
      <c r="A1399" s="7"/>
      <c r="B1399" s="40" t="s">
        <v>7</v>
      </c>
      <c r="C1399" s="107"/>
      <c r="D1399" s="119" t="s">
        <v>5273</v>
      </c>
      <c r="E1399" s="119" t="s">
        <v>5272</v>
      </c>
      <c r="F1399" s="219">
        <v>20</v>
      </c>
      <c r="G1399" s="219" t="s">
        <v>2307</v>
      </c>
      <c r="H1399" s="45"/>
      <c r="I1399" s="46"/>
      <c r="J1399" s="44">
        <f t="shared" si="39"/>
        <v>365</v>
      </c>
      <c r="K1399" s="46"/>
      <c r="L1399" s="45"/>
      <c r="M1399" s="45"/>
      <c r="N1399" s="45"/>
      <c r="O1399" s="62" t="s">
        <v>7</v>
      </c>
      <c r="P1399" s="220">
        <v>1393</v>
      </c>
      <c r="Q1399" s="217" t="s">
        <v>609</v>
      </c>
      <c r="R1399" s="41"/>
    </row>
    <row r="1400" spans="1:18" s="149" customFormat="1" ht="12.95" customHeight="1" x14ac:dyDescent="0.2">
      <c r="A1400" s="7">
        <v>19</v>
      </c>
      <c r="B1400" s="40" t="s">
        <v>7</v>
      </c>
      <c r="C1400" s="107">
        <v>1993</v>
      </c>
      <c r="D1400" s="119" t="s">
        <v>5271</v>
      </c>
      <c r="E1400" s="119" t="s">
        <v>5270</v>
      </c>
      <c r="F1400" s="219">
        <v>8</v>
      </c>
      <c r="G1400" s="219" t="s">
        <v>2408</v>
      </c>
      <c r="H1400" s="45" t="s">
        <v>44</v>
      </c>
      <c r="I1400" s="46"/>
      <c r="J1400" s="44">
        <f t="shared" si="39"/>
        <v>365</v>
      </c>
      <c r="K1400" s="46"/>
      <c r="L1400" s="45"/>
      <c r="M1400" s="45"/>
      <c r="N1400" s="45"/>
      <c r="O1400" s="62" t="s">
        <v>7</v>
      </c>
      <c r="P1400" s="220">
        <v>1394</v>
      </c>
      <c r="Q1400" s="217" t="s">
        <v>609</v>
      </c>
      <c r="R1400" s="41"/>
    </row>
    <row r="1401" spans="1:18" s="149" customFormat="1" ht="12.95" customHeight="1" x14ac:dyDescent="0.2">
      <c r="A1401" s="7">
        <v>46</v>
      </c>
      <c r="B1401" s="40" t="s">
        <v>7</v>
      </c>
      <c r="C1401" s="107"/>
      <c r="D1401" s="119" t="s">
        <v>3445</v>
      </c>
      <c r="E1401" s="119" t="s">
        <v>5269</v>
      </c>
      <c r="F1401" s="219">
        <v>8</v>
      </c>
      <c r="G1401" s="219" t="s">
        <v>2408</v>
      </c>
      <c r="H1401" s="45"/>
      <c r="I1401" s="46"/>
      <c r="J1401" s="44">
        <f t="shared" si="39"/>
        <v>365</v>
      </c>
      <c r="K1401" s="46"/>
      <c r="L1401" s="45"/>
      <c r="M1401" s="45"/>
      <c r="N1401" s="45"/>
      <c r="O1401" s="62" t="s">
        <v>7</v>
      </c>
      <c r="P1401" s="220">
        <v>1395</v>
      </c>
      <c r="Q1401" s="217" t="s">
        <v>609</v>
      </c>
      <c r="R1401" s="41"/>
    </row>
    <row r="1402" spans="1:18" s="149" customFormat="1" ht="12.95" customHeight="1" x14ac:dyDescent="0.2">
      <c r="A1402" s="7">
        <v>17</v>
      </c>
      <c r="B1402" s="40" t="s">
        <v>7</v>
      </c>
      <c r="C1402" s="107"/>
      <c r="D1402" s="119" t="s">
        <v>4294</v>
      </c>
      <c r="E1402" s="119" t="s">
        <v>5268</v>
      </c>
      <c r="F1402" s="219">
        <v>5</v>
      </c>
      <c r="G1402" s="219" t="s">
        <v>2299</v>
      </c>
      <c r="H1402" s="45"/>
      <c r="I1402" s="46"/>
      <c r="J1402" s="44">
        <f t="shared" si="39"/>
        <v>365</v>
      </c>
      <c r="K1402" s="46"/>
      <c r="L1402" s="45"/>
      <c r="M1402" s="45"/>
      <c r="N1402" s="45"/>
      <c r="O1402" s="62" t="s">
        <v>7</v>
      </c>
      <c r="P1402" s="220">
        <v>1396</v>
      </c>
      <c r="Q1402" s="217" t="s">
        <v>609</v>
      </c>
      <c r="R1402" s="41"/>
    </row>
    <row r="1403" spans="1:18" s="149" customFormat="1" ht="12.95" customHeight="1" x14ac:dyDescent="0.2">
      <c r="A1403" s="7"/>
      <c r="B1403" s="40" t="s">
        <v>7</v>
      </c>
      <c r="C1403" s="107"/>
      <c r="D1403" s="119" t="s">
        <v>1824</v>
      </c>
      <c r="E1403" s="119" t="s">
        <v>5267</v>
      </c>
      <c r="F1403" s="219">
        <v>7</v>
      </c>
      <c r="G1403" s="219" t="s">
        <v>2495</v>
      </c>
      <c r="H1403" s="45" t="s">
        <v>44</v>
      </c>
      <c r="I1403" s="46"/>
      <c r="J1403" s="44">
        <f t="shared" si="39"/>
        <v>365</v>
      </c>
      <c r="K1403" s="46"/>
      <c r="L1403" s="45"/>
      <c r="M1403" s="45"/>
      <c r="N1403" s="45"/>
      <c r="O1403" s="62" t="s">
        <v>7</v>
      </c>
      <c r="P1403" s="220">
        <v>1397</v>
      </c>
      <c r="Q1403" s="217" t="s">
        <v>609</v>
      </c>
      <c r="R1403" s="41"/>
    </row>
    <row r="1404" spans="1:18" s="149" customFormat="1" ht="12.95" customHeight="1" x14ac:dyDescent="0.2">
      <c r="A1404" s="7"/>
      <c r="B1404" s="40" t="s">
        <v>7</v>
      </c>
      <c r="C1404" s="107"/>
      <c r="D1404" s="119" t="s">
        <v>4697</v>
      </c>
      <c r="E1404" s="119" t="s">
        <v>5266</v>
      </c>
      <c r="F1404" s="219">
        <v>20</v>
      </c>
      <c r="G1404" s="219" t="s">
        <v>2307</v>
      </c>
      <c r="H1404" s="45"/>
      <c r="I1404" s="46"/>
      <c r="J1404" s="44">
        <f t="shared" si="39"/>
        <v>365</v>
      </c>
      <c r="K1404" s="46"/>
      <c r="L1404" s="45"/>
      <c r="M1404" s="45"/>
      <c r="N1404" s="45"/>
      <c r="O1404" s="62" t="s">
        <v>7</v>
      </c>
      <c r="P1404" s="220">
        <v>1398</v>
      </c>
      <c r="Q1404" s="217" t="s">
        <v>609</v>
      </c>
      <c r="R1404" s="41"/>
    </row>
    <row r="1405" spans="1:18" s="149" customFormat="1" ht="12.95" customHeight="1" x14ac:dyDescent="0.2">
      <c r="A1405" s="7">
        <v>50</v>
      </c>
      <c r="B1405" s="40" t="s">
        <v>7</v>
      </c>
      <c r="C1405" s="107"/>
      <c r="D1405" s="119" t="s">
        <v>1582</v>
      </c>
      <c r="E1405" s="119" t="s">
        <v>5214</v>
      </c>
      <c r="F1405" s="219">
        <v>7</v>
      </c>
      <c r="G1405" s="219" t="s">
        <v>2495</v>
      </c>
      <c r="H1405" s="45"/>
      <c r="I1405" s="46"/>
      <c r="J1405" s="44">
        <f t="shared" si="39"/>
        <v>365</v>
      </c>
      <c r="K1405" s="46"/>
      <c r="L1405" s="45"/>
      <c r="M1405" s="45"/>
      <c r="N1405" s="45"/>
      <c r="O1405" s="62" t="s">
        <v>7</v>
      </c>
      <c r="P1405" s="220">
        <v>1399</v>
      </c>
      <c r="Q1405" s="217" t="s">
        <v>609</v>
      </c>
      <c r="R1405" s="41"/>
    </row>
    <row r="1406" spans="1:18" s="149" customFormat="1" ht="12.95" customHeight="1" x14ac:dyDescent="0.2">
      <c r="A1406" s="7">
        <v>37</v>
      </c>
      <c r="B1406" s="40" t="s">
        <v>7</v>
      </c>
      <c r="C1406" s="107">
        <v>1892</v>
      </c>
      <c r="D1406" s="119" t="s">
        <v>5265</v>
      </c>
      <c r="E1406" s="119" t="s">
        <v>5264</v>
      </c>
      <c r="F1406" s="219">
        <v>20</v>
      </c>
      <c r="G1406" s="219" t="s">
        <v>2307</v>
      </c>
      <c r="H1406" s="45" t="s">
        <v>44</v>
      </c>
      <c r="I1406" s="46"/>
      <c r="J1406" s="44">
        <f t="shared" si="39"/>
        <v>365</v>
      </c>
      <c r="K1406" s="46">
        <v>30651</v>
      </c>
      <c r="L1406" s="45"/>
      <c r="M1406" s="45" t="s">
        <v>871</v>
      </c>
      <c r="N1406" s="45" t="s">
        <v>871</v>
      </c>
      <c r="O1406" s="62" t="s">
        <v>7</v>
      </c>
      <c r="P1406" s="220">
        <v>1400</v>
      </c>
      <c r="Q1406" s="217">
        <v>31001</v>
      </c>
      <c r="R1406" s="41"/>
    </row>
    <row r="1407" spans="1:18" s="149" customFormat="1" ht="12.95" customHeight="1" x14ac:dyDescent="0.2">
      <c r="A1407" s="7">
        <v>3</v>
      </c>
      <c r="B1407" s="40" t="s">
        <v>7</v>
      </c>
      <c r="C1407" s="107"/>
      <c r="D1407" s="119" t="s">
        <v>4845</v>
      </c>
      <c r="E1407" s="119" t="s">
        <v>5263</v>
      </c>
      <c r="F1407" s="219">
        <v>20</v>
      </c>
      <c r="G1407" s="219" t="s">
        <v>2307</v>
      </c>
      <c r="H1407" s="45"/>
      <c r="I1407" s="46"/>
      <c r="J1407" s="44">
        <f t="shared" si="39"/>
        <v>365</v>
      </c>
      <c r="K1407" s="46"/>
      <c r="L1407" s="45"/>
      <c r="M1407" s="45"/>
      <c r="N1407" s="45"/>
      <c r="O1407" s="62" t="s">
        <v>7</v>
      </c>
      <c r="P1407" s="220">
        <v>1401</v>
      </c>
      <c r="Q1407" s="217" t="s">
        <v>609</v>
      </c>
      <c r="R1407" s="41"/>
    </row>
    <row r="1408" spans="1:18" s="149" customFormat="1" ht="12.95" customHeight="1" x14ac:dyDescent="0.2">
      <c r="A1408" s="7">
        <v>17</v>
      </c>
      <c r="B1408" s="40" t="s">
        <v>7</v>
      </c>
      <c r="C1408" s="107"/>
      <c r="D1408" s="119" t="s">
        <v>5262</v>
      </c>
      <c r="E1408" s="119" t="s">
        <v>5261</v>
      </c>
      <c r="F1408" s="219">
        <v>8</v>
      </c>
      <c r="G1408" s="219" t="s">
        <v>2408</v>
      </c>
      <c r="H1408" s="45"/>
      <c r="I1408" s="46"/>
      <c r="J1408" s="44">
        <f t="shared" si="39"/>
        <v>365</v>
      </c>
      <c r="K1408" s="46"/>
      <c r="L1408" s="45"/>
      <c r="M1408" s="45"/>
      <c r="N1408" s="45"/>
      <c r="O1408" s="62" t="s">
        <v>7</v>
      </c>
      <c r="P1408" s="220">
        <v>1402</v>
      </c>
      <c r="Q1408" s="217" t="s">
        <v>609</v>
      </c>
      <c r="R1408" s="41"/>
    </row>
    <row r="1409" spans="1:209" s="149" customFormat="1" ht="12.95" customHeight="1" x14ac:dyDescent="0.2">
      <c r="A1409" s="7"/>
      <c r="B1409" s="40" t="s">
        <v>7</v>
      </c>
      <c r="C1409" s="107"/>
      <c r="D1409" s="119" t="s">
        <v>5260</v>
      </c>
      <c r="E1409" s="119" t="s">
        <v>5258</v>
      </c>
      <c r="F1409" s="219">
        <v>6</v>
      </c>
      <c r="G1409" s="219" t="s">
        <v>2495</v>
      </c>
      <c r="H1409" s="45"/>
      <c r="I1409" s="46"/>
      <c r="J1409" s="44">
        <f t="shared" si="39"/>
        <v>365</v>
      </c>
      <c r="K1409" s="46"/>
      <c r="L1409" s="45"/>
      <c r="M1409" s="45"/>
      <c r="N1409" s="45"/>
      <c r="O1409" s="62" t="s">
        <v>7</v>
      </c>
      <c r="P1409" s="220">
        <v>1403</v>
      </c>
      <c r="Q1409" s="217" t="s">
        <v>609</v>
      </c>
      <c r="R1409" s="41"/>
    </row>
    <row r="1410" spans="1:209" s="149" customFormat="1" ht="12.95" customHeight="1" x14ac:dyDescent="0.2">
      <c r="A1410" s="7"/>
      <c r="B1410" s="40" t="s">
        <v>7</v>
      </c>
      <c r="C1410" s="107"/>
      <c r="D1410" s="119" t="s">
        <v>5259</v>
      </c>
      <c r="E1410" s="119" t="s">
        <v>5258</v>
      </c>
      <c r="F1410" s="219">
        <v>6</v>
      </c>
      <c r="G1410" s="219" t="s">
        <v>2495</v>
      </c>
      <c r="H1410" s="45"/>
      <c r="I1410" s="46"/>
      <c r="J1410" s="44">
        <f t="shared" si="39"/>
        <v>365</v>
      </c>
      <c r="K1410" s="46"/>
      <c r="L1410" s="45"/>
      <c r="M1410" s="45"/>
      <c r="N1410" s="45"/>
      <c r="O1410" s="62" t="s">
        <v>7</v>
      </c>
      <c r="P1410" s="220">
        <v>1404</v>
      </c>
      <c r="Q1410" s="217" t="s">
        <v>609</v>
      </c>
      <c r="R1410" s="41"/>
    </row>
    <row r="1411" spans="1:209" s="149" customFormat="1" ht="12.95" customHeight="1" x14ac:dyDescent="0.2">
      <c r="A1411" s="7"/>
      <c r="B1411" s="40" t="s">
        <v>7</v>
      </c>
      <c r="C1411" s="107">
        <v>1975</v>
      </c>
      <c r="D1411" s="119" t="s">
        <v>5048</v>
      </c>
      <c r="E1411" s="119" t="s">
        <v>2361</v>
      </c>
      <c r="F1411" s="219">
        <v>12</v>
      </c>
      <c r="G1411" s="219" t="s">
        <v>2299</v>
      </c>
      <c r="H1411" s="45"/>
      <c r="I1411" s="46"/>
      <c r="J1411" s="44">
        <f t="shared" si="39"/>
        <v>365</v>
      </c>
      <c r="K1411" s="46"/>
      <c r="L1411" s="45"/>
      <c r="M1411" s="45"/>
      <c r="N1411" s="45"/>
      <c r="O1411" s="62" t="s">
        <v>7</v>
      </c>
      <c r="P1411" s="235" t="s">
        <v>0</v>
      </c>
      <c r="Q1411" s="217">
        <v>30902</v>
      </c>
      <c r="R1411" s="41"/>
    </row>
    <row r="1412" spans="1:209" s="149" customFormat="1" ht="12.95" customHeight="1" x14ac:dyDescent="0.2">
      <c r="A1412" s="7">
        <v>229</v>
      </c>
      <c r="B1412" s="40" t="s">
        <v>7</v>
      </c>
      <c r="C1412" s="107"/>
      <c r="D1412" s="119" t="s">
        <v>5257</v>
      </c>
      <c r="E1412" s="119" t="s">
        <v>5256</v>
      </c>
      <c r="F1412" s="219">
        <v>21</v>
      </c>
      <c r="G1412" s="219" t="s">
        <v>2307</v>
      </c>
      <c r="H1412" s="45"/>
      <c r="I1412" s="46"/>
      <c r="J1412" s="44">
        <f t="shared" ref="J1412:J1443" si="40">IF(AND(I1412&gt;1/1/75, K1412&gt;0),"n/a",I1412+365)</f>
        <v>365</v>
      </c>
      <c r="K1412" s="46"/>
      <c r="L1412" s="45"/>
      <c r="M1412" s="45"/>
      <c r="N1412" s="45"/>
      <c r="O1412" s="62" t="s">
        <v>7</v>
      </c>
      <c r="P1412" s="220">
        <v>1405</v>
      </c>
      <c r="Q1412" s="217"/>
      <c r="R1412" s="41"/>
    </row>
    <row r="1413" spans="1:209" s="149" customFormat="1" ht="12.95" customHeight="1" x14ac:dyDescent="0.2">
      <c r="A1413" s="7">
        <v>190</v>
      </c>
      <c r="B1413" s="40" t="s">
        <v>7</v>
      </c>
      <c r="C1413" s="107"/>
      <c r="D1413" s="119" t="s">
        <v>2798</v>
      </c>
      <c r="E1413" s="119" t="s">
        <v>5132</v>
      </c>
      <c r="F1413" s="219">
        <v>1</v>
      </c>
      <c r="G1413" s="219" t="s">
        <v>2299</v>
      </c>
      <c r="H1413" s="45" t="s">
        <v>44</v>
      </c>
      <c r="I1413" s="46"/>
      <c r="J1413" s="44">
        <f t="shared" si="40"/>
        <v>365</v>
      </c>
      <c r="K1413" s="46"/>
      <c r="L1413" s="45"/>
      <c r="M1413" s="45"/>
      <c r="N1413" s="45"/>
      <c r="O1413" s="62" t="s">
        <v>7</v>
      </c>
      <c r="P1413" s="220">
        <v>1406</v>
      </c>
      <c r="Q1413" s="217" t="s">
        <v>609</v>
      </c>
      <c r="R1413" s="41"/>
    </row>
    <row r="1414" spans="1:209" s="149" customFormat="1" ht="12.95" customHeight="1" x14ac:dyDescent="0.2">
      <c r="A1414" s="12">
        <v>37</v>
      </c>
      <c r="B1414" s="14" t="s">
        <v>7</v>
      </c>
      <c r="C1414" s="97"/>
      <c r="D1414" s="116" t="s">
        <v>4590</v>
      </c>
      <c r="E1414" s="116" t="s">
        <v>5255</v>
      </c>
      <c r="F1414" s="224">
        <v>13</v>
      </c>
      <c r="G1414" s="224" t="s">
        <v>2492</v>
      </c>
      <c r="H1414" s="15"/>
      <c r="I1414" s="19"/>
      <c r="J1414" s="16">
        <f t="shared" si="40"/>
        <v>365</v>
      </c>
      <c r="K1414" s="19"/>
      <c r="L1414" s="15"/>
      <c r="M1414" s="15"/>
      <c r="N1414" s="15"/>
      <c r="O1414" s="21" t="s">
        <v>7</v>
      </c>
      <c r="P1414" s="223">
        <v>1407</v>
      </c>
      <c r="Q1414" s="222" t="s">
        <v>609</v>
      </c>
      <c r="R1414" s="58"/>
      <c r="S1414" s="13"/>
      <c r="T1414" s="13"/>
      <c r="U1414" s="13"/>
      <c r="V1414" s="13"/>
      <c r="W1414" s="13"/>
      <c r="X1414" s="13"/>
      <c r="Y1414" s="13"/>
      <c r="Z1414" s="13"/>
      <c r="AA1414" s="13"/>
      <c r="AB1414" s="13"/>
      <c r="AC1414" s="13"/>
      <c r="AD1414" s="13"/>
      <c r="AE1414" s="13"/>
      <c r="AF1414" s="13"/>
      <c r="AG1414" s="13"/>
      <c r="AH1414" s="13"/>
      <c r="AI1414" s="13"/>
      <c r="AJ1414" s="13"/>
      <c r="AK1414" s="13"/>
      <c r="AL1414" s="13"/>
      <c r="AM1414" s="13"/>
      <c r="AN1414" s="13"/>
      <c r="AO1414" s="13"/>
      <c r="AP1414" s="13"/>
      <c r="AQ1414" s="13"/>
      <c r="AR1414" s="13"/>
      <c r="AS1414" s="13"/>
      <c r="AT1414" s="13"/>
      <c r="AU1414" s="13"/>
      <c r="AV1414" s="13"/>
      <c r="AW1414" s="13"/>
      <c r="AX1414" s="13"/>
      <c r="AY1414" s="13"/>
      <c r="AZ1414" s="13"/>
      <c r="BA1414" s="13"/>
      <c r="BB1414" s="13"/>
      <c r="BC1414" s="13"/>
      <c r="BD1414" s="13"/>
      <c r="BE1414" s="13"/>
      <c r="BF1414" s="13"/>
      <c r="BG1414" s="13"/>
      <c r="BH1414" s="13"/>
      <c r="BI1414" s="13"/>
      <c r="BJ1414" s="13"/>
      <c r="BK1414" s="13"/>
      <c r="BL1414" s="13"/>
      <c r="BM1414" s="13"/>
      <c r="BN1414" s="13"/>
      <c r="BO1414" s="13"/>
      <c r="BP1414" s="13"/>
      <c r="BQ1414" s="13"/>
      <c r="BR1414" s="13"/>
      <c r="BS1414" s="13"/>
      <c r="BT1414" s="13"/>
      <c r="BU1414" s="13"/>
      <c r="BV1414" s="13"/>
      <c r="BW1414" s="13"/>
      <c r="BX1414" s="13"/>
      <c r="BY1414" s="13"/>
      <c r="BZ1414" s="13"/>
      <c r="CA1414" s="13"/>
      <c r="CB1414" s="13"/>
      <c r="CC1414" s="13"/>
      <c r="CD1414" s="13"/>
      <c r="CE1414" s="13"/>
      <c r="CF1414" s="13"/>
      <c r="CG1414" s="13"/>
      <c r="CH1414" s="13"/>
      <c r="CI1414" s="13"/>
      <c r="CJ1414" s="13"/>
      <c r="CK1414" s="13"/>
      <c r="CL1414" s="13"/>
      <c r="CM1414" s="13"/>
      <c r="CN1414" s="13"/>
      <c r="CO1414" s="13"/>
      <c r="CP1414" s="13"/>
      <c r="CQ1414" s="13"/>
      <c r="CR1414" s="13"/>
      <c r="CS1414" s="13"/>
      <c r="CT1414" s="13"/>
      <c r="CU1414" s="13"/>
      <c r="CV1414" s="13"/>
      <c r="CW1414" s="13"/>
      <c r="CX1414" s="13"/>
      <c r="CY1414" s="13"/>
      <c r="CZ1414" s="13"/>
      <c r="DA1414" s="13"/>
      <c r="DB1414" s="13"/>
      <c r="DC1414" s="13"/>
      <c r="DD1414" s="13"/>
      <c r="DE1414" s="13"/>
      <c r="DF1414" s="13"/>
      <c r="DG1414" s="13"/>
      <c r="DH1414" s="13"/>
      <c r="DI1414" s="13"/>
      <c r="DJ1414" s="13"/>
      <c r="DK1414" s="13"/>
      <c r="DL1414" s="13"/>
      <c r="DM1414" s="13"/>
      <c r="DN1414" s="13"/>
      <c r="DO1414" s="13"/>
      <c r="DP1414" s="13"/>
      <c r="DQ1414" s="13"/>
      <c r="DR1414" s="13"/>
      <c r="DS1414" s="13"/>
      <c r="DT1414" s="13"/>
      <c r="DU1414" s="13"/>
      <c r="DV1414" s="13"/>
      <c r="DW1414" s="13"/>
      <c r="DX1414" s="13"/>
      <c r="DY1414" s="13"/>
      <c r="DZ1414" s="13"/>
      <c r="EA1414" s="13"/>
      <c r="EB1414" s="13"/>
      <c r="EC1414" s="13"/>
      <c r="ED1414" s="13"/>
      <c r="EE1414" s="13"/>
      <c r="EF1414" s="13"/>
      <c r="EG1414" s="13"/>
      <c r="EH1414" s="13"/>
      <c r="EI1414" s="13"/>
      <c r="EJ1414" s="13"/>
      <c r="EK1414" s="13"/>
      <c r="EL1414" s="13"/>
      <c r="EM1414" s="13"/>
      <c r="EN1414" s="13"/>
      <c r="EO1414" s="13"/>
      <c r="EP1414" s="13"/>
      <c r="EQ1414" s="13"/>
      <c r="ER1414" s="13"/>
      <c r="ES1414" s="13"/>
      <c r="ET1414" s="13"/>
      <c r="EU1414" s="13"/>
      <c r="EV1414" s="13"/>
      <c r="EW1414" s="13"/>
      <c r="EX1414" s="13"/>
      <c r="EY1414" s="13"/>
      <c r="EZ1414" s="13"/>
      <c r="FA1414" s="13"/>
      <c r="FB1414" s="13"/>
      <c r="FC1414" s="13"/>
      <c r="FD1414" s="13"/>
      <c r="FE1414" s="13"/>
      <c r="FF1414" s="13"/>
      <c r="FG1414" s="13"/>
      <c r="FH1414" s="13"/>
      <c r="FI1414" s="13"/>
      <c r="FJ1414" s="13"/>
      <c r="FK1414" s="13"/>
      <c r="FL1414" s="13"/>
      <c r="FM1414" s="13"/>
      <c r="FN1414" s="13"/>
      <c r="FO1414" s="13"/>
      <c r="FP1414" s="13"/>
      <c r="FQ1414" s="13"/>
      <c r="FR1414" s="13"/>
      <c r="FS1414" s="13"/>
      <c r="FT1414" s="13"/>
      <c r="FU1414" s="13"/>
      <c r="FV1414" s="13"/>
      <c r="FW1414" s="13"/>
      <c r="FX1414" s="13"/>
      <c r="FY1414" s="13"/>
      <c r="FZ1414" s="13"/>
      <c r="GA1414" s="13"/>
      <c r="GB1414" s="13"/>
      <c r="GC1414" s="13"/>
      <c r="GD1414" s="13"/>
      <c r="GE1414" s="13"/>
      <c r="GF1414" s="13"/>
      <c r="GG1414" s="13"/>
      <c r="GH1414" s="13"/>
      <c r="GI1414" s="13"/>
      <c r="GJ1414" s="13"/>
      <c r="GK1414" s="13"/>
      <c r="GL1414" s="13"/>
      <c r="GM1414" s="13"/>
      <c r="GN1414" s="13"/>
      <c r="GO1414" s="13"/>
      <c r="GP1414" s="13"/>
      <c r="GQ1414" s="13"/>
      <c r="GR1414" s="13"/>
      <c r="GS1414" s="13"/>
      <c r="GT1414" s="13"/>
      <c r="GU1414" s="13"/>
      <c r="GV1414" s="13"/>
      <c r="GW1414" s="13"/>
      <c r="GX1414" s="13"/>
      <c r="GY1414" s="13"/>
      <c r="GZ1414" s="13"/>
      <c r="HA1414" s="13"/>
    </row>
    <row r="1415" spans="1:209" s="149" customFormat="1" ht="12.95" customHeight="1" x14ac:dyDescent="0.2">
      <c r="A1415" s="7">
        <v>190</v>
      </c>
      <c r="B1415" s="40" t="s">
        <v>7</v>
      </c>
      <c r="C1415" s="107"/>
      <c r="D1415" s="119" t="s">
        <v>2798</v>
      </c>
      <c r="E1415" s="119" t="s">
        <v>5254</v>
      </c>
      <c r="F1415" s="219">
        <v>1</v>
      </c>
      <c r="G1415" s="219" t="s">
        <v>2299</v>
      </c>
      <c r="H1415" s="45" t="s">
        <v>44</v>
      </c>
      <c r="I1415" s="46"/>
      <c r="J1415" s="44">
        <f t="shared" si="40"/>
        <v>365</v>
      </c>
      <c r="K1415" s="46"/>
      <c r="L1415" s="45"/>
      <c r="M1415" s="45"/>
      <c r="N1415" s="45"/>
      <c r="O1415" s="62" t="s">
        <v>7</v>
      </c>
      <c r="P1415" s="220">
        <v>1408</v>
      </c>
      <c r="Q1415" s="217" t="s">
        <v>609</v>
      </c>
      <c r="R1415" s="41"/>
    </row>
    <row r="1416" spans="1:209" s="149" customFormat="1" ht="12.95" customHeight="1" x14ac:dyDescent="0.2">
      <c r="A1416" s="7">
        <v>33</v>
      </c>
      <c r="B1416" s="40" t="s">
        <v>7</v>
      </c>
      <c r="C1416" s="107"/>
      <c r="D1416" s="119" t="s">
        <v>4856</v>
      </c>
      <c r="E1416" s="119" t="s">
        <v>5253</v>
      </c>
      <c r="F1416" s="219">
        <v>20</v>
      </c>
      <c r="G1416" s="219" t="s">
        <v>2307</v>
      </c>
      <c r="H1416" s="45"/>
      <c r="I1416" s="46"/>
      <c r="J1416" s="44">
        <f t="shared" si="40"/>
        <v>365</v>
      </c>
      <c r="K1416" s="46"/>
      <c r="L1416" s="45"/>
      <c r="M1416" s="45"/>
      <c r="N1416" s="45"/>
      <c r="O1416" s="62" t="s">
        <v>7</v>
      </c>
      <c r="P1416" s="220">
        <v>1409</v>
      </c>
      <c r="Q1416" s="217" t="s">
        <v>609</v>
      </c>
      <c r="R1416" s="41"/>
    </row>
    <row r="1417" spans="1:209" s="149" customFormat="1" ht="12.95" customHeight="1" x14ac:dyDescent="0.2">
      <c r="A1417" s="7">
        <v>3</v>
      </c>
      <c r="B1417" s="40" t="s">
        <v>7</v>
      </c>
      <c r="C1417" s="107"/>
      <c r="D1417" s="119" t="s">
        <v>3410</v>
      </c>
      <c r="E1417" s="119" t="s">
        <v>5252</v>
      </c>
      <c r="F1417" s="219">
        <v>20</v>
      </c>
      <c r="G1417" s="219" t="s">
        <v>2307</v>
      </c>
      <c r="H1417" s="45"/>
      <c r="I1417" s="46"/>
      <c r="J1417" s="44">
        <f t="shared" si="40"/>
        <v>365</v>
      </c>
      <c r="K1417" s="46"/>
      <c r="L1417" s="45"/>
      <c r="M1417" s="45"/>
      <c r="N1417" s="45"/>
      <c r="O1417" s="62" t="s">
        <v>7</v>
      </c>
      <c r="P1417" s="220">
        <v>1410</v>
      </c>
      <c r="Q1417" s="217">
        <v>30978</v>
      </c>
      <c r="R1417" s="41"/>
    </row>
    <row r="1418" spans="1:209" s="149" customFormat="1" ht="12.95" customHeight="1" x14ac:dyDescent="0.2">
      <c r="A1418" s="7">
        <v>10</v>
      </c>
      <c r="B1418" s="40" t="s">
        <v>7</v>
      </c>
      <c r="C1418" s="107"/>
      <c r="D1418" s="119" t="s">
        <v>4153</v>
      </c>
      <c r="E1418" s="119" t="s">
        <v>5251</v>
      </c>
      <c r="F1418" s="219">
        <v>3</v>
      </c>
      <c r="G1418" s="219" t="s">
        <v>2299</v>
      </c>
      <c r="H1418" s="45" t="s">
        <v>44</v>
      </c>
      <c r="I1418" s="46"/>
      <c r="J1418" s="44">
        <f t="shared" si="40"/>
        <v>365</v>
      </c>
      <c r="K1418" s="46"/>
      <c r="L1418" s="45"/>
      <c r="M1418" s="45"/>
      <c r="N1418" s="45"/>
      <c r="O1418" s="62" t="s">
        <v>7</v>
      </c>
      <c r="P1418" s="220">
        <v>1411</v>
      </c>
      <c r="Q1418" s="217" t="s">
        <v>609</v>
      </c>
      <c r="R1418" s="41"/>
    </row>
    <row r="1419" spans="1:209" s="149" customFormat="1" ht="12.95" customHeight="1" x14ac:dyDescent="0.2">
      <c r="A1419" s="7">
        <v>3</v>
      </c>
      <c r="B1419" s="40" t="s">
        <v>7</v>
      </c>
      <c r="C1419" s="107"/>
      <c r="D1419" s="119" t="s">
        <v>4434</v>
      </c>
      <c r="E1419" s="119" t="s">
        <v>5250</v>
      </c>
      <c r="F1419" s="219">
        <v>15</v>
      </c>
      <c r="G1419" s="219" t="s">
        <v>2492</v>
      </c>
      <c r="H1419" s="45" t="s">
        <v>44</v>
      </c>
      <c r="I1419" s="46"/>
      <c r="J1419" s="44">
        <f t="shared" si="40"/>
        <v>365</v>
      </c>
      <c r="K1419" s="46"/>
      <c r="L1419" s="45"/>
      <c r="M1419" s="45"/>
      <c r="N1419" s="45"/>
      <c r="O1419" s="62" t="s">
        <v>7</v>
      </c>
      <c r="P1419" s="220">
        <v>1412</v>
      </c>
      <c r="Q1419" s="217" t="s">
        <v>609</v>
      </c>
      <c r="R1419" s="41"/>
    </row>
    <row r="1420" spans="1:209" s="149" customFormat="1" ht="12.95" customHeight="1" x14ac:dyDescent="0.2">
      <c r="A1420" s="7">
        <v>31</v>
      </c>
      <c r="B1420" s="40" t="s">
        <v>7</v>
      </c>
      <c r="C1420" s="107"/>
      <c r="D1420" s="119" t="s">
        <v>1909</v>
      </c>
      <c r="E1420" s="119" t="s">
        <v>5214</v>
      </c>
      <c r="F1420" s="219">
        <v>17</v>
      </c>
      <c r="G1420" s="219" t="s">
        <v>2307</v>
      </c>
      <c r="H1420" s="45"/>
      <c r="I1420" s="46"/>
      <c r="J1420" s="44">
        <f t="shared" si="40"/>
        <v>365</v>
      </c>
      <c r="K1420" s="46"/>
      <c r="L1420" s="45"/>
      <c r="M1420" s="45"/>
      <c r="N1420" s="45"/>
      <c r="O1420" s="62" t="s">
        <v>7</v>
      </c>
      <c r="P1420" s="220">
        <v>1413</v>
      </c>
      <c r="Q1420" s="217" t="s">
        <v>609</v>
      </c>
      <c r="R1420" s="41"/>
    </row>
    <row r="1421" spans="1:209" s="149" customFormat="1" ht="12.95" customHeight="1" x14ac:dyDescent="0.2">
      <c r="A1421" s="7"/>
      <c r="B1421" s="40" t="s">
        <v>7</v>
      </c>
      <c r="C1421" s="107"/>
      <c r="D1421" s="119" t="s">
        <v>5249</v>
      </c>
      <c r="E1421" s="119" t="s">
        <v>5248</v>
      </c>
      <c r="F1421" s="219">
        <v>20</v>
      </c>
      <c r="G1421" s="219" t="s">
        <v>2307</v>
      </c>
      <c r="H1421" s="45"/>
      <c r="I1421" s="46"/>
      <c r="J1421" s="44">
        <f t="shared" si="40"/>
        <v>365</v>
      </c>
      <c r="K1421" s="46"/>
      <c r="L1421" s="45"/>
      <c r="M1421" s="45"/>
      <c r="N1421" s="45"/>
      <c r="O1421" s="62" t="s">
        <v>7</v>
      </c>
      <c r="P1421" s="220">
        <v>1414</v>
      </c>
      <c r="Q1421" s="217" t="s">
        <v>609</v>
      </c>
      <c r="R1421" s="41"/>
    </row>
    <row r="1422" spans="1:209" s="149" customFormat="1" ht="12.95" customHeight="1" x14ac:dyDescent="0.2">
      <c r="A1422" s="7"/>
      <c r="B1422" s="40" t="s">
        <v>7</v>
      </c>
      <c r="C1422" s="107"/>
      <c r="D1422" s="119" t="s">
        <v>5247</v>
      </c>
      <c r="E1422" s="119" t="s">
        <v>5246</v>
      </c>
      <c r="F1422" s="219">
        <v>10</v>
      </c>
      <c r="G1422" s="219" t="s">
        <v>2495</v>
      </c>
      <c r="H1422" s="45"/>
      <c r="I1422" s="46"/>
      <c r="J1422" s="44">
        <f t="shared" si="40"/>
        <v>365</v>
      </c>
      <c r="K1422" s="46"/>
      <c r="L1422" s="45"/>
      <c r="M1422" s="45"/>
      <c r="N1422" s="45"/>
      <c r="O1422" s="62" t="s">
        <v>7</v>
      </c>
      <c r="P1422" s="220">
        <v>1415</v>
      </c>
      <c r="Q1422" s="217" t="s">
        <v>609</v>
      </c>
      <c r="R1422" s="41"/>
    </row>
    <row r="1423" spans="1:209" s="149" customFormat="1" ht="12.95" customHeight="1" x14ac:dyDescent="0.2">
      <c r="A1423" s="7">
        <v>3</v>
      </c>
      <c r="B1423" s="40" t="s">
        <v>7</v>
      </c>
      <c r="C1423" s="107"/>
      <c r="D1423" s="119" t="s">
        <v>4854</v>
      </c>
      <c r="E1423" s="119" t="s">
        <v>5245</v>
      </c>
      <c r="F1423" s="219">
        <v>20</v>
      </c>
      <c r="G1423" s="219" t="s">
        <v>2307</v>
      </c>
      <c r="H1423" s="45"/>
      <c r="I1423" s="46"/>
      <c r="J1423" s="44">
        <f t="shared" si="40"/>
        <v>365</v>
      </c>
      <c r="K1423" s="46"/>
      <c r="L1423" s="45"/>
      <c r="M1423" s="45"/>
      <c r="N1423" s="45"/>
      <c r="O1423" s="62" t="s">
        <v>7</v>
      </c>
      <c r="P1423" s="220">
        <v>1416</v>
      </c>
      <c r="Q1423" s="217" t="s">
        <v>609</v>
      </c>
      <c r="R1423" s="41"/>
    </row>
    <row r="1424" spans="1:209" s="149" customFormat="1" ht="12.95" customHeight="1" x14ac:dyDescent="0.2">
      <c r="A1424" s="7"/>
      <c r="B1424" s="40" t="s">
        <v>7</v>
      </c>
      <c r="C1424" s="107"/>
      <c r="D1424" s="119" t="s">
        <v>4999</v>
      </c>
      <c r="E1424" s="119" t="s">
        <v>5244</v>
      </c>
      <c r="F1424" s="219">
        <v>21</v>
      </c>
      <c r="G1424" s="219" t="s">
        <v>2307</v>
      </c>
      <c r="H1424" s="45"/>
      <c r="I1424" s="46"/>
      <c r="J1424" s="44">
        <f t="shared" si="40"/>
        <v>365</v>
      </c>
      <c r="K1424" s="46"/>
      <c r="L1424" s="45"/>
      <c r="M1424" s="45"/>
      <c r="N1424" s="45"/>
      <c r="O1424" s="62" t="s">
        <v>7</v>
      </c>
      <c r="P1424" s="220">
        <v>1417</v>
      </c>
      <c r="Q1424" s="217" t="s">
        <v>609</v>
      </c>
      <c r="R1424" s="41"/>
    </row>
    <row r="1425" spans="1:18" s="149" customFormat="1" ht="12.95" customHeight="1" x14ac:dyDescent="0.2">
      <c r="A1425" s="7"/>
      <c r="B1425" s="40" t="s">
        <v>7</v>
      </c>
      <c r="C1425" s="107"/>
      <c r="D1425" s="119" t="s">
        <v>5243</v>
      </c>
      <c r="E1425" s="119" t="s">
        <v>5242</v>
      </c>
      <c r="F1425" s="219">
        <v>12</v>
      </c>
      <c r="G1425" s="219" t="s">
        <v>2299</v>
      </c>
      <c r="H1425" s="45"/>
      <c r="I1425" s="46"/>
      <c r="J1425" s="44">
        <f t="shared" si="40"/>
        <v>365</v>
      </c>
      <c r="K1425" s="46"/>
      <c r="L1425" s="45"/>
      <c r="M1425" s="45"/>
      <c r="N1425" s="45"/>
      <c r="O1425" s="62" t="s">
        <v>7</v>
      </c>
      <c r="P1425" s="220">
        <v>1418</v>
      </c>
      <c r="Q1425" s="217" t="s">
        <v>609</v>
      </c>
      <c r="R1425" s="41"/>
    </row>
    <row r="1426" spans="1:18" s="149" customFormat="1" ht="12.95" customHeight="1" x14ac:dyDescent="0.2">
      <c r="A1426" s="7">
        <v>17</v>
      </c>
      <c r="B1426" s="40" t="s">
        <v>7</v>
      </c>
      <c r="C1426" s="107"/>
      <c r="D1426" s="119" t="s">
        <v>5241</v>
      </c>
      <c r="E1426" s="119" t="s">
        <v>5240</v>
      </c>
      <c r="F1426" s="219">
        <v>5</v>
      </c>
      <c r="G1426" s="219" t="s">
        <v>2299</v>
      </c>
      <c r="H1426" s="45"/>
      <c r="I1426" s="46"/>
      <c r="J1426" s="44">
        <f t="shared" si="40"/>
        <v>365</v>
      </c>
      <c r="K1426" s="46"/>
      <c r="L1426" s="45"/>
      <c r="M1426" s="45"/>
      <c r="N1426" s="45"/>
      <c r="O1426" s="62" t="s">
        <v>7</v>
      </c>
      <c r="P1426" s="220">
        <v>1419</v>
      </c>
      <c r="Q1426" s="217" t="s">
        <v>609</v>
      </c>
      <c r="R1426" s="41"/>
    </row>
    <row r="1427" spans="1:18" s="149" customFormat="1" ht="12.95" customHeight="1" x14ac:dyDescent="0.2">
      <c r="A1427" s="7">
        <v>55</v>
      </c>
      <c r="B1427" s="40" t="s">
        <v>7</v>
      </c>
      <c r="C1427" s="107"/>
      <c r="D1427" s="119" t="s">
        <v>554</v>
      </c>
      <c r="E1427" s="119" t="s">
        <v>5214</v>
      </c>
      <c r="F1427" s="219">
        <v>13</v>
      </c>
      <c r="G1427" s="219" t="s">
        <v>2492</v>
      </c>
      <c r="H1427" s="45"/>
      <c r="I1427" s="46"/>
      <c r="J1427" s="44">
        <f t="shared" si="40"/>
        <v>365</v>
      </c>
      <c r="K1427" s="46"/>
      <c r="L1427" s="45"/>
      <c r="M1427" s="45"/>
      <c r="N1427" s="45"/>
      <c r="O1427" s="62" t="s">
        <v>7</v>
      </c>
      <c r="P1427" s="220">
        <v>1420</v>
      </c>
      <c r="Q1427" s="217" t="s">
        <v>609</v>
      </c>
      <c r="R1427" s="41"/>
    </row>
    <row r="1428" spans="1:18" s="149" customFormat="1" ht="12.95" customHeight="1" x14ac:dyDescent="0.2">
      <c r="A1428" s="7"/>
      <c r="B1428" s="40" t="s">
        <v>7</v>
      </c>
      <c r="C1428" s="107"/>
      <c r="D1428" s="119" t="s">
        <v>5239</v>
      </c>
      <c r="E1428" s="119" t="s">
        <v>5003</v>
      </c>
      <c r="F1428" s="219">
        <v>19</v>
      </c>
      <c r="G1428" s="219" t="s">
        <v>2492</v>
      </c>
      <c r="H1428" s="45"/>
      <c r="I1428" s="46"/>
      <c r="J1428" s="44">
        <f t="shared" si="40"/>
        <v>365</v>
      </c>
      <c r="K1428" s="46"/>
      <c r="L1428" s="45"/>
      <c r="M1428" s="45"/>
      <c r="N1428" s="45"/>
      <c r="O1428" s="62" t="s">
        <v>7</v>
      </c>
      <c r="P1428" s="220">
        <v>1421</v>
      </c>
      <c r="Q1428" s="217" t="s">
        <v>609</v>
      </c>
      <c r="R1428" s="41"/>
    </row>
    <row r="1429" spans="1:18" s="149" customFormat="1" ht="12.95" customHeight="1" x14ac:dyDescent="0.2">
      <c r="A1429" s="7"/>
      <c r="B1429" s="40" t="s">
        <v>7</v>
      </c>
      <c r="C1429" s="107"/>
      <c r="D1429" s="119" t="s">
        <v>4713</v>
      </c>
      <c r="E1429" s="119" t="s">
        <v>5238</v>
      </c>
      <c r="F1429" s="219">
        <v>15</v>
      </c>
      <c r="G1429" s="219" t="s">
        <v>2492</v>
      </c>
      <c r="H1429" s="45"/>
      <c r="I1429" s="46"/>
      <c r="J1429" s="44">
        <f t="shared" si="40"/>
        <v>365</v>
      </c>
      <c r="K1429" s="46"/>
      <c r="L1429" s="45"/>
      <c r="M1429" s="45"/>
      <c r="N1429" s="45"/>
      <c r="O1429" s="62" t="s">
        <v>7</v>
      </c>
      <c r="P1429" s="220">
        <v>1422</v>
      </c>
      <c r="Q1429" s="217" t="s">
        <v>609</v>
      </c>
      <c r="R1429" s="41"/>
    </row>
    <row r="1430" spans="1:18" s="149" customFormat="1" ht="12.95" customHeight="1" x14ac:dyDescent="0.2">
      <c r="A1430" s="7"/>
      <c r="B1430" s="40" t="s">
        <v>7</v>
      </c>
      <c r="C1430" s="107"/>
      <c r="D1430" s="119" t="s">
        <v>5142</v>
      </c>
      <c r="E1430" s="119" t="s">
        <v>5237</v>
      </c>
      <c r="F1430" s="219">
        <v>15</v>
      </c>
      <c r="G1430" s="219" t="s">
        <v>2492</v>
      </c>
      <c r="H1430" s="45"/>
      <c r="I1430" s="46"/>
      <c r="J1430" s="44">
        <f t="shared" si="40"/>
        <v>365</v>
      </c>
      <c r="K1430" s="46"/>
      <c r="L1430" s="45"/>
      <c r="M1430" s="45"/>
      <c r="N1430" s="45"/>
      <c r="O1430" s="62" t="s">
        <v>7</v>
      </c>
      <c r="P1430" s="220">
        <v>1423</v>
      </c>
      <c r="Q1430" s="217" t="s">
        <v>609</v>
      </c>
      <c r="R1430" s="41"/>
    </row>
    <row r="1431" spans="1:18" s="149" customFormat="1" ht="12.95" customHeight="1" x14ac:dyDescent="0.2">
      <c r="A1431" s="7">
        <v>55</v>
      </c>
      <c r="B1431" s="40" t="s">
        <v>7</v>
      </c>
      <c r="C1431" s="107"/>
      <c r="D1431" s="119" t="s">
        <v>5236</v>
      </c>
      <c r="E1431" s="119" t="s">
        <v>5235</v>
      </c>
      <c r="F1431" s="219">
        <v>15</v>
      </c>
      <c r="G1431" s="219" t="s">
        <v>2492</v>
      </c>
      <c r="H1431" s="45"/>
      <c r="I1431" s="46"/>
      <c r="J1431" s="44">
        <f t="shared" si="40"/>
        <v>365</v>
      </c>
      <c r="K1431" s="46"/>
      <c r="L1431" s="45"/>
      <c r="M1431" s="45"/>
      <c r="N1431" s="45"/>
      <c r="O1431" s="62" t="s">
        <v>7</v>
      </c>
      <c r="P1431" s="220">
        <v>1424</v>
      </c>
      <c r="Q1431" s="217" t="s">
        <v>609</v>
      </c>
      <c r="R1431" s="41"/>
    </row>
    <row r="1432" spans="1:18" s="149" customFormat="1" ht="12.95" customHeight="1" x14ac:dyDescent="0.2">
      <c r="A1432" s="7"/>
      <c r="B1432" s="40" t="s">
        <v>7</v>
      </c>
      <c r="C1432" s="107"/>
      <c r="D1432" s="119" t="s">
        <v>5234</v>
      </c>
      <c r="E1432" s="119" t="s">
        <v>5233</v>
      </c>
      <c r="F1432" s="219">
        <v>19</v>
      </c>
      <c r="G1432" s="219" t="s">
        <v>2492</v>
      </c>
      <c r="H1432" s="45"/>
      <c r="I1432" s="46"/>
      <c r="J1432" s="44">
        <f t="shared" si="40"/>
        <v>365</v>
      </c>
      <c r="K1432" s="46"/>
      <c r="L1432" s="45"/>
      <c r="M1432" s="45"/>
      <c r="N1432" s="45"/>
      <c r="O1432" s="62" t="s">
        <v>7</v>
      </c>
      <c r="P1432" s="220">
        <v>1425</v>
      </c>
      <c r="Q1432" s="217" t="s">
        <v>609</v>
      </c>
      <c r="R1432" s="41"/>
    </row>
    <row r="1433" spans="1:18" s="149" customFormat="1" ht="12.95" customHeight="1" x14ac:dyDescent="0.2">
      <c r="A1433" s="7">
        <v>1</v>
      </c>
      <c r="B1433" s="40" t="s">
        <v>7</v>
      </c>
      <c r="C1433" s="107"/>
      <c r="D1433" s="119" t="s">
        <v>5232</v>
      </c>
      <c r="E1433" s="119" t="s">
        <v>5231</v>
      </c>
      <c r="F1433" s="219">
        <v>6</v>
      </c>
      <c r="G1433" s="219" t="s">
        <v>2495</v>
      </c>
      <c r="H1433" s="45"/>
      <c r="I1433" s="46"/>
      <c r="J1433" s="44">
        <f t="shared" si="40"/>
        <v>365</v>
      </c>
      <c r="K1433" s="46"/>
      <c r="L1433" s="45"/>
      <c r="M1433" s="45"/>
      <c r="N1433" s="45"/>
      <c r="O1433" s="62" t="s">
        <v>7</v>
      </c>
      <c r="P1433" s="220">
        <v>1426</v>
      </c>
      <c r="Q1433" s="217" t="s">
        <v>609</v>
      </c>
      <c r="R1433" s="41"/>
    </row>
    <row r="1434" spans="1:18" s="149" customFormat="1" ht="12.95" customHeight="1" x14ac:dyDescent="0.2">
      <c r="A1434" s="7">
        <v>56</v>
      </c>
      <c r="B1434" s="40" t="s">
        <v>7</v>
      </c>
      <c r="C1434" s="107"/>
      <c r="D1434" s="119" t="s">
        <v>5230</v>
      </c>
      <c r="E1434" s="119" t="s">
        <v>5229</v>
      </c>
      <c r="F1434" s="219">
        <v>11</v>
      </c>
      <c r="G1434" s="219" t="s">
        <v>2299</v>
      </c>
      <c r="H1434" s="45"/>
      <c r="I1434" s="46"/>
      <c r="J1434" s="44">
        <f t="shared" si="40"/>
        <v>365</v>
      </c>
      <c r="K1434" s="46"/>
      <c r="L1434" s="45"/>
      <c r="M1434" s="45"/>
      <c r="N1434" s="45"/>
      <c r="O1434" s="62" t="s">
        <v>7</v>
      </c>
      <c r="P1434" s="220">
        <v>1427</v>
      </c>
      <c r="Q1434" s="217" t="s">
        <v>609</v>
      </c>
      <c r="R1434" s="41"/>
    </row>
    <row r="1435" spans="1:18" s="149" customFormat="1" ht="12.95" customHeight="1" x14ac:dyDescent="0.2">
      <c r="A1435" s="7"/>
      <c r="B1435" s="40" t="s">
        <v>7</v>
      </c>
      <c r="C1435" s="107"/>
      <c r="D1435" s="119" t="s">
        <v>5228</v>
      </c>
      <c r="E1435" s="119" t="s">
        <v>5227</v>
      </c>
      <c r="F1435" s="219">
        <v>7</v>
      </c>
      <c r="G1435" s="219" t="s">
        <v>2495</v>
      </c>
      <c r="H1435" s="45"/>
      <c r="I1435" s="46"/>
      <c r="J1435" s="44">
        <f t="shared" si="40"/>
        <v>365</v>
      </c>
      <c r="K1435" s="46"/>
      <c r="L1435" s="45"/>
      <c r="M1435" s="45"/>
      <c r="N1435" s="45"/>
      <c r="O1435" s="62" t="s">
        <v>7</v>
      </c>
      <c r="P1435" s="220">
        <v>1428</v>
      </c>
      <c r="Q1435" s="217" t="s">
        <v>609</v>
      </c>
      <c r="R1435" s="41"/>
    </row>
    <row r="1436" spans="1:18" s="149" customFormat="1" ht="12.95" customHeight="1" x14ac:dyDescent="0.2">
      <c r="A1436" s="7">
        <v>3</v>
      </c>
      <c r="B1436" s="40" t="s">
        <v>7</v>
      </c>
      <c r="C1436" s="107"/>
      <c r="D1436" s="119" t="s">
        <v>4845</v>
      </c>
      <c r="E1436" s="119" t="s">
        <v>5226</v>
      </c>
      <c r="F1436" s="219">
        <v>20</v>
      </c>
      <c r="G1436" s="219" t="s">
        <v>2307</v>
      </c>
      <c r="H1436" s="45"/>
      <c r="I1436" s="46"/>
      <c r="J1436" s="44">
        <f t="shared" si="40"/>
        <v>365</v>
      </c>
      <c r="K1436" s="46"/>
      <c r="L1436" s="45"/>
      <c r="M1436" s="45"/>
      <c r="N1436" s="45"/>
      <c r="O1436" s="62" t="s">
        <v>7</v>
      </c>
      <c r="P1436" s="220">
        <v>1429</v>
      </c>
      <c r="Q1436" s="217" t="s">
        <v>609</v>
      </c>
      <c r="R1436" s="41"/>
    </row>
    <row r="1437" spans="1:18" s="149" customFormat="1" ht="12.95" customHeight="1" x14ac:dyDescent="0.2">
      <c r="A1437" s="7">
        <v>190</v>
      </c>
      <c r="B1437" s="40" t="s">
        <v>7</v>
      </c>
      <c r="C1437" s="107"/>
      <c r="D1437" s="119" t="s">
        <v>2798</v>
      </c>
      <c r="E1437" s="119" t="s">
        <v>5225</v>
      </c>
      <c r="F1437" s="219">
        <v>1</v>
      </c>
      <c r="G1437" s="219" t="s">
        <v>2299</v>
      </c>
      <c r="H1437" s="45"/>
      <c r="I1437" s="46"/>
      <c r="J1437" s="44">
        <f t="shared" si="40"/>
        <v>365</v>
      </c>
      <c r="K1437" s="46"/>
      <c r="L1437" s="45"/>
      <c r="M1437" s="45"/>
      <c r="N1437" s="45"/>
      <c r="O1437" s="62" t="s">
        <v>7</v>
      </c>
      <c r="P1437" s="220">
        <v>1430</v>
      </c>
      <c r="Q1437" s="217" t="s">
        <v>609</v>
      </c>
      <c r="R1437" s="41"/>
    </row>
    <row r="1438" spans="1:18" s="149" customFormat="1" ht="12.95" customHeight="1" x14ac:dyDescent="0.2">
      <c r="A1438" s="7"/>
      <c r="B1438" s="40" t="s">
        <v>7</v>
      </c>
      <c r="C1438" s="107"/>
      <c r="D1438" s="119" t="s">
        <v>5224</v>
      </c>
      <c r="E1438" s="119" t="s">
        <v>5223</v>
      </c>
      <c r="F1438" s="219">
        <v>12</v>
      </c>
      <c r="G1438" s="219" t="s">
        <v>2299</v>
      </c>
      <c r="H1438" s="45"/>
      <c r="I1438" s="46"/>
      <c r="J1438" s="44">
        <f t="shared" si="40"/>
        <v>365</v>
      </c>
      <c r="K1438" s="46"/>
      <c r="L1438" s="45"/>
      <c r="M1438" s="45"/>
      <c r="N1438" s="45"/>
      <c r="O1438" s="62" t="s">
        <v>7</v>
      </c>
      <c r="P1438" s="220">
        <v>1431</v>
      </c>
      <c r="Q1438" s="217" t="s">
        <v>609</v>
      </c>
      <c r="R1438" s="41"/>
    </row>
    <row r="1439" spans="1:18" s="149" customFormat="1" ht="12.95" customHeight="1" x14ac:dyDescent="0.2">
      <c r="A1439" s="7"/>
      <c r="B1439" s="40" t="s">
        <v>7</v>
      </c>
      <c r="C1439" s="107"/>
      <c r="D1439" s="119" t="s">
        <v>5222</v>
      </c>
      <c r="E1439" s="119" t="s">
        <v>5221</v>
      </c>
      <c r="F1439" s="219">
        <v>4</v>
      </c>
      <c r="G1439" s="219" t="s">
        <v>2299</v>
      </c>
      <c r="H1439" s="45"/>
      <c r="I1439" s="46"/>
      <c r="J1439" s="44">
        <f t="shared" si="40"/>
        <v>365</v>
      </c>
      <c r="K1439" s="46"/>
      <c r="L1439" s="45"/>
      <c r="M1439" s="45"/>
      <c r="N1439" s="45"/>
      <c r="O1439" s="62" t="s">
        <v>7</v>
      </c>
      <c r="P1439" s="220">
        <v>1432</v>
      </c>
      <c r="Q1439" s="217" t="s">
        <v>609</v>
      </c>
      <c r="R1439" s="41"/>
    </row>
    <row r="1440" spans="1:18" s="149" customFormat="1" ht="12.95" customHeight="1" x14ac:dyDescent="0.2">
      <c r="A1440" s="7">
        <v>37</v>
      </c>
      <c r="B1440" s="40" t="s">
        <v>7</v>
      </c>
      <c r="C1440" s="107"/>
      <c r="D1440" s="119" t="s">
        <v>4816</v>
      </c>
      <c r="E1440" s="119" t="s">
        <v>5220</v>
      </c>
      <c r="F1440" s="219">
        <v>21</v>
      </c>
      <c r="G1440" s="219" t="s">
        <v>2307</v>
      </c>
      <c r="H1440" s="45"/>
      <c r="I1440" s="46"/>
      <c r="J1440" s="44">
        <f t="shared" si="40"/>
        <v>365</v>
      </c>
      <c r="K1440" s="46"/>
      <c r="L1440" s="45"/>
      <c r="M1440" s="45"/>
      <c r="N1440" s="45"/>
      <c r="O1440" s="62" t="s">
        <v>7</v>
      </c>
      <c r="P1440" s="220">
        <v>1433</v>
      </c>
      <c r="Q1440" s="217" t="s">
        <v>609</v>
      </c>
      <c r="R1440" s="41"/>
    </row>
    <row r="1441" spans="1:18" s="149" customFormat="1" ht="12.95" customHeight="1" x14ac:dyDescent="0.2">
      <c r="A1441" s="7">
        <v>190</v>
      </c>
      <c r="B1441" s="40" t="s">
        <v>7</v>
      </c>
      <c r="C1441" s="107"/>
      <c r="D1441" s="119" t="s">
        <v>3918</v>
      </c>
      <c r="E1441" s="119" t="s">
        <v>5219</v>
      </c>
      <c r="F1441" s="219">
        <v>1</v>
      </c>
      <c r="G1441" s="219" t="s">
        <v>2299</v>
      </c>
      <c r="H1441" s="45"/>
      <c r="I1441" s="46"/>
      <c r="J1441" s="44">
        <f t="shared" si="40"/>
        <v>365</v>
      </c>
      <c r="K1441" s="46"/>
      <c r="L1441" s="45"/>
      <c r="M1441" s="45"/>
      <c r="N1441" s="45"/>
      <c r="O1441" s="62" t="s">
        <v>7</v>
      </c>
      <c r="P1441" s="220">
        <v>1434</v>
      </c>
      <c r="Q1441" s="217" t="s">
        <v>609</v>
      </c>
      <c r="R1441" s="41"/>
    </row>
    <row r="1442" spans="1:18" s="149" customFormat="1" ht="12.95" customHeight="1" x14ac:dyDescent="0.2">
      <c r="A1442" s="7">
        <v>4</v>
      </c>
      <c r="B1442" s="40" t="s">
        <v>7</v>
      </c>
      <c r="C1442" s="107"/>
      <c r="D1442" s="119" t="s">
        <v>4467</v>
      </c>
      <c r="E1442" s="119" t="s">
        <v>5218</v>
      </c>
      <c r="F1442" s="219">
        <v>4</v>
      </c>
      <c r="G1442" s="219" t="s">
        <v>2299</v>
      </c>
      <c r="H1442" s="45"/>
      <c r="I1442" s="46"/>
      <c r="J1442" s="44">
        <f t="shared" si="40"/>
        <v>365</v>
      </c>
      <c r="K1442" s="46"/>
      <c r="L1442" s="45"/>
      <c r="M1442" s="45"/>
      <c r="N1442" s="45"/>
      <c r="O1442" s="62" t="s">
        <v>7</v>
      </c>
      <c r="P1442" s="220">
        <v>1435</v>
      </c>
      <c r="Q1442" s="217" t="s">
        <v>609</v>
      </c>
      <c r="R1442" s="41"/>
    </row>
    <row r="1443" spans="1:18" s="149" customFormat="1" ht="12.95" customHeight="1" x14ac:dyDescent="0.2">
      <c r="A1443" s="7">
        <v>10</v>
      </c>
      <c r="B1443" s="40" t="s">
        <v>7</v>
      </c>
      <c r="C1443" s="107"/>
      <c r="D1443" s="119" t="s">
        <v>5217</v>
      </c>
      <c r="E1443" s="119" t="s">
        <v>5216</v>
      </c>
      <c r="F1443" s="219">
        <v>12</v>
      </c>
      <c r="G1443" s="219" t="s">
        <v>2299</v>
      </c>
      <c r="H1443" s="45"/>
      <c r="I1443" s="46"/>
      <c r="J1443" s="44">
        <f t="shared" si="40"/>
        <v>365</v>
      </c>
      <c r="K1443" s="46"/>
      <c r="L1443" s="45"/>
      <c r="M1443" s="45"/>
      <c r="N1443" s="45"/>
      <c r="O1443" s="62" t="s">
        <v>7</v>
      </c>
      <c r="P1443" s="220">
        <v>1436</v>
      </c>
      <c r="Q1443" s="217" t="s">
        <v>609</v>
      </c>
      <c r="R1443" s="41"/>
    </row>
    <row r="1444" spans="1:18" s="149" customFormat="1" ht="12.95" customHeight="1" x14ac:dyDescent="0.2">
      <c r="A1444" s="7">
        <v>43</v>
      </c>
      <c r="B1444" s="40" t="s">
        <v>7</v>
      </c>
      <c r="C1444" s="107"/>
      <c r="D1444" s="119" t="s">
        <v>5215</v>
      </c>
      <c r="E1444" s="119" t="s">
        <v>5214</v>
      </c>
      <c r="F1444" s="219">
        <v>3</v>
      </c>
      <c r="G1444" s="219" t="s">
        <v>2299</v>
      </c>
      <c r="H1444" s="45"/>
      <c r="I1444" s="46"/>
      <c r="J1444" s="44">
        <f t="shared" ref="J1444:J1462" si="41">IF(AND(I1444&gt;1/1/75, K1444&gt;0),"n/a",I1444+365)</f>
        <v>365</v>
      </c>
      <c r="K1444" s="46"/>
      <c r="L1444" s="45"/>
      <c r="M1444" s="45"/>
      <c r="N1444" s="45"/>
      <c r="O1444" s="62" t="s">
        <v>7</v>
      </c>
      <c r="P1444" s="220">
        <v>1437</v>
      </c>
      <c r="Q1444" s="217" t="s">
        <v>609</v>
      </c>
      <c r="R1444" s="41"/>
    </row>
    <row r="1445" spans="1:18" s="149" customFormat="1" ht="12.95" customHeight="1" x14ac:dyDescent="0.2">
      <c r="A1445" s="7"/>
      <c r="B1445" s="40"/>
      <c r="C1445" s="107"/>
      <c r="D1445" s="119" t="s">
        <v>5213</v>
      </c>
      <c r="E1445" s="119" t="s">
        <v>5212</v>
      </c>
      <c r="F1445" s="219"/>
      <c r="G1445" s="219"/>
      <c r="H1445" s="45"/>
      <c r="I1445" s="46"/>
      <c r="J1445" s="44">
        <f t="shared" si="41"/>
        <v>365</v>
      </c>
      <c r="K1445" s="46"/>
      <c r="L1445" s="45"/>
      <c r="M1445" s="45"/>
      <c r="N1445" s="45"/>
      <c r="O1445" s="62" t="s">
        <v>7</v>
      </c>
      <c r="P1445" s="220">
        <v>1472</v>
      </c>
      <c r="Q1445" s="217">
        <v>30381</v>
      </c>
      <c r="R1445" s="41"/>
    </row>
    <row r="1446" spans="1:18" s="149" customFormat="1" ht="12.95" customHeight="1" x14ac:dyDescent="0.2">
      <c r="A1446" s="7"/>
      <c r="B1446" s="40" t="s">
        <v>7</v>
      </c>
      <c r="C1446" s="107"/>
      <c r="D1446" s="119" t="s">
        <v>5211</v>
      </c>
      <c r="E1446" s="119" t="s">
        <v>5210</v>
      </c>
      <c r="F1446" s="219">
        <v>15</v>
      </c>
      <c r="G1446" s="219" t="s">
        <v>2492</v>
      </c>
      <c r="H1446" s="45"/>
      <c r="I1446" s="46"/>
      <c r="J1446" s="44">
        <f t="shared" si="41"/>
        <v>365</v>
      </c>
      <c r="K1446" s="46"/>
      <c r="L1446" s="45"/>
      <c r="M1446" s="45"/>
      <c r="N1446" s="45"/>
      <c r="O1446" s="62" t="s">
        <v>7</v>
      </c>
      <c r="P1446" s="220">
        <v>1438</v>
      </c>
      <c r="Q1446" s="217" t="s">
        <v>609</v>
      </c>
      <c r="R1446" s="41"/>
    </row>
    <row r="1447" spans="1:18" s="149" customFormat="1" ht="12.95" customHeight="1" x14ac:dyDescent="0.2">
      <c r="A1447" s="7"/>
      <c r="B1447" s="40" t="s">
        <v>7</v>
      </c>
      <c r="C1447" s="107">
        <v>3028</v>
      </c>
      <c r="D1447" s="119" t="s">
        <v>5209</v>
      </c>
      <c r="E1447" s="119" t="s">
        <v>5208</v>
      </c>
      <c r="F1447" s="219">
        <v>8</v>
      </c>
      <c r="G1447" s="219"/>
      <c r="H1447" s="45" t="s">
        <v>44</v>
      </c>
      <c r="I1447" s="46"/>
      <c r="J1447" s="44">
        <f t="shared" si="41"/>
        <v>365</v>
      </c>
      <c r="K1447" s="46"/>
      <c r="L1447" s="45"/>
      <c r="M1447" s="45"/>
      <c r="N1447" s="45"/>
      <c r="O1447" s="62" t="s">
        <v>7</v>
      </c>
      <c r="P1447" s="220">
        <v>1524</v>
      </c>
      <c r="Q1447" s="217">
        <v>31208</v>
      </c>
      <c r="R1447" s="41"/>
    </row>
    <row r="1448" spans="1:18" s="149" customFormat="1" ht="12.95" customHeight="1" x14ac:dyDescent="0.2">
      <c r="A1448" s="7">
        <v>252</v>
      </c>
      <c r="B1448" s="40" t="s">
        <v>7</v>
      </c>
      <c r="C1448" s="107">
        <v>3058</v>
      </c>
      <c r="D1448" s="119" t="s">
        <v>5207</v>
      </c>
      <c r="E1448" s="119" t="s">
        <v>5206</v>
      </c>
      <c r="F1448" s="219">
        <v>15</v>
      </c>
      <c r="G1448" s="219" t="s">
        <v>2307</v>
      </c>
      <c r="H1448" s="45" t="s">
        <v>44</v>
      </c>
      <c r="I1448" s="46">
        <v>31163</v>
      </c>
      <c r="J1448" s="44">
        <f t="shared" si="41"/>
        <v>31528</v>
      </c>
      <c r="K1448" s="46"/>
      <c r="L1448" s="45"/>
      <c r="M1448" s="45"/>
      <c r="N1448" s="45"/>
      <c r="O1448" s="62" t="s">
        <v>7</v>
      </c>
      <c r="P1448" s="220"/>
      <c r="Q1448" s="217"/>
      <c r="R1448" s="41"/>
    </row>
    <row r="1449" spans="1:18" s="149" customFormat="1" ht="12.95" customHeight="1" x14ac:dyDescent="0.2">
      <c r="A1449" s="7"/>
      <c r="B1449" s="40" t="s">
        <v>7</v>
      </c>
      <c r="C1449" s="107">
        <v>3059</v>
      </c>
      <c r="D1449" s="119" t="s">
        <v>4572</v>
      </c>
      <c r="E1449" s="119" t="s">
        <v>5205</v>
      </c>
      <c r="F1449" s="219">
        <v>2</v>
      </c>
      <c r="G1449" s="219" t="s">
        <v>2299</v>
      </c>
      <c r="H1449" s="45" t="s">
        <v>193</v>
      </c>
      <c r="I1449" s="46">
        <v>31166</v>
      </c>
      <c r="J1449" s="44">
        <f t="shared" si="41"/>
        <v>31531</v>
      </c>
      <c r="K1449" s="46"/>
      <c r="L1449" s="45"/>
      <c r="M1449" s="45"/>
      <c r="N1449" s="45"/>
      <c r="O1449" s="62" t="s">
        <v>7</v>
      </c>
      <c r="P1449" s="220"/>
      <c r="Q1449" s="217"/>
      <c r="R1449" s="41"/>
    </row>
    <row r="1450" spans="1:18" s="149" customFormat="1" ht="12.95" customHeight="1" x14ac:dyDescent="0.2">
      <c r="A1450" s="7">
        <v>37</v>
      </c>
      <c r="B1450" s="40" t="s">
        <v>7</v>
      </c>
      <c r="C1450" s="107">
        <v>3060</v>
      </c>
      <c r="D1450" s="119" t="s">
        <v>4816</v>
      </c>
      <c r="E1450" s="119" t="s">
        <v>5204</v>
      </c>
      <c r="F1450" s="219">
        <v>21</v>
      </c>
      <c r="G1450" s="219" t="s">
        <v>2307</v>
      </c>
      <c r="H1450" s="45" t="s">
        <v>8</v>
      </c>
      <c r="I1450" s="46">
        <v>31167</v>
      </c>
      <c r="J1450" s="44">
        <f t="shared" si="41"/>
        <v>31532</v>
      </c>
      <c r="K1450" s="46"/>
      <c r="L1450" s="45"/>
      <c r="M1450" s="45"/>
      <c r="N1450" s="45"/>
      <c r="O1450" s="62" t="s">
        <v>7</v>
      </c>
      <c r="P1450" s="220">
        <v>1619</v>
      </c>
      <c r="Q1450" s="217" t="s">
        <v>609</v>
      </c>
      <c r="R1450" s="41"/>
    </row>
    <row r="1451" spans="1:18" s="149" customFormat="1" ht="12.95" customHeight="1" x14ac:dyDescent="0.2">
      <c r="A1451" s="7"/>
      <c r="B1451" s="40" t="s">
        <v>7</v>
      </c>
      <c r="C1451" s="107">
        <v>3061</v>
      </c>
      <c r="D1451" s="119" t="s">
        <v>5203</v>
      </c>
      <c r="E1451" s="119" t="s">
        <v>5202</v>
      </c>
      <c r="F1451" s="219">
        <v>20</v>
      </c>
      <c r="G1451" s="219" t="s">
        <v>2307</v>
      </c>
      <c r="H1451" s="45" t="s">
        <v>28</v>
      </c>
      <c r="I1451" s="46">
        <v>31174</v>
      </c>
      <c r="J1451" s="44">
        <f t="shared" si="41"/>
        <v>31539</v>
      </c>
      <c r="K1451" s="46"/>
      <c r="L1451" s="45"/>
      <c r="M1451" s="45"/>
      <c r="N1451" s="45"/>
      <c r="O1451" s="62" t="s">
        <v>7</v>
      </c>
      <c r="P1451" s="220"/>
      <c r="Q1451" s="217"/>
      <c r="R1451" s="41"/>
    </row>
    <row r="1452" spans="1:18" s="149" customFormat="1" ht="12.95" customHeight="1" x14ac:dyDescent="0.2">
      <c r="A1452" s="7">
        <v>19</v>
      </c>
      <c r="B1452" s="40" t="s">
        <v>7</v>
      </c>
      <c r="C1452" s="107">
        <v>3062</v>
      </c>
      <c r="D1452" s="119" t="s">
        <v>5111</v>
      </c>
      <c r="E1452" s="119" t="s">
        <v>5201</v>
      </c>
      <c r="F1452" s="219">
        <v>8</v>
      </c>
      <c r="G1452" s="219" t="s">
        <v>2408</v>
      </c>
      <c r="H1452" s="45" t="s">
        <v>31</v>
      </c>
      <c r="I1452" s="46">
        <v>31174</v>
      </c>
      <c r="J1452" s="44">
        <f t="shared" si="41"/>
        <v>31539</v>
      </c>
      <c r="K1452" s="46"/>
      <c r="L1452" s="45"/>
      <c r="M1452" s="45"/>
      <c r="N1452" s="45"/>
      <c r="O1452" s="62" t="s">
        <v>7</v>
      </c>
      <c r="P1452" s="220"/>
      <c r="Q1452" s="217"/>
      <c r="R1452" s="41"/>
    </row>
    <row r="1453" spans="1:18" s="149" customFormat="1" ht="12.95" customHeight="1" x14ac:dyDescent="0.2">
      <c r="A1453" s="7"/>
      <c r="B1453" s="40" t="s">
        <v>7</v>
      </c>
      <c r="C1453" s="107">
        <v>3063</v>
      </c>
      <c r="D1453" s="119" t="s">
        <v>5200</v>
      </c>
      <c r="E1453" s="119" t="s">
        <v>5199</v>
      </c>
      <c r="F1453" s="219">
        <v>8</v>
      </c>
      <c r="G1453" s="219" t="s">
        <v>2408</v>
      </c>
      <c r="H1453" s="45" t="s">
        <v>25</v>
      </c>
      <c r="I1453" s="46">
        <v>31174</v>
      </c>
      <c r="J1453" s="44">
        <f t="shared" si="41"/>
        <v>31539</v>
      </c>
      <c r="K1453" s="46"/>
      <c r="L1453" s="45"/>
      <c r="M1453" s="45"/>
      <c r="N1453" s="45"/>
      <c r="O1453" s="62" t="s">
        <v>7</v>
      </c>
      <c r="P1453" s="220"/>
      <c r="Q1453" s="217"/>
      <c r="R1453" s="41"/>
    </row>
    <row r="1454" spans="1:18" s="149" customFormat="1" ht="12.95" customHeight="1" x14ac:dyDescent="0.2">
      <c r="A1454" s="7">
        <v>123</v>
      </c>
      <c r="B1454" s="40" t="s">
        <v>7</v>
      </c>
      <c r="C1454" s="107">
        <v>3064</v>
      </c>
      <c r="D1454" s="119" t="s">
        <v>2448</v>
      </c>
      <c r="E1454" s="119" t="s">
        <v>5198</v>
      </c>
      <c r="F1454" s="219">
        <v>20</v>
      </c>
      <c r="G1454" s="219" t="s">
        <v>2307</v>
      </c>
      <c r="H1454" s="45" t="s">
        <v>28</v>
      </c>
      <c r="I1454" s="46">
        <v>31174</v>
      </c>
      <c r="J1454" s="44">
        <f t="shared" si="41"/>
        <v>31539</v>
      </c>
      <c r="K1454" s="46"/>
      <c r="L1454" s="45"/>
      <c r="M1454" s="45"/>
      <c r="N1454" s="45"/>
      <c r="O1454" s="62" t="s">
        <v>7</v>
      </c>
      <c r="P1454" s="220"/>
      <c r="Q1454" s="217"/>
      <c r="R1454" s="41"/>
    </row>
    <row r="1455" spans="1:18" s="149" customFormat="1" ht="12.95" customHeight="1" x14ac:dyDescent="0.2">
      <c r="A1455" s="7">
        <v>3</v>
      </c>
      <c r="B1455" s="40" t="s">
        <v>7</v>
      </c>
      <c r="C1455" s="107">
        <v>3065</v>
      </c>
      <c r="D1455" s="119" t="s">
        <v>5097</v>
      </c>
      <c r="E1455" s="119" t="s">
        <v>5197</v>
      </c>
      <c r="F1455" s="219">
        <v>19</v>
      </c>
      <c r="G1455" s="219" t="s">
        <v>2492</v>
      </c>
      <c r="H1455" s="45" t="s">
        <v>114</v>
      </c>
      <c r="I1455" s="46">
        <v>31174</v>
      </c>
      <c r="J1455" s="44">
        <f t="shared" si="41"/>
        <v>31539</v>
      </c>
      <c r="K1455" s="46"/>
      <c r="L1455" s="45"/>
      <c r="M1455" s="45"/>
      <c r="N1455" s="45"/>
      <c r="O1455" s="62" t="s">
        <v>7</v>
      </c>
      <c r="P1455" s="220"/>
      <c r="Q1455" s="217"/>
      <c r="R1455" s="41"/>
    </row>
    <row r="1456" spans="1:18" s="149" customFormat="1" ht="12.95" customHeight="1" x14ac:dyDescent="0.2">
      <c r="A1456" s="7"/>
      <c r="B1456" s="40" t="s">
        <v>7</v>
      </c>
      <c r="C1456" s="107">
        <v>3066</v>
      </c>
      <c r="D1456" s="119" t="s">
        <v>5196</v>
      </c>
      <c r="E1456" s="119" t="s">
        <v>5195</v>
      </c>
      <c r="F1456" s="219">
        <v>15</v>
      </c>
      <c r="G1456" s="219" t="s">
        <v>2492</v>
      </c>
      <c r="H1456" s="45" t="s">
        <v>28</v>
      </c>
      <c r="I1456" s="46">
        <v>31175</v>
      </c>
      <c r="J1456" s="44">
        <f t="shared" si="41"/>
        <v>31540</v>
      </c>
      <c r="K1456" s="46"/>
      <c r="L1456" s="45"/>
      <c r="M1456" s="45"/>
      <c r="N1456" s="45"/>
      <c r="O1456" s="62" t="s">
        <v>7</v>
      </c>
      <c r="P1456" s="220"/>
      <c r="Q1456" s="217"/>
      <c r="R1456" s="41"/>
    </row>
    <row r="1457" spans="1:18" s="149" customFormat="1" ht="12.95" customHeight="1" x14ac:dyDescent="0.2">
      <c r="A1457" s="7">
        <v>56</v>
      </c>
      <c r="B1457" s="40" t="s">
        <v>7</v>
      </c>
      <c r="C1457" s="107">
        <v>3067</v>
      </c>
      <c r="D1457" s="119" t="s">
        <v>3849</v>
      </c>
      <c r="E1457" s="119" t="s">
        <v>5194</v>
      </c>
      <c r="F1457" s="219">
        <v>11</v>
      </c>
      <c r="G1457" s="219" t="s">
        <v>2299</v>
      </c>
      <c r="H1457" s="45" t="s">
        <v>8</v>
      </c>
      <c r="I1457" s="46">
        <v>31176</v>
      </c>
      <c r="J1457" s="44">
        <f t="shared" si="41"/>
        <v>31541</v>
      </c>
      <c r="K1457" s="46"/>
      <c r="L1457" s="45"/>
      <c r="M1457" s="45"/>
      <c r="N1457" s="45"/>
      <c r="O1457" s="62" t="s">
        <v>7</v>
      </c>
      <c r="P1457" s="220"/>
      <c r="Q1457" s="217"/>
      <c r="R1457" s="41"/>
    </row>
    <row r="1458" spans="1:18" s="149" customFormat="1" ht="12.95" customHeight="1" x14ac:dyDescent="0.2">
      <c r="A1458" s="7"/>
      <c r="B1458" s="40" t="s">
        <v>7</v>
      </c>
      <c r="C1458" s="107">
        <v>3068</v>
      </c>
      <c r="D1458" s="119" t="s">
        <v>5193</v>
      </c>
      <c r="E1458" s="119" t="s">
        <v>5192</v>
      </c>
      <c r="F1458" s="219">
        <v>8</v>
      </c>
      <c r="G1458" s="219" t="s">
        <v>2408</v>
      </c>
      <c r="H1458" s="45" t="s">
        <v>28</v>
      </c>
      <c r="I1458" s="46">
        <v>31180</v>
      </c>
      <c r="J1458" s="44">
        <f t="shared" si="41"/>
        <v>31545</v>
      </c>
      <c r="K1458" s="46"/>
      <c r="L1458" s="45"/>
      <c r="M1458" s="45"/>
      <c r="N1458" s="45"/>
      <c r="O1458" s="62" t="s">
        <v>7</v>
      </c>
      <c r="P1458" s="220"/>
      <c r="Q1458" s="217"/>
      <c r="R1458" s="41"/>
    </row>
    <row r="1459" spans="1:18" s="149" customFormat="1" ht="12.95" customHeight="1" x14ac:dyDescent="0.2">
      <c r="A1459" s="7"/>
      <c r="B1459" s="40" t="s">
        <v>7</v>
      </c>
      <c r="C1459" s="107">
        <v>3069</v>
      </c>
      <c r="D1459" s="119" t="s">
        <v>5041</v>
      </c>
      <c r="E1459" s="119" t="s">
        <v>5191</v>
      </c>
      <c r="F1459" s="219">
        <v>8</v>
      </c>
      <c r="G1459" s="219" t="s">
        <v>2408</v>
      </c>
      <c r="H1459" s="45" t="s">
        <v>28</v>
      </c>
      <c r="I1459" s="46">
        <v>31182</v>
      </c>
      <c r="J1459" s="44">
        <f t="shared" si="41"/>
        <v>31547</v>
      </c>
      <c r="K1459" s="46"/>
      <c r="L1459" s="45"/>
      <c r="M1459" s="45"/>
      <c r="N1459" s="45"/>
      <c r="O1459" s="62" t="s">
        <v>7</v>
      </c>
      <c r="P1459" s="220">
        <v>1658</v>
      </c>
      <c r="Q1459" s="217" t="s">
        <v>609</v>
      </c>
      <c r="R1459" s="41"/>
    </row>
    <row r="1460" spans="1:18" s="149" customFormat="1" ht="12.95" customHeight="1" x14ac:dyDescent="0.2">
      <c r="A1460" s="7">
        <v>122</v>
      </c>
      <c r="B1460" s="40" t="s">
        <v>7</v>
      </c>
      <c r="C1460" s="107">
        <v>3070</v>
      </c>
      <c r="D1460" s="119" t="s">
        <v>914</v>
      </c>
      <c r="E1460" s="119" t="s">
        <v>5190</v>
      </c>
      <c r="F1460" s="219">
        <v>21</v>
      </c>
      <c r="G1460" s="219" t="s">
        <v>2307</v>
      </c>
      <c r="H1460" s="45" t="s">
        <v>28</v>
      </c>
      <c r="I1460" s="46">
        <v>31189</v>
      </c>
      <c r="J1460" s="44">
        <f t="shared" si="41"/>
        <v>31554</v>
      </c>
      <c r="K1460" s="46"/>
      <c r="L1460" s="45"/>
      <c r="M1460" s="45"/>
      <c r="N1460" s="45"/>
      <c r="O1460" s="62" t="s">
        <v>7</v>
      </c>
      <c r="P1460" s="220"/>
      <c r="Q1460" s="217"/>
      <c r="R1460" s="41"/>
    </row>
    <row r="1461" spans="1:18" s="149" customFormat="1" ht="12.95" customHeight="1" x14ac:dyDescent="0.2">
      <c r="A1461" s="7"/>
      <c r="B1461" s="40" t="s">
        <v>7</v>
      </c>
      <c r="C1461" s="107">
        <v>3071</v>
      </c>
      <c r="D1461" s="119" t="s">
        <v>5189</v>
      </c>
      <c r="E1461" s="119" t="s">
        <v>4841</v>
      </c>
      <c r="F1461" s="219">
        <v>3</v>
      </c>
      <c r="G1461" s="219" t="s">
        <v>2299</v>
      </c>
      <c r="H1461" s="45" t="s">
        <v>28</v>
      </c>
      <c r="I1461" s="46">
        <v>31201</v>
      </c>
      <c r="J1461" s="44">
        <f t="shared" si="41"/>
        <v>31566</v>
      </c>
      <c r="K1461" s="46"/>
      <c r="L1461" s="45"/>
      <c r="M1461" s="45"/>
      <c r="N1461" s="45"/>
      <c r="O1461" s="62" t="s">
        <v>7</v>
      </c>
      <c r="P1461" s="220">
        <v>1796</v>
      </c>
      <c r="Q1461" s="217">
        <v>31919</v>
      </c>
      <c r="R1461" s="41"/>
    </row>
    <row r="1462" spans="1:18" s="149" customFormat="1" ht="12.95" customHeight="1" x14ac:dyDescent="0.2">
      <c r="A1462" s="7">
        <v>123</v>
      </c>
      <c r="B1462" s="40" t="s">
        <v>7</v>
      </c>
      <c r="C1462" s="107">
        <v>3072</v>
      </c>
      <c r="D1462" s="119" t="s">
        <v>2448</v>
      </c>
      <c r="E1462" s="119" t="s">
        <v>5188</v>
      </c>
      <c r="F1462" s="219">
        <v>8</v>
      </c>
      <c r="G1462" s="219" t="s">
        <v>2408</v>
      </c>
      <c r="H1462" s="45" t="s">
        <v>28</v>
      </c>
      <c r="I1462" s="46">
        <v>31202</v>
      </c>
      <c r="J1462" s="44">
        <f t="shared" si="41"/>
        <v>31567</v>
      </c>
      <c r="K1462" s="46"/>
      <c r="L1462" s="45"/>
      <c r="M1462" s="45"/>
      <c r="N1462" s="45"/>
      <c r="O1462" s="62" t="s">
        <v>7</v>
      </c>
      <c r="P1462" s="220"/>
      <c r="Q1462" s="217"/>
      <c r="R1462" s="41"/>
    </row>
    <row r="1463" spans="1:18" s="149" customFormat="1" ht="12.95" customHeight="1" x14ac:dyDescent="0.2">
      <c r="A1463" s="7">
        <v>19</v>
      </c>
      <c r="B1463" s="40" t="s">
        <v>7</v>
      </c>
      <c r="C1463" s="107">
        <v>3073</v>
      </c>
      <c r="D1463" s="119" t="s">
        <v>4960</v>
      </c>
      <c r="E1463" s="119" t="s">
        <v>5187</v>
      </c>
      <c r="F1463" s="219">
        <v>8</v>
      </c>
      <c r="G1463" s="219" t="s">
        <v>2408</v>
      </c>
      <c r="H1463" s="45" t="s">
        <v>8</v>
      </c>
      <c r="I1463" s="46">
        <v>31203</v>
      </c>
      <c r="J1463" s="44"/>
      <c r="K1463" s="46"/>
      <c r="L1463" s="45"/>
      <c r="M1463" s="45"/>
      <c r="N1463" s="45"/>
      <c r="O1463" s="62"/>
      <c r="P1463" s="220"/>
      <c r="Q1463" s="217"/>
      <c r="R1463" s="41"/>
    </row>
    <row r="1464" spans="1:18" s="149" customFormat="1" ht="12.95" customHeight="1" x14ac:dyDescent="0.2">
      <c r="A1464" s="7">
        <v>37</v>
      </c>
      <c r="B1464" s="40" t="s">
        <v>7</v>
      </c>
      <c r="C1464" s="107">
        <v>3074</v>
      </c>
      <c r="D1464" s="119" t="s">
        <v>3089</v>
      </c>
      <c r="E1464" s="119" t="s">
        <v>5186</v>
      </c>
      <c r="F1464" s="219">
        <v>21</v>
      </c>
      <c r="G1464" s="219" t="s">
        <v>2307</v>
      </c>
      <c r="H1464" s="45" t="s">
        <v>25</v>
      </c>
      <c r="I1464" s="46">
        <v>31209</v>
      </c>
      <c r="J1464" s="44"/>
      <c r="K1464" s="46"/>
      <c r="L1464" s="45"/>
      <c r="M1464" s="45"/>
      <c r="N1464" s="45"/>
      <c r="O1464" s="62"/>
      <c r="P1464" s="220"/>
      <c r="Q1464" s="217"/>
      <c r="R1464" s="41"/>
    </row>
    <row r="1465" spans="1:18" s="149" customFormat="1" ht="12.95" customHeight="1" x14ac:dyDescent="0.2">
      <c r="A1465" s="7"/>
      <c r="B1465" s="40" t="s">
        <v>7</v>
      </c>
      <c r="C1465" s="107">
        <v>3075</v>
      </c>
      <c r="D1465" s="119" t="s">
        <v>5185</v>
      </c>
      <c r="E1465" s="119" t="s">
        <v>5184</v>
      </c>
      <c r="F1465" s="219">
        <v>8</v>
      </c>
      <c r="G1465" s="219" t="s">
        <v>2408</v>
      </c>
      <c r="H1465" s="45" t="s">
        <v>28</v>
      </c>
      <c r="I1465" s="46">
        <v>31209</v>
      </c>
      <c r="J1465" s="44"/>
      <c r="K1465" s="46"/>
      <c r="L1465" s="45"/>
      <c r="M1465" s="45"/>
      <c r="N1465" s="45"/>
      <c r="O1465" s="62"/>
      <c r="P1465" s="220"/>
      <c r="Q1465" s="217"/>
      <c r="R1465" s="41"/>
    </row>
    <row r="1466" spans="1:18" s="149" customFormat="1" ht="12.95" customHeight="1" x14ac:dyDescent="0.2">
      <c r="A1466" s="7"/>
      <c r="B1466" s="40" t="s">
        <v>7</v>
      </c>
      <c r="C1466" s="107">
        <v>3077</v>
      </c>
      <c r="D1466" s="119" t="s">
        <v>4877</v>
      </c>
      <c r="E1466" s="119" t="s">
        <v>5183</v>
      </c>
      <c r="F1466" s="219">
        <v>20</v>
      </c>
      <c r="G1466" s="219" t="s">
        <v>2307</v>
      </c>
      <c r="H1466" s="45" t="s">
        <v>28</v>
      </c>
      <c r="I1466" s="46">
        <v>31209</v>
      </c>
      <c r="J1466" s="44"/>
      <c r="K1466" s="46"/>
      <c r="L1466" s="45"/>
      <c r="M1466" s="45"/>
      <c r="N1466" s="45"/>
      <c r="O1466" s="62"/>
      <c r="P1466" s="220"/>
      <c r="Q1466" s="217"/>
      <c r="R1466" s="41"/>
    </row>
    <row r="1467" spans="1:18" s="149" customFormat="1" ht="12.95" customHeight="1" x14ac:dyDescent="0.2">
      <c r="A1467" s="7"/>
      <c r="B1467" s="40" t="s">
        <v>7</v>
      </c>
      <c r="C1467" s="107">
        <v>3078</v>
      </c>
      <c r="D1467" s="119" t="s">
        <v>5182</v>
      </c>
      <c r="E1467" s="119" t="s">
        <v>5181</v>
      </c>
      <c r="F1467" s="219">
        <v>20</v>
      </c>
      <c r="G1467" s="219" t="s">
        <v>2307</v>
      </c>
      <c r="H1467" s="45" t="s">
        <v>28</v>
      </c>
      <c r="I1467" s="46">
        <v>31211</v>
      </c>
      <c r="J1467" s="44"/>
      <c r="K1467" s="46"/>
      <c r="L1467" s="45"/>
      <c r="M1467" s="45"/>
      <c r="N1467" s="45"/>
      <c r="O1467" s="62"/>
      <c r="P1467" s="220"/>
      <c r="Q1467" s="217"/>
      <c r="R1467" s="41"/>
    </row>
    <row r="1468" spans="1:18" s="149" customFormat="1" ht="12.95" customHeight="1" x14ac:dyDescent="0.2">
      <c r="A1468" s="7"/>
      <c r="B1468" s="40" t="s">
        <v>7</v>
      </c>
      <c r="C1468" s="107"/>
      <c r="D1468" s="119"/>
      <c r="E1468" s="119"/>
      <c r="F1468" s="219"/>
      <c r="G1468" s="219"/>
      <c r="H1468" s="45"/>
      <c r="I1468" s="46"/>
      <c r="J1468" s="44"/>
      <c r="K1468" s="46"/>
      <c r="L1468" s="45"/>
      <c r="M1468" s="45"/>
      <c r="N1468" s="45"/>
      <c r="O1468" s="62"/>
      <c r="P1468" s="220"/>
      <c r="Q1468" s="217"/>
      <c r="R1468" s="41"/>
    </row>
    <row r="1469" spans="1:18" s="149" customFormat="1" ht="12.95" customHeight="1" x14ac:dyDescent="0.2">
      <c r="A1469" s="7"/>
      <c r="B1469" s="40" t="s">
        <v>7</v>
      </c>
      <c r="C1469" s="107"/>
      <c r="D1469" s="119"/>
      <c r="E1469" s="119"/>
      <c r="F1469" s="219"/>
      <c r="G1469" s="219"/>
      <c r="H1469" s="45"/>
      <c r="I1469" s="46"/>
      <c r="J1469" s="44"/>
      <c r="K1469" s="46"/>
      <c r="L1469" s="45"/>
      <c r="M1469" s="45"/>
      <c r="N1469" s="45"/>
      <c r="O1469" s="62"/>
      <c r="P1469" s="220"/>
      <c r="Q1469" s="217"/>
      <c r="R1469" s="41"/>
    </row>
    <row r="1470" spans="1:18" s="149" customFormat="1" ht="12.95" customHeight="1" x14ac:dyDescent="0.2">
      <c r="A1470" s="7">
        <v>4</v>
      </c>
      <c r="B1470" s="40" t="s">
        <v>7</v>
      </c>
      <c r="C1470" s="107"/>
      <c r="D1470" s="119" t="s">
        <v>2441</v>
      </c>
      <c r="E1470" s="119" t="s">
        <v>5180</v>
      </c>
      <c r="F1470" s="219">
        <v>6</v>
      </c>
      <c r="G1470" s="219" t="s">
        <v>2495</v>
      </c>
      <c r="H1470" s="45" t="s">
        <v>25</v>
      </c>
      <c r="I1470" s="46"/>
      <c r="J1470" s="44"/>
      <c r="K1470" s="46"/>
      <c r="L1470" s="45"/>
      <c r="M1470" s="45"/>
      <c r="N1470" s="45"/>
      <c r="O1470" s="62" t="s">
        <v>7</v>
      </c>
      <c r="P1470" s="220">
        <v>1569</v>
      </c>
      <c r="Q1470" s="217"/>
      <c r="R1470" s="41"/>
    </row>
    <row r="1471" spans="1:18" s="149" customFormat="1" ht="12.95" customHeight="1" x14ac:dyDescent="0.2">
      <c r="A1471" s="7"/>
      <c r="B1471" s="40" t="s">
        <v>7</v>
      </c>
      <c r="C1471" s="107"/>
      <c r="D1471" s="119"/>
      <c r="E1471" s="119"/>
      <c r="F1471" s="219"/>
      <c r="G1471" s="219"/>
      <c r="H1471" s="45"/>
      <c r="I1471" s="46"/>
      <c r="J1471" s="44"/>
      <c r="K1471" s="46"/>
      <c r="L1471" s="45"/>
      <c r="M1471" s="45"/>
      <c r="N1471" s="45"/>
      <c r="O1471" s="62"/>
      <c r="P1471" s="220"/>
      <c r="Q1471" s="217"/>
      <c r="R1471" s="41"/>
    </row>
    <row r="1472" spans="1:18" s="149" customFormat="1" ht="12.95" customHeight="1" x14ac:dyDescent="0.2">
      <c r="A1472" s="7"/>
      <c r="B1472" s="40" t="s">
        <v>7</v>
      </c>
      <c r="C1472" s="107"/>
      <c r="D1472" s="119"/>
      <c r="E1472" s="119"/>
      <c r="F1472" s="219"/>
      <c r="G1472" s="219"/>
      <c r="H1472" s="45"/>
      <c r="I1472" s="46"/>
      <c r="J1472" s="44"/>
      <c r="K1472" s="46"/>
      <c r="L1472" s="45"/>
      <c r="M1472" s="45"/>
      <c r="N1472" s="45"/>
      <c r="O1472" s="62"/>
      <c r="P1472" s="220"/>
      <c r="Q1472" s="217"/>
      <c r="R1472" s="41"/>
    </row>
    <row r="1473" spans="1:18" s="149" customFormat="1" ht="12.95" customHeight="1" x14ac:dyDescent="0.2">
      <c r="A1473" s="7"/>
      <c r="B1473" s="40" t="s">
        <v>7</v>
      </c>
      <c r="C1473" s="107"/>
      <c r="D1473" s="119"/>
      <c r="E1473" s="119"/>
      <c r="F1473" s="219"/>
      <c r="G1473" s="219"/>
      <c r="H1473" s="45"/>
      <c r="I1473" s="46"/>
      <c r="J1473" s="44"/>
      <c r="K1473" s="46"/>
      <c r="L1473" s="45"/>
      <c r="M1473" s="45"/>
      <c r="N1473" s="45"/>
      <c r="O1473" s="62"/>
      <c r="P1473" s="220"/>
      <c r="Q1473" s="217"/>
      <c r="R1473" s="41"/>
    </row>
    <row r="1474" spans="1:18" s="149" customFormat="1" ht="12.95" customHeight="1" x14ac:dyDescent="0.2">
      <c r="A1474" s="7"/>
      <c r="B1474" s="40" t="s">
        <v>7</v>
      </c>
      <c r="C1474" s="107"/>
      <c r="D1474" s="119"/>
      <c r="E1474" s="119"/>
      <c r="F1474" s="219"/>
      <c r="G1474" s="219"/>
      <c r="H1474" s="45"/>
      <c r="I1474" s="46"/>
      <c r="J1474" s="44"/>
      <c r="K1474" s="46"/>
      <c r="L1474" s="45"/>
      <c r="M1474" s="45"/>
      <c r="N1474" s="45"/>
      <c r="O1474" s="62"/>
      <c r="P1474" s="220"/>
      <c r="Q1474" s="217"/>
      <c r="R1474" s="41"/>
    </row>
    <row r="1475" spans="1:18" s="149" customFormat="1" ht="12.95" customHeight="1" x14ac:dyDescent="0.2">
      <c r="A1475" s="7"/>
      <c r="B1475" s="40" t="s">
        <v>7</v>
      </c>
      <c r="C1475" s="107"/>
      <c r="D1475" s="119"/>
      <c r="E1475" s="119"/>
      <c r="F1475" s="219"/>
      <c r="G1475" s="219"/>
      <c r="H1475" s="45"/>
      <c r="I1475" s="46"/>
      <c r="J1475" s="44"/>
      <c r="K1475" s="46"/>
      <c r="L1475" s="45"/>
      <c r="M1475" s="45"/>
      <c r="N1475" s="45"/>
      <c r="O1475" s="62"/>
      <c r="P1475" s="220"/>
      <c r="Q1475" s="217"/>
      <c r="R1475" s="41"/>
    </row>
    <row r="1476" spans="1:18" s="149" customFormat="1" ht="12.95" customHeight="1" x14ac:dyDescent="0.2">
      <c r="A1476" s="7"/>
      <c r="B1476" s="40" t="s">
        <v>7</v>
      </c>
      <c r="C1476" s="107"/>
      <c r="D1476" s="119"/>
      <c r="E1476" s="119"/>
      <c r="F1476" s="219"/>
      <c r="G1476" s="219"/>
      <c r="H1476" s="45"/>
      <c r="I1476" s="46"/>
      <c r="J1476" s="44"/>
      <c r="K1476" s="46"/>
      <c r="L1476" s="45"/>
      <c r="M1476" s="45"/>
      <c r="N1476" s="45"/>
      <c r="O1476" s="62"/>
      <c r="P1476" s="220"/>
      <c r="Q1476" s="217"/>
      <c r="R1476" s="41"/>
    </row>
    <row r="1477" spans="1:18" s="149" customFormat="1" ht="12.95" customHeight="1" x14ac:dyDescent="0.2">
      <c r="A1477" s="7"/>
      <c r="B1477" s="40" t="s">
        <v>7</v>
      </c>
      <c r="C1477" s="107"/>
      <c r="D1477" s="119"/>
      <c r="E1477" s="119"/>
      <c r="F1477" s="219"/>
      <c r="G1477" s="219"/>
      <c r="H1477" s="45"/>
      <c r="I1477" s="46"/>
      <c r="J1477" s="44">
        <f>IF(AND(I1477&gt;1/1/75, K1477&gt;0),"n/a",I1477+365)</f>
        <v>365</v>
      </c>
      <c r="K1477" s="46"/>
      <c r="L1477" s="45"/>
      <c r="M1477" s="45"/>
      <c r="N1477" s="45"/>
      <c r="O1477" s="62" t="s">
        <v>7</v>
      </c>
      <c r="P1477" s="220"/>
      <c r="Q1477" s="217"/>
      <c r="R1477" s="41"/>
    </row>
    <row r="1478" spans="1:18" s="149" customFormat="1" ht="12.95" customHeight="1" x14ac:dyDescent="0.2">
      <c r="A1478" s="7"/>
      <c r="B1478" s="40" t="s">
        <v>7</v>
      </c>
      <c r="C1478" s="107"/>
      <c r="D1478" s="119"/>
      <c r="E1478" s="119"/>
      <c r="F1478" s="219"/>
      <c r="G1478" s="219"/>
      <c r="H1478" s="45"/>
      <c r="I1478" s="46"/>
      <c r="J1478" s="44">
        <f>IF(AND(I1478&gt;1/1/75, K1478&gt;0),"n/a",I1478+365)</f>
        <v>365</v>
      </c>
      <c r="K1478" s="46"/>
      <c r="L1478" s="45"/>
      <c r="M1478" s="45"/>
      <c r="N1478" s="45"/>
      <c r="O1478" s="62" t="s">
        <v>7</v>
      </c>
      <c r="P1478" s="220"/>
      <c r="Q1478" s="217"/>
      <c r="R1478" s="41"/>
    </row>
    <row r="1479" spans="1:18" s="149" customFormat="1" ht="12.95" customHeight="1" x14ac:dyDescent="0.2">
      <c r="A1479" s="7">
        <v>127</v>
      </c>
      <c r="B1479" s="40" t="s">
        <v>7</v>
      </c>
      <c r="C1479" s="107"/>
      <c r="D1479" s="119" t="s">
        <v>5179</v>
      </c>
      <c r="E1479" s="119" t="s">
        <v>5178</v>
      </c>
      <c r="F1479" s="219">
        <v>9</v>
      </c>
      <c r="G1479" s="219" t="s">
        <v>2495</v>
      </c>
      <c r="H1479" s="45"/>
      <c r="I1479" s="46"/>
      <c r="J1479" s="44">
        <f>IF(AND(I1479&gt;1/1/75, K1479&gt;0),"n/a",I1479+365)</f>
        <v>365</v>
      </c>
      <c r="K1479" s="46"/>
      <c r="L1479" s="45"/>
      <c r="M1479" s="45"/>
      <c r="N1479" s="45"/>
      <c r="O1479" s="62" t="s">
        <v>7</v>
      </c>
      <c r="P1479" s="220">
        <v>1531</v>
      </c>
      <c r="Q1479" s="217" t="s">
        <v>609</v>
      </c>
      <c r="R1479" s="41"/>
    </row>
    <row r="1480" spans="1:18" s="149" customFormat="1" ht="12.95" customHeight="1" x14ac:dyDescent="0.2">
      <c r="A1480" s="7">
        <v>236</v>
      </c>
      <c r="B1480" s="40" t="s">
        <v>7</v>
      </c>
      <c r="C1480" s="107"/>
      <c r="D1480" s="119" t="s">
        <v>5177</v>
      </c>
      <c r="E1480" s="119" t="s">
        <v>5176</v>
      </c>
      <c r="F1480" s="219">
        <v>15</v>
      </c>
      <c r="G1480" s="219" t="s">
        <v>2492</v>
      </c>
      <c r="H1480" s="45" t="s">
        <v>28</v>
      </c>
      <c r="I1480" s="46"/>
      <c r="J1480" s="44"/>
      <c r="K1480" s="46"/>
      <c r="L1480" s="45"/>
      <c r="M1480" s="45"/>
      <c r="N1480" s="45"/>
      <c r="O1480" s="62" t="s">
        <v>7</v>
      </c>
      <c r="P1480" s="220">
        <v>1570</v>
      </c>
      <c r="Q1480" s="217"/>
      <c r="R1480" s="41"/>
    </row>
    <row r="1481" spans="1:18" s="149" customFormat="1" ht="12.95" customHeight="1" x14ac:dyDescent="0.2">
      <c r="A1481" s="7">
        <v>17</v>
      </c>
      <c r="B1481" s="40" t="s">
        <v>7</v>
      </c>
      <c r="C1481" s="107"/>
      <c r="D1481" s="119" t="s">
        <v>5175</v>
      </c>
      <c r="E1481" s="119" t="s">
        <v>5174</v>
      </c>
      <c r="F1481" s="219">
        <v>15</v>
      </c>
      <c r="G1481" s="219" t="s">
        <v>2492</v>
      </c>
      <c r="H1481" s="45" t="s">
        <v>8</v>
      </c>
      <c r="I1481" s="46"/>
      <c r="J1481" s="44">
        <f t="shared" ref="J1481:J1512" si="42">IF(AND(I1481&gt;1/1/75, K1481&gt;0),"n/a",I1481+365)</f>
        <v>365</v>
      </c>
      <c r="K1481" s="46"/>
      <c r="L1481" s="45"/>
      <c r="M1481" s="45"/>
      <c r="N1481" s="45"/>
      <c r="O1481" s="62" t="s">
        <v>7</v>
      </c>
      <c r="P1481" s="220">
        <v>1579</v>
      </c>
      <c r="Q1481" s="217">
        <v>31350</v>
      </c>
      <c r="R1481" s="41" t="s">
        <v>136</v>
      </c>
    </row>
    <row r="1482" spans="1:18" s="149" customFormat="1" ht="12.95" customHeight="1" x14ac:dyDescent="0.2">
      <c r="A1482" s="7"/>
      <c r="B1482" s="40" t="s">
        <v>7</v>
      </c>
      <c r="C1482" s="107">
        <v>2034</v>
      </c>
      <c r="D1482" s="119" t="s">
        <v>5173</v>
      </c>
      <c r="E1482" s="119" t="s">
        <v>4617</v>
      </c>
      <c r="F1482" s="219">
        <v>8</v>
      </c>
      <c r="G1482" s="219"/>
      <c r="H1482" s="45"/>
      <c r="I1482" s="46"/>
      <c r="J1482" s="44">
        <f t="shared" si="42"/>
        <v>365</v>
      </c>
      <c r="K1482" s="46"/>
      <c r="L1482" s="45"/>
      <c r="M1482" s="45"/>
      <c r="N1482" s="45"/>
      <c r="O1482" s="62" t="s">
        <v>7</v>
      </c>
      <c r="P1482" s="220">
        <v>1596</v>
      </c>
      <c r="Q1482" s="217">
        <v>31390</v>
      </c>
      <c r="R1482" s="41"/>
    </row>
    <row r="1483" spans="1:18" s="149" customFormat="1" ht="12.95" customHeight="1" x14ac:dyDescent="0.2">
      <c r="A1483" s="7">
        <v>37</v>
      </c>
      <c r="B1483" s="40" t="s">
        <v>7</v>
      </c>
      <c r="C1483" s="107"/>
      <c r="D1483" s="119" t="s">
        <v>5172</v>
      </c>
      <c r="E1483" s="119" t="s">
        <v>5171</v>
      </c>
      <c r="F1483" s="219">
        <v>20</v>
      </c>
      <c r="G1483" s="219" t="s">
        <v>2307</v>
      </c>
      <c r="H1483" s="45" t="s">
        <v>44</v>
      </c>
      <c r="I1483" s="46"/>
      <c r="J1483" s="44">
        <f t="shared" si="42"/>
        <v>365</v>
      </c>
      <c r="K1483" s="46"/>
      <c r="L1483" s="45"/>
      <c r="M1483" s="45"/>
      <c r="N1483" s="45"/>
      <c r="O1483" s="62" t="s">
        <v>7</v>
      </c>
      <c r="P1483" s="220">
        <v>1597</v>
      </c>
      <c r="Q1483" s="217">
        <v>31393</v>
      </c>
      <c r="R1483" s="41"/>
    </row>
    <row r="1484" spans="1:18" s="149" customFormat="1" ht="12.95" customHeight="1" x14ac:dyDescent="0.2">
      <c r="A1484" s="7">
        <v>55</v>
      </c>
      <c r="B1484" s="40" t="s">
        <v>7</v>
      </c>
      <c r="C1484" s="107"/>
      <c r="D1484" s="119" t="s">
        <v>5170</v>
      </c>
      <c r="E1484" s="119" t="s">
        <v>5169</v>
      </c>
      <c r="F1484" s="219">
        <v>15</v>
      </c>
      <c r="G1484" s="219" t="s">
        <v>2492</v>
      </c>
      <c r="H1484" s="45"/>
      <c r="I1484" s="46"/>
      <c r="J1484" s="44">
        <f t="shared" si="42"/>
        <v>365</v>
      </c>
      <c r="K1484" s="46"/>
      <c r="L1484" s="45"/>
      <c r="M1484" s="45"/>
      <c r="N1484" s="45"/>
      <c r="O1484" s="62" t="s">
        <v>7</v>
      </c>
      <c r="P1484" s="220">
        <v>1605</v>
      </c>
      <c r="Q1484" s="217" t="s">
        <v>609</v>
      </c>
      <c r="R1484" s="41"/>
    </row>
    <row r="1485" spans="1:18" s="149" customFormat="1" ht="12.95" customHeight="1" x14ac:dyDescent="0.2">
      <c r="A1485" s="7">
        <v>4</v>
      </c>
      <c r="B1485" s="40" t="s">
        <v>7</v>
      </c>
      <c r="C1485" s="107">
        <v>1885</v>
      </c>
      <c r="D1485" s="119" t="s">
        <v>4411</v>
      </c>
      <c r="E1485" s="119" t="s">
        <v>3960</v>
      </c>
      <c r="F1485" s="219"/>
      <c r="G1485" s="219"/>
      <c r="H1485" s="45"/>
      <c r="I1485" s="46"/>
      <c r="J1485" s="44">
        <f t="shared" si="42"/>
        <v>365</v>
      </c>
      <c r="K1485" s="46"/>
      <c r="L1485" s="45"/>
      <c r="M1485" s="45"/>
      <c r="N1485" s="45"/>
      <c r="O1485" s="62" t="s">
        <v>7</v>
      </c>
      <c r="P1485" s="235"/>
      <c r="Q1485" s="217"/>
      <c r="R1485" s="41"/>
    </row>
    <row r="1486" spans="1:18" s="149" customFormat="1" ht="12.95" customHeight="1" x14ac:dyDescent="0.2">
      <c r="A1486" s="7">
        <v>3</v>
      </c>
      <c r="B1486" s="40" t="s">
        <v>7</v>
      </c>
      <c r="C1486" s="107">
        <v>1886</v>
      </c>
      <c r="D1486" s="119" t="s">
        <v>5168</v>
      </c>
      <c r="E1486" s="119" t="s">
        <v>5167</v>
      </c>
      <c r="F1486" s="219">
        <v>15</v>
      </c>
      <c r="G1486" s="219" t="s">
        <v>2492</v>
      </c>
      <c r="H1486" s="45" t="s">
        <v>25</v>
      </c>
      <c r="I1486" s="46"/>
      <c r="J1486" s="44">
        <f t="shared" si="42"/>
        <v>365</v>
      </c>
      <c r="K1486" s="46"/>
      <c r="L1486" s="45"/>
      <c r="M1486" s="45"/>
      <c r="N1486" s="45"/>
      <c r="O1486" s="62" t="s">
        <v>7</v>
      </c>
      <c r="P1486" s="235" t="s">
        <v>0</v>
      </c>
      <c r="Q1486" s="217">
        <v>30771</v>
      </c>
      <c r="R1486" s="41"/>
    </row>
    <row r="1487" spans="1:18" s="149" customFormat="1" ht="12.95" customHeight="1" x14ac:dyDescent="0.2">
      <c r="A1487" s="7"/>
      <c r="B1487" s="40" t="s">
        <v>7</v>
      </c>
      <c r="C1487" s="107"/>
      <c r="D1487" s="119" t="s">
        <v>5166</v>
      </c>
      <c r="E1487" s="119" t="s">
        <v>2909</v>
      </c>
      <c r="F1487" s="219">
        <v>15</v>
      </c>
      <c r="G1487" s="219" t="s">
        <v>2492</v>
      </c>
      <c r="H1487" s="45"/>
      <c r="I1487" s="46"/>
      <c r="J1487" s="44">
        <f t="shared" si="42"/>
        <v>365</v>
      </c>
      <c r="K1487" s="46"/>
      <c r="L1487" s="45"/>
      <c r="M1487" s="45"/>
      <c r="N1487" s="45"/>
      <c r="O1487" s="62" t="s">
        <v>7</v>
      </c>
      <c r="P1487" s="220">
        <v>1610</v>
      </c>
      <c r="Q1487" s="217" t="s">
        <v>609</v>
      </c>
      <c r="R1487" s="41"/>
    </row>
    <row r="1488" spans="1:18" s="149" customFormat="1" ht="12.95" customHeight="1" x14ac:dyDescent="0.2">
      <c r="A1488" s="7"/>
      <c r="B1488" s="40" t="s">
        <v>7</v>
      </c>
      <c r="C1488" s="107"/>
      <c r="D1488" s="119" t="s">
        <v>5165</v>
      </c>
      <c r="E1488" s="119" t="s">
        <v>4733</v>
      </c>
      <c r="F1488" s="219">
        <v>3</v>
      </c>
      <c r="G1488" s="219" t="s">
        <v>2299</v>
      </c>
      <c r="H1488" s="45"/>
      <c r="I1488" s="46"/>
      <c r="J1488" s="44">
        <f t="shared" si="42"/>
        <v>365</v>
      </c>
      <c r="K1488" s="46"/>
      <c r="L1488" s="45"/>
      <c r="M1488" s="45"/>
      <c r="N1488" s="45"/>
      <c r="O1488" s="62" t="s">
        <v>7</v>
      </c>
      <c r="P1488" s="220">
        <v>1611</v>
      </c>
      <c r="Q1488" s="217" t="s">
        <v>609</v>
      </c>
      <c r="R1488" s="41"/>
    </row>
    <row r="1489" spans="1:18" s="149" customFormat="1" ht="12.95" customHeight="1" x14ac:dyDescent="0.2">
      <c r="A1489" s="7">
        <v>3</v>
      </c>
      <c r="B1489" s="40" t="s">
        <v>7</v>
      </c>
      <c r="C1489" s="107"/>
      <c r="D1489" s="119" t="s">
        <v>4854</v>
      </c>
      <c r="E1489" s="119" t="s">
        <v>4061</v>
      </c>
      <c r="F1489" s="219">
        <v>20</v>
      </c>
      <c r="G1489" s="219" t="s">
        <v>2307</v>
      </c>
      <c r="H1489" s="45"/>
      <c r="I1489" s="46"/>
      <c r="J1489" s="44">
        <f t="shared" si="42"/>
        <v>365</v>
      </c>
      <c r="K1489" s="46"/>
      <c r="L1489" s="45"/>
      <c r="M1489" s="45"/>
      <c r="N1489" s="45"/>
      <c r="O1489" s="62" t="s">
        <v>7</v>
      </c>
      <c r="P1489" s="220">
        <v>1612</v>
      </c>
      <c r="Q1489" s="217">
        <v>31799</v>
      </c>
      <c r="R1489" s="41"/>
    </row>
    <row r="1490" spans="1:18" s="149" customFormat="1" ht="12.95" customHeight="1" x14ac:dyDescent="0.2">
      <c r="A1490" s="7">
        <v>3</v>
      </c>
      <c r="B1490" s="40" t="s">
        <v>7</v>
      </c>
      <c r="C1490" s="107"/>
      <c r="D1490" s="119" t="s">
        <v>4845</v>
      </c>
      <c r="E1490" s="119" t="s">
        <v>4061</v>
      </c>
      <c r="F1490" s="219">
        <v>20</v>
      </c>
      <c r="G1490" s="219" t="s">
        <v>2307</v>
      </c>
      <c r="H1490" s="45"/>
      <c r="I1490" s="46"/>
      <c r="J1490" s="44">
        <f t="shared" si="42"/>
        <v>365</v>
      </c>
      <c r="K1490" s="46"/>
      <c r="L1490" s="45"/>
      <c r="M1490" s="45"/>
      <c r="N1490" s="45"/>
      <c r="O1490" s="62" t="s">
        <v>7</v>
      </c>
      <c r="P1490" s="220">
        <v>1613</v>
      </c>
      <c r="Q1490" s="217" t="s">
        <v>609</v>
      </c>
      <c r="R1490" s="41"/>
    </row>
    <row r="1491" spans="1:18" s="149" customFormat="1" ht="12.95" customHeight="1" x14ac:dyDescent="0.2">
      <c r="A1491" s="7"/>
      <c r="B1491" s="40" t="s">
        <v>7</v>
      </c>
      <c r="C1491" s="107"/>
      <c r="D1491" s="119" t="s">
        <v>5164</v>
      </c>
      <c r="E1491" s="119" t="s">
        <v>4937</v>
      </c>
      <c r="F1491" s="219">
        <v>14</v>
      </c>
      <c r="G1491" s="219" t="s">
        <v>2492</v>
      </c>
      <c r="H1491" s="45"/>
      <c r="I1491" s="46"/>
      <c r="J1491" s="44">
        <f t="shared" si="42"/>
        <v>365</v>
      </c>
      <c r="K1491" s="46"/>
      <c r="L1491" s="45"/>
      <c r="M1491" s="45"/>
      <c r="N1491" s="45"/>
      <c r="O1491" s="62" t="s">
        <v>7</v>
      </c>
      <c r="P1491" s="220">
        <v>1614</v>
      </c>
      <c r="Q1491" s="217" t="s">
        <v>609</v>
      </c>
      <c r="R1491" s="41"/>
    </row>
    <row r="1492" spans="1:18" s="149" customFormat="1" ht="12.95" customHeight="1" x14ac:dyDescent="0.2">
      <c r="A1492" s="7"/>
      <c r="B1492" s="40" t="s">
        <v>7</v>
      </c>
      <c r="C1492" s="107"/>
      <c r="D1492" s="119" t="s">
        <v>5163</v>
      </c>
      <c r="E1492" s="119" t="s">
        <v>5162</v>
      </c>
      <c r="F1492" s="219">
        <v>12</v>
      </c>
      <c r="G1492" s="219" t="s">
        <v>2299</v>
      </c>
      <c r="H1492" s="45"/>
      <c r="I1492" s="46"/>
      <c r="J1492" s="44">
        <f t="shared" si="42"/>
        <v>365</v>
      </c>
      <c r="K1492" s="46"/>
      <c r="L1492" s="45"/>
      <c r="M1492" s="45"/>
      <c r="N1492" s="45"/>
      <c r="O1492" s="62" t="s">
        <v>7</v>
      </c>
      <c r="P1492" s="220">
        <v>1615</v>
      </c>
      <c r="Q1492" s="217" t="s">
        <v>609</v>
      </c>
      <c r="R1492" s="41"/>
    </row>
    <row r="1493" spans="1:18" s="149" customFormat="1" ht="12.95" customHeight="1" x14ac:dyDescent="0.2">
      <c r="A1493" s="7">
        <v>17</v>
      </c>
      <c r="B1493" s="40" t="s">
        <v>7</v>
      </c>
      <c r="C1493" s="107"/>
      <c r="D1493" s="119" t="s">
        <v>4294</v>
      </c>
      <c r="E1493" s="119" t="s">
        <v>5161</v>
      </c>
      <c r="F1493" s="219">
        <v>5</v>
      </c>
      <c r="G1493" s="219" t="s">
        <v>2299</v>
      </c>
      <c r="H1493" s="45"/>
      <c r="I1493" s="46"/>
      <c r="J1493" s="44">
        <f t="shared" si="42"/>
        <v>365</v>
      </c>
      <c r="K1493" s="46"/>
      <c r="L1493" s="45"/>
      <c r="M1493" s="45"/>
      <c r="N1493" s="45"/>
      <c r="O1493" s="62" t="s">
        <v>7</v>
      </c>
      <c r="P1493" s="220">
        <v>1616</v>
      </c>
      <c r="Q1493" s="217" t="s">
        <v>609</v>
      </c>
      <c r="R1493" s="41"/>
    </row>
    <row r="1494" spans="1:18" s="149" customFormat="1" ht="12.95" customHeight="1" x14ac:dyDescent="0.2">
      <c r="A1494" s="7">
        <v>56</v>
      </c>
      <c r="B1494" s="40" t="s">
        <v>7</v>
      </c>
      <c r="C1494" s="107"/>
      <c r="D1494" s="119" t="s">
        <v>2021</v>
      </c>
      <c r="E1494" s="119" t="s">
        <v>5160</v>
      </c>
      <c r="F1494" s="219">
        <v>14</v>
      </c>
      <c r="G1494" s="219" t="s">
        <v>2492</v>
      </c>
      <c r="H1494" s="45"/>
      <c r="I1494" s="46"/>
      <c r="J1494" s="44">
        <f t="shared" si="42"/>
        <v>365</v>
      </c>
      <c r="K1494" s="46"/>
      <c r="L1494" s="45"/>
      <c r="M1494" s="45"/>
      <c r="N1494" s="45"/>
      <c r="O1494" s="62" t="s">
        <v>7</v>
      </c>
      <c r="P1494" s="220">
        <v>1617</v>
      </c>
      <c r="Q1494" s="217" t="s">
        <v>609</v>
      </c>
      <c r="R1494" s="41"/>
    </row>
    <row r="1495" spans="1:18" s="149" customFormat="1" ht="12.95" customHeight="1" x14ac:dyDescent="0.2">
      <c r="A1495" s="7"/>
      <c r="B1495" s="40" t="s">
        <v>7</v>
      </c>
      <c r="C1495" s="107"/>
      <c r="D1495" s="119" t="s">
        <v>4595</v>
      </c>
      <c r="E1495" s="119" t="s">
        <v>5159</v>
      </c>
      <c r="F1495" s="219">
        <v>4</v>
      </c>
      <c r="G1495" s="219" t="s">
        <v>2299</v>
      </c>
      <c r="H1495" s="45"/>
      <c r="I1495" s="46"/>
      <c r="J1495" s="44">
        <f t="shared" si="42"/>
        <v>365</v>
      </c>
      <c r="K1495" s="46"/>
      <c r="L1495" s="45"/>
      <c r="M1495" s="45"/>
      <c r="N1495" s="45"/>
      <c r="O1495" s="62" t="s">
        <v>7</v>
      </c>
      <c r="P1495" s="220"/>
      <c r="Q1495" s="217" t="s">
        <v>609</v>
      </c>
      <c r="R1495" s="41"/>
    </row>
    <row r="1496" spans="1:18" s="149" customFormat="1" ht="12.95" customHeight="1" x14ac:dyDescent="0.2">
      <c r="A1496" s="7"/>
      <c r="B1496" s="40" t="s">
        <v>7</v>
      </c>
      <c r="C1496" s="107"/>
      <c r="D1496" s="119" t="s">
        <v>5158</v>
      </c>
      <c r="E1496" s="119" t="s">
        <v>5157</v>
      </c>
      <c r="F1496" s="219">
        <v>10</v>
      </c>
      <c r="G1496" s="219" t="s">
        <v>2495</v>
      </c>
      <c r="H1496" s="45"/>
      <c r="I1496" s="46"/>
      <c r="J1496" s="44">
        <f t="shared" si="42"/>
        <v>365</v>
      </c>
      <c r="K1496" s="46"/>
      <c r="L1496" s="45"/>
      <c r="M1496" s="45"/>
      <c r="N1496" s="45"/>
      <c r="O1496" s="62" t="s">
        <v>7</v>
      </c>
      <c r="P1496" s="220">
        <v>1620</v>
      </c>
      <c r="Q1496" s="217" t="s">
        <v>609</v>
      </c>
      <c r="R1496" s="41"/>
    </row>
    <row r="1497" spans="1:18" s="149" customFormat="1" ht="12.95" customHeight="1" x14ac:dyDescent="0.2">
      <c r="A1497" s="7">
        <v>31</v>
      </c>
      <c r="B1497" s="40" t="s">
        <v>7</v>
      </c>
      <c r="C1497" s="107"/>
      <c r="D1497" s="119" t="s">
        <v>1909</v>
      </c>
      <c r="E1497" s="119" t="s">
        <v>5156</v>
      </c>
      <c r="F1497" s="219">
        <v>17</v>
      </c>
      <c r="G1497" s="219" t="s">
        <v>2307</v>
      </c>
      <c r="H1497" s="45"/>
      <c r="I1497" s="46"/>
      <c r="J1497" s="44">
        <f t="shared" si="42"/>
        <v>365</v>
      </c>
      <c r="K1497" s="46"/>
      <c r="L1497" s="45"/>
      <c r="M1497" s="45"/>
      <c r="N1497" s="45"/>
      <c r="O1497" s="62" t="s">
        <v>7</v>
      </c>
      <c r="P1497" s="220">
        <v>1621</v>
      </c>
      <c r="Q1497" s="217" t="s">
        <v>609</v>
      </c>
      <c r="R1497" s="41"/>
    </row>
    <row r="1498" spans="1:18" s="149" customFormat="1" ht="12.95" customHeight="1" x14ac:dyDescent="0.2">
      <c r="A1498" s="7">
        <v>50</v>
      </c>
      <c r="B1498" s="40" t="s">
        <v>7</v>
      </c>
      <c r="C1498" s="107"/>
      <c r="D1498" s="119" t="s">
        <v>4657</v>
      </c>
      <c r="E1498" s="119" t="s">
        <v>5155</v>
      </c>
      <c r="F1498" s="219">
        <v>7</v>
      </c>
      <c r="G1498" s="219" t="s">
        <v>2495</v>
      </c>
      <c r="H1498" s="45"/>
      <c r="I1498" s="46"/>
      <c r="J1498" s="44">
        <f t="shared" si="42"/>
        <v>365</v>
      </c>
      <c r="K1498" s="46"/>
      <c r="L1498" s="45"/>
      <c r="M1498" s="45"/>
      <c r="N1498" s="45"/>
      <c r="O1498" s="62" t="s">
        <v>7</v>
      </c>
      <c r="P1498" s="220">
        <v>1622</v>
      </c>
      <c r="Q1498" s="217" t="s">
        <v>609</v>
      </c>
      <c r="R1498" s="41"/>
    </row>
    <row r="1499" spans="1:18" s="149" customFormat="1" ht="12.95" customHeight="1" x14ac:dyDescent="0.2">
      <c r="A1499" s="7">
        <v>50</v>
      </c>
      <c r="B1499" s="40" t="s">
        <v>7</v>
      </c>
      <c r="C1499" s="107"/>
      <c r="D1499" s="119" t="s">
        <v>2106</v>
      </c>
      <c r="E1499" s="119" t="s">
        <v>5154</v>
      </c>
      <c r="F1499" s="219">
        <v>7</v>
      </c>
      <c r="G1499" s="219" t="s">
        <v>2495</v>
      </c>
      <c r="H1499" s="45"/>
      <c r="I1499" s="46"/>
      <c r="J1499" s="44">
        <f t="shared" si="42"/>
        <v>365</v>
      </c>
      <c r="K1499" s="46"/>
      <c r="L1499" s="45"/>
      <c r="M1499" s="45"/>
      <c r="N1499" s="45"/>
      <c r="O1499" s="62" t="s">
        <v>7</v>
      </c>
      <c r="P1499" s="220">
        <v>1623</v>
      </c>
      <c r="Q1499" s="217" t="s">
        <v>609</v>
      </c>
      <c r="R1499" s="41"/>
    </row>
    <row r="1500" spans="1:18" s="149" customFormat="1" ht="12.95" customHeight="1" x14ac:dyDescent="0.2">
      <c r="A1500" s="7"/>
      <c r="B1500" s="40" t="s">
        <v>7</v>
      </c>
      <c r="C1500" s="107"/>
      <c r="D1500" s="119" t="s">
        <v>4595</v>
      </c>
      <c r="E1500" s="119" t="s">
        <v>5153</v>
      </c>
      <c r="F1500" s="219">
        <v>11</v>
      </c>
      <c r="G1500" s="219" t="s">
        <v>2299</v>
      </c>
      <c r="H1500" s="45"/>
      <c r="I1500" s="46"/>
      <c r="J1500" s="44">
        <f t="shared" si="42"/>
        <v>365</v>
      </c>
      <c r="K1500" s="46"/>
      <c r="L1500" s="45"/>
      <c r="M1500" s="45"/>
      <c r="N1500" s="45"/>
      <c r="O1500" s="62" t="s">
        <v>7</v>
      </c>
      <c r="P1500" s="220">
        <v>1624</v>
      </c>
      <c r="Q1500" s="217" t="s">
        <v>609</v>
      </c>
      <c r="R1500" s="41"/>
    </row>
    <row r="1501" spans="1:18" s="149" customFormat="1" ht="12.95" customHeight="1" x14ac:dyDescent="0.2">
      <c r="A1501" s="7"/>
      <c r="B1501" s="40" t="s">
        <v>7</v>
      </c>
      <c r="C1501" s="107"/>
      <c r="D1501" s="119" t="s">
        <v>5152</v>
      </c>
      <c r="E1501" s="119" t="s">
        <v>4733</v>
      </c>
      <c r="F1501" s="219">
        <v>9</v>
      </c>
      <c r="G1501" s="219" t="s">
        <v>2495</v>
      </c>
      <c r="H1501" s="45"/>
      <c r="I1501" s="46"/>
      <c r="J1501" s="44">
        <f t="shared" si="42"/>
        <v>365</v>
      </c>
      <c r="K1501" s="46"/>
      <c r="L1501" s="45"/>
      <c r="M1501" s="45"/>
      <c r="N1501" s="45"/>
      <c r="O1501" s="62" t="s">
        <v>7</v>
      </c>
      <c r="P1501" s="220">
        <v>1625</v>
      </c>
      <c r="Q1501" s="217" t="s">
        <v>609</v>
      </c>
      <c r="R1501" s="41"/>
    </row>
    <row r="1502" spans="1:18" s="149" customFormat="1" ht="12.95" customHeight="1" x14ac:dyDescent="0.2">
      <c r="A1502" s="7">
        <v>46</v>
      </c>
      <c r="B1502" s="40" t="s">
        <v>7</v>
      </c>
      <c r="C1502" s="107"/>
      <c r="D1502" s="119" t="s">
        <v>4284</v>
      </c>
      <c r="E1502" s="119" t="s">
        <v>5151</v>
      </c>
      <c r="F1502" s="219">
        <v>8</v>
      </c>
      <c r="G1502" s="219" t="s">
        <v>2408</v>
      </c>
      <c r="H1502" s="45"/>
      <c r="I1502" s="46"/>
      <c r="J1502" s="44">
        <f t="shared" si="42"/>
        <v>365</v>
      </c>
      <c r="K1502" s="46"/>
      <c r="L1502" s="45"/>
      <c r="M1502" s="45"/>
      <c r="N1502" s="45"/>
      <c r="O1502" s="62" t="s">
        <v>7</v>
      </c>
      <c r="P1502" s="220">
        <v>1627</v>
      </c>
      <c r="Q1502" s="217" t="s">
        <v>609</v>
      </c>
      <c r="R1502" s="41"/>
    </row>
    <row r="1503" spans="1:18" s="149" customFormat="1" ht="12.95" customHeight="1" x14ac:dyDescent="0.2">
      <c r="A1503" s="7">
        <v>190</v>
      </c>
      <c r="B1503" s="40" t="s">
        <v>7</v>
      </c>
      <c r="C1503" s="107"/>
      <c r="D1503" s="119" t="s">
        <v>3918</v>
      </c>
      <c r="E1503" s="119" t="s">
        <v>5150</v>
      </c>
      <c r="F1503" s="219">
        <v>1</v>
      </c>
      <c r="G1503" s="219" t="s">
        <v>2299</v>
      </c>
      <c r="H1503" s="45"/>
      <c r="I1503" s="46"/>
      <c r="J1503" s="44">
        <f t="shared" si="42"/>
        <v>365</v>
      </c>
      <c r="K1503" s="46"/>
      <c r="L1503" s="45"/>
      <c r="M1503" s="45"/>
      <c r="N1503" s="45"/>
      <c r="O1503" s="62" t="s">
        <v>7</v>
      </c>
      <c r="P1503" s="220">
        <v>1628</v>
      </c>
      <c r="Q1503" s="217" t="s">
        <v>609</v>
      </c>
      <c r="R1503" s="41"/>
    </row>
    <row r="1504" spans="1:18" s="149" customFormat="1" ht="12.95" customHeight="1" x14ac:dyDescent="0.2">
      <c r="A1504" s="7">
        <v>143</v>
      </c>
      <c r="B1504" s="40" t="s">
        <v>7</v>
      </c>
      <c r="C1504" s="107"/>
      <c r="D1504" s="119" t="s">
        <v>5149</v>
      </c>
      <c r="E1504" s="119" t="s">
        <v>5148</v>
      </c>
      <c r="F1504" s="219">
        <v>1</v>
      </c>
      <c r="G1504" s="219" t="s">
        <v>2299</v>
      </c>
      <c r="H1504" s="45"/>
      <c r="I1504" s="46"/>
      <c r="J1504" s="44">
        <f t="shared" si="42"/>
        <v>365</v>
      </c>
      <c r="K1504" s="46"/>
      <c r="L1504" s="45"/>
      <c r="M1504" s="45"/>
      <c r="N1504" s="45"/>
      <c r="O1504" s="62" t="s">
        <v>7</v>
      </c>
      <c r="P1504" s="220">
        <v>1629</v>
      </c>
      <c r="Q1504" s="217"/>
      <c r="R1504" s="41"/>
    </row>
    <row r="1505" spans="1:18" s="149" customFormat="1" ht="12.95" customHeight="1" x14ac:dyDescent="0.2">
      <c r="A1505" s="7"/>
      <c r="B1505" s="40" t="s">
        <v>7</v>
      </c>
      <c r="C1505" s="107"/>
      <c r="D1505" s="119" t="s">
        <v>5147</v>
      </c>
      <c r="E1505" s="119" t="s">
        <v>5146</v>
      </c>
      <c r="F1505" s="219">
        <v>7</v>
      </c>
      <c r="G1505" s="219" t="s">
        <v>2495</v>
      </c>
      <c r="H1505" s="45"/>
      <c r="I1505" s="46"/>
      <c r="J1505" s="44">
        <f t="shared" si="42"/>
        <v>365</v>
      </c>
      <c r="K1505" s="46"/>
      <c r="L1505" s="45"/>
      <c r="M1505" s="45"/>
      <c r="N1505" s="45"/>
      <c r="O1505" s="62" t="s">
        <v>7</v>
      </c>
      <c r="P1505" s="220">
        <v>1630</v>
      </c>
      <c r="Q1505" s="217" t="s">
        <v>609</v>
      </c>
      <c r="R1505" s="41"/>
    </row>
    <row r="1506" spans="1:18" s="149" customFormat="1" ht="12.95" customHeight="1" x14ac:dyDescent="0.2">
      <c r="A1506" s="7">
        <v>56</v>
      </c>
      <c r="B1506" s="40" t="s">
        <v>7</v>
      </c>
      <c r="C1506" s="107"/>
      <c r="D1506" s="119" t="s">
        <v>2021</v>
      </c>
      <c r="E1506" s="119" t="s">
        <v>5145</v>
      </c>
      <c r="F1506" s="219">
        <v>14</v>
      </c>
      <c r="G1506" s="219" t="s">
        <v>2492</v>
      </c>
      <c r="H1506" s="45"/>
      <c r="I1506" s="46"/>
      <c r="J1506" s="44">
        <f t="shared" si="42"/>
        <v>365</v>
      </c>
      <c r="K1506" s="46"/>
      <c r="L1506" s="45"/>
      <c r="M1506" s="45"/>
      <c r="N1506" s="45"/>
      <c r="O1506" s="62" t="s">
        <v>7</v>
      </c>
      <c r="P1506" s="220">
        <v>1631</v>
      </c>
      <c r="Q1506" s="217" t="s">
        <v>609</v>
      </c>
      <c r="R1506" s="41"/>
    </row>
    <row r="1507" spans="1:18" s="149" customFormat="1" ht="12.95" customHeight="1" x14ac:dyDescent="0.2">
      <c r="A1507" s="7">
        <v>17</v>
      </c>
      <c r="B1507" s="40" t="s">
        <v>7</v>
      </c>
      <c r="C1507" s="107"/>
      <c r="D1507" s="119" t="s">
        <v>2188</v>
      </c>
      <c r="E1507" s="119" t="s">
        <v>5144</v>
      </c>
      <c r="F1507" s="219">
        <v>15</v>
      </c>
      <c r="G1507" s="219" t="s">
        <v>2492</v>
      </c>
      <c r="H1507" s="45" t="s">
        <v>8</v>
      </c>
      <c r="I1507" s="46"/>
      <c r="J1507" s="44">
        <f t="shared" si="42"/>
        <v>365</v>
      </c>
      <c r="K1507" s="46"/>
      <c r="L1507" s="45"/>
      <c r="M1507" s="45"/>
      <c r="N1507" s="45"/>
      <c r="O1507" s="62" t="s">
        <v>7</v>
      </c>
      <c r="P1507" s="220">
        <v>1632</v>
      </c>
      <c r="Q1507" s="217">
        <v>31509</v>
      </c>
      <c r="R1507" s="41"/>
    </row>
    <row r="1508" spans="1:18" s="149" customFormat="1" ht="12.95" customHeight="1" x14ac:dyDescent="0.2">
      <c r="A1508" s="7">
        <v>19</v>
      </c>
      <c r="B1508" s="40" t="s">
        <v>7</v>
      </c>
      <c r="C1508" s="107"/>
      <c r="D1508" s="119" t="s">
        <v>4960</v>
      </c>
      <c r="E1508" s="119" t="s">
        <v>5143</v>
      </c>
      <c r="F1508" s="219">
        <v>8</v>
      </c>
      <c r="G1508" s="219" t="s">
        <v>2408</v>
      </c>
      <c r="H1508" s="45"/>
      <c r="I1508" s="46"/>
      <c r="J1508" s="44">
        <f t="shared" si="42"/>
        <v>365</v>
      </c>
      <c r="K1508" s="46"/>
      <c r="L1508" s="45"/>
      <c r="M1508" s="45"/>
      <c r="N1508" s="45"/>
      <c r="O1508" s="62" t="s">
        <v>7</v>
      </c>
      <c r="P1508" s="220">
        <v>1633</v>
      </c>
      <c r="Q1508" s="217" t="s">
        <v>609</v>
      </c>
      <c r="R1508" s="41"/>
    </row>
    <row r="1509" spans="1:18" s="149" customFormat="1" ht="12.95" customHeight="1" x14ac:dyDescent="0.2">
      <c r="A1509" s="7"/>
      <c r="B1509" s="40" t="s">
        <v>7</v>
      </c>
      <c r="C1509" s="107"/>
      <c r="D1509" s="119" t="s">
        <v>5142</v>
      </c>
      <c r="E1509" s="119" t="s">
        <v>4937</v>
      </c>
      <c r="F1509" s="219">
        <v>15</v>
      </c>
      <c r="G1509" s="219" t="s">
        <v>2492</v>
      </c>
      <c r="H1509" s="45"/>
      <c r="I1509" s="46"/>
      <c r="J1509" s="44">
        <f t="shared" si="42"/>
        <v>365</v>
      </c>
      <c r="K1509" s="46"/>
      <c r="L1509" s="45"/>
      <c r="M1509" s="45"/>
      <c r="N1509" s="45"/>
      <c r="O1509" s="62" t="s">
        <v>7</v>
      </c>
      <c r="P1509" s="220">
        <v>1634</v>
      </c>
      <c r="Q1509" s="217" t="s">
        <v>609</v>
      </c>
      <c r="R1509" s="41"/>
    </row>
    <row r="1510" spans="1:18" s="149" customFormat="1" ht="12.95" customHeight="1" x14ac:dyDescent="0.2">
      <c r="A1510" s="7"/>
      <c r="B1510" s="40" t="s">
        <v>7</v>
      </c>
      <c r="C1510" s="107"/>
      <c r="D1510" s="119" t="s">
        <v>5141</v>
      </c>
      <c r="E1510" s="119" t="s">
        <v>5140</v>
      </c>
      <c r="F1510" s="219">
        <v>14</v>
      </c>
      <c r="G1510" s="219" t="s">
        <v>2492</v>
      </c>
      <c r="H1510" s="45"/>
      <c r="I1510" s="46"/>
      <c r="J1510" s="44">
        <f t="shared" si="42"/>
        <v>365</v>
      </c>
      <c r="K1510" s="46"/>
      <c r="L1510" s="45"/>
      <c r="M1510" s="45"/>
      <c r="N1510" s="45"/>
      <c r="O1510" s="62" t="s">
        <v>7</v>
      </c>
      <c r="P1510" s="220">
        <v>1635</v>
      </c>
      <c r="Q1510" s="217" t="s">
        <v>609</v>
      </c>
      <c r="R1510" s="41"/>
    </row>
    <row r="1511" spans="1:18" s="149" customFormat="1" ht="12.95" customHeight="1" x14ac:dyDescent="0.2">
      <c r="A1511" s="7"/>
      <c r="B1511" s="40" t="s">
        <v>7</v>
      </c>
      <c r="C1511" s="107"/>
      <c r="D1511" s="119" t="s">
        <v>5139</v>
      </c>
      <c r="E1511" s="119" t="s">
        <v>5138</v>
      </c>
      <c r="F1511" s="219">
        <v>7</v>
      </c>
      <c r="G1511" s="219" t="s">
        <v>2495</v>
      </c>
      <c r="H1511" s="45"/>
      <c r="I1511" s="46"/>
      <c r="J1511" s="44">
        <f t="shared" si="42"/>
        <v>365</v>
      </c>
      <c r="K1511" s="46"/>
      <c r="L1511" s="45"/>
      <c r="M1511" s="45"/>
      <c r="N1511" s="45"/>
      <c r="O1511" s="62" t="s">
        <v>7</v>
      </c>
      <c r="P1511" s="220">
        <v>1636</v>
      </c>
      <c r="Q1511" s="217" t="s">
        <v>609</v>
      </c>
      <c r="R1511" s="41"/>
    </row>
    <row r="1512" spans="1:18" s="149" customFormat="1" ht="12.95" customHeight="1" x14ac:dyDescent="0.2">
      <c r="A1512" s="7">
        <v>51</v>
      </c>
      <c r="B1512" s="40" t="s">
        <v>7</v>
      </c>
      <c r="C1512" s="107"/>
      <c r="D1512" s="119" t="s">
        <v>1579</v>
      </c>
      <c r="E1512" s="119" t="s">
        <v>5085</v>
      </c>
      <c r="F1512" s="219">
        <v>8</v>
      </c>
      <c r="G1512" s="219" t="s">
        <v>2408</v>
      </c>
      <c r="H1512" s="45"/>
      <c r="I1512" s="46"/>
      <c r="J1512" s="44">
        <f t="shared" si="42"/>
        <v>365</v>
      </c>
      <c r="K1512" s="46"/>
      <c r="L1512" s="45"/>
      <c r="M1512" s="45"/>
      <c r="N1512" s="45"/>
      <c r="O1512" s="62" t="s">
        <v>7</v>
      </c>
      <c r="P1512" s="220">
        <v>1637</v>
      </c>
      <c r="Q1512" s="217" t="s">
        <v>609</v>
      </c>
      <c r="R1512" s="41"/>
    </row>
    <row r="1513" spans="1:18" s="149" customFormat="1" ht="12.95" customHeight="1" x14ac:dyDescent="0.2">
      <c r="A1513" s="7">
        <v>37</v>
      </c>
      <c r="B1513" s="40" t="s">
        <v>7</v>
      </c>
      <c r="C1513" s="107"/>
      <c r="D1513" s="119" t="s">
        <v>5137</v>
      </c>
      <c r="E1513" s="119" t="s">
        <v>5136</v>
      </c>
      <c r="F1513" s="219">
        <v>20</v>
      </c>
      <c r="G1513" s="219" t="s">
        <v>2307</v>
      </c>
      <c r="H1513" s="45"/>
      <c r="I1513" s="46"/>
      <c r="J1513" s="44">
        <f t="shared" ref="J1513:J1544" si="43">IF(AND(I1513&gt;1/1/75, K1513&gt;0),"n/a",I1513+365)</f>
        <v>365</v>
      </c>
      <c r="K1513" s="46"/>
      <c r="L1513" s="45"/>
      <c r="M1513" s="45"/>
      <c r="N1513" s="45"/>
      <c r="O1513" s="62" t="s">
        <v>7</v>
      </c>
      <c r="P1513" s="220">
        <v>1638</v>
      </c>
      <c r="Q1513" s="217" t="s">
        <v>609</v>
      </c>
      <c r="R1513" s="41"/>
    </row>
    <row r="1514" spans="1:18" s="149" customFormat="1" ht="12.95" customHeight="1" x14ac:dyDescent="0.2">
      <c r="A1514" s="7"/>
      <c r="B1514" s="40" t="s">
        <v>7</v>
      </c>
      <c r="C1514" s="107"/>
      <c r="D1514" s="119" t="s">
        <v>5135</v>
      </c>
      <c r="E1514" s="119" t="s">
        <v>5134</v>
      </c>
      <c r="F1514" s="219">
        <v>16</v>
      </c>
      <c r="G1514" s="219" t="s">
        <v>2495</v>
      </c>
      <c r="H1514" s="45"/>
      <c r="I1514" s="46"/>
      <c r="J1514" s="44">
        <f t="shared" si="43"/>
        <v>365</v>
      </c>
      <c r="K1514" s="46"/>
      <c r="L1514" s="45"/>
      <c r="M1514" s="45"/>
      <c r="N1514" s="45"/>
      <c r="O1514" s="62" t="s">
        <v>7</v>
      </c>
      <c r="P1514" s="220">
        <v>1639</v>
      </c>
      <c r="Q1514" s="217" t="s">
        <v>609</v>
      </c>
      <c r="R1514" s="41"/>
    </row>
    <row r="1515" spans="1:18" s="149" customFormat="1" ht="12.95" customHeight="1" x14ac:dyDescent="0.2">
      <c r="A1515" s="7"/>
      <c r="B1515" s="40" t="s">
        <v>7</v>
      </c>
      <c r="C1515" s="107"/>
      <c r="D1515" s="119" t="s">
        <v>5133</v>
      </c>
      <c r="E1515" s="119" t="s">
        <v>4733</v>
      </c>
      <c r="F1515" s="219">
        <v>20</v>
      </c>
      <c r="G1515" s="219" t="s">
        <v>2307</v>
      </c>
      <c r="H1515" s="45"/>
      <c r="I1515" s="46"/>
      <c r="J1515" s="44">
        <f t="shared" si="43"/>
        <v>365</v>
      </c>
      <c r="K1515" s="46"/>
      <c r="L1515" s="45"/>
      <c r="M1515" s="45"/>
      <c r="N1515" s="45"/>
      <c r="O1515" s="62" t="s">
        <v>7</v>
      </c>
      <c r="P1515" s="220">
        <v>1640</v>
      </c>
      <c r="Q1515" s="217" t="s">
        <v>609</v>
      </c>
      <c r="R1515" s="41"/>
    </row>
    <row r="1516" spans="1:18" s="149" customFormat="1" ht="12.95" customHeight="1" x14ac:dyDescent="0.2">
      <c r="A1516" s="7">
        <v>4</v>
      </c>
      <c r="B1516" s="40" t="s">
        <v>7</v>
      </c>
      <c r="C1516" s="107"/>
      <c r="D1516" s="119" t="s">
        <v>4467</v>
      </c>
      <c r="E1516" s="119" t="s">
        <v>5132</v>
      </c>
      <c r="F1516" s="219">
        <v>12</v>
      </c>
      <c r="G1516" s="219" t="s">
        <v>2299</v>
      </c>
      <c r="H1516" s="45"/>
      <c r="I1516" s="46"/>
      <c r="J1516" s="44">
        <f t="shared" si="43"/>
        <v>365</v>
      </c>
      <c r="K1516" s="46"/>
      <c r="L1516" s="45"/>
      <c r="M1516" s="45"/>
      <c r="N1516" s="45"/>
      <c r="O1516" s="62" t="s">
        <v>7</v>
      </c>
      <c r="P1516" s="220">
        <v>1641</v>
      </c>
      <c r="Q1516" s="217" t="s">
        <v>609</v>
      </c>
      <c r="R1516" s="41"/>
    </row>
    <row r="1517" spans="1:18" s="149" customFormat="1" ht="12.95" customHeight="1" x14ac:dyDescent="0.2">
      <c r="A1517" s="7">
        <v>17</v>
      </c>
      <c r="B1517" s="40" t="s">
        <v>7</v>
      </c>
      <c r="C1517" s="107"/>
      <c r="D1517" s="119" t="s">
        <v>4767</v>
      </c>
      <c r="E1517" s="119" t="s">
        <v>5131</v>
      </c>
      <c r="F1517" s="219">
        <v>4</v>
      </c>
      <c r="G1517" s="219" t="s">
        <v>2299</v>
      </c>
      <c r="H1517" s="45"/>
      <c r="I1517" s="46"/>
      <c r="J1517" s="44">
        <f t="shared" si="43"/>
        <v>365</v>
      </c>
      <c r="K1517" s="46"/>
      <c r="L1517" s="45"/>
      <c r="M1517" s="45"/>
      <c r="N1517" s="45"/>
      <c r="O1517" s="62" t="s">
        <v>7</v>
      </c>
      <c r="P1517" s="220">
        <v>1642</v>
      </c>
      <c r="Q1517" s="217" t="s">
        <v>609</v>
      </c>
      <c r="R1517" s="41"/>
    </row>
    <row r="1518" spans="1:18" s="149" customFormat="1" ht="12.95" customHeight="1" x14ac:dyDescent="0.2">
      <c r="A1518" s="7">
        <v>37</v>
      </c>
      <c r="B1518" s="40" t="s">
        <v>7</v>
      </c>
      <c r="C1518" s="107"/>
      <c r="D1518" s="119" t="s">
        <v>5130</v>
      </c>
      <c r="E1518" s="119" t="s">
        <v>5129</v>
      </c>
      <c r="F1518" s="219">
        <v>13</v>
      </c>
      <c r="G1518" s="219" t="s">
        <v>2492</v>
      </c>
      <c r="H1518" s="45"/>
      <c r="I1518" s="46"/>
      <c r="J1518" s="44">
        <f t="shared" si="43"/>
        <v>365</v>
      </c>
      <c r="K1518" s="46"/>
      <c r="L1518" s="45"/>
      <c r="M1518" s="45"/>
      <c r="N1518" s="45"/>
      <c r="O1518" s="62" t="s">
        <v>7</v>
      </c>
      <c r="P1518" s="220">
        <v>1643</v>
      </c>
      <c r="Q1518" s="217" t="s">
        <v>609</v>
      </c>
      <c r="R1518" s="41"/>
    </row>
    <row r="1519" spans="1:18" s="149" customFormat="1" ht="12.95" customHeight="1" x14ac:dyDescent="0.2">
      <c r="A1519" s="7"/>
      <c r="B1519" s="40" t="s">
        <v>7</v>
      </c>
      <c r="C1519" s="107"/>
      <c r="D1519" s="119" t="s">
        <v>4521</v>
      </c>
      <c r="E1519" s="119" t="s">
        <v>4794</v>
      </c>
      <c r="F1519" s="219">
        <v>20</v>
      </c>
      <c r="G1519" s="219" t="s">
        <v>2307</v>
      </c>
      <c r="H1519" s="45"/>
      <c r="I1519" s="46"/>
      <c r="J1519" s="44">
        <f t="shared" si="43"/>
        <v>365</v>
      </c>
      <c r="K1519" s="46"/>
      <c r="L1519" s="45"/>
      <c r="M1519" s="45"/>
      <c r="N1519" s="45"/>
      <c r="O1519" s="62" t="s">
        <v>7</v>
      </c>
      <c r="P1519" s="220">
        <v>1644</v>
      </c>
      <c r="Q1519" s="217" t="s">
        <v>609</v>
      </c>
      <c r="R1519" s="41"/>
    </row>
    <row r="1520" spans="1:18" s="149" customFormat="1" ht="12.95" customHeight="1" x14ac:dyDescent="0.2">
      <c r="A1520" s="7">
        <v>237</v>
      </c>
      <c r="B1520" s="40" t="s">
        <v>7</v>
      </c>
      <c r="C1520" s="107"/>
      <c r="D1520" s="119" t="s">
        <v>4693</v>
      </c>
      <c r="E1520" s="119" t="s">
        <v>5128</v>
      </c>
      <c r="F1520" s="219">
        <v>15</v>
      </c>
      <c r="G1520" s="219" t="s">
        <v>2492</v>
      </c>
      <c r="H1520" s="45"/>
      <c r="I1520" s="46"/>
      <c r="J1520" s="44">
        <f t="shared" si="43"/>
        <v>365</v>
      </c>
      <c r="K1520" s="46"/>
      <c r="L1520" s="45"/>
      <c r="M1520" s="45"/>
      <c r="N1520" s="45"/>
      <c r="O1520" s="62" t="s">
        <v>7</v>
      </c>
      <c r="P1520" s="220">
        <v>1645</v>
      </c>
      <c r="Q1520" s="217" t="s">
        <v>609</v>
      </c>
      <c r="R1520" s="41"/>
    </row>
    <row r="1521" spans="1:18" s="149" customFormat="1" ht="12.95" customHeight="1" x14ac:dyDescent="0.2">
      <c r="A1521" s="7">
        <v>37</v>
      </c>
      <c r="B1521" s="40" t="s">
        <v>7</v>
      </c>
      <c r="C1521" s="107"/>
      <c r="D1521" s="119" t="s">
        <v>4264</v>
      </c>
      <c r="E1521" s="119" t="s">
        <v>5127</v>
      </c>
      <c r="F1521" s="219">
        <v>20</v>
      </c>
      <c r="G1521" s="219" t="s">
        <v>2307</v>
      </c>
      <c r="H1521" s="45" t="s">
        <v>8</v>
      </c>
      <c r="I1521" s="46"/>
      <c r="J1521" s="44">
        <f t="shared" si="43"/>
        <v>365</v>
      </c>
      <c r="K1521" s="46"/>
      <c r="L1521" s="45"/>
      <c r="M1521" s="45"/>
      <c r="N1521" s="45"/>
      <c r="O1521" s="62" t="s">
        <v>7</v>
      </c>
      <c r="P1521" s="220">
        <v>1646</v>
      </c>
      <c r="Q1521" s="217" t="s">
        <v>609</v>
      </c>
      <c r="R1521" s="41"/>
    </row>
    <row r="1522" spans="1:18" s="149" customFormat="1" ht="12.95" customHeight="1" x14ac:dyDescent="0.2">
      <c r="A1522" s="7">
        <v>190</v>
      </c>
      <c r="B1522" s="40" t="s">
        <v>7</v>
      </c>
      <c r="C1522" s="107"/>
      <c r="D1522" s="119" t="s">
        <v>3918</v>
      </c>
      <c r="E1522" s="119" t="s">
        <v>4392</v>
      </c>
      <c r="F1522" s="219">
        <v>1</v>
      </c>
      <c r="G1522" s="219" t="s">
        <v>2299</v>
      </c>
      <c r="H1522" s="45"/>
      <c r="I1522" s="46"/>
      <c r="J1522" s="44">
        <f t="shared" si="43"/>
        <v>365</v>
      </c>
      <c r="K1522" s="46"/>
      <c r="L1522" s="45"/>
      <c r="M1522" s="45"/>
      <c r="N1522" s="45"/>
      <c r="O1522" s="62" t="s">
        <v>7</v>
      </c>
      <c r="P1522" s="220"/>
      <c r="Q1522" s="217" t="s">
        <v>609</v>
      </c>
      <c r="R1522" s="41"/>
    </row>
    <row r="1523" spans="1:18" s="149" customFormat="1" ht="12.95" customHeight="1" x14ac:dyDescent="0.2">
      <c r="A1523" s="7">
        <v>17</v>
      </c>
      <c r="B1523" s="40" t="s">
        <v>7</v>
      </c>
      <c r="C1523" s="107"/>
      <c r="D1523" s="119" t="s">
        <v>3071</v>
      </c>
      <c r="E1523" s="119" t="s">
        <v>5126</v>
      </c>
      <c r="F1523" s="219">
        <v>4</v>
      </c>
      <c r="G1523" s="219" t="s">
        <v>2299</v>
      </c>
      <c r="H1523" s="45"/>
      <c r="I1523" s="46"/>
      <c r="J1523" s="44">
        <f t="shared" si="43"/>
        <v>365</v>
      </c>
      <c r="K1523" s="46"/>
      <c r="L1523" s="45"/>
      <c r="M1523" s="45"/>
      <c r="N1523" s="45"/>
      <c r="O1523" s="62" t="s">
        <v>7</v>
      </c>
      <c r="P1523" s="220">
        <v>1648</v>
      </c>
      <c r="Q1523" s="217" t="s">
        <v>609</v>
      </c>
      <c r="R1523" s="41"/>
    </row>
    <row r="1524" spans="1:18" s="149" customFormat="1" ht="12.95" customHeight="1" x14ac:dyDescent="0.2">
      <c r="A1524" s="7">
        <v>10</v>
      </c>
      <c r="B1524" s="40" t="s">
        <v>7</v>
      </c>
      <c r="C1524" s="107"/>
      <c r="D1524" s="119" t="s">
        <v>1759</v>
      </c>
      <c r="E1524" s="119" t="s">
        <v>5125</v>
      </c>
      <c r="F1524" s="219">
        <v>12</v>
      </c>
      <c r="G1524" s="219" t="s">
        <v>2299</v>
      </c>
      <c r="H1524" s="45"/>
      <c r="I1524" s="46"/>
      <c r="J1524" s="44">
        <f t="shared" si="43"/>
        <v>365</v>
      </c>
      <c r="K1524" s="46"/>
      <c r="L1524" s="45"/>
      <c r="M1524" s="45"/>
      <c r="N1524" s="45"/>
      <c r="O1524" s="62" t="s">
        <v>7</v>
      </c>
      <c r="P1524" s="220">
        <v>1649</v>
      </c>
      <c r="Q1524" s="217" t="s">
        <v>609</v>
      </c>
      <c r="R1524" s="41"/>
    </row>
    <row r="1525" spans="1:18" s="149" customFormat="1" ht="12.95" customHeight="1" x14ac:dyDescent="0.2">
      <c r="A1525" s="7">
        <v>10</v>
      </c>
      <c r="B1525" s="40" t="s">
        <v>7</v>
      </c>
      <c r="C1525" s="107"/>
      <c r="D1525" s="119" t="s">
        <v>1759</v>
      </c>
      <c r="E1525" s="119" t="s">
        <v>5124</v>
      </c>
      <c r="F1525" s="219">
        <v>12</v>
      </c>
      <c r="G1525" s="219" t="s">
        <v>2299</v>
      </c>
      <c r="H1525" s="45"/>
      <c r="I1525" s="46"/>
      <c r="J1525" s="44">
        <f t="shared" si="43"/>
        <v>365</v>
      </c>
      <c r="K1525" s="46"/>
      <c r="L1525" s="45"/>
      <c r="M1525" s="45"/>
      <c r="N1525" s="45"/>
      <c r="O1525" s="62" t="s">
        <v>7</v>
      </c>
      <c r="P1525" s="220">
        <v>1650</v>
      </c>
      <c r="Q1525" s="217" t="s">
        <v>609</v>
      </c>
      <c r="R1525" s="41"/>
    </row>
    <row r="1526" spans="1:18" s="149" customFormat="1" ht="12.95" customHeight="1" x14ac:dyDescent="0.2">
      <c r="A1526" s="7"/>
      <c r="B1526" s="40" t="s">
        <v>7</v>
      </c>
      <c r="C1526" s="107"/>
      <c r="D1526" s="119" t="s">
        <v>5123</v>
      </c>
      <c r="E1526" s="119" t="s">
        <v>5122</v>
      </c>
      <c r="F1526" s="219">
        <v>18</v>
      </c>
      <c r="G1526" s="219" t="s">
        <v>2307</v>
      </c>
      <c r="H1526" s="45"/>
      <c r="I1526" s="46"/>
      <c r="J1526" s="44">
        <f t="shared" si="43"/>
        <v>365</v>
      </c>
      <c r="K1526" s="46"/>
      <c r="L1526" s="45"/>
      <c r="M1526" s="45"/>
      <c r="N1526" s="45"/>
      <c r="O1526" s="62" t="s">
        <v>7</v>
      </c>
      <c r="P1526" s="220">
        <v>1651</v>
      </c>
      <c r="Q1526" s="217" t="s">
        <v>609</v>
      </c>
      <c r="R1526" s="41"/>
    </row>
    <row r="1527" spans="1:18" s="149" customFormat="1" ht="12.95" customHeight="1" x14ac:dyDescent="0.2">
      <c r="A1527" s="7"/>
      <c r="B1527" s="40" t="s">
        <v>7</v>
      </c>
      <c r="C1527" s="107"/>
      <c r="D1527" s="119" t="s">
        <v>4521</v>
      </c>
      <c r="E1527" s="119" t="s">
        <v>5121</v>
      </c>
      <c r="F1527" s="219">
        <v>20</v>
      </c>
      <c r="G1527" s="219" t="s">
        <v>2307</v>
      </c>
      <c r="H1527" s="45"/>
      <c r="I1527" s="46"/>
      <c r="J1527" s="44">
        <f t="shared" si="43"/>
        <v>365</v>
      </c>
      <c r="K1527" s="46"/>
      <c r="L1527" s="45"/>
      <c r="M1527" s="45"/>
      <c r="N1527" s="45"/>
      <c r="O1527" s="62" t="s">
        <v>7</v>
      </c>
      <c r="P1527" s="220">
        <v>1652</v>
      </c>
      <c r="Q1527" s="217" t="s">
        <v>609</v>
      </c>
      <c r="R1527" s="41"/>
    </row>
    <row r="1528" spans="1:18" s="149" customFormat="1" ht="12.95" customHeight="1" x14ac:dyDescent="0.2">
      <c r="A1528" s="7">
        <v>59</v>
      </c>
      <c r="B1528" s="40" t="s">
        <v>7</v>
      </c>
      <c r="C1528" s="107"/>
      <c r="D1528" s="119" t="s">
        <v>658</v>
      </c>
      <c r="E1528" s="119" t="s">
        <v>5120</v>
      </c>
      <c r="F1528" s="219">
        <v>20</v>
      </c>
      <c r="G1528" s="219" t="s">
        <v>2307</v>
      </c>
      <c r="H1528" s="45"/>
      <c r="I1528" s="46"/>
      <c r="J1528" s="44">
        <f t="shared" si="43"/>
        <v>365</v>
      </c>
      <c r="K1528" s="46"/>
      <c r="L1528" s="45"/>
      <c r="M1528" s="45"/>
      <c r="N1528" s="45"/>
      <c r="O1528" s="62" t="s">
        <v>7</v>
      </c>
      <c r="P1528" s="220">
        <v>1653</v>
      </c>
      <c r="Q1528" s="217">
        <v>31556</v>
      </c>
      <c r="R1528" s="41" t="s">
        <v>136</v>
      </c>
    </row>
    <row r="1529" spans="1:18" s="149" customFormat="1" ht="12.95" customHeight="1" x14ac:dyDescent="0.2">
      <c r="A1529" s="7"/>
      <c r="B1529" s="40" t="s">
        <v>7</v>
      </c>
      <c r="C1529" s="107"/>
      <c r="D1529" s="119" t="s">
        <v>5119</v>
      </c>
      <c r="E1529" s="119" t="s">
        <v>5118</v>
      </c>
      <c r="F1529" s="219">
        <v>12</v>
      </c>
      <c r="G1529" s="219" t="s">
        <v>2299</v>
      </c>
      <c r="H1529" s="45"/>
      <c r="I1529" s="46"/>
      <c r="J1529" s="44">
        <f t="shared" si="43"/>
        <v>365</v>
      </c>
      <c r="K1529" s="46"/>
      <c r="L1529" s="45"/>
      <c r="M1529" s="45"/>
      <c r="N1529" s="45"/>
      <c r="O1529" s="62" t="s">
        <v>7</v>
      </c>
      <c r="P1529" s="220">
        <v>1654</v>
      </c>
      <c r="Q1529" s="217" t="s">
        <v>609</v>
      </c>
      <c r="R1529" s="41"/>
    </row>
    <row r="1530" spans="1:18" s="149" customFormat="1" ht="12.95" customHeight="1" x14ac:dyDescent="0.2">
      <c r="A1530" s="7">
        <v>143</v>
      </c>
      <c r="B1530" s="40" t="s">
        <v>7</v>
      </c>
      <c r="C1530" s="107"/>
      <c r="D1530" s="119" t="s">
        <v>5117</v>
      </c>
      <c r="E1530" s="119" t="s">
        <v>5116</v>
      </c>
      <c r="F1530" s="219">
        <v>2</v>
      </c>
      <c r="G1530" s="219" t="s">
        <v>2299</v>
      </c>
      <c r="H1530" s="45"/>
      <c r="I1530" s="46"/>
      <c r="J1530" s="44">
        <f t="shared" si="43"/>
        <v>365</v>
      </c>
      <c r="K1530" s="46"/>
      <c r="L1530" s="45"/>
      <c r="M1530" s="45"/>
      <c r="N1530" s="45"/>
      <c r="O1530" s="62" t="s">
        <v>7</v>
      </c>
      <c r="P1530" s="220">
        <v>1655</v>
      </c>
      <c r="Q1530" s="217" t="s">
        <v>609</v>
      </c>
      <c r="R1530" s="41"/>
    </row>
    <row r="1531" spans="1:18" s="149" customFormat="1" ht="12.95" customHeight="1" x14ac:dyDescent="0.2">
      <c r="A1531" s="7">
        <v>123</v>
      </c>
      <c r="B1531" s="40" t="s">
        <v>7</v>
      </c>
      <c r="C1531" s="107"/>
      <c r="D1531" s="119" t="s">
        <v>2448</v>
      </c>
      <c r="E1531" s="119" t="s">
        <v>2203</v>
      </c>
      <c r="F1531" s="219">
        <v>14</v>
      </c>
      <c r="G1531" s="219" t="s">
        <v>2492</v>
      </c>
      <c r="H1531" s="45"/>
      <c r="I1531" s="46"/>
      <c r="J1531" s="44">
        <f t="shared" si="43"/>
        <v>365</v>
      </c>
      <c r="K1531" s="46"/>
      <c r="L1531" s="45"/>
      <c r="M1531" s="45"/>
      <c r="N1531" s="45"/>
      <c r="O1531" s="62" t="s">
        <v>7</v>
      </c>
      <c r="P1531" s="220">
        <v>1656</v>
      </c>
      <c r="Q1531" s="217" t="s">
        <v>609</v>
      </c>
      <c r="R1531" s="41"/>
    </row>
    <row r="1532" spans="1:18" s="149" customFormat="1" ht="12.95" customHeight="1" x14ac:dyDescent="0.2">
      <c r="A1532" s="7">
        <v>19</v>
      </c>
      <c r="B1532" s="40" t="s">
        <v>7</v>
      </c>
      <c r="C1532" s="107"/>
      <c r="D1532" s="119" t="s">
        <v>4960</v>
      </c>
      <c r="E1532" s="119" t="s">
        <v>5115</v>
      </c>
      <c r="F1532" s="219">
        <v>8</v>
      </c>
      <c r="G1532" s="219" t="s">
        <v>2408</v>
      </c>
      <c r="H1532" s="45"/>
      <c r="I1532" s="46"/>
      <c r="J1532" s="44">
        <f t="shared" si="43"/>
        <v>365</v>
      </c>
      <c r="K1532" s="46"/>
      <c r="L1532" s="45"/>
      <c r="M1532" s="45"/>
      <c r="N1532" s="45"/>
      <c r="O1532" s="62" t="s">
        <v>7</v>
      </c>
      <c r="P1532" s="220">
        <v>1657</v>
      </c>
      <c r="Q1532" s="217" t="s">
        <v>609</v>
      </c>
      <c r="R1532" s="41"/>
    </row>
    <row r="1533" spans="1:18" s="149" customFormat="1" ht="12.95" customHeight="1" x14ac:dyDescent="0.2">
      <c r="A1533" s="7">
        <v>37</v>
      </c>
      <c r="B1533" s="40" t="s">
        <v>7</v>
      </c>
      <c r="C1533" s="107"/>
      <c r="D1533" s="119" t="s">
        <v>3089</v>
      </c>
      <c r="E1533" s="119" t="s">
        <v>5114</v>
      </c>
      <c r="F1533" s="219">
        <v>21</v>
      </c>
      <c r="G1533" s="219" t="s">
        <v>2307</v>
      </c>
      <c r="H1533" s="45"/>
      <c r="I1533" s="46"/>
      <c r="J1533" s="44">
        <f t="shared" si="43"/>
        <v>365</v>
      </c>
      <c r="K1533" s="46"/>
      <c r="L1533" s="45"/>
      <c r="M1533" s="45"/>
      <c r="N1533" s="45"/>
      <c r="O1533" s="62" t="s">
        <v>7</v>
      </c>
      <c r="P1533" s="220">
        <v>1659</v>
      </c>
      <c r="Q1533" s="217" t="s">
        <v>609</v>
      </c>
      <c r="R1533" s="41"/>
    </row>
    <row r="1534" spans="1:18" s="149" customFormat="1" ht="12.95" customHeight="1" x14ac:dyDescent="0.2">
      <c r="A1534" s="7">
        <v>3</v>
      </c>
      <c r="B1534" s="40" t="s">
        <v>7</v>
      </c>
      <c r="C1534" s="107"/>
      <c r="D1534" s="119" t="s">
        <v>4845</v>
      </c>
      <c r="E1534" s="119" t="s">
        <v>5113</v>
      </c>
      <c r="F1534" s="219">
        <v>20</v>
      </c>
      <c r="G1534" s="219" t="s">
        <v>2307</v>
      </c>
      <c r="H1534" s="45"/>
      <c r="I1534" s="46"/>
      <c r="J1534" s="44">
        <f t="shared" si="43"/>
        <v>365</v>
      </c>
      <c r="K1534" s="46"/>
      <c r="L1534" s="45"/>
      <c r="M1534" s="45"/>
      <c r="N1534" s="45"/>
      <c r="O1534" s="62" t="s">
        <v>7</v>
      </c>
      <c r="P1534" s="220">
        <v>1660</v>
      </c>
      <c r="Q1534" s="217" t="s">
        <v>609</v>
      </c>
      <c r="R1534" s="41"/>
    </row>
    <row r="1535" spans="1:18" s="149" customFormat="1" ht="12.95" customHeight="1" x14ac:dyDescent="0.2">
      <c r="A1535" s="7">
        <v>190</v>
      </c>
      <c r="B1535" s="40" t="s">
        <v>7</v>
      </c>
      <c r="C1535" s="107"/>
      <c r="D1535" s="119" t="s">
        <v>3417</v>
      </c>
      <c r="E1535" s="119" t="s">
        <v>5112</v>
      </c>
      <c r="F1535" s="219">
        <v>1</v>
      </c>
      <c r="G1535" s="219" t="s">
        <v>2299</v>
      </c>
      <c r="H1535" s="45"/>
      <c r="I1535" s="46"/>
      <c r="J1535" s="44">
        <f t="shared" si="43"/>
        <v>365</v>
      </c>
      <c r="K1535" s="46"/>
      <c r="L1535" s="45"/>
      <c r="M1535" s="45"/>
      <c r="N1535" s="45"/>
      <c r="O1535" s="62" t="s">
        <v>7</v>
      </c>
      <c r="P1535" s="220">
        <v>1661</v>
      </c>
      <c r="Q1535" s="217" t="s">
        <v>609</v>
      </c>
      <c r="R1535" s="41"/>
    </row>
    <row r="1536" spans="1:18" s="149" customFormat="1" ht="12.95" customHeight="1" x14ac:dyDescent="0.2">
      <c r="A1536" s="7">
        <v>19</v>
      </c>
      <c r="B1536" s="40" t="s">
        <v>7</v>
      </c>
      <c r="C1536" s="107"/>
      <c r="D1536" s="119" t="s">
        <v>5111</v>
      </c>
      <c r="E1536" s="119" t="s">
        <v>5101</v>
      </c>
      <c r="F1536" s="219">
        <v>8</v>
      </c>
      <c r="G1536" s="219" t="s">
        <v>2408</v>
      </c>
      <c r="H1536" s="45"/>
      <c r="I1536" s="46"/>
      <c r="J1536" s="44">
        <f t="shared" si="43"/>
        <v>365</v>
      </c>
      <c r="K1536" s="46"/>
      <c r="L1536" s="45"/>
      <c r="M1536" s="45"/>
      <c r="N1536" s="45"/>
      <c r="O1536" s="62" t="s">
        <v>7</v>
      </c>
      <c r="P1536" s="220">
        <v>1662</v>
      </c>
      <c r="Q1536" s="217" t="s">
        <v>609</v>
      </c>
      <c r="R1536" s="41"/>
    </row>
    <row r="1537" spans="1:18" s="149" customFormat="1" ht="12.95" customHeight="1" x14ac:dyDescent="0.2">
      <c r="A1537" s="7"/>
      <c r="B1537" s="40" t="s">
        <v>7</v>
      </c>
      <c r="C1537" s="107"/>
      <c r="D1537" s="119" t="s">
        <v>5110</v>
      </c>
      <c r="E1537" s="119" t="s">
        <v>5109</v>
      </c>
      <c r="F1537" s="219">
        <v>11</v>
      </c>
      <c r="G1537" s="219" t="s">
        <v>2299</v>
      </c>
      <c r="H1537" s="45"/>
      <c r="I1537" s="46"/>
      <c r="J1537" s="44">
        <f t="shared" si="43"/>
        <v>365</v>
      </c>
      <c r="K1537" s="46"/>
      <c r="L1537" s="45"/>
      <c r="M1537" s="45"/>
      <c r="N1537" s="45"/>
      <c r="O1537" s="62" t="s">
        <v>7</v>
      </c>
      <c r="P1537" s="220">
        <v>1663</v>
      </c>
      <c r="Q1537" s="217" t="s">
        <v>609</v>
      </c>
      <c r="R1537" s="41"/>
    </row>
    <row r="1538" spans="1:18" s="149" customFormat="1" ht="12.95" customHeight="1" x14ac:dyDescent="0.2">
      <c r="A1538" s="7"/>
      <c r="B1538" s="40" t="s">
        <v>7</v>
      </c>
      <c r="C1538" s="107"/>
      <c r="D1538" s="119" t="s">
        <v>5108</v>
      </c>
      <c r="E1538" s="119" t="s">
        <v>5107</v>
      </c>
      <c r="F1538" s="219">
        <v>20</v>
      </c>
      <c r="G1538" s="219" t="s">
        <v>2307</v>
      </c>
      <c r="H1538" s="45"/>
      <c r="I1538" s="46"/>
      <c r="J1538" s="44">
        <f t="shared" si="43"/>
        <v>365</v>
      </c>
      <c r="K1538" s="46"/>
      <c r="L1538" s="45"/>
      <c r="M1538" s="45"/>
      <c r="N1538" s="45"/>
      <c r="O1538" s="62" t="s">
        <v>7</v>
      </c>
      <c r="P1538" s="220">
        <v>1664</v>
      </c>
      <c r="Q1538" s="217" t="s">
        <v>609</v>
      </c>
      <c r="R1538" s="41"/>
    </row>
    <row r="1539" spans="1:18" s="149" customFormat="1" ht="12.95" customHeight="1" x14ac:dyDescent="0.2">
      <c r="A1539" s="7">
        <v>3</v>
      </c>
      <c r="B1539" s="40" t="s">
        <v>7</v>
      </c>
      <c r="C1539" s="107"/>
      <c r="D1539" s="119" t="s">
        <v>4272</v>
      </c>
      <c r="E1539" s="119" t="s">
        <v>5106</v>
      </c>
      <c r="F1539" s="219">
        <v>20</v>
      </c>
      <c r="G1539" s="219" t="s">
        <v>2307</v>
      </c>
      <c r="H1539" s="45"/>
      <c r="I1539" s="46"/>
      <c r="J1539" s="44">
        <f t="shared" si="43"/>
        <v>365</v>
      </c>
      <c r="K1539" s="46"/>
      <c r="L1539" s="45"/>
      <c r="M1539" s="45"/>
      <c r="N1539" s="45"/>
      <c r="O1539" s="62" t="s">
        <v>7</v>
      </c>
      <c r="P1539" s="220">
        <v>1665</v>
      </c>
      <c r="Q1539" s="217" t="s">
        <v>609</v>
      </c>
      <c r="R1539" s="41"/>
    </row>
    <row r="1540" spans="1:18" s="149" customFormat="1" ht="12.95" customHeight="1" x14ac:dyDescent="0.2">
      <c r="A1540" s="7"/>
      <c r="B1540" s="40" t="s">
        <v>7</v>
      </c>
      <c r="C1540" s="107"/>
      <c r="D1540" s="119" t="s">
        <v>4595</v>
      </c>
      <c r="E1540" s="119" t="s">
        <v>5105</v>
      </c>
      <c r="F1540" s="219">
        <v>2</v>
      </c>
      <c r="G1540" s="219" t="s">
        <v>2299</v>
      </c>
      <c r="H1540" s="45"/>
      <c r="I1540" s="46"/>
      <c r="J1540" s="44">
        <f t="shared" si="43"/>
        <v>365</v>
      </c>
      <c r="K1540" s="46"/>
      <c r="L1540" s="45"/>
      <c r="M1540" s="45"/>
      <c r="N1540" s="45"/>
      <c r="O1540" s="62" t="s">
        <v>7</v>
      </c>
      <c r="P1540" s="220">
        <v>1668</v>
      </c>
      <c r="Q1540" s="217" t="s">
        <v>609</v>
      </c>
      <c r="R1540" s="41"/>
    </row>
    <row r="1541" spans="1:18" s="149" customFormat="1" ht="12.95" customHeight="1" x14ac:dyDescent="0.2">
      <c r="A1541" s="7">
        <v>53</v>
      </c>
      <c r="B1541" s="40" t="s">
        <v>7</v>
      </c>
      <c r="C1541" s="107"/>
      <c r="D1541" s="119" t="s">
        <v>2230</v>
      </c>
      <c r="E1541" s="119" t="s">
        <v>5104</v>
      </c>
      <c r="F1541" s="219">
        <v>2</v>
      </c>
      <c r="G1541" s="219" t="s">
        <v>2299</v>
      </c>
      <c r="H1541" s="45"/>
      <c r="I1541" s="46"/>
      <c r="J1541" s="44">
        <f t="shared" si="43"/>
        <v>365</v>
      </c>
      <c r="K1541" s="46"/>
      <c r="L1541" s="45"/>
      <c r="M1541" s="45"/>
      <c r="N1541" s="45"/>
      <c r="O1541" s="62" t="s">
        <v>7</v>
      </c>
      <c r="P1541" s="220">
        <v>1669</v>
      </c>
      <c r="Q1541" s="217">
        <v>31595</v>
      </c>
      <c r="R1541" s="41"/>
    </row>
    <row r="1542" spans="1:18" s="149" customFormat="1" ht="12.95" customHeight="1" x14ac:dyDescent="0.2">
      <c r="A1542" s="7"/>
      <c r="B1542" s="40" t="s">
        <v>7</v>
      </c>
      <c r="C1542" s="107"/>
      <c r="D1542" s="119" t="s">
        <v>5103</v>
      </c>
      <c r="E1542" s="119" t="s">
        <v>5102</v>
      </c>
      <c r="F1542" s="219">
        <v>21</v>
      </c>
      <c r="G1542" s="219" t="s">
        <v>2307</v>
      </c>
      <c r="H1542" s="45"/>
      <c r="I1542" s="46"/>
      <c r="J1542" s="44">
        <f t="shared" si="43"/>
        <v>365</v>
      </c>
      <c r="K1542" s="46"/>
      <c r="L1542" s="45"/>
      <c r="M1542" s="45"/>
      <c r="N1542" s="45"/>
      <c r="O1542" s="62" t="s">
        <v>7</v>
      </c>
      <c r="P1542" s="220">
        <v>1670</v>
      </c>
      <c r="Q1542" s="217" t="s">
        <v>609</v>
      </c>
      <c r="R1542" s="41"/>
    </row>
    <row r="1543" spans="1:18" s="149" customFormat="1" ht="12.95" customHeight="1" x14ac:dyDescent="0.2">
      <c r="A1543" s="7">
        <v>3</v>
      </c>
      <c r="B1543" s="40" t="s">
        <v>7</v>
      </c>
      <c r="C1543" s="107"/>
      <c r="D1543" s="119" t="s">
        <v>4296</v>
      </c>
      <c r="E1543" s="119" t="s">
        <v>5101</v>
      </c>
      <c r="F1543" s="219">
        <v>15</v>
      </c>
      <c r="G1543" s="219" t="s">
        <v>2492</v>
      </c>
      <c r="H1543" s="45"/>
      <c r="I1543" s="46"/>
      <c r="J1543" s="44">
        <f t="shared" si="43"/>
        <v>365</v>
      </c>
      <c r="K1543" s="46"/>
      <c r="L1543" s="45"/>
      <c r="M1543" s="45"/>
      <c r="N1543" s="45"/>
      <c r="O1543" s="62" t="s">
        <v>7</v>
      </c>
      <c r="P1543" s="220">
        <v>1671</v>
      </c>
      <c r="Q1543" s="217" t="s">
        <v>609</v>
      </c>
      <c r="R1543" s="41"/>
    </row>
    <row r="1544" spans="1:18" s="149" customFormat="1" ht="12.95" customHeight="1" x14ac:dyDescent="0.2">
      <c r="A1544" s="7"/>
      <c r="B1544" s="40" t="s">
        <v>7</v>
      </c>
      <c r="C1544" s="107"/>
      <c r="D1544" s="119" t="s">
        <v>5100</v>
      </c>
      <c r="E1544" s="119" t="s">
        <v>5099</v>
      </c>
      <c r="F1544" s="219">
        <v>21</v>
      </c>
      <c r="G1544" s="219" t="s">
        <v>2307</v>
      </c>
      <c r="H1544" s="45"/>
      <c r="I1544" s="46"/>
      <c r="J1544" s="44">
        <f t="shared" si="43"/>
        <v>365</v>
      </c>
      <c r="K1544" s="46"/>
      <c r="L1544" s="45"/>
      <c r="M1544" s="45"/>
      <c r="N1544" s="45"/>
      <c r="O1544" s="62" t="s">
        <v>7</v>
      </c>
      <c r="P1544" s="220">
        <v>1672</v>
      </c>
      <c r="Q1544" s="217" t="s">
        <v>609</v>
      </c>
      <c r="R1544" s="41"/>
    </row>
    <row r="1545" spans="1:18" s="149" customFormat="1" ht="12.95" customHeight="1" x14ac:dyDescent="0.2">
      <c r="A1545" s="7">
        <v>10</v>
      </c>
      <c r="B1545" s="40" t="s">
        <v>7</v>
      </c>
      <c r="C1545" s="107"/>
      <c r="D1545" s="119" t="s">
        <v>1759</v>
      </c>
      <c r="E1545" s="119" t="s">
        <v>5098</v>
      </c>
      <c r="F1545" s="219">
        <v>12</v>
      </c>
      <c r="G1545" s="219" t="s">
        <v>2299</v>
      </c>
      <c r="H1545" s="45"/>
      <c r="I1545" s="46"/>
      <c r="J1545" s="44">
        <f t="shared" ref="J1545:J1576" si="44">IF(AND(I1545&gt;1/1/75, K1545&gt;0),"n/a",I1545+365)</f>
        <v>365</v>
      </c>
      <c r="K1545" s="46"/>
      <c r="L1545" s="45"/>
      <c r="M1545" s="45"/>
      <c r="N1545" s="45"/>
      <c r="O1545" s="62" t="s">
        <v>7</v>
      </c>
      <c r="P1545" s="220">
        <v>1673</v>
      </c>
      <c r="Q1545" s="217" t="s">
        <v>609</v>
      </c>
      <c r="R1545" s="41"/>
    </row>
    <row r="1546" spans="1:18" s="149" customFormat="1" ht="12.95" customHeight="1" x14ac:dyDescent="0.2">
      <c r="A1546" s="7">
        <v>3</v>
      </c>
      <c r="B1546" s="40" t="s">
        <v>7</v>
      </c>
      <c r="C1546" s="107"/>
      <c r="D1546" s="119" t="s">
        <v>5097</v>
      </c>
      <c r="E1546" s="119" t="s">
        <v>5096</v>
      </c>
      <c r="F1546" s="219">
        <v>19</v>
      </c>
      <c r="G1546" s="219" t="s">
        <v>2492</v>
      </c>
      <c r="H1546" s="45"/>
      <c r="I1546" s="46"/>
      <c r="J1546" s="44">
        <f t="shared" si="44"/>
        <v>365</v>
      </c>
      <c r="K1546" s="46"/>
      <c r="L1546" s="45"/>
      <c r="M1546" s="45"/>
      <c r="N1546" s="45"/>
      <c r="O1546" s="62" t="s">
        <v>7</v>
      </c>
      <c r="P1546" s="220">
        <v>1674</v>
      </c>
      <c r="Q1546" s="217" t="s">
        <v>609</v>
      </c>
      <c r="R1546" s="41"/>
    </row>
    <row r="1547" spans="1:18" s="149" customFormat="1" ht="12.95" customHeight="1" x14ac:dyDescent="0.2">
      <c r="A1547" s="7">
        <v>37</v>
      </c>
      <c r="B1547" s="40" t="s">
        <v>7</v>
      </c>
      <c r="C1547" s="107"/>
      <c r="D1547" s="119" t="s">
        <v>1409</v>
      </c>
      <c r="E1547" s="119" t="s">
        <v>5095</v>
      </c>
      <c r="F1547" s="219">
        <v>10</v>
      </c>
      <c r="G1547" s="219" t="s">
        <v>2495</v>
      </c>
      <c r="H1547" s="45"/>
      <c r="I1547" s="46"/>
      <c r="J1547" s="44">
        <f t="shared" si="44"/>
        <v>365</v>
      </c>
      <c r="K1547" s="46"/>
      <c r="L1547" s="45"/>
      <c r="M1547" s="45"/>
      <c r="N1547" s="45"/>
      <c r="O1547" s="62" t="s">
        <v>7</v>
      </c>
      <c r="P1547" s="220">
        <v>1675</v>
      </c>
      <c r="Q1547" s="217" t="s">
        <v>609</v>
      </c>
      <c r="R1547" s="41"/>
    </row>
    <row r="1548" spans="1:18" s="149" customFormat="1" ht="12.95" customHeight="1" x14ac:dyDescent="0.2">
      <c r="A1548" s="7"/>
      <c r="B1548" s="40" t="s">
        <v>7</v>
      </c>
      <c r="C1548" s="107"/>
      <c r="D1548" s="119" t="s">
        <v>5094</v>
      </c>
      <c r="E1548" s="119" t="s">
        <v>5093</v>
      </c>
      <c r="F1548" s="219">
        <v>20</v>
      </c>
      <c r="G1548" s="219" t="s">
        <v>2307</v>
      </c>
      <c r="H1548" s="45"/>
      <c r="I1548" s="46"/>
      <c r="J1548" s="44">
        <f t="shared" si="44"/>
        <v>365</v>
      </c>
      <c r="K1548" s="46"/>
      <c r="L1548" s="45"/>
      <c r="M1548" s="45"/>
      <c r="N1548" s="45"/>
      <c r="O1548" s="62" t="s">
        <v>7</v>
      </c>
      <c r="P1548" s="220">
        <v>1676</v>
      </c>
      <c r="Q1548" s="217" t="s">
        <v>609</v>
      </c>
      <c r="R1548" s="41"/>
    </row>
    <row r="1549" spans="1:18" s="149" customFormat="1" ht="12.95" customHeight="1" x14ac:dyDescent="0.2">
      <c r="A1549" s="7">
        <v>3</v>
      </c>
      <c r="B1549" s="40" t="s">
        <v>7</v>
      </c>
      <c r="C1549" s="107"/>
      <c r="D1549" s="119" t="s">
        <v>3540</v>
      </c>
      <c r="E1549" s="119" t="s">
        <v>5092</v>
      </c>
      <c r="F1549" s="219">
        <v>19</v>
      </c>
      <c r="G1549" s="219" t="s">
        <v>2492</v>
      </c>
      <c r="H1549" s="45"/>
      <c r="I1549" s="46"/>
      <c r="J1549" s="44">
        <f t="shared" si="44"/>
        <v>365</v>
      </c>
      <c r="K1549" s="46"/>
      <c r="L1549" s="45"/>
      <c r="M1549" s="45"/>
      <c r="N1549" s="45"/>
      <c r="O1549" s="62" t="s">
        <v>7</v>
      </c>
      <c r="P1549" s="220">
        <v>1677</v>
      </c>
      <c r="Q1549" s="217" t="s">
        <v>609</v>
      </c>
      <c r="R1549" s="41"/>
    </row>
    <row r="1550" spans="1:18" s="149" customFormat="1" ht="12.95" customHeight="1" x14ac:dyDescent="0.2">
      <c r="A1550" s="7"/>
      <c r="B1550" s="40" t="s">
        <v>7</v>
      </c>
      <c r="C1550" s="107"/>
      <c r="D1550" s="119" t="s">
        <v>5091</v>
      </c>
      <c r="E1550" s="119" t="s">
        <v>5090</v>
      </c>
      <c r="F1550" s="219">
        <v>15</v>
      </c>
      <c r="G1550" s="219" t="s">
        <v>2492</v>
      </c>
      <c r="H1550" s="45"/>
      <c r="I1550" s="46"/>
      <c r="J1550" s="44">
        <f t="shared" si="44"/>
        <v>365</v>
      </c>
      <c r="K1550" s="46"/>
      <c r="L1550" s="45"/>
      <c r="M1550" s="45"/>
      <c r="N1550" s="45"/>
      <c r="O1550" s="62" t="s">
        <v>7</v>
      </c>
      <c r="P1550" s="220">
        <v>1678</v>
      </c>
      <c r="Q1550" s="217" t="s">
        <v>609</v>
      </c>
      <c r="R1550" s="41"/>
    </row>
    <row r="1551" spans="1:18" s="149" customFormat="1" ht="12.95" customHeight="1" x14ac:dyDescent="0.2">
      <c r="A1551" s="7">
        <v>3</v>
      </c>
      <c r="B1551" s="40" t="s">
        <v>7</v>
      </c>
      <c r="C1551" s="107"/>
      <c r="D1551" s="119" t="s">
        <v>4845</v>
      </c>
      <c r="E1551" s="119" t="s">
        <v>5089</v>
      </c>
      <c r="F1551" s="219">
        <v>20</v>
      </c>
      <c r="G1551" s="219" t="s">
        <v>2307</v>
      </c>
      <c r="H1551" s="45"/>
      <c r="I1551" s="46"/>
      <c r="J1551" s="44">
        <f t="shared" si="44"/>
        <v>365</v>
      </c>
      <c r="K1551" s="46"/>
      <c r="L1551" s="45"/>
      <c r="M1551" s="45"/>
      <c r="N1551" s="45"/>
      <c r="O1551" s="62" t="s">
        <v>7</v>
      </c>
      <c r="P1551" s="220">
        <v>1679</v>
      </c>
      <c r="Q1551" s="217" t="s">
        <v>609</v>
      </c>
      <c r="R1551" s="41"/>
    </row>
    <row r="1552" spans="1:18" s="149" customFormat="1" ht="12.95" customHeight="1" x14ac:dyDescent="0.2">
      <c r="A1552" s="7"/>
      <c r="B1552" s="40" t="s">
        <v>7</v>
      </c>
      <c r="C1552" s="107"/>
      <c r="D1552" s="119" t="s">
        <v>5088</v>
      </c>
      <c r="E1552" s="119" t="s">
        <v>5072</v>
      </c>
      <c r="F1552" s="219">
        <v>14</v>
      </c>
      <c r="G1552" s="219" t="s">
        <v>2492</v>
      </c>
      <c r="H1552" s="45"/>
      <c r="I1552" s="46"/>
      <c r="J1552" s="44">
        <f t="shared" si="44"/>
        <v>365</v>
      </c>
      <c r="K1552" s="46"/>
      <c r="L1552" s="45"/>
      <c r="M1552" s="45"/>
      <c r="N1552" s="45"/>
      <c r="O1552" s="62" t="s">
        <v>7</v>
      </c>
      <c r="P1552" s="220">
        <v>1680</v>
      </c>
      <c r="Q1552" s="217" t="s">
        <v>609</v>
      </c>
      <c r="R1552" s="41"/>
    </row>
    <row r="1553" spans="1:18" s="149" customFormat="1" ht="12.95" customHeight="1" x14ac:dyDescent="0.2">
      <c r="A1553" s="7">
        <v>33</v>
      </c>
      <c r="B1553" s="40" t="s">
        <v>7</v>
      </c>
      <c r="C1553" s="107"/>
      <c r="D1553" s="119" t="s">
        <v>453</v>
      </c>
      <c r="E1553" s="119" t="s">
        <v>5087</v>
      </c>
      <c r="F1553" s="219">
        <v>21</v>
      </c>
      <c r="G1553" s="219" t="s">
        <v>2307</v>
      </c>
      <c r="H1553" s="45"/>
      <c r="I1553" s="46"/>
      <c r="J1553" s="44">
        <f t="shared" si="44"/>
        <v>365</v>
      </c>
      <c r="K1553" s="46"/>
      <c r="L1553" s="45"/>
      <c r="M1553" s="45"/>
      <c r="N1553" s="45"/>
      <c r="O1553" s="62" t="s">
        <v>7</v>
      </c>
      <c r="P1553" s="220">
        <v>1681</v>
      </c>
      <c r="Q1553" s="217" t="s">
        <v>609</v>
      </c>
      <c r="R1553" s="41"/>
    </row>
    <row r="1554" spans="1:18" s="149" customFormat="1" ht="12.95" customHeight="1" x14ac:dyDescent="0.2">
      <c r="A1554" s="7">
        <v>50</v>
      </c>
      <c r="B1554" s="40" t="s">
        <v>7</v>
      </c>
      <c r="C1554" s="107"/>
      <c r="D1554" s="119" t="s">
        <v>5086</v>
      </c>
      <c r="E1554" s="119" t="s">
        <v>5085</v>
      </c>
      <c r="F1554" s="219">
        <v>7</v>
      </c>
      <c r="G1554" s="219" t="s">
        <v>2495</v>
      </c>
      <c r="H1554" s="45"/>
      <c r="I1554" s="46"/>
      <c r="J1554" s="44">
        <f t="shared" si="44"/>
        <v>365</v>
      </c>
      <c r="K1554" s="46"/>
      <c r="L1554" s="45"/>
      <c r="M1554" s="45"/>
      <c r="N1554" s="45"/>
      <c r="O1554" s="62" t="s">
        <v>7</v>
      </c>
      <c r="P1554" s="220">
        <v>1682</v>
      </c>
      <c r="Q1554" s="217" t="s">
        <v>609</v>
      </c>
      <c r="R1554" s="41"/>
    </row>
    <row r="1555" spans="1:18" s="149" customFormat="1" ht="12.95" customHeight="1" x14ac:dyDescent="0.2">
      <c r="A1555" s="7">
        <v>10</v>
      </c>
      <c r="B1555" s="40" t="s">
        <v>7</v>
      </c>
      <c r="C1555" s="107"/>
      <c r="D1555" s="119" t="s">
        <v>4153</v>
      </c>
      <c r="E1555" s="119" t="s">
        <v>5084</v>
      </c>
      <c r="F1555" s="219">
        <v>3</v>
      </c>
      <c r="G1555" s="219" t="s">
        <v>2299</v>
      </c>
      <c r="H1555" s="45"/>
      <c r="I1555" s="46"/>
      <c r="J1555" s="44">
        <f t="shared" si="44"/>
        <v>365</v>
      </c>
      <c r="K1555" s="46"/>
      <c r="L1555" s="45"/>
      <c r="M1555" s="45"/>
      <c r="N1555" s="45"/>
      <c r="O1555" s="62" t="s">
        <v>7</v>
      </c>
      <c r="P1555" s="220">
        <v>1683</v>
      </c>
      <c r="Q1555" s="217" t="s">
        <v>609</v>
      </c>
      <c r="R1555" s="41"/>
    </row>
    <row r="1556" spans="1:18" s="149" customFormat="1" ht="12.95" customHeight="1" x14ac:dyDescent="0.2">
      <c r="A1556" s="7">
        <v>4</v>
      </c>
      <c r="B1556" s="40" t="s">
        <v>7</v>
      </c>
      <c r="C1556" s="107"/>
      <c r="D1556" s="119" t="s">
        <v>4354</v>
      </c>
      <c r="E1556" s="119" t="s">
        <v>5083</v>
      </c>
      <c r="F1556" s="219">
        <v>5</v>
      </c>
      <c r="G1556" s="219" t="s">
        <v>2299</v>
      </c>
      <c r="H1556" s="45"/>
      <c r="I1556" s="46"/>
      <c r="J1556" s="44">
        <f t="shared" si="44"/>
        <v>365</v>
      </c>
      <c r="K1556" s="46"/>
      <c r="L1556" s="45"/>
      <c r="M1556" s="45"/>
      <c r="N1556" s="45"/>
      <c r="O1556" s="62" t="s">
        <v>7</v>
      </c>
      <c r="P1556" s="220">
        <v>1684</v>
      </c>
      <c r="Q1556" s="217" t="s">
        <v>609</v>
      </c>
      <c r="R1556" s="41"/>
    </row>
    <row r="1557" spans="1:18" s="149" customFormat="1" ht="12.95" customHeight="1" x14ac:dyDescent="0.2">
      <c r="A1557" s="7">
        <v>37</v>
      </c>
      <c r="B1557" s="40" t="s">
        <v>7</v>
      </c>
      <c r="C1557" s="107"/>
      <c r="D1557" s="119" t="s">
        <v>4816</v>
      </c>
      <c r="E1557" s="119" t="s">
        <v>5082</v>
      </c>
      <c r="F1557" s="219">
        <v>21</v>
      </c>
      <c r="G1557" s="219" t="s">
        <v>2307</v>
      </c>
      <c r="H1557" s="45"/>
      <c r="I1557" s="46"/>
      <c r="J1557" s="44">
        <f t="shared" si="44"/>
        <v>365</v>
      </c>
      <c r="K1557" s="46"/>
      <c r="L1557" s="45"/>
      <c r="M1557" s="45"/>
      <c r="N1557" s="45"/>
      <c r="O1557" s="62" t="s">
        <v>7</v>
      </c>
      <c r="P1557" s="220">
        <v>1685</v>
      </c>
      <c r="Q1557" s="217" t="s">
        <v>609</v>
      </c>
      <c r="R1557" s="41"/>
    </row>
    <row r="1558" spans="1:18" s="149" customFormat="1" ht="12.95" customHeight="1" x14ac:dyDescent="0.2">
      <c r="A1558" s="7">
        <v>37</v>
      </c>
      <c r="B1558" s="40" t="s">
        <v>7</v>
      </c>
      <c r="C1558" s="107"/>
      <c r="D1558" s="119" t="s">
        <v>5081</v>
      </c>
      <c r="E1558" s="119" t="s">
        <v>5080</v>
      </c>
      <c r="F1558" s="219">
        <v>20</v>
      </c>
      <c r="G1558" s="219" t="s">
        <v>2307</v>
      </c>
      <c r="H1558" s="45"/>
      <c r="I1558" s="46"/>
      <c r="J1558" s="44">
        <f t="shared" si="44"/>
        <v>365</v>
      </c>
      <c r="K1558" s="46"/>
      <c r="L1558" s="45"/>
      <c r="M1558" s="45"/>
      <c r="N1558" s="45"/>
      <c r="O1558" s="62" t="s">
        <v>7</v>
      </c>
      <c r="P1558" s="220">
        <v>1686</v>
      </c>
      <c r="Q1558" s="217" t="s">
        <v>609</v>
      </c>
      <c r="R1558" s="41"/>
    </row>
    <row r="1559" spans="1:18" s="149" customFormat="1" ht="12.95" customHeight="1" x14ac:dyDescent="0.2">
      <c r="A1559" s="7"/>
      <c r="B1559" s="40" t="s">
        <v>7</v>
      </c>
      <c r="C1559" s="107">
        <v>2033</v>
      </c>
      <c r="D1559" s="119" t="s">
        <v>5079</v>
      </c>
      <c r="E1559" s="119" t="s">
        <v>4148</v>
      </c>
      <c r="F1559" s="219">
        <v>16</v>
      </c>
      <c r="G1559" s="219" t="s">
        <v>2495</v>
      </c>
      <c r="H1559" s="45"/>
      <c r="I1559" s="46"/>
      <c r="J1559" s="44">
        <f t="shared" si="44"/>
        <v>365</v>
      </c>
      <c r="K1559" s="46"/>
      <c r="L1559" s="45"/>
      <c r="M1559" s="45"/>
      <c r="N1559" s="45"/>
      <c r="O1559" s="62" t="s">
        <v>7</v>
      </c>
      <c r="P1559" s="220">
        <v>1687</v>
      </c>
      <c r="Q1559" s="217" t="s">
        <v>609</v>
      </c>
      <c r="R1559" s="41"/>
    </row>
    <row r="1560" spans="1:18" s="149" customFormat="1" ht="12.95" customHeight="1" x14ac:dyDescent="0.2">
      <c r="A1560" s="7"/>
      <c r="B1560" s="40" t="s">
        <v>7</v>
      </c>
      <c r="C1560" s="107"/>
      <c r="D1560" s="119" t="s">
        <v>4575</v>
      </c>
      <c r="E1560" s="119" t="s">
        <v>5078</v>
      </c>
      <c r="F1560" s="219">
        <v>10</v>
      </c>
      <c r="G1560" s="219" t="s">
        <v>2495</v>
      </c>
      <c r="H1560" s="45"/>
      <c r="I1560" s="46"/>
      <c r="J1560" s="44">
        <f t="shared" si="44"/>
        <v>365</v>
      </c>
      <c r="K1560" s="46"/>
      <c r="L1560" s="45"/>
      <c r="M1560" s="45"/>
      <c r="N1560" s="45"/>
      <c r="O1560" s="62" t="s">
        <v>7</v>
      </c>
      <c r="P1560" s="220">
        <v>1688</v>
      </c>
      <c r="Q1560" s="217" t="s">
        <v>609</v>
      </c>
      <c r="R1560" s="41"/>
    </row>
    <row r="1561" spans="1:18" s="149" customFormat="1" ht="12.95" customHeight="1" x14ac:dyDescent="0.2">
      <c r="A1561" s="7">
        <v>19</v>
      </c>
      <c r="B1561" s="40" t="s">
        <v>7</v>
      </c>
      <c r="C1561" s="107"/>
      <c r="D1561" s="119" t="s">
        <v>4960</v>
      </c>
      <c r="E1561" s="119" t="s">
        <v>5077</v>
      </c>
      <c r="F1561" s="219">
        <v>8</v>
      </c>
      <c r="G1561" s="219" t="s">
        <v>2408</v>
      </c>
      <c r="H1561" s="45"/>
      <c r="I1561" s="46"/>
      <c r="J1561" s="44">
        <f t="shared" si="44"/>
        <v>365</v>
      </c>
      <c r="K1561" s="46"/>
      <c r="L1561" s="45"/>
      <c r="M1561" s="45"/>
      <c r="N1561" s="45"/>
      <c r="O1561" s="62" t="s">
        <v>7</v>
      </c>
      <c r="P1561" s="220">
        <v>1689</v>
      </c>
      <c r="Q1561" s="217" t="s">
        <v>609</v>
      </c>
      <c r="R1561" s="41"/>
    </row>
    <row r="1562" spans="1:18" s="149" customFormat="1" ht="12.95" customHeight="1" x14ac:dyDescent="0.2">
      <c r="A1562" s="7">
        <v>10</v>
      </c>
      <c r="B1562" s="40" t="s">
        <v>7</v>
      </c>
      <c r="C1562" s="107"/>
      <c r="D1562" s="119" t="s">
        <v>4869</v>
      </c>
      <c r="E1562" s="119" t="s">
        <v>5076</v>
      </c>
      <c r="F1562" s="219">
        <v>12</v>
      </c>
      <c r="G1562" s="219" t="s">
        <v>2299</v>
      </c>
      <c r="H1562" s="45"/>
      <c r="I1562" s="46"/>
      <c r="J1562" s="44">
        <f t="shared" si="44"/>
        <v>365</v>
      </c>
      <c r="K1562" s="46"/>
      <c r="L1562" s="45"/>
      <c r="M1562" s="45"/>
      <c r="N1562" s="45"/>
      <c r="O1562" s="62" t="s">
        <v>7</v>
      </c>
      <c r="P1562" s="220">
        <v>1690</v>
      </c>
      <c r="Q1562" s="217">
        <v>31692</v>
      </c>
      <c r="R1562" s="41"/>
    </row>
    <row r="1563" spans="1:18" s="149" customFormat="1" ht="12.95" customHeight="1" x14ac:dyDescent="0.2">
      <c r="A1563" s="7"/>
      <c r="B1563" s="40" t="s">
        <v>7</v>
      </c>
      <c r="C1563" s="107"/>
      <c r="D1563" s="119" t="s">
        <v>5075</v>
      </c>
      <c r="E1563" s="119" t="s">
        <v>5074</v>
      </c>
      <c r="F1563" s="219">
        <v>2</v>
      </c>
      <c r="G1563" s="219" t="s">
        <v>2299</v>
      </c>
      <c r="H1563" s="45"/>
      <c r="I1563" s="46"/>
      <c r="J1563" s="44">
        <f t="shared" si="44"/>
        <v>365</v>
      </c>
      <c r="K1563" s="46"/>
      <c r="L1563" s="45"/>
      <c r="M1563" s="45"/>
      <c r="N1563" s="45"/>
      <c r="O1563" s="62" t="s">
        <v>7</v>
      </c>
      <c r="P1563" s="220">
        <v>1691</v>
      </c>
      <c r="Q1563" s="217" t="s">
        <v>609</v>
      </c>
      <c r="R1563" s="41"/>
    </row>
    <row r="1564" spans="1:18" s="149" customFormat="1" ht="12.95" customHeight="1" x14ac:dyDescent="0.2">
      <c r="A1564" s="7"/>
      <c r="B1564" s="40" t="s">
        <v>7</v>
      </c>
      <c r="C1564" s="107"/>
      <c r="D1564" s="119" t="s">
        <v>5073</v>
      </c>
      <c r="E1564" s="119" t="s">
        <v>5072</v>
      </c>
      <c r="F1564" s="219">
        <v>2</v>
      </c>
      <c r="G1564" s="219" t="s">
        <v>2299</v>
      </c>
      <c r="H1564" s="45"/>
      <c r="I1564" s="46"/>
      <c r="J1564" s="44">
        <f t="shared" si="44"/>
        <v>365</v>
      </c>
      <c r="K1564" s="46"/>
      <c r="L1564" s="45"/>
      <c r="M1564" s="45"/>
      <c r="N1564" s="45"/>
      <c r="O1564" s="62" t="s">
        <v>7</v>
      </c>
      <c r="P1564" s="220">
        <v>1692</v>
      </c>
      <c r="Q1564" s="217" t="s">
        <v>609</v>
      </c>
      <c r="R1564" s="41"/>
    </row>
    <row r="1565" spans="1:18" s="149" customFormat="1" ht="12.95" customHeight="1" x14ac:dyDescent="0.2">
      <c r="A1565" s="7"/>
      <c r="B1565" s="40" t="s">
        <v>7</v>
      </c>
      <c r="C1565" s="107"/>
      <c r="D1565" s="119" t="s">
        <v>5071</v>
      </c>
      <c r="E1565" s="119" t="s">
        <v>4165</v>
      </c>
      <c r="F1565" s="219">
        <v>2</v>
      </c>
      <c r="G1565" s="219" t="s">
        <v>2299</v>
      </c>
      <c r="H1565" s="45"/>
      <c r="I1565" s="46"/>
      <c r="J1565" s="44">
        <f t="shared" si="44"/>
        <v>365</v>
      </c>
      <c r="K1565" s="46"/>
      <c r="L1565" s="45"/>
      <c r="M1565" s="45"/>
      <c r="N1565" s="45"/>
      <c r="O1565" s="62" t="s">
        <v>7</v>
      </c>
      <c r="P1565" s="220">
        <v>1693</v>
      </c>
      <c r="Q1565" s="217" t="s">
        <v>609</v>
      </c>
      <c r="R1565" s="41"/>
    </row>
    <row r="1566" spans="1:18" s="149" customFormat="1" ht="12.95" customHeight="1" x14ac:dyDescent="0.2">
      <c r="A1566" s="7"/>
      <c r="B1566" s="40" t="s">
        <v>7</v>
      </c>
      <c r="C1566" s="107"/>
      <c r="D1566" s="119" t="s">
        <v>5070</v>
      </c>
      <c r="E1566" s="119" t="s">
        <v>5069</v>
      </c>
      <c r="F1566" s="219">
        <v>8</v>
      </c>
      <c r="G1566" s="219" t="s">
        <v>2408</v>
      </c>
      <c r="H1566" s="45"/>
      <c r="I1566" s="46"/>
      <c r="J1566" s="44">
        <f t="shared" si="44"/>
        <v>365</v>
      </c>
      <c r="K1566" s="46"/>
      <c r="L1566" s="45"/>
      <c r="M1566" s="45"/>
      <c r="N1566" s="45"/>
      <c r="O1566" s="62" t="s">
        <v>7</v>
      </c>
      <c r="P1566" s="220">
        <v>1694</v>
      </c>
      <c r="Q1566" s="217" t="s">
        <v>609</v>
      </c>
      <c r="R1566" s="41"/>
    </row>
    <row r="1567" spans="1:18" s="149" customFormat="1" ht="12.95" customHeight="1" x14ac:dyDescent="0.2">
      <c r="A1567" s="7">
        <v>56</v>
      </c>
      <c r="B1567" s="40" t="s">
        <v>7</v>
      </c>
      <c r="C1567" s="107"/>
      <c r="D1567" s="119" t="s">
        <v>4742</v>
      </c>
      <c r="E1567" s="119" t="s">
        <v>5068</v>
      </c>
      <c r="F1567" s="219">
        <v>11</v>
      </c>
      <c r="G1567" s="219" t="s">
        <v>2299</v>
      </c>
      <c r="H1567" s="45"/>
      <c r="I1567" s="46"/>
      <c r="J1567" s="44">
        <f t="shared" si="44"/>
        <v>365</v>
      </c>
      <c r="K1567" s="46"/>
      <c r="L1567" s="45"/>
      <c r="M1567" s="45"/>
      <c r="N1567" s="45"/>
      <c r="O1567" s="62" t="s">
        <v>7</v>
      </c>
      <c r="P1567" s="220">
        <v>1695</v>
      </c>
      <c r="Q1567" s="217" t="s">
        <v>609</v>
      </c>
      <c r="R1567" s="41"/>
    </row>
    <row r="1568" spans="1:18" s="149" customFormat="1" ht="12.95" customHeight="1" x14ac:dyDescent="0.2">
      <c r="A1568" s="7"/>
      <c r="B1568" s="40" t="s">
        <v>7</v>
      </c>
      <c r="C1568" s="107"/>
      <c r="D1568" s="119" t="s">
        <v>5067</v>
      </c>
      <c r="E1568" s="119" t="s">
        <v>5066</v>
      </c>
      <c r="F1568" s="219">
        <v>3</v>
      </c>
      <c r="G1568" s="219" t="s">
        <v>2299</v>
      </c>
      <c r="H1568" s="45"/>
      <c r="I1568" s="46"/>
      <c r="J1568" s="44">
        <f t="shared" si="44"/>
        <v>365</v>
      </c>
      <c r="K1568" s="46"/>
      <c r="L1568" s="45"/>
      <c r="M1568" s="45"/>
      <c r="N1568" s="45"/>
      <c r="O1568" s="62" t="s">
        <v>7</v>
      </c>
      <c r="P1568" s="220">
        <v>1696</v>
      </c>
      <c r="Q1568" s="217" t="s">
        <v>609</v>
      </c>
      <c r="R1568" s="41"/>
    </row>
    <row r="1569" spans="1:18" s="149" customFormat="1" ht="12.95" customHeight="1" x14ac:dyDescent="0.2">
      <c r="A1569" s="7">
        <v>17</v>
      </c>
      <c r="B1569" s="40" t="s">
        <v>7</v>
      </c>
      <c r="C1569" s="107"/>
      <c r="D1569" s="119" t="s">
        <v>5065</v>
      </c>
      <c r="E1569" s="119" t="s">
        <v>5064</v>
      </c>
      <c r="F1569" s="219">
        <v>15</v>
      </c>
      <c r="G1569" s="219" t="s">
        <v>2492</v>
      </c>
      <c r="H1569" s="45"/>
      <c r="I1569" s="46"/>
      <c r="J1569" s="44">
        <f t="shared" si="44"/>
        <v>365</v>
      </c>
      <c r="K1569" s="46"/>
      <c r="L1569" s="45"/>
      <c r="M1569" s="45"/>
      <c r="N1569" s="45"/>
      <c r="O1569" s="62" t="s">
        <v>7</v>
      </c>
      <c r="P1569" s="220">
        <v>1697</v>
      </c>
      <c r="Q1569" s="217" t="s">
        <v>609</v>
      </c>
      <c r="R1569" s="41"/>
    </row>
    <row r="1570" spans="1:18" s="149" customFormat="1" ht="12.95" customHeight="1" x14ac:dyDescent="0.2">
      <c r="A1570" s="7">
        <v>123</v>
      </c>
      <c r="B1570" s="40" t="s">
        <v>7</v>
      </c>
      <c r="C1570" s="107"/>
      <c r="D1570" s="119" t="s">
        <v>5063</v>
      </c>
      <c r="E1570" s="119" t="s">
        <v>5062</v>
      </c>
      <c r="F1570" s="219">
        <v>20</v>
      </c>
      <c r="G1570" s="219" t="s">
        <v>2307</v>
      </c>
      <c r="H1570" s="45"/>
      <c r="I1570" s="46"/>
      <c r="J1570" s="44">
        <f t="shared" si="44"/>
        <v>365</v>
      </c>
      <c r="K1570" s="46"/>
      <c r="L1570" s="45"/>
      <c r="M1570" s="45"/>
      <c r="N1570" s="45"/>
      <c r="O1570" s="62" t="s">
        <v>7</v>
      </c>
      <c r="P1570" s="220">
        <v>1698</v>
      </c>
      <c r="Q1570" s="217" t="s">
        <v>609</v>
      </c>
      <c r="R1570" s="41"/>
    </row>
    <row r="1571" spans="1:18" s="149" customFormat="1" ht="12.95" customHeight="1" x14ac:dyDescent="0.2">
      <c r="A1571" s="7"/>
      <c r="B1571" s="40" t="s">
        <v>7</v>
      </c>
      <c r="C1571" s="107"/>
      <c r="D1571" s="119" t="s">
        <v>5061</v>
      </c>
      <c r="E1571" s="119" t="s">
        <v>5060</v>
      </c>
      <c r="F1571" s="219">
        <v>20</v>
      </c>
      <c r="G1571" s="219" t="s">
        <v>2307</v>
      </c>
      <c r="H1571" s="45"/>
      <c r="I1571" s="46"/>
      <c r="J1571" s="44">
        <f t="shared" si="44"/>
        <v>365</v>
      </c>
      <c r="K1571" s="46"/>
      <c r="L1571" s="45"/>
      <c r="M1571" s="45"/>
      <c r="N1571" s="45"/>
      <c r="O1571" s="62" t="s">
        <v>7</v>
      </c>
      <c r="P1571" s="220">
        <v>1699</v>
      </c>
      <c r="Q1571" s="217" t="s">
        <v>609</v>
      </c>
      <c r="R1571" s="41"/>
    </row>
    <row r="1572" spans="1:18" s="149" customFormat="1" ht="12.95" customHeight="1" x14ac:dyDescent="0.2">
      <c r="A1572" s="7"/>
      <c r="B1572" s="40" t="s">
        <v>7</v>
      </c>
      <c r="C1572" s="107"/>
      <c r="D1572" s="119" t="s">
        <v>5059</v>
      </c>
      <c r="E1572" s="119" t="s">
        <v>5058</v>
      </c>
      <c r="F1572" s="219">
        <v>20</v>
      </c>
      <c r="G1572" s="219" t="s">
        <v>2307</v>
      </c>
      <c r="H1572" s="45"/>
      <c r="I1572" s="46"/>
      <c r="J1572" s="44">
        <f t="shared" si="44"/>
        <v>365</v>
      </c>
      <c r="K1572" s="46"/>
      <c r="L1572" s="45"/>
      <c r="M1572" s="45"/>
      <c r="N1572" s="45"/>
      <c r="O1572" s="62" t="s">
        <v>7</v>
      </c>
      <c r="P1572" s="220">
        <v>1700</v>
      </c>
      <c r="Q1572" s="217" t="s">
        <v>609</v>
      </c>
      <c r="R1572" s="41"/>
    </row>
    <row r="1573" spans="1:18" s="149" customFormat="1" ht="12.95" customHeight="1" x14ac:dyDescent="0.2">
      <c r="A1573" s="7">
        <v>3</v>
      </c>
      <c r="B1573" s="40" t="s">
        <v>7</v>
      </c>
      <c r="C1573" s="107"/>
      <c r="D1573" s="119" t="s">
        <v>5057</v>
      </c>
      <c r="E1573" s="119" t="s">
        <v>5056</v>
      </c>
      <c r="F1573" s="219">
        <v>20</v>
      </c>
      <c r="G1573" s="219" t="s">
        <v>2307</v>
      </c>
      <c r="H1573" s="45"/>
      <c r="I1573" s="46"/>
      <c r="J1573" s="44">
        <f t="shared" si="44"/>
        <v>365</v>
      </c>
      <c r="K1573" s="46"/>
      <c r="L1573" s="45"/>
      <c r="M1573" s="45"/>
      <c r="N1573" s="45"/>
      <c r="O1573" s="62" t="s">
        <v>7</v>
      </c>
      <c r="P1573" s="220">
        <v>1701</v>
      </c>
      <c r="Q1573" s="217" t="s">
        <v>609</v>
      </c>
      <c r="R1573" s="41"/>
    </row>
    <row r="1574" spans="1:18" s="149" customFormat="1" ht="12.95" customHeight="1" x14ac:dyDescent="0.2">
      <c r="A1574" s="7">
        <v>46</v>
      </c>
      <c r="B1574" s="40" t="s">
        <v>7</v>
      </c>
      <c r="C1574" s="107"/>
      <c r="D1574" s="119" t="s">
        <v>3552</v>
      </c>
      <c r="E1574" s="119" t="s">
        <v>5055</v>
      </c>
      <c r="F1574" s="219">
        <v>8</v>
      </c>
      <c r="G1574" s="219" t="s">
        <v>2408</v>
      </c>
      <c r="H1574" s="45"/>
      <c r="I1574" s="46"/>
      <c r="J1574" s="44">
        <f t="shared" si="44"/>
        <v>365</v>
      </c>
      <c r="K1574" s="46"/>
      <c r="L1574" s="45"/>
      <c r="M1574" s="45"/>
      <c r="N1574" s="45"/>
      <c r="O1574" s="62" t="s">
        <v>7</v>
      </c>
      <c r="P1574" s="220">
        <v>1702</v>
      </c>
      <c r="Q1574" s="217" t="s">
        <v>609</v>
      </c>
      <c r="R1574" s="41"/>
    </row>
    <row r="1575" spans="1:18" s="149" customFormat="1" ht="12.95" customHeight="1" x14ac:dyDescent="0.2">
      <c r="A1575" s="7">
        <v>17</v>
      </c>
      <c r="B1575" s="40" t="s">
        <v>7</v>
      </c>
      <c r="C1575" s="107"/>
      <c r="D1575" s="119" t="s">
        <v>4931</v>
      </c>
      <c r="E1575" s="119" t="s">
        <v>5054</v>
      </c>
      <c r="F1575" s="219">
        <v>15</v>
      </c>
      <c r="G1575" s="219" t="s">
        <v>2492</v>
      </c>
      <c r="H1575" s="45"/>
      <c r="I1575" s="46"/>
      <c r="J1575" s="44">
        <f t="shared" si="44"/>
        <v>365</v>
      </c>
      <c r="K1575" s="46"/>
      <c r="L1575" s="45"/>
      <c r="M1575" s="45"/>
      <c r="N1575" s="45"/>
      <c r="O1575" s="62" t="s">
        <v>7</v>
      </c>
      <c r="P1575" s="220">
        <v>1703</v>
      </c>
      <c r="Q1575" s="217" t="s">
        <v>609</v>
      </c>
      <c r="R1575" s="41"/>
    </row>
    <row r="1576" spans="1:18" s="149" customFormat="1" ht="12.95" customHeight="1" x14ac:dyDescent="0.2">
      <c r="A1576" s="7"/>
      <c r="B1576" s="40" t="s">
        <v>7</v>
      </c>
      <c r="C1576" s="107"/>
      <c r="D1576" s="119" t="s">
        <v>5053</v>
      </c>
      <c r="E1576" s="119" t="s">
        <v>2203</v>
      </c>
      <c r="F1576" s="219">
        <v>6</v>
      </c>
      <c r="G1576" s="219" t="s">
        <v>2495</v>
      </c>
      <c r="H1576" s="45"/>
      <c r="I1576" s="46"/>
      <c r="J1576" s="44">
        <f t="shared" si="44"/>
        <v>365</v>
      </c>
      <c r="K1576" s="46"/>
      <c r="L1576" s="45"/>
      <c r="M1576" s="45"/>
      <c r="N1576" s="45"/>
      <c r="O1576" s="62" t="s">
        <v>7</v>
      </c>
      <c r="P1576" s="220">
        <v>1704</v>
      </c>
      <c r="Q1576" s="217" t="s">
        <v>609</v>
      </c>
      <c r="R1576" s="41"/>
    </row>
    <row r="1577" spans="1:18" s="149" customFormat="1" ht="12.95" customHeight="1" x14ac:dyDescent="0.2">
      <c r="A1577" s="7">
        <v>17</v>
      </c>
      <c r="B1577" s="40" t="s">
        <v>7</v>
      </c>
      <c r="C1577" s="107"/>
      <c r="D1577" s="119" t="s">
        <v>5052</v>
      </c>
      <c r="E1577" s="119" t="s">
        <v>5051</v>
      </c>
      <c r="F1577" s="219">
        <v>15</v>
      </c>
      <c r="G1577" s="219" t="s">
        <v>2492</v>
      </c>
      <c r="H1577" s="45"/>
      <c r="I1577" s="46"/>
      <c r="J1577" s="44">
        <f t="shared" ref="J1577:J1608" si="45">IF(AND(I1577&gt;1/1/75, K1577&gt;0),"n/a",I1577+365)</f>
        <v>365</v>
      </c>
      <c r="K1577" s="46"/>
      <c r="L1577" s="45"/>
      <c r="M1577" s="45"/>
      <c r="N1577" s="45"/>
      <c r="O1577" s="62" t="s">
        <v>7</v>
      </c>
      <c r="P1577" s="220">
        <v>1705</v>
      </c>
      <c r="Q1577" s="217" t="s">
        <v>609</v>
      </c>
      <c r="R1577" s="41"/>
    </row>
    <row r="1578" spans="1:18" s="149" customFormat="1" ht="12.95" customHeight="1" x14ac:dyDescent="0.2">
      <c r="A1578" s="7">
        <v>190</v>
      </c>
      <c r="B1578" s="40" t="s">
        <v>7</v>
      </c>
      <c r="C1578" s="107"/>
      <c r="D1578" s="119" t="s">
        <v>2798</v>
      </c>
      <c r="E1578" s="119" t="s">
        <v>4144</v>
      </c>
      <c r="F1578" s="219">
        <v>1</v>
      </c>
      <c r="G1578" s="219" t="s">
        <v>2299</v>
      </c>
      <c r="H1578" s="45"/>
      <c r="I1578" s="46"/>
      <c r="J1578" s="44">
        <f t="shared" si="45"/>
        <v>365</v>
      </c>
      <c r="K1578" s="46"/>
      <c r="L1578" s="45"/>
      <c r="M1578" s="45"/>
      <c r="N1578" s="45"/>
      <c r="O1578" s="62" t="s">
        <v>7</v>
      </c>
      <c r="P1578" s="220">
        <v>1706</v>
      </c>
      <c r="Q1578" s="217" t="s">
        <v>609</v>
      </c>
      <c r="R1578" s="41"/>
    </row>
    <row r="1579" spans="1:18" s="149" customFormat="1" ht="12.95" customHeight="1" x14ac:dyDescent="0.2">
      <c r="A1579" s="7">
        <v>122</v>
      </c>
      <c r="B1579" s="40" t="s">
        <v>7</v>
      </c>
      <c r="C1579" s="107"/>
      <c r="D1579" s="119" t="s">
        <v>914</v>
      </c>
      <c r="E1579" s="119" t="s">
        <v>5050</v>
      </c>
      <c r="F1579" s="219">
        <v>18</v>
      </c>
      <c r="G1579" s="219" t="s">
        <v>2307</v>
      </c>
      <c r="H1579" s="45"/>
      <c r="I1579" s="46"/>
      <c r="J1579" s="44">
        <f t="shared" si="45"/>
        <v>365</v>
      </c>
      <c r="K1579" s="46"/>
      <c r="L1579" s="45"/>
      <c r="M1579" s="45"/>
      <c r="N1579" s="45"/>
      <c r="O1579" s="62" t="s">
        <v>7</v>
      </c>
      <c r="P1579" s="235">
        <v>1707</v>
      </c>
      <c r="Q1579" s="217" t="s">
        <v>609</v>
      </c>
      <c r="R1579" s="41"/>
    </row>
    <row r="1580" spans="1:18" s="149" customFormat="1" ht="12.95" customHeight="1" x14ac:dyDescent="0.2">
      <c r="A1580" s="7">
        <v>33</v>
      </c>
      <c r="B1580" s="40" t="s">
        <v>7</v>
      </c>
      <c r="C1580" s="107"/>
      <c r="D1580" s="119" t="s">
        <v>4902</v>
      </c>
      <c r="E1580" s="119" t="s">
        <v>5049</v>
      </c>
      <c r="F1580" s="219">
        <v>18</v>
      </c>
      <c r="G1580" s="219" t="s">
        <v>2307</v>
      </c>
      <c r="H1580" s="45"/>
      <c r="I1580" s="46"/>
      <c r="J1580" s="44">
        <f t="shared" si="45"/>
        <v>365</v>
      </c>
      <c r="K1580" s="46"/>
      <c r="L1580" s="45"/>
      <c r="M1580" s="45"/>
      <c r="N1580" s="45"/>
      <c r="O1580" s="62" t="s">
        <v>7</v>
      </c>
      <c r="P1580" s="220">
        <v>1708</v>
      </c>
      <c r="Q1580" s="217" t="s">
        <v>609</v>
      </c>
      <c r="R1580" s="41"/>
    </row>
    <row r="1581" spans="1:18" s="149" customFormat="1" ht="12.95" customHeight="1" x14ac:dyDescent="0.2">
      <c r="A1581" s="7"/>
      <c r="B1581" s="40" t="s">
        <v>7</v>
      </c>
      <c r="C1581" s="107">
        <v>1975</v>
      </c>
      <c r="D1581" s="119" t="s">
        <v>5048</v>
      </c>
      <c r="E1581" s="119" t="s">
        <v>5047</v>
      </c>
      <c r="F1581" s="219"/>
      <c r="G1581" s="219"/>
      <c r="H1581" s="45"/>
      <c r="I1581" s="46"/>
      <c r="J1581" s="44">
        <f t="shared" si="45"/>
        <v>365</v>
      </c>
      <c r="K1581" s="46"/>
      <c r="L1581" s="45"/>
      <c r="M1581" s="45"/>
      <c r="N1581" s="45"/>
      <c r="O1581" s="62" t="s">
        <v>7</v>
      </c>
      <c r="P1581" s="235" t="s">
        <v>0</v>
      </c>
      <c r="Q1581" s="217">
        <v>30902</v>
      </c>
      <c r="R1581" s="41"/>
    </row>
    <row r="1582" spans="1:18" s="149" customFormat="1" ht="12.95" customHeight="1" x14ac:dyDescent="0.2">
      <c r="A1582" s="7"/>
      <c r="B1582" s="40" t="s">
        <v>7</v>
      </c>
      <c r="C1582" s="107"/>
      <c r="D1582" s="119" t="s">
        <v>5046</v>
      </c>
      <c r="E1582" s="119" t="s">
        <v>5045</v>
      </c>
      <c r="F1582" s="219">
        <v>8</v>
      </c>
      <c r="G1582" s="219" t="s">
        <v>2408</v>
      </c>
      <c r="H1582" s="45"/>
      <c r="I1582" s="46"/>
      <c r="J1582" s="44">
        <f t="shared" si="45"/>
        <v>365</v>
      </c>
      <c r="K1582" s="46"/>
      <c r="L1582" s="45"/>
      <c r="M1582" s="45"/>
      <c r="N1582" s="45"/>
      <c r="O1582" s="62" t="s">
        <v>7</v>
      </c>
      <c r="P1582" s="220">
        <v>1709</v>
      </c>
      <c r="Q1582" s="217" t="s">
        <v>609</v>
      </c>
      <c r="R1582" s="41"/>
    </row>
    <row r="1583" spans="1:18" s="149" customFormat="1" ht="12.95" customHeight="1" x14ac:dyDescent="0.2">
      <c r="A1583" s="7"/>
      <c r="B1583" s="40" t="s">
        <v>7</v>
      </c>
      <c r="C1583" s="107"/>
      <c r="D1583" s="119" t="s">
        <v>5044</v>
      </c>
      <c r="E1583" s="119" t="s">
        <v>5043</v>
      </c>
      <c r="F1583" s="219">
        <v>8</v>
      </c>
      <c r="G1583" s="219" t="s">
        <v>2408</v>
      </c>
      <c r="H1583" s="45"/>
      <c r="I1583" s="46"/>
      <c r="J1583" s="44">
        <f t="shared" si="45"/>
        <v>365</v>
      </c>
      <c r="K1583" s="46"/>
      <c r="L1583" s="45"/>
      <c r="M1583" s="45"/>
      <c r="N1583" s="45"/>
      <c r="O1583" s="62" t="s">
        <v>7</v>
      </c>
      <c r="P1583" s="220">
        <v>1710</v>
      </c>
      <c r="Q1583" s="217" t="s">
        <v>609</v>
      </c>
      <c r="R1583" s="41"/>
    </row>
    <row r="1584" spans="1:18" s="149" customFormat="1" ht="12.95" customHeight="1" x14ac:dyDescent="0.2">
      <c r="A1584" s="7">
        <v>19</v>
      </c>
      <c r="B1584" s="40" t="s">
        <v>7</v>
      </c>
      <c r="C1584" s="107"/>
      <c r="D1584" s="119" t="s">
        <v>4960</v>
      </c>
      <c r="E1584" s="119" t="s">
        <v>5042</v>
      </c>
      <c r="F1584" s="219">
        <v>8</v>
      </c>
      <c r="G1584" s="219" t="s">
        <v>2408</v>
      </c>
      <c r="H1584" s="45"/>
      <c r="I1584" s="46"/>
      <c r="J1584" s="44">
        <f t="shared" si="45"/>
        <v>365</v>
      </c>
      <c r="K1584" s="46"/>
      <c r="L1584" s="45"/>
      <c r="M1584" s="45"/>
      <c r="N1584" s="45"/>
      <c r="O1584" s="62" t="s">
        <v>7</v>
      </c>
      <c r="P1584" s="220">
        <v>1711</v>
      </c>
      <c r="Q1584" s="217" t="s">
        <v>609</v>
      </c>
      <c r="R1584" s="41"/>
    </row>
    <row r="1585" spans="1:18" s="149" customFormat="1" ht="12.95" customHeight="1" x14ac:dyDescent="0.2">
      <c r="A1585" s="7"/>
      <c r="B1585" s="40" t="s">
        <v>7</v>
      </c>
      <c r="C1585" s="107"/>
      <c r="D1585" s="119" t="s">
        <v>5041</v>
      </c>
      <c r="E1585" s="119" t="s">
        <v>5040</v>
      </c>
      <c r="F1585" s="219">
        <v>8</v>
      </c>
      <c r="G1585" s="219" t="s">
        <v>2408</v>
      </c>
      <c r="H1585" s="45"/>
      <c r="I1585" s="46"/>
      <c r="J1585" s="44">
        <f t="shared" si="45"/>
        <v>365</v>
      </c>
      <c r="K1585" s="46"/>
      <c r="L1585" s="45"/>
      <c r="M1585" s="45"/>
      <c r="N1585" s="45"/>
      <c r="O1585" s="62" t="s">
        <v>7</v>
      </c>
      <c r="P1585" s="220">
        <v>1712</v>
      </c>
      <c r="Q1585" s="217" t="s">
        <v>609</v>
      </c>
      <c r="R1585" s="41"/>
    </row>
    <row r="1586" spans="1:18" s="149" customFormat="1" ht="12.95" customHeight="1" x14ac:dyDescent="0.2">
      <c r="A1586" s="7">
        <v>197</v>
      </c>
      <c r="B1586" s="40" t="s">
        <v>7</v>
      </c>
      <c r="C1586" s="107"/>
      <c r="D1586" s="119" t="s">
        <v>5039</v>
      </c>
      <c r="E1586" s="119" t="s">
        <v>5038</v>
      </c>
      <c r="F1586" s="219">
        <v>8</v>
      </c>
      <c r="G1586" s="219" t="s">
        <v>2408</v>
      </c>
      <c r="H1586" s="45"/>
      <c r="I1586" s="46"/>
      <c r="J1586" s="44">
        <f t="shared" si="45"/>
        <v>365</v>
      </c>
      <c r="K1586" s="46"/>
      <c r="L1586" s="45"/>
      <c r="M1586" s="45"/>
      <c r="N1586" s="45"/>
      <c r="O1586" s="62" t="s">
        <v>7</v>
      </c>
      <c r="P1586" s="220">
        <v>1713</v>
      </c>
      <c r="Q1586" s="217" t="s">
        <v>609</v>
      </c>
      <c r="R1586" s="41"/>
    </row>
    <row r="1587" spans="1:18" s="149" customFormat="1" ht="12.95" customHeight="1" x14ac:dyDescent="0.2">
      <c r="A1587" s="7"/>
      <c r="B1587" s="40" t="s">
        <v>7</v>
      </c>
      <c r="C1587" s="107"/>
      <c r="D1587" s="119" t="s">
        <v>5037</v>
      </c>
      <c r="E1587" s="119" t="s">
        <v>5036</v>
      </c>
      <c r="F1587" s="219">
        <v>15</v>
      </c>
      <c r="G1587" s="219" t="s">
        <v>2492</v>
      </c>
      <c r="H1587" s="45"/>
      <c r="I1587" s="46"/>
      <c r="J1587" s="44">
        <f t="shared" si="45"/>
        <v>365</v>
      </c>
      <c r="K1587" s="46"/>
      <c r="L1587" s="45"/>
      <c r="M1587" s="45"/>
      <c r="N1587" s="45"/>
      <c r="O1587" s="62" t="s">
        <v>7</v>
      </c>
      <c r="P1587" s="220">
        <v>1714</v>
      </c>
      <c r="Q1587" s="217" t="s">
        <v>609</v>
      </c>
      <c r="R1587" s="41"/>
    </row>
    <row r="1588" spans="1:18" s="149" customFormat="1" ht="14.45" customHeight="1" x14ac:dyDescent="0.2">
      <c r="A1588" s="7">
        <v>249</v>
      </c>
      <c r="B1588" s="40" t="s">
        <v>7</v>
      </c>
      <c r="C1588" s="107">
        <v>1989</v>
      </c>
      <c r="D1588" s="119" t="s">
        <v>5035</v>
      </c>
      <c r="E1588" s="119" t="s">
        <v>5034</v>
      </c>
      <c r="F1588" s="219">
        <v>15</v>
      </c>
      <c r="G1588" s="219" t="s">
        <v>2492</v>
      </c>
      <c r="H1588" s="45"/>
      <c r="I1588" s="46"/>
      <c r="J1588" s="44">
        <f t="shared" si="45"/>
        <v>365</v>
      </c>
      <c r="K1588" s="46">
        <v>30812</v>
      </c>
      <c r="L1588" s="45"/>
      <c r="M1588" s="45" t="s">
        <v>874</v>
      </c>
      <c r="N1588" s="45" t="s">
        <v>871</v>
      </c>
      <c r="O1588" s="62" t="s">
        <v>7</v>
      </c>
      <c r="P1588" s="220">
        <v>1715</v>
      </c>
      <c r="Q1588" s="217">
        <v>31744</v>
      </c>
      <c r="R1588" s="41" t="s">
        <v>5033</v>
      </c>
    </row>
    <row r="1589" spans="1:18" s="149" customFormat="1" ht="12.95" customHeight="1" x14ac:dyDescent="0.2">
      <c r="A1589" s="7"/>
      <c r="B1589" s="40" t="s">
        <v>7</v>
      </c>
      <c r="C1589" s="107"/>
      <c r="D1589" s="119" t="s">
        <v>5032</v>
      </c>
      <c r="E1589" s="119" t="s">
        <v>2909</v>
      </c>
      <c r="F1589" s="219" t="s">
        <v>609</v>
      </c>
      <c r="G1589" s="219" t="s">
        <v>609</v>
      </c>
      <c r="H1589" s="45"/>
      <c r="I1589" s="46"/>
      <c r="J1589" s="44">
        <f t="shared" si="45"/>
        <v>365</v>
      </c>
      <c r="K1589" s="46"/>
      <c r="L1589" s="45"/>
      <c r="M1589" s="45"/>
      <c r="N1589" s="45"/>
      <c r="O1589" s="62" t="s">
        <v>7</v>
      </c>
      <c r="P1589" s="220">
        <v>1716</v>
      </c>
      <c r="Q1589" s="217" t="s">
        <v>609</v>
      </c>
      <c r="R1589" s="41"/>
    </row>
    <row r="1590" spans="1:18" s="149" customFormat="1" ht="12.95" customHeight="1" x14ac:dyDescent="0.2">
      <c r="A1590" s="7"/>
      <c r="B1590" s="40" t="s">
        <v>7</v>
      </c>
      <c r="C1590" s="107"/>
      <c r="D1590" s="119" t="s">
        <v>5031</v>
      </c>
      <c r="E1590" s="119" t="s">
        <v>4733</v>
      </c>
      <c r="F1590" s="219">
        <v>21</v>
      </c>
      <c r="G1590" s="219" t="s">
        <v>2307</v>
      </c>
      <c r="H1590" s="45"/>
      <c r="I1590" s="46"/>
      <c r="J1590" s="44">
        <f t="shared" si="45"/>
        <v>365</v>
      </c>
      <c r="K1590" s="46"/>
      <c r="L1590" s="45"/>
      <c r="M1590" s="45"/>
      <c r="N1590" s="45"/>
      <c r="O1590" s="62" t="s">
        <v>7</v>
      </c>
      <c r="P1590" s="220">
        <v>1717</v>
      </c>
      <c r="Q1590" s="217" t="s">
        <v>609</v>
      </c>
      <c r="R1590" s="41"/>
    </row>
    <row r="1591" spans="1:18" s="149" customFormat="1" ht="12.95" customHeight="1" x14ac:dyDescent="0.2">
      <c r="A1591" s="7">
        <v>3</v>
      </c>
      <c r="B1591" s="40" t="s">
        <v>7</v>
      </c>
      <c r="C1591" s="107"/>
      <c r="D1591" s="119" t="s">
        <v>4854</v>
      </c>
      <c r="E1591" s="119" t="s">
        <v>5030</v>
      </c>
      <c r="F1591" s="219">
        <v>20</v>
      </c>
      <c r="G1591" s="219" t="s">
        <v>2307</v>
      </c>
      <c r="H1591" s="45"/>
      <c r="I1591" s="46"/>
      <c r="J1591" s="44">
        <f t="shared" si="45"/>
        <v>365</v>
      </c>
      <c r="K1591" s="46"/>
      <c r="L1591" s="45"/>
      <c r="M1591" s="45"/>
      <c r="N1591" s="45"/>
      <c r="O1591" s="62" t="s">
        <v>7</v>
      </c>
      <c r="P1591" s="220">
        <v>1718</v>
      </c>
      <c r="Q1591" s="217" t="s">
        <v>609</v>
      </c>
      <c r="R1591" s="41"/>
    </row>
    <row r="1592" spans="1:18" s="149" customFormat="1" ht="12.95" customHeight="1" x14ac:dyDescent="0.2">
      <c r="A1592" s="7">
        <v>55</v>
      </c>
      <c r="B1592" s="40" t="s">
        <v>7</v>
      </c>
      <c r="C1592" s="107"/>
      <c r="D1592" s="119" t="s">
        <v>554</v>
      </c>
      <c r="E1592" s="119" t="s">
        <v>5029</v>
      </c>
      <c r="F1592" s="219">
        <v>13</v>
      </c>
      <c r="G1592" s="219" t="s">
        <v>2492</v>
      </c>
      <c r="H1592" s="45"/>
      <c r="I1592" s="46"/>
      <c r="J1592" s="44">
        <f t="shared" si="45"/>
        <v>365</v>
      </c>
      <c r="K1592" s="46"/>
      <c r="L1592" s="45"/>
      <c r="M1592" s="45"/>
      <c r="N1592" s="45"/>
      <c r="O1592" s="62" t="s">
        <v>7</v>
      </c>
      <c r="P1592" s="220">
        <v>1719</v>
      </c>
      <c r="Q1592" s="217" t="s">
        <v>609</v>
      </c>
      <c r="R1592" s="41"/>
    </row>
    <row r="1593" spans="1:18" s="149" customFormat="1" ht="12.95" customHeight="1" x14ac:dyDescent="0.2">
      <c r="A1593" s="7">
        <v>123</v>
      </c>
      <c r="B1593" s="40" t="s">
        <v>7</v>
      </c>
      <c r="C1593" s="107"/>
      <c r="D1593" s="119" t="s">
        <v>5028</v>
      </c>
      <c r="E1593" s="119" t="s">
        <v>4803</v>
      </c>
      <c r="F1593" s="219">
        <v>21</v>
      </c>
      <c r="G1593" s="219" t="s">
        <v>2307</v>
      </c>
      <c r="H1593" s="45"/>
      <c r="I1593" s="46"/>
      <c r="J1593" s="44">
        <f t="shared" si="45"/>
        <v>365</v>
      </c>
      <c r="K1593" s="46"/>
      <c r="L1593" s="45"/>
      <c r="M1593" s="45"/>
      <c r="N1593" s="45"/>
      <c r="O1593" s="62" t="s">
        <v>7</v>
      </c>
      <c r="P1593" s="220">
        <v>1720</v>
      </c>
      <c r="Q1593" s="217" t="s">
        <v>609</v>
      </c>
      <c r="R1593" s="41"/>
    </row>
    <row r="1594" spans="1:18" s="149" customFormat="1" ht="12.95" customHeight="1" x14ac:dyDescent="0.2">
      <c r="A1594" s="7">
        <v>122</v>
      </c>
      <c r="B1594" s="40" t="s">
        <v>7</v>
      </c>
      <c r="C1594" s="107"/>
      <c r="D1594" s="119" t="s">
        <v>5027</v>
      </c>
      <c r="E1594" s="119" t="s">
        <v>4841</v>
      </c>
      <c r="F1594" s="219">
        <v>21</v>
      </c>
      <c r="G1594" s="219" t="s">
        <v>2307</v>
      </c>
      <c r="H1594" s="45"/>
      <c r="I1594" s="46"/>
      <c r="J1594" s="44">
        <f t="shared" si="45"/>
        <v>365</v>
      </c>
      <c r="K1594" s="46"/>
      <c r="L1594" s="45"/>
      <c r="M1594" s="45"/>
      <c r="N1594" s="45"/>
      <c r="O1594" s="62" t="s">
        <v>7</v>
      </c>
      <c r="P1594" s="220">
        <v>1721</v>
      </c>
      <c r="Q1594" s="217" t="s">
        <v>609</v>
      </c>
      <c r="R1594" s="41"/>
    </row>
    <row r="1595" spans="1:18" s="149" customFormat="1" ht="12.95" customHeight="1" x14ac:dyDescent="0.2">
      <c r="A1595" s="7">
        <v>17</v>
      </c>
      <c r="B1595" s="40" t="s">
        <v>7</v>
      </c>
      <c r="C1595" s="107"/>
      <c r="D1595" s="119" t="s">
        <v>5026</v>
      </c>
      <c r="E1595" s="119" t="s">
        <v>5025</v>
      </c>
      <c r="F1595" s="219">
        <v>15</v>
      </c>
      <c r="G1595" s="219" t="s">
        <v>2492</v>
      </c>
      <c r="H1595" s="45"/>
      <c r="I1595" s="46"/>
      <c r="J1595" s="44">
        <f t="shared" si="45"/>
        <v>365</v>
      </c>
      <c r="K1595" s="46"/>
      <c r="L1595" s="45"/>
      <c r="M1595" s="45"/>
      <c r="N1595" s="45"/>
      <c r="O1595" s="62" t="s">
        <v>7</v>
      </c>
      <c r="P1595" s="220">
        <v>1722</v>
      </c>
      <c r="Q1595" s="217" t="s">
        <v>609</v>
      </c>
      <c r="R1595" s="41"/>
    </row>
    <row r="1596" spans="1:18" s="149" customFormat="1" ht="12.95" customHeight="1" x14ac:dyDescent="0.2">
      <c r="A1596" s="7"/>
      <c r="B1596" s="40" t="s">
        <v>7</v>
      </c>
      <c r="C1596" s="107"/>
      <c r="D1596" s="119" t="s">
        <v>5024</v>
      </c>
      <c r="E1596" s="119" t="s">
        <v>5023</v>
      </c>
      <c r="F1596" s="219">
        <v>2</v>
      </c>
      <c r="G1596" s="219" t="s">
        <v>2299</v>
      </c>
      <c r="H1596" s="45"/>
      <c r="I1596" s="46"/>
      <c r="J1596" s="44">
        <f t="shared" si="45"/>
        <v>365</v>
      </c>
      <c r="K1596" s="46"/>
      <c r="L1596" s="45"/>
      <c r="M1596" s="45"/>
      <c r="N1596" s="45"/>
      <c r="O1596" s="62" t="s">
        <v>7</v>
      </c>
      <c r="P1596" s="220">
        <v>1723</v>
      </c>
      <c r="Q1596" s="217">
        <v>31762</v>
      </c>
      <c r="R1596" s="41" t="s">
        <v>136</v>
      </c>
    </row>
    <row r="1597" spans="1:18" s="149" customFormat="1" ht="12.95" customHeight="1" x14ac:dyDescent="0.2">
      <c r="A1597" s="7"/>
      <c r="B1597" s="40" t="s">
        <v>7</v>
      </c>
      <c r="C1597" s="107"/>
      <c r="D1597" s="119" t="s">
        <v>5022</v>
      </c>
      <c r="E1597" s="119" t="s">
        <v>5021</v>
      </c>
      <c r="F1597" s="219">
        <v>12</v>
      </c>
      <c r="G1597" s="219" t="s">
        <v>2299</v>
      </c>
      <c r="H1597" s="45"/>
      <c r="I1597" s="46"/>
      <c r="J1597" s="44">
        <f t="shared" si="45"/>
        <v>365</v>
      </c>
      <c r="K1597" s="46"/>
      <c r="L1597" s="45"/>
      <c r="M1597" s="45"/>
      <c r="N1597" s="45"/>
      <c r="O1597" s="62" t="s">
        <v>7</v>
      </c>
      <c r="P1597" s="220">
        <v>1724</v>
      </c>
      <c r="Q1597" s="217" t="s">
        <v>609</v>
      </c>
      <c r="R1597" s="41"/>
    </row>
    <row r="1598" spans="1:18" s="149" customFormat="1" ht="12.95" customHeight="1" x14ac:dyDescent="0.2">
      <c r="A1598" s="7"/>
      <c r="B1598" s="40" t="s">
        <v>7</v>
      </c>
      <c r="C1598" s="107"/>
      <c r="D1598" s="119" t="s">
        <v>5020</v>
      </c>
      <c r="E1598" s="119" t="s">
        <v>5019</v>
      </c>
      <c r="F1598" s="219">
        <v>5</v>
      </c>
      <c r="G1598" s="219" t="s">
        <v>2299</v>
      </c>
      <c r="H1598" s="45"/>
      <c r="I1598" s="46"/>
      <c r="J1598" s="44">
        <f t="shared" si="45"/>
        <v>365</v>
      </c>
      <c r="K1598" s="46"/>
      <c r="L1598" s="45"/>
      <c r="M1598" s="45"/>
      <c r="N1598" s="45"/>
      <c r="O1598" s="62" t="s">
        <v>7</v>
      </c>
      <c r="P1598" s="220">
        <v>1725</v>
      </c>
      <c r="Q1598" s="217" t="s">
        <v>609</v>
      </c>
      <c r="R1598" s="41"/>
    </row>
    <row r="1599" spans="1:18" s="149" customFormat="1" ht="12.95" customHeight="1" x14ac:dyDescent="0.2">
      <c r="A1599" s="7"/>
      <c r="B1599" s="40" t="s">
        <v>7</v>
      </c>
      <c r="C1599" s="107"/>
      <c r="D1599" s="119" t="s">
        <v>5018</v>
      </c>
      <c r="E1599" s="119" t="s">
        <v>5017</v>
      </c>
      <c r="F1599" s="219">
        <v>15</v>
      </c>
      <c r="G1599" s="219" t="s">
        <v>2492</v>
      </c>
      <c r="H1599" s="45"/>
      <c r="I1599" s="46"/>
      <c r="J1599" s="44">
        <f t="shared" si="45"/>
        <v>365</v>
      </c>
      <c r="K1599" s="46"/>
      <c r="L1599" s="45"/>
      <c r="M1599" s="45"/>
      <c r="N1599" s="45"/>
      <c r="O1599" s="62" t="s">
        <v>7</v>
      </c>
      <c r="P1599" s="220">
        <v>1726</v>
      </c>
      <c r="Q1599" s="217">
        <v>31758</v>
      </c>
      <c r="R1599" s="41" t="s">
        <v>136</v>
      </c>
    </row>
    <row r="1600" spans="1:18" s="149" customFormat="1" ht="12.95" customHeight="1" x14ac:dyDescent="0.2">
      <c r="A1600" s="7">
        <v>37</v>
      </c>
      <c r="B1600" s="40" t="s">
        <v>7</v>
      </c>
      <c r="C1600" s="107"/>
      <c r="D1600" s="119" t="s">
        <v>1823</v>
      </c>
      <c r="E1600" s="119" t="s">
        <v>5016</v>
      </c>
      <c r="F1600" s="219">
        <v>6</v>
      </c>
      <c r="G1600" s="219" t="s">
        <v>2495</v>
      </c>
      <c r="H1600" s="45"/>
      <c r="I1600" s="46"/>
      <c r="J1600" s="44">
        <f t="shared" si="45"/>
        <v>365</v>
      </c>
      <c r="K1600" s="46"/>
      <c r="L1600" s="45"/>
      <c r="M1600" s="45"/>
      <c r="N1600" s="45"/>
      <c r="O1600" s="62" t="s">
        <v>7</v>
      </c>
      <c r="P1600" s="220">
        <v>1728</v>
      </c>
      <c r="Q1600" s="217" t="s">
        <v>609</v>
      </c>
      <c r="R1600" s="41"/>
    </row>
    <row r="1601" spans="1:18" s="149" customFormat="1" ht="12.95" customHeight="1" x14ac:dyDescent="0.2">
      <c r="A1601" s="7"/>
      <c r="B1601" s="40" t="s">
        <v>7</v>
      </c>
      <c r="C1601" s="107"/>
      <c r="D1601" s="119" t="s">
        <v>5015</v>
      </c>
      <c r="E1601" s="119" t="s">
        <v>5014</v>
      </c>
      <c r="F1601" s="219">
        <v>11</v>
      </c>
      <c r="G1601" s="219" t="s">
        <v>2299</v>
      </c>
      <c r="H1601" s="45"/>
      <c r="I1601" s="46"/>
      <c r="J1601" s="44">
        <f t="shared" si="45"/>
        <v>365</v>
      </c>
      <c r="K1601" s="46"/>
      <c r="L1601" s="45"/>
      <c r="M1601" s="45"/>
      <c r="N1601" s="45"/>
      <c r="O1601" s="62" t="s">
        <v>7</v>
      </c>
      <c r="P1601" s="220">
        <v>1729</v>
      </c>
      <c r="Q1601" s="217" t="s">
        <v>609</v>
      </c>
      <c r="R1601" s="41"/>
    </row>
    <row r="1602" spans="1:18" s="149" customFormat="1" ht="12.95" customHeight="1" x14ac:dyDescent="0.2">
      <c r="A1602" s="7">
        <v>44</v>
      </c>
      <c r="B1602" s="40" t="s">
        <v>7</v>
      </c>
      <c r="C1602" s="107"/>
      <c r="D1602" s="119" t="s">
        <v>5013</v>
      </c>
      <c r="E1602" s="119" t="s">
        <v>5012</v>
      </c>
      <c r="F1602" s="219">
        <v>15</v>
      </c>
      <c r="G1602" s="219" t="s">
        <v>2492</v>
      </c>
      <c r="H1602" s="45"/>
      <c r="I1602" s="46"/>
      <c r="J1602" s="44">
        <f t="shared" si="45"/>
        <v>365</v>
      </c>
      <c r="K1602" s="46"/>
      <c r="L1602" s="45"/>
      <c r="M1602" s="45"/>
      <c r="N1602" s="45"/>
      <c r="O1602" s="62" t="s">
        <v>7</v>
      </c>
      <c r="P1602" s="220">
        <v>1731</v>
      </c>
      <c r="Q1602" s="217" t="s">
        <v>609</v>
      </c>
      <c r="R1602" s="41"/>
    </row>
    <row r="1603" spans="1:18" s="149" customFormat="1" ht="12.95" customHeight="1" x14ac:dyDescent="0.2">
      <c r="A1603" s="7">
        <v>4</v>
      </c>
      <c r="B1603" s="40" t="s">
        <v>7</v>
      </c>
      <c r="C1603" s="107"/>
      <c r="D1603" s="119" t="s">
        <v>2226</v>
      </c>
      <c r="E1603" s="119" t="s">
        <v>5011</v>
      </c>
      <c r="F1603" s="219">
        <v>2</v>
      </c>
      <c r="G1603" s="219" t="s">
        <v>2299</v>
      </c>
      <c r="H1603" s="45"/>
      <c r="I1603" s="46"/>
      <c r="J1603" s="44">
        <f t="shared" si="45"/>
        <v>365</v>
      </c>
      <c r="K1603" s="46"/>
      <c r="L1603" s="45"/>
      <c r="M1603" s="45"/>
      <c r="N1603" s="45"/>
      <c r="O1603" s="62" t="s">
        <v>7</v>
      </c>
      <c r="P1603" s="220">
        <v>1732</v>
      </c>
      <c r="Q1603" s="217">
        <v>31777</v>
      </c>
      <c r="R1603" s="41"/>
    </row>
    <row r="1604" spans="1:18" s="149" customFormat="1" ht="12.95" customHeight="1" x14ac:dyDescent="0.2">
      <c r="A1604" s="7"/>
      <c r="B1604" s="40" t="s">
        <v>7</v>
      </c>
      <c r="C1604" s="107"/>
      <c r="D1604" s="119" t="s">
        <v>5010</v>
      </c>
      <c r="E1604" s="119" t="s">
        <v>5009</v>
      </c>
      <c r="F1604" s="219">
        <v>22</v>
      </c>
      <c r="G1604" s="219" t="s">
        <v>2307</v>
      </c>
      <c r="H1604" s="45"/>
      <c r="I1604" s="46"/>
      <c r="J1604" s="44">
        <f t="shared" si="45"/>
        <v>365</v>
      </c>
      <c r="K1604" s="46"/>
      <c r="L1604" s="45"/>
      <c r="M1604" s="45"/>
      <c r="N1604" s="45"/>
      <c r="O1604" s="62" t="s">
        <v>7</v>
      </c>
      <c r="P1604" s="220">
        <v>1733</v>
      </c>
      <c r="Q1604" s="217" t="s">
        <v>609</v>
      </c>
      <c r="R1604" s="41"/>
    </row>
    <row r="1605" spans="1:18" s="149" customFormat="1" ht="12.95" customHeight="1" x14ac:dyDescent="0.2">
      <c r="A1605" s="7">
        <v>123</v>
      </c>
      <c r="B1605" s="40" t="s">
        <v>7</v>
      </c>
      <c r="C1605" s="107">
        <v>5032</v>
      </c>
      <c r="D1605" s="119" t="s">
        <v>5008</v>
      </c>
      <c r="E1605" s="119" t="s">
        <v>4864</v>
      </c>
      <c r="F1605" s="219">
        <v>19</v>
      </c>
      <c r="G1605" s="219" t="s">
        <v>2492</v>
      </c>
      <c r="H1605" s="45"/>
      <c r="I1605" s="46"/>
      <c r="J1605" s="44">
        <f t="shared" si="45"/>
        <v>365</v>
      </c>
      <c r="K1605" s="46"/>
      <c r="L1605" s="45"/>
      <c r="M1605" s="45"/>
      <c r="N1605" s="45"/>
      <c r="O1605" s="62" t="s">
        <v>7</v>
      </c>
      <c r="P1605" s="220">
        <v>1734</v>
      </c>
      <c r="Q1605" s="217" t="s">
        <v>609</v>
      </c>
      <c r="R1605" s="41"/>
    </row>
    <row r="1606" spans="1:18" s="149" customFormat="1" ht="12.95" customHeight="1" x14ac:dyDescent="0.2">
      <c r="A1606" s="7">
        <v>51</v>
      </c>
      <c r="B1606" s="40" t="s">
        <v>7</v>
      </c>
      <c r="C1606" s="107"/>
      <c r="D1606" s="119" t="s">
        <v>4730</v>
      </c>
      <c r="E1606" s="119" t="s">
        <v>5007</v>
      </c>
      <c r="F1606" s="219">
        <v>10</v>
      </c>
      <c r="G1606" s="219" t="s">
        <v>2495</v>
      </c>
      <c r="H1606" s="45"/>
      <c r="I1606" s="46"/>
      <c r="J1606" s="44">
        <f t="shared" si="45"/>
        <v>365</v>
      </c>
      <c r="K1606" s="46"/>
      <c r="L1606" s="45"/>
      <c r="M1606" s="45"/>
      <c r="N1606" s="45"/>
      <c r="O1606" s="62" t="s">
        <v>7</v>
      </c>
      <c r="P1606" s="220">
        <v>1735</v>
      </c>
      <c r="Q1606" s="217" t="s">
        <v>609</v>
      </c>
      <c r="R1606" s="41"/>
    </row>
    <row r="1607" spans="1:18" s="149" customFormat="1" ht="12.95" customHeight="1" x14ac:dyDescent="0.2">
      <c r="A1607" s="7"/>
      <c r="B1607" s="40" t="s">
        <v>7</v>
      </c>
      <c r="C1607" s="107"/>
      <c r="D1607" s="119" t="s">
        <v>5006</v>
      </c>
      <c r="E1607" s="119" t="s">
        <v>5005</v>
      </c>
      <c r="F1607" s="219">
        <v>9</v>
      </c>
      <c r="G1607" s="219" t="s">
        <v>2495</v>
      </c>
      <c r="H1607" s="45"/>
      <c r="I1607" s="46"/>
      <c r="J1607" s="44">
        <f t="shared" si="45"/>
        <v>365</v>
      </c>
      <c r="K1607" s="46"/>
      <c r="L1607" s="45"/>
      <c r="M1607" s="45"/>
      <c r="N1607" s="45"/>
      <c r="O1607" s="62" t="s">
        <v>7</v>
      </c>
      <c r="P1607" s="220">
        <v>1736</v>
      </c>
      <c r="Q1607" s="217" t="s">
        <v>609</v>
      </c>
      <c r="R1607" s="41"/>
    </row>
    <row r="1608" spans="1:18" s="149" customFormat="1" ht="12.95" customHeight="1" x14ac:dyDescent="0.2">
      <c r="A1608" s="7"/>
      <c r="B1608" s="40" t="s">
        <v>7</v>
      </c>
      <c r="C1608" s="107"/>
      <c r="D1608" s="119" t="s">
        <v>5004</v>
      </c>
      <c r="E1608" s="119" t="s">
        <v>5003</v>
      </c>
      <c r="F1608" s="219">
        <v>17</v>
      </c>
      <c r="G1608" s="219" t="s">
        <v>2307</v>
      </c>
      <c r="H1608" s="45"/>
      <c r="I1608" s="46"/>
      <c r="J1608" s="44">
        <f t="shared" si="45"/>
        <v>365</v>
      </c>
      <c r="K1608" s="46"/>
      <c r="L1608" s="45"/>
      <c r="M1608" s="45"/>
      <c r="N1608" s="45"/>
      <c r="O1608" s="62" t="s">
        <v>7</v>
      </c>
      <c r="P1608" s="220">
        <v>1737</v>
      </c>
      <c r="Q1608" s="217" t="s">
        <v>609</v>
      </c>
      <c r="R1608" s="41"/>
    </row>
    <row r="1609" spans="1:18" s="149" customFormat="1" ht="12.95" customHeight="1" x14ac:dyDescent="0.2">
      <c r="A1609" s="7">
        <v>53</v>
      </c>
      <c r="B1609" s="40" t="s">
        <v>7</v>
      </c>
      <c r="C1609" s="107"/>
      <c r="D1609" s="119" t="s">
        <v>2230</v>
      </c>
      <c r="E1609" s="119" t="s">
        <v>5002</v>
      </c>
      <c r="F1609" s="219">
        <v>2</v>
      </c>
      <c r="G1609" s="219" t="s">
        <v>2299</v>
      </c>
      <c r="H1609" s="45"/>
      <c r="I1609" s="46"/>
      <c r="J1609" s="44">
        <f t="shared" ref="J1609:J1625" si="46">IF(AND(I1609&gt;1/1/75, K1609&gt;0),"n/a",I1609+365)</f>
        <v>365</v>
      </c>
      <c r="K1609" s="46"/>
      <c r="L1609" s="45"/>
      <c r="M1609" s="45"/>
      <c r="N1609" s="45"/>
      <c r="O1609" s="62" t="s">
        <v>7</v>
      </c>
      <c r="P1609" s="220">
        <v>1738</v>
      </c>
      <c r="Q1609" s="217" t="s">
        <v>609</v>
      </c>
      <c r="R1609" s="41"/>
    </row>
    <row r="1610" spans="1:18" s="149" customFormat="1" ht="12.95" customHeight="1" x14ac:dyDescent="0.2">
      <c r="A1610" s="7">
        <v>17</v>
      </c>
      <c r="B1610" s="40" t="s">
        <v>7</v>
      </c>
      <c r="C1610" s="107"/>
      <c r="D1610" s="119" t="s">
        <v>5001</v>
      </c>
      <c r="E1610" s="119" t="s">
        <v>5000</v>
      </c>
      <c r="F1610" s="219">
        <v>8</v>
      </c>
      <c r="G1610" s="219" t="s">
        <v>2408</v>
      </c>
      <c r="H1610" s="45"/>
      <c r="I1610" s="46"/>
      <c r="J1610" s="44">
        <f t="shared" si="46"/>
        <v>365</v>
      </c>
      <c r="K1610" s="46"/>
      <c r="L1610" s="45"/>
      <c r="M1610" s="45"/>
      <c r="N1610" s="45"/>
      <c r="O1610" s="62" t="s">
        <v>7</v>
      </c>
      <c r="P1610" s="220">
        <v>1739</v>
      </c>
      <c r="Q1610" s="217" t="s">
        <v>609</v>
      </c>
      <c r="R1610" s="41"/>
    </row>
    <row r="1611" spans="1:18" s="149" customFormat="1" ht="12.95" customHeight="1" x14ac:dyDescent="0.2">
      <c r="A1611" s="7"/>
      <c r="B1611" s="40" t="s">
        <v>7</v>
      </c>
      <c r="C1611" s="107"/>
      <c r="D1611" s="119" t="s">
        <v>4999</v>
      </c>
      <c r="E1611" s="119" t="s">
        <v>4998</v>
      </c>
      <c r="F1611" s="219">
        <v>21</v>
      </c>
      <c r="G1611" s="219" t="s">
        <v>2307</v>
      </c>
      <c r="H1611" s="45"/>
      <c r="I1611" s="46"/>
      <c r="J1611" s="44">
        <f t="shared" si="46"/>
        <v>365</v>
      </c>
      <c r="K1611" s="46"/>
      <c r="L1611" s="45"/>
      <c r="M1611" s="45"/>
      <c r="N1611" s="45"/>
      <c r="O1611" s="62" t="s">
        <v>7</v>
      </c>
      <c r="P1611" s="220">
        <v>1740</v>
      </c>
      <c r="Q1611" s="217" t="s">
        <v>609</v>
      </c>
      <c r="R1611" s="41"/>
    </row>
    <row r="1612" spans="1:18" s="149" customFormat="1" ht="12.95" customHeight="1" x14ac:dyDescent="0.2">
      <c r="A1612" s="7"/>
      <c r="B1612" s="40" t="s">
        <v>7</v>
      </c>
      <c r="C1612" s="107"/>
      <c r="D1612" s="119" t="s">
        <v>4997</v>
      </c>
      <c r="E1612" s="119" t="s">
        <v>4996</v>
      </c>
      <c r="F1612" s="219">
        <v>12</v>
      </c>
      <c r="G1612" s="219" t="s">
        <v>2299</v>
      </c>
      <c r="H1612" s="45"/>
      <c r="I1612" s="46"/>
      <c r="J1612" s="44">
        <f t="shared" si="46"/>
        <v>365</v>
      </c>
      <c r="K1612" s="46"/>
      <c r="L1612" s="45"/>
      <c r="M1612" s="45"/>
      <c r="N1612" s="45"/>
      <c r="O1612" s="62" t="s">
        <v>7</v>
      </c>
      <c r="P1612" s="220">
        <v>1741</v>
      </c>
      <c r="Q1612" s="217" t="s">
        <v>609</v>
      </c>
      <c r="R1612" s="41"/>
    </row>
    <row r="1613" spans="1:18" s="149" customFormat="1" ht="12.95" customHeight="1" x14ac:dyDescent="0.2">
      <c r="A1613" s="7">
        <v>51</v>
      </c>
      <c r="B1613" s="40" t="s">
        <v>7</v>
      </c>
      <c r="C1613" s="107"/>
      <c r="D1613" s="119" t="s">
        <v>4695</v>
      </c>
      <c r="E1613" s="119" t="s">
        <v>4995</v>
      </c>
      <c r="F1613" s="219">
        <v>10</v>
      </c>
      <c r="G1613" s="219" t="s">
        <v>2495</v>
      </c>
      <c r="H1613" s="45"/>
      <c r="I1613" s="46"/>
      <c r="J1613" s="44">
        <f t="shared" si="46"/>
        <v>365</v>
      </c>
      <c r="K1613" s="46"/>
      <c r="L1613" s="45"/>
      <c r="M1613" s="45"/>
      <c r="N1613" s="45"/>
      <c r="O1613" s="62" t="s">
        <v>7</v>
      </c>
      <c r="P1613" s="220">
        <v>1742</v>
      </c>
      <c r="Q1613" s="217" t="s">
        <v>609</v>
      </c>
      <c r="R1613" s="41"/>
    </row>
    <row r="1614" spans="1:18" s="149" customFormat="1" ht="12.95" customHeight="1" x14ac:dyDescent="0.2">
      <c r="A1614" s="7">
        <v>127</v>
      </c>
      <c r="B1614" s="40" t="s">
        <v>7</v>
      </c>
      <c r="C1614" s="107"/>
      <c r="D1614" s="119" t="s">
        <v>2048</v>
      </c>
      <c r="E1614" s="119" t="s">
        <v>4994</v>
      </c>
      <c r="F1614" s="219">
        <v>20</v>
      </c>
      <c r="G1614" s="219" t="s">
        <v>2307</v>
      </c>
      <c r="H1614" s="45"/>
      <c r="I1614" s="46"/>
      <c r="J1614" s="44">
        <f t="shared" si="46"/>
        <v>365</v>
      </c>
      <c r="K1614" s="46"/>
      <c r="L1614" s="45"/>
      <c r="M1614" s="45"/>
      <c r="N1614" s="45"/>
      <c r="O1614" s="62" t="s">
        <v>7</v>
      </c>
      <c r="P1614" s="220">
        <v>1743</v>
      </c>
      <c r="Q1614" s="217" t="s">
        <v>609</v>
      </c>
      <c r="R1614" s="41"/>
    </row>
    <row r="1615" spans="1:18" s="149" customFormat="1" ht="12.95" customHeight="1" x14ac:dyDescent="0.2">
      <c r="A1615" s="7"/>
      <c r="B1615" s="40" t="s">
        <v>7</v>
      </c>
      <c r="C1615" s="107"/>
      <c r="D1615" s="119" t="s">
        <v>4993</v>
      </c>
      <c r="E1615" s="119" t="s">
        <v>4992</v>
      </c>
      <c r="F1615" s="219">
        <v>20</v>
      </c>
      <c r="G1615" s="219" t="s">
        <v>2307</v>
      </c>
      <c r="H1615" s="45"/>
      <c r="I1615" s="46"/>
      <c r="J1615" s="44">
        <f t="shared" si="46"/>
        <v>365</v>
      </c>
      <c r="K1615" s="46"/>
      <c r="L1615" s="45"/>
      <c r="M1615" s="45"/>
      <c r="N1615" s="45"/>
      <c r="O1615" s="62" t="s">
        <v>7</v>
      </c>
      <c r="P1615" s="220">
        <v>1744</v>
      </c>
      <c r="Q1615" s="217" t="s">
        <v>609</v>
      </c>
      <c r="R1615" s="41"/>
    </row>
    <row r="1616" spans="1:18" s="149" customFormat="1" ht="12.95" customHeight="1" x14ac:dyDescent="0.2">
      <c r="A1616" s="7">
        <v>190</v>
      </c>
      <c r="B1616" s="40" t="s">
        <v>7</v>
      </c>
      <c r="C1616" s="107"/>
      <c r="D1616" s="119" t="s">
        <v>2798</v>
      </c>
      <c r="E1616" s="119" t="s">
        <v>4991</v>
      </c>
      <c r="F1616" s="219">
        <v>1</v>
      </c>
      <c r="G1616" s="219" t="s">
        <v>2299</v>
      </c>
      <c r="H1616" s="45"/>
      <c r="I1616" s="46"/>
      <c r="J1616" s="44">
        <f t="shared" si="46"/>
        <v>365</v>
      </c>
      <c r="K1616" s="46"/>
      <c r="L1616" s="45"/>
      <c r="M1616" s="45"/>
      <c r="N1616" s="45"/>
      <c r="O1616" s="62" t="s">
        <v>7</v>
      </c>
      <c r="P1616" s="220">
        <v>1745</v>
      </c>
      <c r="Q1616" s="217" t="s">
        <v>609</v>
      </c>
      <c r="R1616" s="41"/>
    </row>
    <row r="1617" spans="1:209" s="149" customFormat="1" ht="12.95" customHeight="1" x14ac:dyDescent="0.2">
      <c r="A1617" s="7">
        <v>4</v>
      </c>
      <c r="B1617" s="40" t="s">
        <v>7</v>
      </c>
      <c r="C1617" s="107"/>
      <c r="D1617" s="119" t="s">
        <v>2441</v>
      </c>
      <c r="E1617" s="119" t="s">
        <v>4990</v>
      </c>
      <c r="F1617" s="219">
        <v>6</v>
      </c>
      <c r="G1617" s="219" t="s">
        <v>2495</v>
      </c>
      <c r="H1617" s="45"/>
      <c r="I1617" s="46"/>
      <c r="J1617" s="44">
        <f t="shared" si="46"/>
        <v>365</v>
      </c>
      <c r="K1617" s="46"/>
      <c r="L1617" s="45"/>
      <c r="M1617" s="45"/>
      <c r="N1617" s="45"/>
      <c r="O1617" s="62" t="s">
        <v>7</v>
      </c>
      <c r="P1617" s="220">
        <v>1746</v>
      </c>
      <c r="Q1617" s="217" t="s">
        <v>609</v>
      </c>
      <c r="R1617" s="41"/>
    </row>
    <row r="1618" spans="1:209" s="149" customFormat="1" ht="12.95" customHeight="1" x14ac:dyDescent="0.2">
      <c r="A1618" s="7">
        <v>17</v>
      </c>
      <c r="B1618" s="40" t="s">
        <v>7</v>
      </c>
      <c r="C1618" s="107"/>
      <c r="D1618" s="119" t="s">
        <v>4294</v>
      </c>
      <c r="E1618" s="119" t="s">
        <v>4989</v>
      </c>
      <c r="F1618" s="219">
        <v>5</v>
      </c>
      <c r="G1618" s="219" t="s">
        <v>2299</v>
      </c>
      <c r="H1618" s="45"/>
      <c r="I1618" s="46"/>
      <c r="J1618" s="44">
        <f t="shared" si="46"/>
        <v>365</v>
      </c>
      <c r="K1618" s="46"/>
      <c r="L1618" s="45"/>
      <c r="M1618" s="45"/>
      <c r="N1618" s="45"/>
      <c r="O1618" s="62" t="s">
        <v>7</v>
      </c>
      <c r="P1618" s="220">
        <v>1747</v>
      </c>
      <c r="Q1618" s="217" t="s">
        <v>609</v>
      </c>
      <c r="R1618" s="41"/>
    </row>
    <row r="1619" spans="1:209" s="149" customFormat="1" ht="12.95" customHeight="1" x14ac:dyDescent="0.2">
      <c r="A1619" s="7"/>
      <c r="B1619" s="40" t="s">
        <v>7</v>
      </c>
      <c r="C1619" s="107">
        <v>5107</v>
      </c>
      <c r="D1619" s="119" t="s">
        <v>4988</v>
      </c>
      <c r="E1619" s="119" t="s">
        <v>4841</v>
      </c>
      <c r="F1619" s="219">
        <v>21</v>
      </c>
      <c r="G1619" s="219" t="s">
        <v>2307</v>
      </c>
      <c r="H1619" s="45"/>
      <c r="I1619" s="46"/>
      <c r="J1619" s="44">
        <f t="shared" si="46"/>
        <v>365</v>
      </c>
      <c r="K1619" s="46"/>
      <c r="L1619" s="45"/>
      <c r="M1619" s="45"/>
      <c r="N1619" s="45"/>
      <c r="O1619" s="62" t="s">
        <v>7</v>
      </c>
      <c r="P1619" s="220">
        <v>1748</v>
      </c>
      <c r="Q1619" s="217" t="s">
        <v>609</v>
      </c>
      <c r="R1619" s="41"/>
    </row>
    <row r="1620" spans="1:209" s="149" customFormat="1" ht="12.95" customHeight="1" x14ac:dyDescent="0.2">
      <c r="A1620" s="7"/>
      <c r="B1620" s="40" t="s">
        <v>7</v>
      </c>
      <c r="C1620" s="107"/>
      <c r="D1620" s="119" t="s">
        <v>4987</v>
      </c>
      <c r="E1620" s="119" t="s">
        <v>4148</v>
      </c>
      <c r="F1620" s="219">
        <v>16</v>
      </c>
      <c r="G1620" s="219" t="s">
        <v>2495</v>
      </c>
      <c r="H1620" s="45"/>
      <c r="I1620" s="46"/>
      <c r="J1620" s="44">
        <f t="shared" si="46"/>
        <v>365</v>
      </c>
      <c r="K1620" s="46"/>
      <c r="L1620" s="45"/>
      <c r="M1620" s="45"/>
      <c r="N1620" s="45"/>
      <c r="O1620" s="62" t="s">
        <v>7</v>
      </c>
      <c r="P1620" s="220">
        <v>1749</v>
      </c>
      <c r="Q1620" s="217" t="s">
        <v>609</v>
      </c>
      <c r="R1620" s="41"/>
    </row>
    <row r="1621" spans="1:209" s="149" customFormat="1" ht="12.95" customHeight="1" x14ac:dyDescent="0.2">
      <c r="A1621" s="7">
        <v>37</v>
      </c>
      <c r="B1621" s="40" t="s">
        <v>7</v>
      </c>
      <c r="C1621" s="107"/>
      <c r="D1621" s="119" t="s">
        <v>4910</v>
      </c>
      <c r="E1621" s="119" t="s">
        <v>4986</v>
      </c>
      <c r="F1621" s="219">
        <v>20</v>
      </c>
      <c r="G1621" s="219" t="s">
        <v>2307</v>
      </c>
      <c r="H1621" s="45"/>
      <c r="I1621" s="46"/>
      <c r="J1621" s="44">
        <f t="shared" si="46"/>
        <v>365</v>
      </c>
      <c r="K1621" s="46"/>
      <c r="L1621" s="45"/>
      <c r="M1621" s="45"/>
      <c r="N1621" s="45"/>
      <c r="O1621" s="62" t="s">
        <v>7</v>
      </c>
      <c r="P1621" s="220">
        <v>1750</v>
      </c>
      <c r="Q1621" s="217" t="s">
        <v>609</v>
      </c>
      <c r="R1621" s="41"/>
    </row>
    <row r="1622" spans="1:209" s="149" customFormat="1" ht="12.95" customHeight="1" x14ac:dyDescent="0.2">
      <c r="A1622" s="7"/>
      <c r="B1622" s="40" t="s">
        <v>7</v>
      </c>
      <c r="C1622" s="107"/>
      <c r="D1622" s="119" t="s">
        <v>4985</v>
      </c>
      <c r="E1622" s="119" t="s">
        <v>4984</v>
      </c>
      <c r="F1622" s="219">
        <v>12</v>
      </c>
      <c r="G1622" s="219" t="s">
        <v>2299</v>
      </c>
      <c r="H1622" s="45"/>
      <c r="I1622" s="46"/>
      <c r="J1622" s="44">
        <f t="shared" si="46"/>
        <v>365</v>
      </c>
      <c r="K1622" s="46"/>
      <c r="L1622" s="45"/>
      <c r="M1622" s="45"/>
      <c r="N1622" s="45"/>
      <c r="O1622" s="62" t="s">
        <v>7</v>
      </c>
      <c r="P1622" s="220">
        <v>1751</v>
      </c>
      <c r="Q1622" s="217" t="s">
        <v>609</v>
      </c>
      <c r="R1622" s="41"/>
    </row>
    <row r="1623" spans="1:209" s="149" customFormat="1" ht="12.95" customHeight="1" x14ac:dyDescent="0.2">
      <c r="A1623" s="7"/>
      <c r="B1623" s="40" t="s">
        <v>7</v>
      </c>
      <c r="C1623" s="107"/>
      <c r="D1623" s="119" t="s">
        <v>4983</v>
      </c>
      <c r="E1623" s="119" t="s">
        <v>4841</v>
      </c>
      <c r="F1623" s="219">
        <v>3</v>
      </c>
      <c r="G1623" s="219" t="s">
        <v>2299</v>
      </c>
      <c r="H1623" s="45"/>
      <c r="I1623" s="46"/>
      <c r="J1623" s="44">
        <f t="shared" si="46"/>
        <v>365</v>
      </c>
      <c r="K1623" s="46"/>
      <c r="L1623" s="45"/>
      <c r="M1623" s="45"/>
      <c r="N1623" s="45"/>
      <c r="O1623" s="62" t="s">
        <v>7</v>
      </c>
      <c r="P1623" s="220">
        <v>1752</v>
      </c>
      <c r="Q1623" s="217">
        <v>31810</v>
      </c>
      <c r="R1623" s="41"/>
    </row>
    <row r="1624" spans="1:209" s="149" customFormat="1" ht="12.95" customHeight="1" x14ac:dyDescent="0.2">
      <c r="A1624" s="7"/>
      <c r="B1624" s="40" t="s">
        <v>7</v>
      </c>
      <c r="C1624" s="107"/>
      <c r="D1624" s="119" t="s">
        <v>4982</v>
      </c>
      <c r="E1624" s="119" t="s">
        <v>4981</v>
      </c>
      <c r="F1624" s="219">
        <v>5</v>
      </c>
      <c r="G1624" s="219" t="s">
        <v>2299</v>
      </c>
      <c r="H1624" s="45"/>
      <c r="I1624" s="46"/>
      <c r="J1624" s="44">
        <f t="shared" si="46"/>
        <v>365</v>
      </c>
      <c r="K1624" s="46"/>
      <c r="L1624" s="45"/>
      <c r="M1624" s="45"/>
      <c r="N1624" s="45"/>
      <c r="O1624" s="62" t="s">
        <v>7</v>
      </c>
      <c r="P1624" s="220">
        <v>1753</v>
      </c>
      <c r="Q1624" s="217" t="s">
        <v>609</v>
      </c>
      <c r="R1624" s="41"/>
    </row>
    <row r="1625" spans="1:209" s="149" customFormat="1" ht="12.95" customHeight="1" x14ac:dyDescent="0.2">
      <c r="A1625" s="7">
        <v>197</v>
      </c>
      <c r="B1625" s="40" t="s">
        <v>7</v>
      </c>
      <c r="C1625" s="107"/>
      <c r="D1625" s="119" t="s">
        <v>4980</v>
      </c>
      <c r="E1625" s="119" t="s">
        <v>4979</v>
      </c>
      <c r="F1625" s="219">
        <v>5</v>
      </c>
      <c r="G1625" s="219" t="s">
        <v>2299</v>
      </c>
      <c r="H1625" s="45"/>
      <c r="I1625" s="46"/>
      <c r="J1625" s="44">
        <f t="shared" si="46"/>
        <v>365</v>
      </c>
      <c r="K1625" s="46"/>
      <c r="L1625" s="45"/>
      <c r="M1625" s="45"/>
      <c r="N1625" s="45"/>
      <c r="O1625" s="62" t="s">
        <v>7</v>
      </c>
      <c r="P1625" s="220"/>
      <c r="Q1625" s="217"/>
      <c r="R1625" s="41"/>
    </row>
    <row r="1626" spans="1:209" s="13" customFormat="1" ht="12.95" customHeight="1" x14ac:dyDescent="0.2">
      <c r="A1626" s="7">
        <v>46</v>
      </c>
      <c r="B1626" s="40" t="s">
        <v>7</v>
      </c>
      <c r="C1626" s="107"/>
      <c r="D1626" s="149" t="s">
        <v>4978</v>
      </c>
      <c r="E1626" s="149" t="s">
        <v>4977</v>
      </c>
      <c r="F1626" s="149">
        <v>8</v>
      </c>
      <c r="G1626" s="149" t="s">
        <v>2408</v>
      </c>
      <c r="H1626" s="154" t="s">
        <v>193</v>
      </c>
      <c r="I1626" s="149"/>
      <c r="J1626" s="149"/>
      <c r="K1626" s="149"/>
      <c r="L1626" s="149"/>
      <c r="M1626" s="149"/>
      <c r="N1626" s="149"/>
      <c r="O1626" s="62" t="s">
        <v>7</v>
      </c>
      <c r="P1626" s="220">
        <v>1754</v>
      </c>
      <c r="Q1626" s="217">
        <v>31812</v>
      </c>
      <c r="R1626" s="41"/>
      <c r="S1626" s="149"/>
      <c r="T1626" s="149"/>
      <c r="U1626" s="149"/>
      <c r="V1626" s="149"/>
      <c r="W1626" s="149"/>
      <c r="X1626" s="149"/>
      <c r="Y1626" s="149"/>
      <c r="Z1626" s="149"/>
      <c r="AA1626" s="149"/>
      <c r="AB1626" s="149"/>
      <c r="AC1626" s="149"/>
      <c r="AD1626" s="149"/>
      <c r="AE1626" s="149"/>
      <c r="AF1626" s="149"/>
      <c r="AG1626" s="149"/>
      <c r="AH1626" s="149"/>
      <c r="AI1626" s="149"/>
      <c r="AJ1626" s="149"/>
      <c r="AK1626" s="149"/>
      <c r="AL1626" s="149"/>
      <c r="AM1626" s="149"/>
      <c r="AN1626" s="149"/>
      <c r="AO1626" s="149"/>
      <c r="AP1626" s="149"/>
      <c r="AQ1626" s="149"/>
      <c r="AR1626" s="149"/>
      <c r="AS1626" s="149"/>
      <c r="AT1626" s="149"/>
      <c r="AU1626" s="149"/>
      <c r="AV1626" s="149"/>
      <c r="AW1626" s="149"/>
      <c r="AX1626" s="149"/>
      <c r="AY1626" s="149"/>
      <c r="AZ1626" s="149"/>
      <c r="BA1626" s="149"/>
      <c r="BB1626" s="149"/>
      <c r="BC1626" s="149"/>
      <c r="BD1626" s="149"/>
      <c r="BE1626" s="149"/>
      <c r="BF1626" s="149"/>
      <c r="BG1626" s="149"/>
      <c r="BH1626" s="149"/>
      <c r="BI1626" s="149"/>
      <c r="BJ1626" s="149"/>
      <c r="BK1626" s="149"/>
      <c r="BL1626" s="149"/>
      <c r="BM1626" s="149"/>
      <c r="BN1626" s="149"/>
      <c r="BO1626" s="149"/>
      <c r="BP1626" s="149"/>
      <c r="BQ1626" s="149"/>
      <c r="BR1626" s="149"/>
      <c r="BS1626" s="149"/>
      <c r="BT1626" s="149"/>
      <c r="BU1626" s="149"/>
      <c r="BV1626" s="149"/>
      <c r="BW1626" s="149"/>
      <c r="BX1626" s="149"/>
      <c r="BY1626" s="149"/>
      <c r="BZ1626" s="149"/>
      <c r="CA1626" s="149"/>
      <c r="CB1626" s="149"/>
      <c r="CC1626" s="149"/>
      <c r="CD1626" s="149"/>
      <c r="CE1626" s="149"/>
      <c r="CF1626" s="149"/>
      <c r="CG1626" s="149"/>
      <c r="CH1626" s="149"/>
      <c r="CI1626" s="149"/>
      <c r="CJ1626" s="149"/>
      <c r="CK1626" s="149"/>
      <c r="CL1626" s="149"/>
      <c r="CM1626" s="149"/>
      <c r="CN1626" s="149"/>
      <c r="CO1626" s="149"/>
      <c r="CP1626" s="149"/>
      <c r="CQ1626" s="149"/>
      <c r="CR1626" s="149"/>
      <c r="CS1626" s="149"/>
      <c r="CT1626" s="149"/>
      <c r="CU1626" s="149"/>
      <c r="CV1626" s="149"/>
      <c r="CW1626" s="149"/>
      <c r="CX1626" s="149"/>
      <c r="CY1626" s="149"/>
      <c r="CZ1626" s="149"/>
      <c r="DA1626" s="149"/>
      <c r="DB1626" s="149"/>
      <c r="DC1626" s="149"/>
      <c r="DD1626" s="149"/>
      <c r="DE1626" s="149"/>
      <c r="DF1626" s="149"/>
      <c r="DG1626" s="149"/>
      <c r="DH1626" s="149"/>
      <c r="DI1626" s="149"/>
      <c r="DJ1626" s="149"/>
      <c r="DK1626" s="149"/>
      <c r="DL1626" s="149"/>
      <c r="DM1626" s="149"/>
      <c r="DN1626" s="149"/>
      <c r="DO1626" s="149"/>
      <c r="DP1626" s="149"/>
      <c r="DQ1626" s="149"/>
      <c r="DR1626" s="149"/>
      <c r="DS1626" s="149"/>
      <c r="DT1626" s="149"/>
      <c r="DU1626" s="149"/>
      <c r="DV1626" s="149"/>
      <c r="DW1626" s="149"/>
      <c r="DX1626" s="149"/>
      <c r="DY1626" s="149"/>
      <c r="DZ1626" s="149"/>
      <c r="EA1626" s="149"/>
      <c r="EB1626" s="149"/>
      <c r="EC1626" s="149"/>
      <c r="ED1626" s="149"/>
      <c r="EE1626" s="149"/>
      <c r="EF1626" s="149"/>
      <c r="EG1626" s="149"/>
      <c r="EH1626" s="149"/>
      <c r="EI1626" s="149"/>
      <c r="EJ1626" s="149"/>
      <c r="EK1626" s="149"/>
      <c r="EL1626" s="149"/>
      <c r="EM1626" s="149"/>
      <c r="EN1626" s="149"/>
      <c r="EO1626" s="149"/>
      <c r="EP1626" s="149"/>
      <c r="EQ1626" s="149"/>
      <c r="ER1626" s="149"/>
      <c r="ES1626" s="149"/>
      <c r="ET1626" s="149"/>
      <c r="EU1626" s="149"/>
      <c r="EV1626" s="149"/>
      <c r="EW1626" s="149"/>
      <c r="EX1626" s="149"/>
      <c r="EY1626" s="149"/>
      <c r="EZ1626" s="149"/>
      <c r="FA1626" s="149"/>
      <c r="FB1626" s="149"/>
      <c r="FC1626" s="149"/>
      <c r="FD1626" s="149"/>
      <c r="FE1626" s="149"/>
      <c r="FF1626" s="149"/>
      <c r="FG1626" s="149"/>
      <c r="FH1626" s="149"/>
      <c r="FI1626" s="149"/>
      <c r="FJ1626" s="149"/>
      <c r="FK1626" s="149"/>
      <c r="FL1626" s="149"/>
      <c r="FM1626" s="149"/>
      <c r="FN1626" s="149"/>
      <c r="FO1626" s="149"/>
      <c r="FP1626" s="149"/>
      <c r="FQ1626" s="149"/>
      <c r="FR1626" s="149"/>
      <c r="FS1626" s="149"/>
      <c r="FT1626" s="149"/>
      <c r="FU1626" s="149"/>
      <c r="FV1626" s="149"/>
      <c r="FW1626" s="149"/>
      <c r="FX1626" s="149"/>
      <c r="FY1626" s="149"/>
      <c r="FZ1626" s="149"/>
      <c r="GA1626" s="149"/>
      <c r="GB1626" s="149"/>
      <c r="GC1626" s="149"/>
      <c r="GD1626" s="149"/>
      <c r="GE1626" s="149"/>
      <c r="GF1626" s="149"/>
      <c r="GG1626" s="149"/>
      <c r="GH1626" s="149"/>
      <c r="GI1626" s="149"/>
      <c r="GJ1626" s="149"/>
      <c r="GK1626" s="149"/>
      <c r="GL1626" s="149"/>
      <c r="GM1626" s="149"/>
      <c r="GN1626" s="149"/>
      <c r="GO1626" s="149"/>
      <c r="GP1626" s="149"/>
      <c r="GQ1626" s="149"/>
      <c r="GR1626" s="149"/>
      <c r="GS1626" s="149"/>
      <c r="GT1626" s="149"/>
      <c r="GU1626" s="149"/>
      <c r="GV1626" s="149"/>
      <c r="GW1626" s="149"/>
      <c r="GX1626" s="149"/>
      <c r="GY1626" s="149"/>
      <c r="GZ1626" s="149"/>
      <c r="HA1626" s="149"/>
    </row>
    <row r="1627" spans="1:209" s="149" customFormat="1" ht="12.95" customHeight="1" x14ac:dyDescent="0.2">
      <c r="A1627" s="7">
        <v>197</v>
      </c>
      <c r="B1627" s="40" t="s">
        <v>7</v>
      </c>
      <c r="C1627" s="107"/>
      <c r="D1627" s="119" t="s">
        <v>4976</v>
      </c>
      <c r="E1627" s="119" t="s">
        <v>4975</v>
      </c>
      <c r="F1627" s="219">
        <v>11</v>
      </c>
      <c r="G1627" s="219" t="s">
        <v>2299</v>
      </c>
      <c r="H1627" s="45"/>
      <c r="I1627" s="46"/>
      <c r="J1627" s="44">
        <f>IF(AND(I1627&gt;1/1/75, K1627&gt;0),"n/a",I1627+365)</f>
        <v>365</v>
      </c>
      <c r="K1627" s="46"/>
      <c r="L1627" s="45"/>
      <c r="M1627" s="45"/>
      <c r="N1627" s="45"/>
      <c r="O1627" s="62" t="s">
        <v>7</v>
      </c>
      <c r="P1627" s="220">
        <v>1755</v>
      </c>
      <c r="Q1627" s="217" t="s">
        <v>609</v>
      </c>
      <c r="R1627" s="41"/>
    </row>
    <row r="1628" spans="1:209" s="149" customFormat="1" ht="12.95" customHeight="1" x14ac:dyDescent="0.2">
      <c r="A1628" s="7"/>
      <c r="B1628" s="40" t="s">
        <v>7</v>
      </c>
      <c r="C1628" s="107"/>
      <c r="D1628" s="119" t="s">
        <v>4974</v>
      </c>
      <c r="E1628" s="119" t="s">
        <v>4973</v>
      </c>
      <c r="F1628" s="219">
        <v>12</v>
      </c>
      <c r="G1628" s="219" t="s">
        <v>2299</v>
      </c>
      <c r="H1628" s="45"/>
      <c r="I1628" s="46"/>
      <c r="J1628" s="44">
        <f>IF(AND(I1628&gt;1/1/75, K1628&gt;0),"n/a",I1628+365)</f>
        <v>365</v>
      </c>
      <c r="K1628" s="46"/>
      <c r="L1628" s="45"/>
      <c r="M1628" s="45"/>
      <c r="N1628" s="45"/>
      <c r="O1628" s="62" t="s">
        <v>7</v>
      </c>
      <c r="P1628" s="220">
        <v>1756</v>
      </c>
      <c r="Q1628" s="217" t="s">
        <v>609</v>
      </c>
      <c r="R1628" s="41"/>
    </row>
    <row r="1629" spans="1:209" s="149" customFormat="1" ht="12.95" customHeight="1" x14ac:dyDescent="0.2">
      <c r="A1629" s="7">
        <v>23</v>
      </c>
      <c r="B1629" s="40" t="s">
        <v>7</v>
      </c>
      <c r="C1629" s="107"/>
      <c r="D1629" s="119" t="s">
        <v>4972</v>
      </c>
      <c r="E1629" s="119" t="s">
        <v>4971</v>
      </c>
      <c r="F1629" s="219">
        <v>16</v>
      </c>
      <c r="G1629" s="219" t="s">
        <v>2495</v>
      </c>
      <c r="H1629" s="45"/>
      <c r="I1629" s="46"/>
      <c r="J1629" s="44">
        <f>IF(AND(I1629&gt;1/1/75, K1629&gt;0),"n/a",I1629+365)</f>
        <v>365</v>
      </c>
      <c r="K1629" s="46"/>
      <c r="L1629" s="45"/>
      <c r="M1629" s="45"/>
      <c r="N1629" s="45"/>
      <c r="O1629" s="62" t="s">
        <v>7</v>
      </c>
      <c r="P1629" s="220">
        <v>1757</v>
      </c>
      <c r="Q1629" s="217" t="s">
        <v>609</v>
      </c>
      <c r="R1629" s="41"/>
    </row>
    <row r="1630" spans="1:209" s="149" customFormat="1" ht="12.95" customHeight="1" x14ac:dyDescent="0.2">
      <c r="A1630" s="7"/>
      <c r="B1630" s="40" t="s">
        <v>7</v>
      </c>
      <c r="C1630" s="107"/>
      <c r="D1630" s="119" t="s">
        <v>4970</v>
      </c>
      <c r="E1630" s="119" t="s">
        <v>4969</v>
      </c>
      <c r="F1630" s="219">
        <v>3</v>
      </c>
      <c r="G1630" s="219" t="s">
        <v>2299</v>
      </c>
      <c r="H1630" s="45"/>
      <c r="I1630" s="46"/>
      <c r="J1630" s="44">
        <f>IF(AND(I1630&gt;1/1/75, K1630&gt;0),"n/a",I1630+365)</f>
        <v>365</v>
      </c>
      <c r="K1630" s="46"/>
      <c r="L1630" s="45"/>
      <c r="M1630" s="45"/>
      <c r="N1630" s="45"/>
      <c r="O1630" s="62" t="s">
        <v>7</v>
      </c>
      <c r="P1630" s="220">
        <v>1760</v>
      </c>
      <c r="Q1630" s="217">
        <v>31828</v>
      </c>
      <c r="R1630" s="41"/>
    </row>
    <row r="1631" spans="1:209" s="149" customFormat="1" ht="12.95" customHeight="1" x14ac:dyDescent="0.2">
      <c r="A1631" s="7"/>
      <c r="B1631" s="40" t="s">
        <v>7</v>
      </c>
      <c r="C1631" s="107"/>
      <c r="D1631" s="119" t="s">
        <v>601</v>
      </c>
      <c r="E1631" s="119" t="s">
        <v>601</v>
      </c>
      <c r="F1631" s="219"/>
      <c r="G1631" s="219"/>
      <c r="H1631" s="45"/>
      <c r="I1631" s="46"/>
      <c r="J1631" s="44"/>
      <c r="K1631" s="46"/>
      <c r="L1631" s="45"/>
      <c r="M1631" s="45"/>
      <c r="N1631" s="45"/>
      <c r="O1631" s="62" t="s">
        <v>7</v>
      </c>
      <c r="P1631" s="220">
        <v>1759</v>
      </c>
      <c r="Q1631" s="217"/>
      <c r="R1631" s="41"/>
    </row>
    <row r="1632" spans="1:209" s="149" customFormat="1" ht="12.95" customHeight="1" x14ac:dyDescent="0.2">
      <c r="A1632" s="7"/>
      <c r="B1632" s="40" t="s">
        <v>7</v>
      </c>
      <c r="C1632" s="107"/>
      <c r="D1632" s="119" t="s">
        <v>601</v>
      </c>
      <c r="E1632" s="119" t="s">
        <v>601</v>
      </c>
      <c r="F1632" s="219"/>
      <c r="G1632" s="219"/>
      <c r="H1632" s="45"/>
      <c r="I1632" s="46"/>
      <c r="J1632" s="44"/>
      <c r="K1632" s="46"/>
      <c r="L1632" s="45"/>
      <c r="M1632" s="45"/>
      <c r="N1632" s="45"/>
      <c r="O1632" s="62" t="s">
        <v>7</v>
      </c>
      <c r="P1632" s="220">
        <v>1758</v>
      </c>
      <c r="Q1632" s="217"/>
      <c r="R1632" s="41"/>
    </row>
    <row r="1633" spans="1:18" s="149" customFormat="1" ht="12.95" customHeight="1" x14ac:dyDescent="0.2">
      <c r="A1633" s="7">
        <v>10</v>
      </c>
      <c r="B1633" s="40" t="s">
        <v>7</v>
      </c>
      <c r="C1633" s="107"/>
      <c r="D1633" s="119" t="s">
        <v>1744</v>
      </c>
      <c r="E1633" s="119" t="s">
        <v>4841</v>
      </c>
      <c r="F1633" s="219">
        <v>9</v>
      </c>
      <c r="G1633" s="219" t="s">
        <v>2495</v>
      </c>
      <c r="H1633" s="45"/>
      <c r="I1633" s="46"/>
      <c r="J1633" s="44">
        <f t="shared" ref="J1633:J1664" si="47">IF(AND(I1633&gt;1/1/75, K1633&gt;0),"n/a",I1633+365)</f>
        <v>365</v>
      </c>
      <c r="K1633" s="46"/>
      <c r="L1633" s="45"/>
      <c r="M1633" s="45"/>
      <c r="N1633" s="45"/>
      <c r="O1633" s="62" t="s">
        <v>7</v>
      </c>
      <c r="P1633" s="220">
        <v>1761</v>
      </c>
      <c r="Q1633" s="217">
        <v>31828</v>
      </c>
      <c r="R1633" s="41"/>
    </row>
    <row r="1634" spans="1:18" s="149" customFormat="1" ht="12.95" customHeight="1" x14ac:dyDescent="0.2">
      <c r="A1634" s="7">
        <v>59</v>
      </c>
      <c r="B1634" s="40" t="s">
        <v>7</v>
      </c>
      <c r="C1634" s="107"/>
      <c r="D1634" s="119" t="s">
        <v>4968</v>
      </c>
      <c r="E1634" s="119" t="s">
        <v>4967</v>
      </c>
      <c r="F1634" s="219">
        <v>20</v>
      </c>
      <c r="G1634" s="219" t="s">
        <v>2307</v>
      </c>
      <c r="H1634" s="45"/>
      <c r="I1634" s="46"/>
      <c r="J1634" s="44">
        <f t="shared" si="47"/>
        <v>365</v>
      </c>
      <c r="K1634" s="46"/>
      <c r="L1634" s="45"/>
      <c r="M1634" s="45"/>
      <c r="N1634" s="45"/>
      <c r="O1634" s="62" t="s">
        <v>7</v>
      </c>
      <c r="P1634" s="220">
        <v>1762</v>
      </c>
      <c r="Q1634" s="217" t="s">
        <v>609</v>
      </c>
      <c r="R1634" s="41"/>
    </row>
    <row r="1635" spans="1:18" s="149" customFormat="1" ht="12.95" customHeight="1" x14ac:dyDescent="0.2">
      <c r="A1635" s="7">
        <v>10</v>
      </c>
      <c r="B1635" s="40" t="s">
        <v>7</v>
      </c>
      <c r="C1635" s="107"/>
      <c r="D1635" s="119" t="s">
        <v>4044</v>
      </c>
      <c r="E1635" s="119" t="s">
        <v>4966</v>
      </c>
      <c r="F1635" s="219">
        <v>12</v>
      </c>
      <c r="G1635" s="219" t="s">
        <v>2299</v>
      </c>
      <c r="H1635" s="45"/>
      <c r="I1635" s="46"/>
      <c r="J1635" s="44">
        <f t="shared" si="47"/>
        <v>365</v>
      </c>
      <c r="K1635" s="46"/>
      <c r="L1635" s="45"/>
      <c r="M1635" s="45"/>
      <c r="N1635" s="45"/>
      <c r="O1635" s="62" t="s">
        <v>7</v>
      </c>
      <c r="P1635" s="220">
        <v>1763</v>
      </c>
      <c r="Q1635" s="217" t="s">
        <v>609</v>
      </c>
      <c r="R1635" s="41"/>
    </row>
    <row r="1636" spans="1:18" s="149" customFormat="1" ht="12.95" customHeight="1" x14ac:dyDescent="0.2">
      <c r="A1636" s="7">
        <v>33</v>
      </c>
      <c r="B1636" s="40" t="s">
        <v>7</v>
      </c>
      <c r="C1636" s="107"/>
      <c r="D1636" s="119" t="s">
        <v>453</v>
      </c>
      <c r="E1636" s="119" t="s">
        <v>3749</v>
      </c>
      <c r="F1636" s="219">
        <v>21</v>
      </c>
      <c r="G1636" s="219" t="s">
        <v>2307</v>
      </c>
      <c r="H1636" s="45" t="s">
        <v>8</v>
      </c>
      <c r="I1636" s="46"/>
      <c r="J1636" s="44">
        <f t="shared" si="47"/>
        <v>365</v>
      </c>
      <c r="K1636" s="46"/>
      <c r="L1636" s="45"/>
      <c r="M1636" s="45"/>
      <c r="N1636" s="45"/>
      <c r="O1636" s="62" t="s">
        <v>7</v>
      </c>
      <c r="P1636" s="220">
        <v>1765</v>
      </c>
      <c r="Q1636" s="217" t="s">
        <v>609</v>
      </c>
      <c r="R1636" s="41"/>
    </row>
    <row r="1637" spans="1:18" s="149" customFormat="1" ht="12.95" customHeight="1" x14ac:dyDescent="0.2">
      <c r="A1637" s="7">
        <v>50</v>
      </c>
      <c r="B1637" s="40" t="s">
        <v>7</v>
      </c>
      <c r="C1637" s="107"/>
      <c r="D1637" s="119" t="s">
        <v>1582</v>
      </c>
      <c r="E1637" s="119" t="s">
        <v>4965</v>
      </c>
      <c r="F1637" s="219">
        <v>7</v>
      </c>
      <c r="G1637" s="219" t="s">
        <v>2495</v>
      </c>
      <c r="H1637" s="45"/>
      <c r="I1637" s="46"/>
      <c r="J1637" s="44">
        <f t="shared" si="47"/>
        <v>365</v>
      </c>
      <c r="K1637" s="46"/>
      <c r="L1637" s="45"/>
      <c r="M1637" s="45"/>
      <c r="N1637" s="45"/>
      <c r="O1637" s="62" t="s">
        <v>7</v>
      </c>
      <c r="P1637" s="220">
        <v>1766</v>
      </c>
      <c r="Q1637" s="217" t="s">
        <v>609</v>
      </c>
      <c r="R1637" s="41"/>
    </row>
    <row r="1638" spans="1:18" s="149" customFormat="1" ht="12.95" customHeight="1" x14ac:dyDescent="0.2">
      <c r="A1638" s="7"/>
      <c r="B1638" s="40" t="s">
        <v>7</v>
      </c>
      <c r="C1638" s="107"/>
      <c r="D1638" s="119" t="s">
        <v>4964</v>
      </c>
      <c r="E1638" s="119" t="s">
        <v>4057</v>
      </c>
      <c r="F1638" s="219">
        <v>7</v>
      </c>
      <c r="G1638" s="219" t="s">
        <v>2495</v>
      </c>
      <c r="H1638" s="45"/>
      <c r="I1638" s="46"/>
      <c r="J1638" s="44">
        <f t="shared" si="47"/>
        <v>365</v>
      </c>
      <c r="K1638" s="46"/>
      <c r="L1638" s="45"/>
      <c r="M1638" s="45"/>
      <c r="N1638" s="45"/>
      <c r="O1638" s="62" t="s">
        <v>7</v>
      </c>
      <c r="P1638" s="220">
        <v>1767</v>
      </c>
      <c r="Q1638" s="217" t="s">
        <v>609</v>
      </c>
      <c r="R1638" s="41"/>
    </row>
    <row r="1639" spans="1:18" s="149" customFormat="1" ht="12.95" customHeight="1" x14ac:dyDescent="0.2">
      <c r="A1639" s="7">
        <v>3</v>
      </c>
      <c r="B1639" s="40" t="s">
        <v>7</v>
      </c>
      <c r="C1639" s="107"/>
      <c r="D1639" s="119" t="s">
        <v>2513</v>
      </c>
      <c r="E1639" s="119" t="s">
        <v>4963</v>
      </c>
      <c r="F1639" s="219">
        <v>19</v>
      </c>
      <c r="G1639" s="219" t="s">
        <v>2492</v>
      </c>
      <c r="H1639" s="45"/>
      <c r="I1639" s="46"/>
      <c r="J1639" s="44">
        <f t="shared" si="47"/>
        <v>365</v>
      </c>
      <c r="K1639" s="46"/>
      <c r="L1639" s="45"/>
      <c r="M1639" s="45"/>
      <c r="N1639" s="45"/>
      <c r="O1639" s="62" t="s">
        <v>7</v>
      </c>
      <c r="P1639" s="220">
        <v>1768</v>
      </c>
      <c r="Q1639" s="217">
        <v>32206</v>
      </c>
      <c r="R1639" s="41"/>
    </row>
    <row r="1640" spans="1:18" s="149" customFormat="1" ht="12.95" customHeight="1" x14ac:dyDescent="0.2">
      <c r="A1640" s="7">
        <v>19</v>
      </c>
      <c r="B1640" s="40" t="s">
        <v>7</v>
      </c>
      <c r="C1640" s="107"/>
      <c r="D1640" s="119" t="s">
        <v>4960</v>
      </c>
      <c r="E1640" s="119" t="s">
        <v>4962</v>
      </c>
      <c r="F1640" s="219">
        <v>8</v>
      </c>
      <c r="G1640" s="219" t="s">
        <v>2408</v>
      </c>
      <c r="H1640" s="45"/>
      <c r="I1640" s="46"/>
      <c r="J1640" s="44">
        <f t="shared" si="47"/>
        <v>365</v>
      </c>
      <c r="K1640" s="46"/>
      <c r="L1640" s="45"/>
      <c r="M1640" s="45"/>
      <c r="N1640" s="45"/>
      <c r="O1640" s="62" t="s">
        <v>7</v>
      </c>
      <c r="P1640" s="220">
        <v>1769</v>
      </c>
      <c r="Q1640" s="217" t="s">
        <v>609</v>
      </c>
      <c r="R1640" s="41"/>
    </row>
    <row r="1641" spans="1:18" s="149" customFormat="1" ht="12.95" customHeight="1" x14ac:dyDescent="0.2">
      <c r="A1641" s="7">
        <v>197</v>
      </c>
      <c r="B1641" s="40" t="s">
        <v>7</v>
      </c>
      <c r="C1641" s="107"/>
      <c r="D1641" s="119" t="s">
        <v>4961</v>
      </c>
      <c r="E1641" s="119" t="s">
        <v>4803</v>
      </c>
      <c r="F1641" s="219">
        <v>12</v>
      </c>
      <c r="G1641" s="219" t="s">
        <v>2299</v>
      </c>
      <c r="H1641" s="45"/>
      <c r="I1641" s="46"/>
      <c r="J1641" s="44">
        <f t="shared" si="47"/>
        <v>365</v>
      </c>
      <c r="K1641" s="46"/>
      <c r="L1641" s="45"/>
      <c r="M1641" s="45"/>
      <c r="N1641" s="45"/>
      <c r="O1641" s="62" t="s">
        <v>7</v>
      </c>
      <c r="P1641" s="220">
        <v>1770</v>
      </c>
      <c r="Q1641" s="217" t="s">
        <v>609</v>
      </c>
      <c r="R1641" s="41"/>
    </row>
    <row r="1642" spans="1:18" s="149" customFormat="1" ht="12.95" customHeight="1" x14ac:dyDescent="0.2">
      <c r="A1642" s="7">
        <v>19</v>
      </c>
      <c r="B1642" s="40" t="s">
        <v>7</v>
      </c>
      <c r="C1642" s="107"/>
      <c r="D1642" s="119" t="s">
        <v>4960</v>
      </c>
      <c r="E1642" s="119" t="s">
        <v>4959</v>
      </c>
      <c r="F1642" s="219">
        <v>8</v>
      </c>
      <c r="G1642" s="219" t="s">
        <v>2408</v>
      </c>
      <c r="H1642" s="45"/>
      <c r="I1642" s="46"/>
      <c r="J1642" s="44">
        <f t="shared" si="47"/>
        <v>365</v>
      </c>
      <c r="K1642" s="46"/>
      <c r="L1642" s="45"/>
      <c r="M1642" s="45"/>
      <c r="N1642" s="45"/>
      <c r="O1642" s="62" t="s">
        <v>7</v>
      </c>
      <c r="P1642" s="220">
        <v>1771</v>
      </c>
      <c r="Q1642" s="217" t="s">
        <v>609</v>
      </c>
      <c r="R1642" s="41"/>
    </row>
    <row r="1643" spans="1:18" s="149" customFormat="1" ht="12.95" customHeight="1" x14ac:dyDescent="0.2">
      <c r="A1643" s="7"/>
      <c r="B1643" s="40" t="s">
        <v>7</v>
      </c>
      <c r="C1643" s="107"/>
      <c r="D1643" s="119" t="s">
        <v>4958</v>
      </c>
      <c r="E1643" s="119" t="s">
        <v>4957</v>
      </c>
      <c r="F1643" s="219">
        <v>12</v>
      </c>
      <c r="G1643" s="219" t="s">
        <v>2299</v>
      </c>
      <c r="H1643" s="45"/>
      <c r="I1643" s="46"/>
      <c r="J1643" s="44">
        <f t="shared" si="47"/>
        <v>365</v>
      </c>
      <c r="K1643" s="46"/>
      <c r="L1643" s="45"/>
      <c r="M1643" s="45"/>
      <c r="N1643" s="45"/>
      <c r="O1643" s="62" t="s">
        <v>7</v>
      </c>
      <c r="P1643" s="220">
        <v>1772</v>
      </c>
      <c r="Q1643" s="217" t="s">
        <v>609</v>
      </c>
      <c r="R1643" s="41"/>
    </row>
    <row r="1644" spans="1:18" s="149" customFormat="1" ht="12.95" customHeight="1" x14ac:dyDescent="0.2">
      <c r="A1644" s="7"/>
      <c r="B1644" s="40" t="s">
        <v>7</v>
      </c>
      <c r="C1644" s="107"/>
      <c r="D1644" s="119" t="s">
        <v>4956</v>
      </c>
      <c r="E1644" s="119" t="s">
        <v>4955</v>
      </c>
      <c r="F1644" s="219">
        <v>9</v>
      </c>
      <c r="G1644" s="219" t="s">
        <v>2495</v>
      </c>
      <c r="H1644" s="45"/>
      <c r="I1644" s="46"/>
      <c r="J1644" s="44">
        <f t="shared" si="47"/>
        <v>365</v>
      </c>
      <c r="K1644" s="46"/>
      <c r="L1644" s="45"/>
      <c r="M1644" s="45"/>
      <c r="N1644" s="45"/>
      <c r="O1644" s="62" t="s">
        <v>7</v>
      </c>
      <c r="P1644" s="220">
        <v>1773</v>
      </c>
      <c r="Q1644" s="217" t="s">
        <v>609</v>
      </c>
      <c r="R1644" s="41"/>
    </row>
    <row r="1645" spans="1:18" s="149" customFormat="1" ht="12.95" customHeight="1" x14ac:dyDescent="0.2">
      <c r="A1645" s="7"/>
      <c r="B1645" s="40" t="s">
        <v>7</v>
      </c>
      <c r="C1645" s="107"/>
      <c r="D1645" s="119" t="s">
        <v>4954</v>
      </c>
      <c r="E1645" s="119" t="s">
        <v>4733</v>
      </c>
      <c r="F1645" s="219">
        <v>2</v>
      </c>
      <c r="G1645" s="219" t="s">
        <v>2299</v>
      </c>
      <c r="H1645" s="45" t="s">
        <v>114</v>
      </c>
      <c r="I1645" s="46"/>
      <c r="J1645" s="44">
        <f t="shared" si="47"/>
        <v>365</v>
      </c>
      <c r="K1645" s="46"/>
      <c r="L1645" s="45"/>
      <c r="M1645" s="45"/>
      <c r="N1645" s="45"/>
      <c r="O1645" s="62" t="s">
        <v>7</v>
      </c>
      <c r="P1645" s="220">
        <v>1774</v>
      </c>
      <c r="Q1645" s="217" t="s">
        <v>609</v>
      </c>
      <c r="R1645" s="41"/>
    </row>
    <row r="1646" spans="1:18" s="149" customFormat="1" ht="12.95" customHeight="1" x14ac:dyDescent="0.2">
      <c r="A1646" s="7"/>
      <c r="B1646" s="40" t="s">
        <v>7</v>
      </c>
      <c r="C1646" s="107"/>
      <c r="D1646" s="119" t="s">
        <v>4951</v>
      </c>
      <c r="E1646" s="119" t="s">
        <v>4953</v>
      </c>
      <c r="F1646" s="219"/>
      <c r="G1646" s="219"/>
      <c r="H1646" s="45"/>
      <c r="I1646" s="46"/>
      <c r="J1646" s="44">
        <f t="shared" si="47"/>
        <v>365</v>
      </c>
      <c r="K1646" s="46"/>
      <c r="L1646" s="45"/>
      <c r="M1646" s="45"/>
      <c r="N1646" s="45"/>
      <c r="O1646" s="62" t="s">
        <v>7</v>
      </c>
      <c r="P1646" s="220">
        <v>1776</v>
      </c>
      <c r="Q1646" s="217">
        <v>31856</v>
      </c>
      <c r="R1646" s="41"/>
    </row>
    <row r="1647" spans="1:18" s="149" customFormat="1" ht="12.95" customHeight="1" x14ac:dyDescent="0.2">
      <c r="A1647" s="7"/>
      <c r="B1647" s="40" t="s">
        <v>7</v>
      </c>
      <c r="C1647" s="107"/>
      <c r="D1647" s="119" t="s">
        <v>4951</v>
      </c>
      <c r="E1647" s="119" t="s">
        <v>4952</v>
      </c>
      <c r="F1647" s="219">
        <v>2</v>
      </c>
      <c r="G1647" s="219" t="s">
        <v>2299</v>
      </c>
      <c r="H1647" s="45"/>
      <c r="I1647" s="46"/>
      <c r="J1647" s="44">
        <f t="shared" si="47"/>
        <v>365</v>
      </c>
      <c r="K1647" s="46"/>
      <c r="L1647" s="45"/>
      <c r="M1647" s="45"/>
      <c r="N1647" s="45"/>
      <c r="O1647" s="62" t="s">
        <v>7</v>
      </c>
      <c r="P1647" s="220">
        <v>1777</v>
      </c>
      <c r="Q1647" s="217">
        <v>31856</v>
      </c>
      <c r="R1647" s="41"/>
    </row>
    <row r="1648" spans="1:18" s="149" customFormat="1" ht="12.95" customHeight="1" x14ac:dyDescent="0.2">
      <c r="A1648" s="7"/>
      <c r="B1648" s="40" t="s">
        <v>7</v>
      </c>
      <c r="C1648" s="107"/>
      <c r="D1648" s="119" t="s">
        <v>4951</v>
      </c>
      <c r="E1648" s="119" t="s">
        <v>4950</v>
      </c>
      <c r="F1648" s="219">
        <v>3</v>
      </c>
      <c r="G1648" s="219" t="s">
        <v>2299</v>
      </c>
      <c r="H1648" s="45"/>
      <c r="I1648" s="46"/>
      <c r="J1648" s="44">
        <f t="shared" si="47"/>
        <v>365</v>
      </c>
      <c r="K1648" s="46"/>
      <c r="L1648" s="45"/>
      <c r="M1648" s="45"/>
      <c r="N1648" s="45"/>
      <c r="O1648" s="62" t="s">
        <v>7</v>
      </c>
      <c r="P1648" s="220">
        <v>1778</v>
      </c>
      <c r="Q1648" s="217">
        <v>31856</v>
      </c>
      <c r="R1648" s="41"/>
    </row>
    <row r="1649" spans="1:18" s="149" customFormat="1" ht="12.95" customHeight="1" x14ac:dyDescent="0.2">
      <c r="A1649" s="7"/>
      <c r="B1649" s="40" t="s">
        <v>7</v>
      </c>
      <c r="C1649" s="107"/>
      <c r="D1649" s="119" t="s">
        <v>4949</v>
      </c>
      <c r="E1649" s="119" t="s">
        <v>2203</v>
      </c>
      <c r="F1649" s="219">
        <v>6</v>
      </c>
      <c r="G1649" s="219" t="s">
        <v>2495</v>
      </c>
      <c r="H1649" s="45" t="s">
        <v>28</v>
      </c>
      <c r="I1649" s="46"/>
      <c r="J1649" s="44">
        <f t="shared" si="47"/>
        <v>365</v>
      </c>
      <c r="K1649" s="46"/>
      <c r="L1649" s="45"/>
      <c r="M1649" s="45"/>
      <c r="N1649" s="45"/>
      <c r="O1649" s="62" t="s">
        <v>7</v>
      </c>
      <c r="P1649" s="220"/>
      <c r="R1649" s="41"/>
    </row>
    <row r="1650" spans="1:18" s="149" customFormat="1" ht="12.95" customHeight="1" x14ac:dyDescent="0.2">
      <c r="A1650" s="7">
        <v>56</v>
      </c>
      <c r="B1650" s="40" t="s">
        <v>7</v>
      </c>
      <c r="C1650" s="107"/>
      <c r="D1650" s="119" t="s">
        <v>4948</v>
      </c>
      <c r="E1650" s="119" t="s">
        <v>4947</v>
      </c>
      <c r="F1650" s="219">
        <v>11</v>
      </c>
      <c r="G1650" s="219" t="s">
        <v>2299</v>
      </c>
      <c r="H1650" s="45" t="s">
        <v>44</v>
      </c>
      <c r="I1650" s="46"/>
      <c r="J1650" s="44">
        <f t="shared" si="47"/>
        <v>365</v>
      </c>
      <c r="K1650" s="46"/>
      <c r="L1650" s="45"/>
      <c r="M1650" s="45"/>
      <c r="N1650" s="45"/>
      <c r="O1650" s="62" t="s">
        <v>7</v>
      </c>
      <c r="P1650" s="235"/>
      <c r="Q1650" s="217"/>
      <c r="R1650" s="41"/>
    </row>
    <row r="1651" spans="1:18" s="149" customFormat="1" ht="12.95" customHeight="1" x14ac:dyDescent="0.2">
      <c r="A1651" s="7"/>
      <c r="B1651" s="40" t="s">
        <v>7</v>
      </c>
      <c r="C1651" s="107"/>
      <c r="D1651" s="119" t="s">
        <v>4946</v>
      </c>
      <c r="E1651" s="119" t="s">
        <v>4945</v>
      </c>
      <c r="F1651" s="219">
        <v>13</v>
      </c>
      <c r="G1651" s="219" t="s">
        <v>2492</v>
      </c>
      <c r="H1651" s="45"/>
      <c r="I1651" s="46"/>
      <c r="J1651" s="44">
        <f t="shared" si="47"/>
        <v>365</v>
      </c>
      <c r="K1651" s="46"/>
      <c r="L1651" s="45"/>
      <c r="M1651" s="45"/>
      <c r="N1651" s="45"/>
      <c r="O1651" s="62" t="s">
        <v>7</v>
      </c>
      <c r="P1651" s="220">
        <v>1779</v>
      </c>
      <c r="Q1651" s="217" t="s">
        <v>609</v>
      </c>
      <c r="R1651" s="41"/>
    </row>
    <row r="1652" spans="1:18" s="149" customFormat="1" ht="12.95" customHeight="1" x14ac:dyDescent="0.2">
      <c r="A1652" s="7"/>
      <c r="B1652" s="40" t="s">
        <v>7</v>
      </c>
      <c r="C1652" s="107"/>
      <c r="D1652" s="119" t="s">
        <v>4944</v>
      </c>
      <c r="E1652" s="119" t="s">
        <v>4733</v>
      </c>
      <c r="F1652" s="219">
        <v>6</v>
      </c>
      <c r="G1652" s="219" t="s">
        <v>2495</v>
      </c>
      <c r="H1652" s="45" t="s">
        <v>114</v>
      </c>
      <c r="I1652" s="46"/>
      <c r="J1652" s="44">
        <f t="shared" si="47"/>
        <v>365</v>
      </c>
      <c r="K1652" s="46"/>
      <c r="L1652" s="45"/>
      <c r="M1652" s="45"/>
      <c r="N1652" s="45"/>
      <c r="O1652" s="62" t="s">
        <v>7</v>
      </c>
      <c r="P1652" s="220">
        <v>1780</v>
      </c>
      <c r="Q1652" s="217" t="s">
        <v>609</v>
      </c>
      <c r="R1652" s="41"/>
    </row>
    <row r="1653" spans="1:18" s="149" customFormat="1" ht="12.95" customHeight="1" x14ac:dyDescent="0.2">
      <c r="A1653" s="7">
        <v>50</v>
      </c>
      <c r="B1653" s="40" t="s">
        <v>7</v>
      </c>
      <c r="C1653" s="107"/>
      <c r="D1653" s="119" t="s">
        <v>4943</v>
      </c>
      <c r="E1653" s="119" t="s">
        <v>4942</v>
      </c>
      <c r="F1653" s="219">
        <v>3</v>
      </c>
      <c r="G1653" s="219" t="s">
        <v>2299</v>
      </c>
      <c r="H1653" s="45" t="s">
        <v>28</v>
      </c>
      <c r="I1653" s="46"/>
      <c r="J1653" s="44">
        <f t="shared" si="47"/>
        <v>365</v>
      </c>
      <c r="K1653" s="46"/>
      <c r="L1653" s="45"/>
      <c r="M1653" s="45"/>
      <c r="N1653" s="45"/>
      <c r="O1653" s="62" t="s">
        <v>7</v>
      </c>
      <c r="P1653" s="220">
        <v>1781</v>
      </c>
      <c r="Q1653" s="217" t="s">
        <v>609</v>
      </c>
      <c r="R1653" s="41"/>
    </row>
    <row r="1654" spans="1:18" s="149" customFormat="1" ht="12.95" customHeight="1" x14ac:dyDescent="0.2">
      <c r="A1654" s="7">
        <v>23</v>
      </c>
      <c r="B1654" s="40" t="s">
        <v>7</v>
      </c>
      <c r="C1654" s="107"/>
      <c r="D1654" s="119" t="s">
        <v>3192</v>
      </c>
      <c r="E1654" s="119" t="s">
        <v>4941</v>
      </c>
      <c r="F1654" s="219">
        <v>16</v>
      </c>
      <c r="G1654" s="219" t="s">
        <v>2495</v>
      </c>
      <c r="H1654" s="45" t="s">
        <v>44</v>
      </c>
      <c r="I1654" s="46"/>
      <c r="J1654" s="44">
        <f t="shared" si="47"/>
        <v>365</v>
      </c>
      <c r="K1654" s="46"/>
      <c r="L1654" s="45"/>
      <c r="M1654" s="45"/>
      <c r="N1654" s="45"/>
      <c r="O1654" s="62" t="s">
        <v>7</v>
      </c>
      <c r="P1654" s="220">
        <v>1782</v>
      </c>
      <c r="Q1654" s="217" t="s">
        <v>609</v>
      </c>
      <c r="R1654" s="41"/>
    </row>
    <row r="1655" spans="1:18" s="149" customFormat="1" ht="12.95" customHeight="1" x14ac:dyDescent="0.2">
      <c r="A1655" s="7"/>
      <c r="B1655" s="40" t="s">
        <v>7</v>
      </c>
      <c r="C1655" s="107"/>
      <c r="D1655" s="119" t="s">
        <v>4940</v>
      </c>
      <c r="E1655" s="119" t="s">
        <v>4939</v>
      </c>
      <c r="F1655" s="219">
        <v>6</v>
      </c>
      <c r="G1655" s="219" t="s">
        <v>609</v>
      </c>
      <c r="H1655" s="45"/>
      <c r="I1655" s="46"/>
      <c r="J1655" s="44">
        <f t="shared" si="47"/>
        <v>365</v>
      </c>
      <c r="K1655" s="46"/>
      <c r="L1655" s="45"/>
      <c r="M1655" s="45"/>
      <c r="N1655" s="45"/>
      <c r="O1655" s="62" t="s">
        <v>7</v>
      </c>
      <c r="P1655" s="220">
        <v>1783</v>
      </c>
      <c r="Q1655" s="217" t="s">
        <v>609</v>
      </c>
      <c r="R1655" s="41"/>
    </row>
    <row r="1656" spans="1:18" s="149" customFormat="1" ht="12.95" customHeight="1" x14ac:dyDescent="0.2">
      <c r="A1656" s="7"/>
      <c r="B1656" s="40" t="s">
        <v>7</v>
      </c>
      <c r="C1656" s="107"/>
      <c r="D1656" s="119" t="s">
        <v>4938</v>
      </c>
      <c r="E1656" s="119" t="s">
        <v>4937</v>
      </c>
      <c r="F1656" s="219">
        <v>1</v>
      </c>
      <c r="G1656" s="219" t="s">
        <v>2299</v>
      </c>
      <c r="H1656" s="45" t="s">
        <v>25</v>
      </c>
      <c r="I1656" s="46"/>
      <c r="J1656" s="44">
        <f t="shared" si="47"/>
        <v>365</v>
      </c>
      <c r="K1656" s="46"/>
      <c r="L1656" s="45"/>
      <c r="M1656" s="45"/>
      <c r="N1656" s="45"/>
      <c r="O1656" s="62" t="s">
        <v>7</v>
      </c>
      <c r="P1656" s="220">
        <v>1784</v>
      </c>
      <c r="Q1656" s="217" t="s">
        <v>609</v>
      </c>
      <c r="R1656" s="41"/>
    </row>
    <row r="1657" spans="1:18" s="149" customFormat="1" ht="12.95" customHeight="1" x14ac:dyDescent="0.2">
      <c r="A1657" s="7">
        <v>10</v>
      </c>
      <c r="B1657" s="40" t="s">
        <v>7</v>
      </c>
      <c r="C1657" s="107"/>
      <c r="D1657" s="119" t="s">
        <v>4153</v>
      </c>
      <c r="E1657" s="119" t="s">
        <v>4936</v>
      </c>
      <c r="F1657" s="219">
        <v>3</v>
      </c>
      <c r="G1657" s="219" t="s">
        <v>2299</v>
      </c>
      <c r="H1657" s="45" t="s">
        <v>25</v>
      </c>
      <c r="I1657" s="46"/>
      <c r="J1657" s="44">
        <f t="shared" si="47"/>
        <v>365</v>
      </c>
      <c r="K1657" s="46"/>
      <c r="L1657" s="45"/>
      <c r="M1657" s="45"/>
      <c r="N1657" s="45"/>
      <c r="O1657" s="62" t="s">
        <v>7</v>
      </c>
      <c r="P1657" s="220">
        <v>1785</v>
      </c>
      <c r="Q1657" s="217" t="s">
        <v>609</v>
      </c>
      <c r="R1657" s="41"/>
    </row>
    <row r="1658" spans="1:18" s="149" customFormat="1" ht="12.95" customHeight="1" x14ac:dyDescent="0.2">
      <c r="A1658" s="7"/>
      <c r="B1658" s="40" t="s">
        <v>7</v>
      </c>
      <c r="C1658" s="107"/>
      <c r="D1658" s="119" t="s">
        <v>4935</v>
      </c>
      <c r="E1658" s="119" t="s">
        <v>4934</v>
      </c>
      <c r="F1658" s="219">
        <v>20</v>
      </c>
      <c r="G1658" s="219" t="s">
        <v>2307</v>
      </c>
      <c r="H1658" s="45" t="s">
        <v>114</v>
      </c>
      <c r="I1658" s="46"/>
      <c r="J1658" s="44">
        <f t="shared" si="47"/>
        <v>365</v>
      </c>
      <c r="K1658" s="46"/>
      <c r="L1658" s="45"/>
      <c r="M1658" s="45"/>
      <c r="N1658" s="45"/>
      <c r="O1658" s="62" t="s">
        <v>7</v>
      </c>
      <c r="P1658" s="220">
        <v>1788</v>
      </c>
      <c r="Q1658" s="217" t="s">
        <v>609</v>
      </c>
      <c r="R1658" s="41"/>
    </row>
    <row r="1659" spans="1:18" s="149" customFormat="1" ht="12.95" customHeight="1" x14ac:dyDescent="0.2">
      <c r="A1659" s="7">
        <v>51</v>
      </c>
      <c r="B1659" s="40" t="s">
        <v>7</v>
      </c>
      <c r="C1659" s="107"/>
      <c r="D1659" s="119" t="s">
        <v>4933</v>
      </c>
      <c r="E1659" s="119" t="s">
        <v>4932</v>
      </c>
      <c r="F1659" s="219">
        <v>9</v>
      </c>
      <c r="G1659" s="219" t="s">
        <v>2495</v>
      </c>
      <c r="H1659" s="45" t="s">
        <v>25</v>
      </c>
      <c r="I1659" s="46"/>
      <c r="J1659" s="44">
        <f t="shared" si="47"/>
        <v>365</v>
      </c>
      <c r="K1659" s="46"/>
      <c r="L1659" s="45"/>
      <c r="M1659" s="45"/>
      <c r="N1659" s="45"/>
      <c r="O1659" s="62" t="s">
        <v>7</v>
      </c>
      <c r="P1659" s="220">
        <v>1787</v>
      </c>
      <c r="Q1659" s="217" t="s">
        <v>609</v>
      </c>
      <c r="R1659" s="41"/>
    </row>
    <row r="1660" spans="1:18" s="149" customFormat="1" ht="12.95" customHeight="1" x14ac:dyDescent="0.2">
      <c r="A1660" s="7">
        <v>17</v>
      </c>
      <c r="B1660" s="40" t="s">
        <v>7</v>
      </c>
      <c r="C1660" s="107">
        <v>5037</v>
      </c>
      <c r="D1660" s="119" t="s">
        <v>4931</v>
      </c>
      <c r="E1660" s="119" t="s">
        <v>4930</v>
      </c>
      <c r="F1660" s="219">
        <v>15</v>
      </c>
      <c r="G1660" s="219" t="s">
        <v>2492</v>
      </c>
      <c r="H1660" s="45" t="s">
        <v>25</v>
      </c>
      <c r="I1660" s="46"/>
      <c r="J1660" s="44">
        <f t="shared" si="47"/>
        <v>365</v>
      </c>
      <c r="K1660" s="46"/>
      <c r="L1660" s="45"/>
      <c r="M1660" s="45"/>
      <c r="N1660" s="45"/>
      <c r="O1660" s="62" t="s">
        <v>7</v>
      </c>
      <c r="P1660" s="220">
        <v>1790</v>
      </c>
      <c r="Q1660" s="217">
        <v>31882</v>
      </c>
      <c r="R1660" s="41"/>
    </row>
    <row r="1661" spans="1:18" s="149" customFormat="1" ht="12.95" customHeight="1" x14ac:dyDescent="0.2">
      <c r="A1661" s="7"/>
      <c r="B1661" s="40" t="s">
        <v>7</v>
      </c>
      <c r="C1661" s="107"/>
      <c r="D1661" s="119" t="s">
        <v>4929</v>
      </c>
      <c r="E1661" s="119" t="s">
        <v>4733</v>
      </c>
      <c r="F1661" s="219">
        <v>20</v>
      </c>
      <c r="G1661" s="219" t="s">
        <v>2307</v>
      </c>
      <c r="H1661" s="45" t="s">
        <v>114</v>
      </c>
      <c r="I1661" s="46"/>
      <c r="J1661" s="44">
        <f t="shared" si="47"/>
        <v>365</v>
      </c>
      <c r="K1661" s="46"/>
      <c r="L1661" s="45"/>
      <c r="M1661" s="45"/>
      <c r="N1661" s="45"/>
      <c r="O1661" s="62" t="s">
        <v>7</v>
      </c>
      <c r="P1661" s="220">
        <v>1789</v>
      </c>
      <c r="Q1661" s="217" t="s">
        <v>609</v>
      </c>
      <c r="R1661" s="41"/>
    </row>
    <row r="1662" spans="1:18" s="149" customFormat="1" ht="12.95" customHeight="1" x14ac:dyDescent="0.2">
      <c r="A1662" s="7">
        <v>4</v>
      </c>
      <c r="B1662" s="40" t="s">
        <v>7</v>
      </c>
      <c r="C1662" s="107"/>
      <c r="D1662" s="119" t="s">
        <v>4823</v>
      </c>
      <c r="E1662" s="119" t="s">
        <v>4928</v>
      </c>
      <c r="F1662" s="219">
        <v>5</v>
      </c>
      <c r="G1662" s="219" t="s">
        <v>2299</v>
      </c>
      <c r="H1662" s="45" t="s">
        <v>25</v>
      </c>
      <c r="I1662" s="46"/>
      <c r="J1662" s="44">
        <f t="shared" si="47"/>
        <v>365</v>
      </c>
      <c r="K1662" s="46"/>
      <c r="L1662" s="45"/>
      <c r="M1662" s="45"/>
      <c r="N1662" s="45"/>
      <c r="O1662" s="62" t="s">
        <v>7</v>
      </c>
      <c r="P1662" s="220"/>
      <c r="Q1662" s="217" t="s">
        <v>609</v>
      </c>
      <c r="R1662" s="41"/>
    </row>
    <row r="1663" spans="1:18" s="149" customFormat="1" ht="12.95" customHeight="1" x14ac:dyDescent="0.2">
      <c r="A1663" s="7">
        <v>236</v>
      </c>
      <c r="B1663" s="40" t="s">
        <v>7</v>
      </c>
      <c r="C1663" s="107"/>
      <c r="D1663" s="119" t="s">
        <v>956</v>
      </c>
      <c r="E1663" s="119" t="s">
        <v>4927</v>
      </c>
      <c r="F1663" s="219">
        <v>10</v>
      </c>
      <c r="G1663" s="219" t="s">
        <v>2495</v>
      </c>
      <c r="H1663" s="45" t="s">
        <v>28</v>
      </c>
      <c r="I1663" s="46"/>
      <c r="J1663" s="44">
        <f t="shared" si="47"/>
        <v>365</v>
      </c>
      <c r="K1663" s="46"/>
      <c r="L1663" s="45"/>
      <c r="M1663" s="45"/>
      <c r="N1663" s="45"/>
      <c r="O1663" s="62" t="s">
        <v>7</v>
      </c>
      <c r="P1663" s="220">
        <v>1791</v>
      </c>
      <c r="Q1663" s="217" t="s">
        <v>609</v>
      </c>
      <c r="R1663" s="41"/>
    </row>
    <row r="1664" spans="1:18" s="149" customFormat="1" ht="12.95" customHeight="1" x14ac:dyDescent="0.2">
      <c r="A1664" s="7"/>
      <c r="B1664" s="40" t="s">
        <v>7</v>
      </c>
      <c r="C1664" s="107"/>
      <c r="D1664" s="119" t="s">
        <v>4926</v>
      </c>
      <c r="E1664" s="119" t="s">
        <v>4925</v>
      </c>
      <c r="F1664" s="219">
        <v>21</v>
      </c>
      <c r="G1664" s="219" t="s">
        <v>2307</v>
      </c>
      <c r="H1664" s="45"/>
      <c r="I1664" s="46"/>
      <c r="J1664" s="44">
        <f t="shared" si="47"/>
        <v>365</v>
      </c>
      <c r="K1664" s="46"/>
      <c r="L1664" s="45"/>
      <c r="M1664" s="45"/>
      <c r="N1664" s="45"/>
      <c r="O1664" s="62" t="s">
        <v>7</v>
      </c>
      <c r="P1664" s="220">
        <v>1792</v>
      </c>
      <c r="Q1664" s="217" t="s">
        <v>609</v>
      </c>
      <c r="R1664" s="41"/>
    </row>
    <row r="1665" spans="1:209" s="149" customFormat="1" ht="12.95" customHeight="1" x14ac:dyDescent="0.2">
      <c r="A1665" s="7">
        <v>37</v>
      </c>
      <c r="B1665" s="40" t="s">
        <v>7</v>
      </c>
      <c r="C1665" s="107"/>
      <c r="D1665" s="119" t="s">
        <v>4264</v>
      </c>
      <c r="E1665" s="119" t="s">
        <v>4924</v>
      </c>
      <c r="F1665" s="219">
        <v>20</v>
      </c>
      <c r="G1665" s="219" t="s">
        <v>2307</v>
      </c>
      <c r="H1665" s="45" t="s">
        <v>44</v>
      </c>
      <c r="I1665" s="46"/>
      <c r="J1665" s="44">
        <f t="shared" ref="J1665:J1696" si="48">IF(AND(I1665&gt;1/1/75, K1665&gt;0),"n/a",I1665+365)</f>
        <v>365</v>
      </c>
      <c r="K1665" s="46"/>
      <c r="L1665" s="45"/>
      <c r="M1665" s="45"/>
      <c r="N1665" s="45"/>
      <c r="O1665" s="62" t="s">
        <v>7</v>
      </c>
      <c r="P1665" s="220">
        <v>1793</v>
      </c>
      <c r="Q1665" s="217" t="s">
        <v>609</v>
      </c>
      <c r="R1665" s="41"/>
    </row>
    <row r="1666" spans="1:209" s="149" customFormat="1" ht="12.95" customHeight="1" x14ac:dyDescent="0.2">
      <c r="A1666" s="7">
        <v>17</v>
      </c>
      <c r="B1666" s="40" t="s">
        <v>7</v>
      </c>
      <c r="C1666" s="107"/>
      <c r="D1666" s="119" t="s">
        <v>4294</v>
      </c>
      <c r="E1666" s="119" t="s">
        <v>4923</v>
      </c>
      <c r="F1666" s="219">
        <v>5</v>
      </c>
      <c r="G1666" s="219" t="s">
        <v>2299</v>
      </c>
      <c r="H1666" s="45" t="s">
        <v>44</v>
      </c>
      <c r="I1666" s="46"/>
      <c r="J1666" s="44">
        <f t="shared" si="48"/>
        <v>365</v>
      </c>
      <c r="K1666" s="46"/>
      <c r="L1666" s="45"/>
      <c r="M1666" s="45"/>
      <c r="N1666" s="45"/>
      <c r="O1666" s="62" t="s">
        <v>7</v>
      </c>
      <c r="P1666" s="220">
        <v>1795</v>
      </c>
      <c r="Q1666" s="217" t="s">
        <v>609</v>
      </c>
      <c r="R1666" s="41"/>
    </row>
    <row r="1667" spans="1:209" s="149" customFormat="1" ht="12.95" customHeight="1" x14ac:dyDescent="0.2">
      <c r="A1667" s="7">
        <v>4</v>
      </c>
      <c r="B1667" s="40" t="s">
        <v>7</v>
      </c>
      <c r="C1667" s="107"/>
      <c r="D1667" s="119" t="s">
        <v>4823</v>
      </c>
      <c r="E1667" s="119" t="s">
        <v>4922</v>
      </c>
      <c r="F1667" s="219">
        <v>5</v>
      </c>
      <c r="G1667" s="219" t="s">
        <v>2299</v>
      </c>
      <c r="H1667" s="45" t="s">
        <v>25</v>
      </c>
      <c r="I1667" s="46"/>
      <c r="J1667" s="44">
        <f t="shared" si="48"/>
        <v>365</v>
      </c>
      <c r="K1667" s="46"/>
      <c r="L1667" s="45"/>
      <c r="M1667" s="45"/>
      <c r="N1667" s="45"/>
      <c r="O1667" s="62" t="s">
        <v>7</v>
      </c>
      <c r="P1667" s="220">
        <v>1796</v>
      </c>
      <c r="Q1667" s="217">
        <v>31919</v>
      </c>
      <c r="R1667" s="41"/>
    </row>
    <row r="1668" spans="1:209" s="149" customFormat="1" ht="12.95" customHeight="1" x14ac:dyDescent="0.2">
      <c r="A1668" s="7">
        <v>55</v>
      </c>
      <c r="B1668" s="40" t="s">
        <v>7</v>
      </c>
      <c r="C1668" s="107"/>
      <c r="D1668" s="119" t="s">
        <v>3568</v>
      </c>
      <c r="E1668" s="119" t="s">
        <v>4921</v>
      </c>
      <c r="F1668" s="219">
        <v>15</v>
      </c>
      <c r="G1668" s="219" t="s">
        <v>2492</v>
      </c>
      <c r="H1668" s="45" t="s">
        <v>44</v>
      </c>
      <c r="I1668" s="46"/>
      <c r="J1668" s="44">
        <f t="shared" si="48"/>
        <v>365</v>
      </c>
      <c r="K1668" s="46"/>
      <c r="L1668" s="45"/>
      <c r="M1668" s="45"/>
      <c r="N1668" s="45"/>
      <c r="O1668" s="62" t="s">
        <v>7</v>
      </c>
      <c r="P1668" s="220">
        <v>1797</v>
      </c>
      <c r="Q1668" s="217" t="s">
        <v>609</v>
      </c>
      <c r="R1668" s="41"/>
    </row>
    <row r="1669" spans="1:209" s="149" customFormat="1" ht="12.95" customHeight="1" x14ac:dyDescent="0.2">
      <c r="A1669" s="7">
        <v>55</v>
      </c>
      <c r="B1669" s="40" t="s">
        <v>7</v>
      </c>
      <c r="C1669" s="107"/>
      <c r="D1669" s="119" t="s">
        <v>3568</v>
      </c>
      <c r="E1669" s="119" t="s">
        <v>4921</v>
      </c>
      <c r="F1669" s="219">
        <v>15</v>
      </c>
      <c r="G1669" s="219" t="s">
        <v>2492</v>
      </c>
      <c r="H1669" s="45" t="s">
        <v>44</v>
      </c>
      <c r="I1669" s="46"/>
      <c r="J1669" s="44">
        <f t="shared" si="48"/>
        <v>365</v>
      </c>
      <c r="K1669" s="46"/>
      <c r="L1669" s="45"/>
      <c r="M1669" s="45"/>
      <c r="N1669" s="45"/>
      <c r="O1669" s="5"/>
      <c r="P1669" s="9"/>
      <c r="Q1669" s="217" t="s">
        <v>609</v>
      </c>
      <c r="R1669" s="41"/>
    </row>
    <row r="1670" spans="1:209" s="149" customFormat="1" ht="12.95" customHeight="1" x14ac:dyDescent="0.2">
      <c r="A1670" s="7"/>
      <c r="B1670" s="40" t="s">
        <v>7</v>
      </c>
      <c r="C1670" s="107"/>
      <c r="D1670" s="119" t="s">
        <v>4920</v>
      </c>
      <c r="E1670" s="119" t="s">
        <v>4919</v>
      </c>
      <c r="F1670" s="219">
        <v>8</v>
      </c>
      <c r="G1670" s="219" t="s">
        <v>2408</v>
      </c>
      <c r="H1670" s="45" t="s">
        <v>28</v>
      </c>
      <c r="I1670" s="46"/>
      <c r="J1670" s="44">
        <f t="shared" si="48"/>
        <v>365</v>
      </c>
      <c r="K1670" s="46"/>
      <c r="L1670" s="45"/>
      <c r="M1670" s="45"/>
      <c r="N1670" s="45"/>
      <c r="O1670" s="62" t="s">
        <v>7</v>
      </c>
      <c r="P1670" s="220">
        <v>1800</v>
      </c>
      <c r="Q1670" s="217">
        <v>31966</v>
      </c>
      <c r="R1670" s="41" t="s">
        <v>136</v>
      </c>
    </row>
    <row r="1671" spans="1:209" s="149" customFormat="1" ht="12.95" customHeight="1" x14ac:dyDescent="0.2">
      <c r="A1671" s="7"/>
      <c r="B1671" s="40" t="s">
        <v>7</v>
      </c>
      <c r="C1671" s="107"/>
      <c r="D1671" s="119" t="s">
        <v>4918</v>
      </c>
      <c r="E1671" s="119" t="s">
        <v>4733</v>
      </c>
      <c r="F1671" s="219">
        <v>21</v>
      </c>
      <c r="G1671" s="219" t="s">
        <v>2307</v>
      </c>
      <c r="H1671" s="45" t="s">
        <v>114</v>
      </c>
      <c r="I1671" s="46"/>
      <c r="J1671" s="44">
        <f t="shared" si="48"/>
        <v>365</v>
      </c>
      <c r="K1671" s="46"/>
      <c r="L1671" s="45"/>
      <c r="M1671" s="45"/>
      <c r="N1671" s="45"/>
      <c r="O1671" s="62" t="s">
        <v>7</v>
      </c>
      <c r="P1671" s="220">
        <v>1801</v>
      </c>
      <c r="Q1671" s="217">
        <v>31931</v>
      </c>
      <c r="R1671" s="41" t="s">
        <v>136</v>
      </c>
    </row>
    <row r="1672" spans="1:209" s="149" customFormat="1" ht="12.95" customHeight="1" x14ac:dyDescent="0.2">
      <c r="A1672" s="7">
        <v>123</v>
      </c>
      <c r="B1672" s="40" t="s">
        <v>7</v>
      </c>
      <c r="C1672" s="107"/>
      <c r="D1672" s="119" t="s">
        <v>3518</v>
      </c>
      <c r="E1672" s="119" t="s">
        <v>4917</v>
      </c>
      <c r="F1672" s="219">
        <v>15</v>
      </c>
      <c r="G1672" s="219" t="s">
        <v>2492</v>
      </c>
      <c r="H1672" s="45" t="s">
        <v>28</v>
      </c>
      <c r="I1672" s="46"/>
      <c r="J1672" s="44">
        <f t="shared" si="48"/>
        <v>365</v>
      </c>
      <c r="K1672" s="46"/>
      <c r="L1672" s="45"/>
      <c r="M1672" s="45"/>
      <c r="N1672" s="45"/>
      <c r="O1672" s="62" t="s">
        <v>7</v>
      </c>
      <c r="P1672" s="220">
        <v>1802</v>
      </c>
      <c r="Q1672" s="217">
        <v>31926</v>
      </c>
      <c r="R1672" s="41" t="s">
        <v>136</v>
      </c>
    </row>
    <row r="1673" spans="1:209" s="149" customFormat="1" ht="12.95" customHeight="1" x14ac:dyDescent="0.2">
      <c r="A1673" s="7">
        <v>3</v>
      </c>
      <c r="B1673" s="40" t="s">
        <v>7</v>
      </c>
      <c r="C1673" s="107"/>
      <c r="D1673" s="119" t="s">
        <v>4916</v>
      </c>
      <c r="E1673" s="119" t="s">
        <v>4915</v>
      </c>
      <c r="F1673" s="219">
        <v>15</v>
      </c>
      <c r="G1673" s="219" t="s">
        <v>2492</v>
      </c>
      <c r="H1673" s="45" t="s">
        <v>193</v>
      </c>
      <c r="I1673" s="46"/>
      <c r="J1673" s="44">
        <f t="shared" si="48"/>
        <v>365</v>
      </c>
      <c r="K1673" s="46"/>
      <c r="L1673" s="45"/>
      <c r="M1673" s="45"/>
      <c r="N1673" s="45"/>
      <c r="O1673" s="62" t="s">
        <v>7</v>
      </c>
      <c r="P1673" s="220">
        <v>1803</v>
      </c>
      <c r="Q1673" s="217">
        <v>31930</v>
      </c>
      <c r="R1673" s="41" t="s">
        <v>136</v>
      </c>
    </row>
    <row r="1674" spans="1:209" s="149" customFormat="1" ht="12.95" customHeight="1" x14ac:dyDescent="0.2">
      <c r="A1674" s="7">
        <v>10</v>
      </c>
      <c r="B1674" s="40" t="s">
        <v>7</v>
      </c>
      <c r="C1674" s="107"/>
      <c r="D1674" s="136" t="s">
        <v>1759</v>
      </c>
      <c r="E1674" s="119" t="s">
        <v>4914</v>
      </c>
      <c r="F1674" s="219">
        <v>12</v>
      </c>
      <c r="G1674" s="219" t="s">
        <v>2299</v>
      </c>
      <c r="H1674" s="45" t="s">
        <v>25</v>
      </c>
      <c r="I1674" s="46"/>
      <c r="J1674" s="44">
        <f t="shared" si="48"/>
        <v>365</v>
      </c>
      <c r="K1674" s="46"/>
      <c r="L1674" s="45"/>
      <c r="M1674" s="45"/>
      <c r="N1674" s="45"/>
      <c r="O1674" s="62" t="s">
        <v>7</v>
      </c>
      <c r="P1674" s="220">
        <v>1804</v>
      </c>
      <c r="Q1674" s="217">
        <v>31943</v>
      </c>
      <c r="R1674" s="41" t="s">
        <v>136</v>
      </c>
    </row>
    <row r="1675" spans="1:209" s="149" customFormat="1" ht="12.95" customHeight="1" x14ac:dyDescent="0.2">
      <c r="A1675" s="7"/>
      <c r="B1675" s="40" t="s">
        <v>7</v>
      </c>
      <c r="C1675" s="107"/>
      <c r="D1675" s="119" t="s">
        <v>4913</v>
      </c>
      <c r="E1675" s="119" t="s">
        <v>4148</v>
      </c>
      <c r="F1675" s="219">
        <v>12</v>
      </c>
      <c r="G1675" s="219" t="s">
        <v>2299</v>
      </c>
      <c r="H1675" s="45" t="s">
        <v>8</v>
      </c>
      <c r="I1675" s="46"/>
      <c r="J1675" s="44">
        <f t="shared" si="48"/>
        <v>365</v>
      </c>
      <c r="K1675" s="46"/>
      <c r="L1675" s="45"/>
      <c r="M1675" s="45"/>
      <c r="N1675" s="45"/>
      <c r="O1675" s="62" t="s">
        <v>7</v>
      </c>
      <c r="P1675" s="220">
        <v>1805</v>
      </c>
      <c r="Q1675" s="217" t="s">
        <v>609</v>
      </c>
      <c r="R1675" s="41"/>
    </row>
    <row r="1676" spans="1:209" s="149" customFormat="1" ht="12.95" customHeight="1" x14ac:dyDescent="0.2">
      <c r="A1676" s="7"/>
      <c r="B1676" s="40" t="s">
        <v>7</v>
      </c>
      <c r="C1676" s="107"/>
      <c r="D1676" s="119" t="s">
        <v>4625</v>
      </c>
      <c r="E1676" s="119" t="s">
        <v>2203</v>
      </c>
      <c r="F1676" s="219">
        <v>13</v>
      </c>
      <c r="G1676" s="219" t="s">
        <v>2492</v>
      </c>
      <c r="H1676" s="45" t="s">
        <v>28</v>
      </c>
      <c r="I1676" s="46"/>
      <c r="J1676" s="44">
        <f t="shared" si="48"/>
        <v>365</v>
      </c>
      <c r="K1676" s="46"/>
      <c r="L1676" s="45"/>
      <c r="M1676" s="45"/>
      <c r="N1676" s="45"/>
      <c r="O1676" s="62" t="s">
        <v>7</v>
      </c>
      <c r="P1676" s="220">
        <v>1806</v>
      </c>
      <c r="Q1676" s="217">
        <v>31933</v>
      </c>
      <c r="R1676" s="41" t="s">
        <v>136</v>
      </c>
    </row>
    <row r="1677" spans="1:209" s="149" customFormat="1" ht="12.95" customHeight="1" x14ac:dyDescent="0.2">
      <c r="A1677" s="7">
        <v>4</v>
      </c>
      <c r="B1677" s="40" t="s">
        <v>7</v>
      </c>
      <c r="C1677" s="107"/>
      <c r="D1677" s="119" t="s">
        <v>4823</v>
      </c>
      <c r="E1677" s="119" t="s">
        <v>4912</v>
      </c>
      <c r="F1677" s="219">
        <v>5</v>
      </c>
      <c r="G1677" s="219" t="s">
        <v>2299</v>
      </c>
      <c r="H1677" s="45" t="s">
        <v>25</v>
      </c>
      <c r="I1677" s="46"/>
      <c r="J1677" s="44">
        <f t="shared" si="48"/>
        <v>365</v>
      </c>
      <c r="K1677" s="46"/>
      <c r="L1677" s="45"/>
      <c r="M1677" s="45"/>
      <c r="N1677" s="45"/>
      <c r="O1677" s="62" t="s">
        <v>7</v>
      </c>
      <c r="P1677" s="220">
        <v>1807</v>
      </c>
      <c r="Q1677" s="217">
        <v>31936</v>
      </c>
      <c r="R1677" s="41" t="s">
        <v>136</v>
      </c>
    </row>
    <row r="1678" spans="1:209" s="149" customFormat="1" ht="12.95" customHeight="1" x14ac:dyDescent="0.2">
      <c r="A1678" s="7">
        <v>10</v>
      </c>
      <c r="B1678" s="40" t="s">
        <v>7</v>
      </c>
      <c r="C1678" s="107"/>
      <c r="D1678" s="119" t="s">
        <v>4153</v>
      </c>
      <c r="E1678" s="119" t="s">
        <v>4752</v>
      </c>
      <c r="F1678" s="219">
        <v>3</v>
      </c>
      <c r="G1678" s="219" t="s">
        <v>2299</v>
      </c>
      <c r="H1678" s="45" t="s">
        <v>44</v>
      </c>
      <c r="I1678" s="46"/>
      <c r="J1678" s="44">
        <f t="shared" si="48"/>
        <v>365</v>
      </c>
      <c r="K1678" s="46"/>
      <c r="L1678" s="45"/>
      <c r="M1678" s="45"/>
      <c r="N1678" s="45"/>
      <c r="O1678" s="62" t="s">
        <v>7</v>
      </c>
      <c r="P1678" s="220">
        <v>1808</v>
      </c>
      <c r="Q1678" s="217" t="s">
        <v>609</v>
      </c>
      <c r="R1678" s="41"/>
    </row>
    <row r="1679" spans="1:209" s="13" customFormat="1" ht="12.95" customHeight="1" x14ac:dyDescent="0.2">
      <c r="A1679" s="7">
        <v>43</v>
      </c>
      <c r="B1679" s="40" t="s">
        <v>7</v>
      </c>
      <c r="C1679" s="107"/>
      <c r="D1679" s="119" t="s">
        <v>4409</v>
      </c>
      <c r="E1679" s="119" t="s">
        <v>4911</v>
      </c>
      <c r="F1679" s="219">
        <v>3</v>
      </c>
      <c r="G1679" s="219" t="s">
        <v>2299</v>
      </c>
      <c r="H1679" s="45" t="s">
        <v>193</v>
      </c>
      <c r="I1679" s="46"/>
      <c r="J1679" s="44">
        <f t="shared" si="48"/>
        <v>365</v>
      </c>
      <c r="K1679" s="46"/>
      <c r="L1679" s="45"/>
      <c r="M1679" s="45"/>
      <c r="N1679" s="45"/>
      <c r="O1679" s="62" t="s">
        <v>7</v>
      </c>
      <c r="P1679" s="220">
        <v>1809</v>
      </c>
      <c r="Q1679" s="217">
        <v>31939</v>
      </c>
      <c r="R1679" s="41" t="s">
        <v>136</v>
      </c>
      <c r="S1679" s="149"/>
      <c r="T1679" s="149"/>
      <c r="U1679" s="149"/>
      <c r="V1679" s="149"/>
      <c r="W1679" s="149"/>
      <c r="X1679" s="149"/>
      <c r="Y1679" s="149"/>
      <c r="Z1679" s="149"/>
      <c r="AA1679" s="149"/>
      <c r="AB1679" s="149"/>
      <c r="AC1679" s="149"/>
      <c r="AD1679" s="149"/>
      <c r="AE1679" s="149"/>
      <c r="AF1679" s="149"/>
      <c r="AG1679" s="149"/>
      <c r="AH1679" s="149"/>
      <c r="AI1679" s="149"/>
      <c r="AJ1679" s="149"/>
      <c r="AK1679" s="149"/>
      <c r="AL1679" s="149"/>
      <c r="AM1679" s="149"/>
      <c r="AN1679" s="149"/>
      <c r="AO1679" s="149"/>
      <c r="AP1679" s="149"/>
      <c r="AQ1679" s="149"/>
      <c r="AR1679" s="149"/>
      <c r="AS1679" s="149"/>
      <c r="AT1679" s="149"/>
      <c r="AU1679" s="149"/>
      <c r="AV1679" s="149"/>
      <c r="AW1679" s="149"/>
      <c r="AX1679" s="149"/>
      <c r="AY1679" s="149"/>
      <c r="AZ1679" s="149"/>
      <c r="BA1679" s="149"/>
      <c r="BB1679" s="149"/>
      <c r="BC1679" s="149"/>
      <c r="BD1679" s="149"/>
      <c r="BE1679" s="149"/>
      <c r="BF1679" s="149"/>
      <c r="BG1679" s="149"/>
      <c r="BH1679" s="149"/>
      <c r="BI1679" s="149"/>
      <c r="BJ1679" s="149"/>
      <c r="BK1679" s="149"/>
      <c r="BL1679" s="149"/>
      <c r="BM1679" s="149"/>
      <c r="BN1679" s="149"/>
      <c r="BO1679" s="149"/>
      <c r="BP1679" s="149"/>
      <c r="BQ1679" s="149"/>
      <c r="BR1679" s="149"/>
      <c r="BS1679" s="149"/>
      <c r="BT1679" s="149"/>
      <c r="BU1679" s="149"/>
      <c r="BV1679" s="149"/>
      <c r="BW1679" s="149"/>
      <c r="BX1679" s="149"/>
      <c r="BY1679" s="149"/>
      <c r="BZ1679" s="149"/>
      <c r="CA1679" s="149"/>
      <c r="CB1679" s="149"/>
      <c r="CC1679" s="149"/>
      <c r="CD1679" s="149"/>
      <c r="CE1679" s="149"/>
      <c r="CF1679" s="149"/>
      <c r="CG1679" s="149"/>
      <c r="CH1679" s="149"/>
      <c r="CI1679" s="149"/>
      <c r="CJ1679" s="149"/>
      <c r="CK1679" s="149"/>
      <c r="CL1679" s="149"/>
      <c r="CM1679" s="149"/>
      <c r="CN1679" s="149"/>
      <c r="CO1679" s="149"/>
      <c r="CP1679" s="149"/>
      <c r="CQ1679" s="149"/>
      <c r="CR1679" s="149"/>
      <c r="CS1679" s="149"/>
      <c r="CT1679" s="149"/>
      <c r="CU1679" s="149"/>
      <c r="CV1679" s="149"/>
      <c r="CW1679" s="149"/>
      <c r="CX1679" s="149"/>
      <c r="CY1679" s="149"/>
      <c r="CZ1679" s="149"/>
      <c r="DA1679" s="149"/>
      <c r="DB1679" s="149"/>
      <c r="DC1679" s="149"/>
      <c r="DD1679" s="149"/>
      <c r="DE1679" s="149"/>
      <c r="DF1679" s="149"/>
      <c r="DG1679" s="149"/>
      <c r="DH1679" s="149"/>
      <c r="DI1679" s="149"/>
      <c r="DJ1679" s="149"/>
      <c r="DK1679" s="149"/>
      <c r="DL1679" s="149"/>
      <c r="DM1679" s="149"/>
      <c r="DN1679" s="149"/>
      <c r="DO1679" s="149"/>
      <c r="DP1679" s="149"/>
      <c r="DQ1679" s="149"/>
      <c r="DR1679" s="149"/>
      <c r="DS1679" s="149"/>
      <c r="DT1679" s="149"/>
      <c r="DU1679" s="149"/>
      <c r="DV1679" s="149"/>
      <c r="DW1679" s="149"/>
      <c r="DX1679" s="149"/>
      <c r="DY1679" s="149"/>
      <c r="DZ1679" s="149"/>
      <c r="EA1679" s="149"/>
      <c r="EB1679" s="149"/>
      <c r="EC1679" s="149"/>
      <c r="ED1679" s="149"/>
      <c r="EE1679" s="149"/>
      <c r="EF1679" s="149"/>
      <c r="EG1679" s="149"/>
      <c r="EH1679" s="149"/>
      <c r="EI1679" s="149"/>
      <c r="EJ1679" s="149"/>
      <c r="EK1679" s="149"/>
      <c r="EL1679" s="149"/>
      <c r="EM1679" s="149"/>
      <c r="EN1679" s="149"/>
      <c r="EO1679" s="149"/>
      <c r="EP1679" s="149"/>
      <c r="EQ1679" s="149"/>
      <c r="ER1679" s="149"/>
      <c r="ES1679" s="149"/>
      <c r="ET1679" s="149"/>
      <c r="EU1679" s="149"/>
      <c r="EV1679" s="149"/>
      <c r="EW1679" s="149"/>
      <c r="EX1679" s="149"/>
      <c r="EY1679" s="149"/>
      <c r="EZ1679" s="149"/>
      <c r="FA1679" s="149"/>
      <c r="FB1679" s="149"/>
      <c r="FC1679" s="149"/>
      <c r="FD1679" s="149"/>
      <c r="FE1679" s="149"/>
      <c r="FF1679" s="149"/>
      <c r="FG1679" s="149"/>
      <c r="FH1679" s="149"/>
      <c r="FI1679" s="149"/>
      <c r="FJ1679" s="149"/>
      <c r="FK1679" s="149"/>
      <c r="FL1679" s="149"/>
      <c r="FM1679" s="149"/>
      <c r="FN1679" s="149"/>
      <c r="FO1679" s="149"/>
      <c r="FP1679" s="149"/>
      <c r="FQ1679" s="149"/>
      <c r="FR1679" s="149"/>
      <c r="FS1679" s="149"/>
      <c r="FT1679" s="149"/>
      <c r="FU1679" s="149"/>
      <c r="FV1679" s="149"/>
      <c r="FW1679" s="149"/>
      <c r="FX1679" s="149"/>
      <c r="FY1679" s="149"/>
      <c r="FZ1679" s="149"/>
      <c r="GA1679" s="149"/>
      <c r="GB1679" s="149"/>
      <c r="GC1679" s="149"/>
      <c r="GD1679" s="149"/>
      <c r="GE1679" s="149"/>
      <c r="GF1679" s="149"/>
      <c r="GG1679" s="149"/>
      <c r="GH1679" s="149"/>
      <c r="GI1679" s="149"/>
      <c r="GJ1679" s="149"/>
      <c r="GK1679" s="149"/>
      <c r="GL1679" s="149"/>
      <c r="GM1679" s="149"/>
      <c r="GN1679" s="149"/>
      <c r="GO1679" s="149"/>
      <c r="GP1679" s="149"/>
      <c r="GQ1679" s="149"/>
      <c r="GR1679" s="149"/>
      <c r="GS1679" s="149"/>
      <c r="GT1679" s="149"/>
      <c r="GU1679" s="149"/>
      <c r="GV1679" s="149"/>
      <c r="GW1679" s="149"/>
      <c r="GX1679" s="149"/>
      <c r="GY1679" s="149"/>
      <c r="GZ1679" s="149"/>
      <c r="HA1679" s="149"/>
    </row>
    <row r="1680" spans="1:209" s="149" customFormat="1" ht="12.95" customHeight="1" x14ac:dyDescent="0.2">
      <c r="A1680" s="7">
        <v>37</v>
      </c>
      <c r="B1680" s="40" t="s">
        <v>7</v>
      </c>
      <c r="C1680" s="107"/>
      <c r="D1680" s="119" t="s">
        <v>4910</v>
      </c>
      <c r="E1680" s="119" t="s">
        <v>4909</v>
      </c>
      <c r="F1680" s="219">
        <v>20</v>
      </c>
      <c r="G1680" s="219" t="s">
        <v>2307</v>
      </c>
      <c r="H1680" s="45" t="s">
        <v>8</v>
      </c>
      <c r="I1680" s="46"/>
      <c r="J1680" s="44">
        <f t="shared" si="48"/>
        <v>365</v>
      </c>
      <c r="K1680" s="46"/>
      <c r="L1680" s="45"/>
      <c r="M1680" s="45"/>
      <c r="N1680" s="45"/>
      <c r="O1680" s="62" t="s">
        <v>7</v>
      </c>
      <c r="P1680" s="220">
        <v>1810</v>
      </c>
      <c r="Q1680" s="217">
        <v>31945</v>
      </c>
      <c r="R1680" s="41" t="s">
        <v>136</v>
      </c>
    </row>
    <row r="1681" spans="1:209" s="13" customFormat="1" ht="12.95" customHeight="1" x14ac:dyDescent="0.2">
      <c r="A1681" s="7">
        <v>1</v>
      </c>
      <c r="B1681" s="40" t="s">
        <v>7</v>
      </c>
      <c r="C1681" s="107"/>
      <c r="D1681" s="119" t="s">
        <v>4908</v>
      </c>
      <c r="E1681" s="119" t="s">
        <v>4907</v>
      </c>
      <c r="F1681" s="219">
        <v>6</v>
      </c>
      <c r="G1681" s="219" t="s">
        <v>2299</v>
      </c>
      <c r="H1681" s="45" t="s">
        <v>193</v>
      </c>
      <c r="I1681" s="46"/>
      <c r="J1681" s="44">
        <f t="shared" si="48"/>
        <v>365</v>
      </c>
      <c r="K1681" s="46"/>
      <c r="L1681" s="45"/>
      <c r="M1681" s="45"/>
      <c r="N1681" s="45"/>
      <c r="O1681" s="62" t="s">
        <v>7</v>
      </c>
      <c r="P1681" s="220">
        <v>1811</v>
      </c>
      <c r="Q1681" s="217">
        <v>31940</v>
      </c>
      <c r="R1681" s="41" t="s">
        <v>136</v>
      </c>
      <c r="S1681" s="149"/>
      <c r="T1681" s="149"/>
      <c r="U1681" s="149"/>
      <c r="V1681" s="149"/>
      <c r="W1681" s="149"/>
      <c r="X1681" s="149"/>
      <c r="Y1681" s="149"/>
      <c r="Z1681" s="149"/>
      <c r="AA1681" s="149"/>
      <c r="AB1681" s="149"/>
      <c r="AC1681" s="149"/>
      <c r="AD1681" s="149"/>
      <c r="AE1681" s="149"/>
      <c r="AF1681" s="149"/>
      <c r="AG1681" s="149"/>
      <c r="AH1681" s="149"/>
      <c r="AI1681" s="149"/>
      <c r="AJ1681" s="149"/>
      <c r="AK1681" s="149"/>
      <c r="AL1681" s="149"/>
      <c r="AM1681" s="149"/>
      <c r="AN1681" s="149"/>
      <c r="AO1681" s="149"/>
      <c r="AP1681" s="149"/>
      <c r="AQ1681" s="149"/>
      <c r="AR1681" s="149"/>
      <c r="AS1681" s="149"/>
      <c r="AT1681" s="149"/>
      <c r="AU1681" s="149"/>
      <c r="AV1681" s="149"/>
      <c r="AW1681" s="149"/>
      <c r="AX1681" s="149"/>
      <c r="AY1681" s="149"/>
      <c r="AZ1681" s="149"/>
      <c r="BA1681" s="149"/>
      <c r="BB1681" s="149"/>
      <c r="BC1681" s="149"/>
      <c r="BD1681" s="149"/>
      <c r="BE1681" s="149"/>
      <c r="BF1681" s="149"/>
      <c r="BG1681" s="149"/>
      <c r="BH1681" s="149"/>
      <c r="BI1681" s="149"/>
      <c r="BJ1681" s="149"/>
      <c r="BK1681" s="149"/>
      <c r="BL1681" s="149"/>
      <c r="BM1681" s="149"/>
      <c r="BN1681" s="149"/>
      <c r="BO1681" s="149"/>
      <c r="BP1681" s="149"/>
      <c r="BQ1681" s="149"/>
      <c r="BR1681" s="149"/>
      <c r="BS1681" s="149"/>
      <c r="BT1681" s="149"/>
      <c r="BU1681" s="149"/>
      <c r="BV1681" s="149"/>
      <c r="BW1681" s="149"/>
      <c r="BX1681" s="149"/>
      <c r="BY1681" s="149"/>
      <c r="BZ1681" s="149"/>
      <c r="CA1681" s="149"/>
      <c r="CB1681" s="149"/>
      <c r="CC1681" s="149"/>
      <c r="CD1681" s="149"/>
      <c r="CE1681" s="149"/>
      <c r="CF1681" s="149"/>
      <c r="CG1681" s="149"/>
      <c r="CH1681" s="149"/>
      <c r="CI1681" s="149"/>
      <c r="CJ1681" s="149"/>
      <c r="CK1681" s="149"/>
      <c r="CL1681" s="149"/>
      <c r="CM1681" s="149"/>
      <c r="CN1681" s="149"/>
      <c r="CO1681" s="149"/>
      <c r="CP1681" s="149"/>
      <c r="CQ1681" s="149"/>
      <c r="CR1681" s="149"/>
      <c r="CS1681" s="149"/>
      <c r="CT1681" s="149"/>
      <c r="CU1681" s="149"/>
      <c r="CV1681" s="149"/>
      <c r="CW1681" s="149"/>
      <c r="CX1681" s="149"/>
      <c r="CY1681" s="149"/>
      <c r="CZ1681" s="149"/>
      <c r="DA1681" s="149"/>
      <c r="DB1681" s="149"/>
      <c r="DC1681" s="149"/>
      <c r="DD1681" s="149"/>
      <c r="DE1681" s="149"/>
      <c r="DF1681" s="149"/>
      <c r="DG1681" s="149"/>
      <c r="DH1681" s="149"/>
      <c r="DI1681" s="149"/>
      <c r="DJ1681" s="149"/>
      <c r="DK1681" s="149"/>
      <c r="DL1681" s="149"/>
      <c r="DM1681" s="149"/>
      <c r="DN1681" s="149"/>
      <c r="DO1681" s="149"/>
      <c r="DP1681" s="149"/>
      <c r="DQ1681" s="149"/>
      <c r="DR1681" s="149"/>
      <c r="DS1681" s="149"/>
      <c r="DT1681" s="149"/>
      <c r="DU1681" s="149"/>
      <c r="DV1681" s="149"/>
      <c r="DW1681" s="149"/>
      <c r="DX1681" s="149"/>
      <c r="DY1681" s="149"/>
      <c r="DZ1681" s="149"/>
      <c r="EA1681" s="149"/>
      <c r="EB1681" s="149"/>
      <c r="EC1681" s="149"/>
      <c r="ED1681" s="149"/>
      <c r="EE1681" s="149"/>
      <c r="EF1681" s="149"/>
      <c r="EG1681" s="149"/>
      <c r="EH1681" s="149"/>
      <c r="EI1681" s="149"/>
      <c r="EJ1681" s="149"/>
      <c r="EK1681" s="149"/>
      <c r="EL1681" s="149"/>
      <c r="EM1681" s="149"/>
      <c r="EN1681" s="149"/>
      <c r="EO1681" s="149"/>
      <c r="EP1681" s="149"/>
      <c r="EQ1681" s="149"/>
      <c r="ER1681" s="149"/>
      <c r="ES1681" s="149"/>
      <c r="ET1681" s="149"/>
      <c r="EU1681" s="149"/>
      <c r="EV1681" s="149"/>
      <c r="EW1681" s="149"/>
      <c r="EX1681" s="149"/>
      <c r="EY1681" s="149"/>
      <c r="EZ1681" s="149"/>
      <c r="FA1681" s="149"/>
      <c r="FB1681" s="149"/>
      <c r="FC1681" s="149"/>
      <c r="FD1681" s="149"/>
      <c r="FE1681" s="149"/>
      <c r="FF1681" s="149"/>
      <c r="FG1681" s="149"/>
      <c r="FH1681" s="149"/>
      <c r="FI1681" s="149"/>
      <c r="FJ1681" s="149"/>
      <c r="FK1681" s="149"/>
      <c r="FL1681" s="149"/>
      <c r="FM1681" s="149"/>
      <c r="FN1681" s="149"/>
      <c r="FO1681" s="149"/>
      <c r="FP1681" s="149"/>
      <c r="FQ1681" s="149"/>
      <c r="FR1681" s="149"/>
      <c r="FS1681" s="149"/>
      <c r="FT1681" s="149"/>
      <c r="FU1681" s="149"/>
      <c r="FV1681" s="149"/>
      <c r="FW1681" s="149"/>
      <c r="FX1681" s="149"/>
      <c r="FY1681" s="149"/>
      <c r="FZ1681" s="149"/>
      <c r="GA1681" s="149"/>
      <c r="GB1681" s="149"/>
      <c r="GC1681" s="149"/>
      <c r="GD1681" s="149"/>
      <c r="GE1681" s="149"/>
      <c r="GF1681" s="149"/>
      <c r="GG1681" s="149"/>
      <c r="GH1681" s="149"/>
      <c r="GI1681" s="149"/>
      <c r="GJ1681" s="149"/>
      <c r="GK1681" s="149"/>
      <c r="GL1681" s="149"/>
      <c r="GM1681" s="149"/>
      <c r="GN1681" s="149"/>
      <c r="GO1681" s="149"/>
      <c r="GP1681" s="149"/>
      <c r="GQ1681" s="149"/>
      <c r="GR1681" s="149"/>
      <c r="GS1681" s="149"/>
      <c r="GT1681" s="149"/>
      <c r="GU1681" s="149"/>
      <c r="GV1681" s="149"/>
      <c r="GW1681" s="149"/>
      <c r="GX1681" s="149"/>
      <c r="GY1681" s="149"/>
      <c r="GZ1681" s="149"/>
      <c r="HA1681" s="149"/>
    </row>
    <row r="1682" spans="1:209" s="149" customFormat="1" ht="12.95" customHeight="1" x14ac:dyDescent="0.2">
      <c r="A1682" s="7"/>
      <c r="B1682" s="40" t="s">
        <v>7</v>
      </c>
      <c r="C1682" s="107">
        <v>3076</v>
      </c>
      <c r="D1682" s="119" t="s">
        <v>4877</v>
      </c>
      <c r="E1682" s="119" t="s">
        <v>4906</v>
      </c>
      <c r="F1682" s="219">
        <v>20</v>
      </c>
      <c r="G1682" s="219" t="s">
        <v>2307</v>
      </c>
      <c r="H1682" s="45" t="s">
        <v>28</v>
      </c>
      <c r="I1682" s="46"/>
      <c r="J1682" s="44">
        <f t="shared" si="48"/>
        <v>365</v>
      </c>
      <c r="K1682" s="46"/>
      <c r="L1682" s="45"/>
      <c r="M1682" s="45"/>
      <c r="N1682" s="45"/>
      <c r="O1682" s="62" t="s">
        <v>7</v>
      </c>
      <c r="P1682" s="220">
        <v>1812</v>
      </c>
      <c r="Q1682" s="217">
        <v>31943</v>
      </c>
      <c r="R1682" s="41" t="s">
        <v>136</v>
      </c>
    </row>
    <row r="1683" spans="1:209" s="149" customFormat="1" ht="12.95" customHeight="1" x14ac:dyDescent="0.2">
      <c r="A1683" s="7">
        <v>50</v>
      </c>
      <c r="B1683" s="40" t="s">
        <v>7</v>
      </c>
      <c r="C1683" s="107"/>
      <c r="D1683" s="119" t="s">
        <v>4905</v>
      </c>
      <c r="E1683" s="119" t="s">
        <v>2909</v>
      </c>
      <c r="F1683" s="219">
        <v>7</v>
      </c>
      <c r="G1683" s="219" t="s">
        <v>2495</v>
      </c>
      <c r="H1683" s="45" t="s">
        <v>44</v>
      </c>
      <c r="I1683" s="46"/>
      <c r="J1683" s="44">
        <f t="shared" si="48"/>
        <v>365</v>
      </c>
      <c r="K1683" s="46"/>
      <c r="L1683" s="45"/>
      <c r="M1683" s="45"/>
      <c r="N1683" s="45"/>
      <c r="O1683" s="62" t="s">
        <v>7</v>
      </c>
      <c r="P1683" s="220">
        <v>1813</v>
      </c>
      <c r="Q1683" s="217">
        <v>31950</v>
      </c>
      <c r="R1683" s="41" t="s">
        <v>136</v>
      </c>
    </row>
    <row r="1684" spans="1:209" s="149" customFormat="1" ht="12.95" customHeight="1" x14ac:dyDescent="0.2">
      <c r="A1684" s="7">
        <v>122</v>
      </c>
      <c r="B1684" s="40" t="s">
        <v>7</v>
      </c>
      <c r="C1684" s="107"/>
      <c r="D1684" s="119" t="s">
        <v>4904</v>
      </c>
      <c r="E1684" s="119" t="s">
        <v>4903</v>
      </c>
      <c r="F1684" s="219">
        <v>18</v>
      </c>
      <c r="G1684" s="219" t="s">
        <v>2307</v>
      </c>
      <c r="H1684" s="45" t="s">
        <v>28</v>
      </c>
      <c r="I1684" s="46"/>
      <c r="J1684" s="44">
        <f t="shared" si="48"/>
        <v>365</v>
      </c>
      <c r="K1684" s="46"/>
      <c r="L1684" s="45"/>
      <c r="M1684" s="45"/>
      <c r="N1684" s="45"/>
      <c r="O1684" s="62" t="s">
        <v>7</v>
      </c>
      <c r="P1684" s="220">
        <v>1814</v>
      </c>
      <c r="Q1684" s="217">
        <v>31950</v>
      </c>
      <c r="R1684" s="41" t="s">
        <v>136</v>
      </c>
    </row>
    <row r="1685" spans="1:209" s="149" customFormat="1" ht="12.95" customHeight="1" x14ac:dyDescent="0.2">
      <c r="A1685" s="7">
        <v>33</v>
      </c>
      <c r="B1685" s="40" t="s">
        <v>7</v>
      </c>
      <c r="C1685" s="107"/>
      <c r="D1685" s="119" t="s">
        <v>4902</v>
      </c>
      <c r="E1685" s="119" t="s">
        <v>4901</v>
      </c>
      <c r="F1685" s="219">
        <v>18</v>
      </c>
      <c r="G1685" s="219" t="s">
        <v>2307</v>
      </c>
      <c r="H1685" s="45" t="s">
        <v>28</v>
      </c>
      <c r="I1685" s="46"/>
      <c r="J1685" s="44">
        <f t="shared" si="48"/>
        <v>365</v>
      </c>
      <c r="K1685" s="46"/>
      <c r="L1685" s="45"/>
      <c r="M1685" s="45"/>
      <c r="N1685" s="45"/>
      <c r="O1685" s="62" t="s">
        <v>7</v>
      </c>
      <c r="P1685" s="220">
        <v>1815</v>
      </c>
      <c r="Q1685" s="217">
        <v>31950</v>
      </c>
      <c r="R1685" s="41" t="s">
        <v>136</v>
      </c>
    </row>
    <row r="1686" spans="1:209" s="149" customFormat="1" ht="12.95" customHeight="1" x14ac:dyDescent="0.2">
      <c r="A1686" s="7"/>
      <c r="B1686" s="40" t="s">
        <v>7</v>
      </c>
      <c r="C1686" s="107"/>
      <c r="D1686" s="119" t="s">
        <v>4900</v>
      </c>
      <c r="E1686" s="119" t="s">
        <v>4899</v>
      </c>
      <c r="F1686" s="219">
        <v>20</v>
      </c>
      <c r="G1686" s="219" t="s">
        <v>2307</v>
      </c>
      <c r="H1686" s="45" t="s">
        <v>8</v>
      </c>
      <c r="I1686" s="46"/>
      <c r="J1686" s="44">
        <f t="shared" si="48"/>
        <v>365</v>
      </c>
      <c r="K1686" s="46"/>
      <c r="L1686" s="45"/>
      <c r="M1686" s="45"/>
      <c r="N1686" s="45"/>
      <c r="O1686" s="62" t="s">
        <v>7</v>
      </c>
      <c r="P1686" s="220">
        <v>1816</v>
      </c>
      <c r="Q1686" s="217">
        <v>31954</v>
      </c>
      <c r="R1686" s="41" t="s">
        <v>136</v>
      </c>
    </row>
    <row r="1687" spans="1:209" s="149" customFormat="1" ht="12.95" customHeight="1" x14ac:dyDescent="0.2">
      <c r="A1687" s="7">
        <v>91</v>
      </c>
      <c r="B1687" s="40" t="s">
        <v>7</v>
      </c>
      <c r="C1687" s="107"/>
      <c r="D1687" s="119" t="s">
        <v>4898</v>
      </c>
      <c r="E1687" s="119" t="s">
        <v>4897</v>
      </c>
      <c r="F1687" s="219">
        <v>21</v>
      </c>
      <c r="G1687" s="219" t="s">
        <v>2307</v>
      </c>
      <c r="H1687" s="45" t="s">
        <v>193</v>
      </c>
      <c r="I1687" s="46"/>
      <c r="J1687" s="44">
        <f t="shared" si="48"/>
        <v>365</v>
      </c>
      <c r="K1687" s="46"/>
      <c r="L1687" s="45"/>
      <c r="M1687" s="45"/>
      <c r="N1687" s="45"/>
      <c r="O1687" s="62" t="s">
        <v>7</v>
      </c>
      <c r="P1687" s="220">
        <v>1817</v>
      </c>
      <c r="Q1687" s="217">
        <v>31958</v>
      </c>
      <c r="R1687" s="41" t="s">
        <v>136</v>
      </c>
    </row>
    <row r="1688" spans="1:209" s="149" customFormat="1" ht="12.95" customHeight="1" x14ac:dyDescent="0.2">
      <c r="A1688" s="7"/>
      <c r="B1688" s="40" t="s">
        <v>7</v>
      </c>
      <c r="C1688" s="107"/>
      <c r="D1688" s="119" t="s">
        <v>4896</v>
      </c>
      <c r="E1688" s="119" t="s">
        <v>4841</v>
      </c>
      <c r="F1688" s="219">
        <v>1</v>
      </c>
      <c r="G1688" s="219" t="s">
        <v>2299</v>
      </c>
      <c r="H1688" s="45" t="s">
        <v>28</v>
      </c>
      <c r="I1688" s="46"/>
      <c r="J1688" s="44">
        <f t="shared" si="48"/>
        <v>365</v>
      </c>
      <c r="K1688" s="46"/>
      <c r="L1688" s="45"/>
      <c r="M1688" s="45"/>
      <c r="N1688" s="45"/>
      <c r="O1688" s="62" t="s">
        <v>7</v>
      </c>
      <c r="P1688" s="220">
        <v>1818</v>
      </c>
      <c r="Q1688" s="217" t="s">
        <v>609</v>
      </c>
      <c r="R1688" s="41"/>
    </row>
    <row r="1689" spans="1:209" s="149" customFormat="1" ht="12.95" customHeight="1" x14ac:dyDescent="0.2">
      <c r="A1689" s="7"/>
      <c r="B1689" s="40" t="s">
        <v>7</v>
      </c>
      <c r="C1689" s="107"/>
      <c r="D1689" s="119" t="s">
        <v>4895</v>
      </c>
      <c r="E1689" s="119" t="s">
        <v>4894</v>
      </c>
      <c r="F1689" s="219">
        <v>1</v>
      </c>
      <c r="G1689" s="219" t="s">
        <v>2299</v>
      </c>
      <c r="H1689" s="45" t="s">
        <v>28</v>
      </c>
      <c r="I1689" s="46"/>
      <c r="J1689" s="44">
        <f t="shared" si="48"/>
        <v>365</v>
      </c>
      <c r="K1689" s="46"/>
      <c r="L1689" s="45"/>
      <c r="M1689" s="45"/>
      <c r="N1689" s="45"/>
      <c r="O1689" s="62" t="s">
        <v>7</v>
      </c>
      <c r="P1689" s="220">
        <v>1819</v>
      </c>
      <c r="Q1689" s="217">
        <v>31957</v>
      </c>
      <c r="R1689" s="41" t="s">
        <v>136</v>
      </c>
    </row>
    <row r="1690" spans="1:209" s="149" customFormat="1" ht="12.95" customHeight="1" x14ac:dyDescent="0.2">
      <c r="A1690" s="7"/>
      <c r="B1690" s="40" t="s">
        <v>7</v>
      </c>
      <c r="C1690" s="107"/>
      <c r="D1690" s="119" t="s">
        <v>4521</v>
      </c>
      <c r="E1690" s="119" t="s">
        <v>4893</v>
      </c>
      <c r="F1690" s="219">
        <v>2</v>
      </c>
      <c r="G1690" s="219" t="s">
        <v>2307</v>
      </c>
      <c r="H1690" s="45" t="s">
        <v>193</v>
      </c>
      <c r="I1690" s="46"/>
      <c r="J1690" s="44">
        <f t="shared" si="48"/>
        <v>365</v>
      </c>
      <c r="K1690" s="46"/>
      <c r="L1690" s="45"/>
      <c r="M1690" s="45"/>
      <c r="N1690" s="45"/>
      <c r="O1690" s="62" t="s">
        <v>7</v>
      </c>
      <c r="P1690" s="220">
        <v>1820</v>
      </c>
      <c r="Q1690" s="217">
        <v>31953</v>
      </c>
      <c r="R1690" s="41" t="s">
        <v>136</v>
      </c>
    </row>
    <row r="1691" spans="1:209" s="149" customFormat="1" ht="12.95" customHeight="1" x14ac:dyDescent="0.2">
      <c r="A1691" s="7">
        <v>123</v>
      </c>
      <c r="B1691" s="40" t="s">
        <v>7</v>
      </c>
      <c r="C1691" s="107">
        <v>5072</v>
      </c>
      <c r="D1691" s="119" t="s">
        <v>3518</v>
      </c>
      <c r="E1691" s="119" t="s">
        <v>4798</v>
      </c>
      <c r="F1691" s="219">
        <v>5</v>
      </c>
      <c r="G1691" s="219" t="s">
        <v>2299</v>
      </c>
      <c r="H1691" s="45" t="s">
        <v>28</v>
      </c>
      <c r="I1691" s="46"/>
      <c r="J1691" s="44">
        <f t="shared" si="48"/>
        <v>365</v>
      </c>
      <c r="K1691" s="46"/>
      <c r="L1691" s="45"/>
      <c r="M1691" s="45"/>
      <c r="N1691" s="45"/>
      <c r="O1691" s="62" t="s">
        <v>7</v>
      </c>
      <c r="P1691" s="220">
        <v>1821</v>
      </c>
      <c r="Q1691" s="217">
        <v>31958</v>
      </c>
      <c r="R1691" s="41" t="s">
        <v>136</v>
      </c>
    </row>
    <row r="1692" spans="1:209" s="149" customFormat="1" ht="12.95" customHeight="1" x14ac:dyDescent="0.2">
      <c r="A1692" s="7">
        <v>51</v>
      </c>
      <c r="B1692" s="40" t="s">
        <v>7</v>
      </c>
      <c r="C1692" s="107">
        <v>5044</v>
      </c>
      <c r="D1692" s="119" t="s">
        <v>1579</v>
      </c>
      <c r="E1692" s="119" t="s">
        <v>4892</v>
      </c>
      <c r="F1692" s="219">
        <v>8</v>
      </c>
      <c r="G1692" s="219" t="s">
        <v>2408</v>
      </c>
      <c r="H1692" s="45" t="s">
        <v>25</v>
      </c>
      <c r="I1692" s="46"/>
      <c r="J1692" s="44">
        <f t="shared" si="48"/>
        <v>365</v>
      </c>
      <c r="K1692" s="46"/>
      <c r="L1692" s="45"/>
      <c r="M1692" s="45"/>
      <c r="N1692" s="45"/>
      <c r="O1692" s="62" t="s">
        <v>7</v>
      </c>
      <c r="P1692" s="220">
        <v>1822</v>
      </c>
      <c r="Q1692" s="217">
        <v>31958</v>
      </c>
      <c r="R1692" s="41" t="s">
        <v>136</v>
      </c>
    </row>
    <row r="1693" spans="1:209" s="149" customFormat="1" ht="12.95" customHeight="1" x14ac:dyDescent="0.2">
      <c r="A1693" s="7"/>
      <c r="B1693" s="40" t="s">
        <v>7</v>
      </c>
      <c r="C1693" s="107"/>
      <c r="D1693" s="119" t="s">
        <v>4891</v>
      </c>
      <c r="E1693" s="119" t="s">
        <v>4890</v>
      </c>
      <c r="F1693" s="219">
        <v>15</v>
      </c>
      <c r="G1693" s="219" t="s">
        <v>2492</v>
      </c>
      <c r="H1693" s="45" t="s">
        <v>28</v>
      </c>
      <c r="I1693" s="46"/>
      <c r="J1693" s="44">
        <f t="shared" si="48"/>
        <v>365</v>
      </c>
      <c r="K1693" s="46"/>
      <c r="L1693" s="45"/>
      <c r="M1693" s="45"/>
      <c r="N1693" s="45"/>
      <c r="O1693" s="62" t="s">
        <v>7</v>
      </c>
      <c r="P1693" s="220">
        <v>1823</v>
      </c>
      <c r="Q1693" s="217">
        <v>31964</v>
      </c>
      <c r="R1693" s="41" t="s">
        <v>136</v>
      </c>
    </row>
    <row r="1694" spans="1:209" s="149" customFormat="1" ht="12.95" customHeight="1" x14ac:dyDescent="0.2">
      <c r="A1694" s="7">
        <v>3</v>
      </c>
      <c r="B1694" s="40" t="s">
        <v>7</v>
      </c>
      <c r="C1694" s="107">
        <v>4011</v>
      </c>
      <c r="D1694" s="119" t="s">
        <v>3417</v>
      </c>
      <c r="E1694" s="119" t="s">
        <v>4889</v>
      </c>
      <c r="F1694" s="219">
        <v>15</v>
      </c>
      <c r="G1694" s="219" t="s">
        <v>2492</v>
      </c>
      <c r="H1694" s="45" t="s">
        <v>8</v>
      </c>
      <c r="I1694" s="46"/>
      <c r="J1694" s="44">
        <f t="shared" si="48"/>
        <v>365</v>
      </c>
      <c r="K1694" s="46"/>
      <c r="L1694" s="45"/>
      <c r="M1694" s="45"/>
      <c r="N1694" s="45"/>
      <c r="O1694" s="62" t="s">
        <v>7</v>
      </c>
      <c r="P1694" s="220">
        <v>1824</v>
      </c>
      <c r="Q1694" s="217">
        <v>31965</v>
      </c>
      <c r="R1694" s="41" t="s">
        <v>136</v>
      </c>
    </row>
    <row r="1695" spans="1:209" s="149" customFormat="1" ht="12.95" customHeight="1" x14ac:dyDescent="0.2">
      <c r="A1695" s="7">
        <v>10</v>
      </c>
      <c r="B1695" s="40" t="s">
        <v>7</v>
      </c>
      <c r="C1695" s="107"/>
      <c r="D1695" s="119" t="s">
        <v>4044</v>
      </c>
      <c r="E1695" s="119" t="s">
        <v>4888</v>
      </c>
      <c r="F1695" s="219">
        <v>12</v>
      </c>
      <c r="G1695" s="219" t="s">
        <v>2299</v>
      </c>
      <c r="H1695" s="45" t="s">
        <v>31</v>
      </c>
      <c r="I1695" s="46"/>
      <c r="J1695" s="44">
        <f t="shared" si="48"/>
        <v>365</v>
      </c>
      <c r="K1695" s="46"/>
      <c r="L1695" s="45"/>
      <c r="M1695" s="45"/>
      <c r="N1695" s="45"/>
      <c r="O1695" s="62" t="s">
        <v>7</v>
      </c>
      <c r="P1695" s="220">
        <v>1825</v>
      </c>
      <c r="Q1695" s="217">
        <v>31971</v>
      </c>
      <c r="R1695" s="41" t="s">
        <v>136</v>
      </c>
    </row>
    <row r="1696" spans="1:209" s="149" customFormat="1" ht="12.95" customHeight="1" x14ac:dyDescent="0.2">
      <c r="A1696" s="7"/>
      <c r="B1696" s="40" t="s">
        <v>7</v>
      </c>
      <c r="C1696" s="107"/>
      <c r="D1696" s="119" t="s">
        <v>4887</v>
      </c>
      <c r="E1696" s="119" t="s">
        <v>4886</v>
      </c>
      <c r="F1696" s="219">
        <v>12</v>
      </c>
      <c r="G1696" s="219" t="s">
        <v>2299</v>
      </c>
      <c r="H1696" s="45" t="s">
        <v>28</v>
      </c>
      <c r="I1696" s="46"/>
      <c r="J1696" s="44">
        <f t="shared" si="48"/>
        <v>365</v>
      </c>
      <c r="K1696" s="46"/>
      <c r="L1696" s="45"/>
      <c r="M1696" s="45"/>
      <c r="N1696" s="45"/>
      <c r="O1696" s="62" t="s">
        <v>7</v>
      </c>
      <c r="P1696" s="220">
        <v>1826</v>
      </c>
      <c r="Q1696" s="217">
        <v>31971</v>
      </c>
      <c r="R1696" s="41" t="s">
        <v>136</v>
      </c>
    </row>
    <row r="1697" spans="1:209" s="149" customFormat="1" ht="12.95" customHeight="1" x14ac:dyDescent="0.2">
      <c r="A1697" s="7">
        <v>51</v>
      </c>
      <c r="B1697" s="40" t="s">
        <v>7</v>
      </c>
      <c r="C1697" s="107"/>
      <c r="D1697" s="119" t="s">
        <v>4885</v>
      </c>
      <c r="E1697" s="119" t="s">
        <v>4884</v>
      </c>
      <c r="F1697" s="219">
        <v>10</v>
      </c>
      <c r="G1697" s="219" t="s">
        <v>2495</v>
      </c>
      <c r="H1697" s="45" t="s">
        <v>28</v>
      </c>
      <c r="I1697" s="46"/>
      <c r="J1697" s="44">
        <f t="shared" ref="J1697:J1728" si="49">IF(AND(I1697&gt;1/1/75, K1697&gt;0),"n/a",I1697+365)</f>
        <v>365</v>
      </c>
      <c r="K1697" s="46"/>
      <c r="L1697" s="45"/>
      <c r="M1697" s="45"/>
      <c r="N1697" s="45"/>
      <c r="O1697" s="62" t="s">
        <v>7</v>
      </c>
      <c r="P1697" s="220">
        <v>1827</v>
      </c>
      <c r="Q1697" s="217">
        <v>31968</v>
      </c>
      <c r="R1697" s="41" t="s">
        <v>136</v>
      </c>
    </row>
    <row r="1698" spans="1:209" s="149" customFormat="1" ht="12.95" customHeight="1" x14ac:dyDescent="0.2">
      <c r="A1698" s="7">
        <v>197</v>
      </c>
      <c r="B1698" s="40" t="s">
        <v>7</v>
      </c>
      <c r="C1698" s="107"/>
      <c r="D1698" s="119" t="s">
        <v>4883</v>
      </c>
      <c r="E1698" s="119" t="s">
        <v>4882</v>
      </c>
      <c r="F1698" s="219">
        <v>12</v>
      </c>
      <c r="G1698" s="219" t="s">
        <v>2299</v>
      </c>
      <c r="H1698" s="45" t="s">
        <v>28</v>
      </c>
      <c r="I1698" s="46"/>
      <c r="J1698" s="44">
        <f t="shared" si="49"/>
        <v>365</v>
      </c>
      <c r="K1698" s="46"/>
      <c r="L1698" s="45"/>
      <c r="M1698" s="45"/>
      <c r="N1698" s="45"/>
      <c r="O1698" s="62" t="s">
        <v>7</v>
      </c>
      <c r="P1698" s="220">
        <v>1828</v>
      </c>
      <c r="Q1698" s="217">
        <v>31972</v>
      </c>
      <c r="R1698" s="41" t="s">
        <v>136</v>
      </c>
    </row>
    <row r="1699" spans="1:209" s="149" customFormat="1" ht="12.95" customHeight="1" x14ac:dyDescent="0.2">
      <c r="A1699" s="7"/>
      <c r="B1699" s="40" t="s">
        <v>7</v>
      </c>
      <c r="C1699" s="107"/>
      <c r="D1699" s="119" t="s">
        <v>4881</v>
      </c>
      <c r="E1699" s="119" t="s">
        <v>4733</v>
      </c>
      <c r="F1699" s="219">
        <v>20</v>
      </c>
      <c r="G1699" s="219" t="s">
        <v>2307</v>
      </c>
      <c r="H1699" s="45" t="s">
        <v>114</v>
      </c>
      <c r="I1699" s="46"/>
      <c r="J1699" s="44">
        <f t="shared" si="49"/>
        <v>365</v>
      </c>
      <c r="K1699" s="46"/>
      <c r="L1699" s="45"/>
      <c r="M1699" s="45"/>
      <c r="N1699" s="45"/>
      <c r="O1699" s="62" t="s">
        <v>7</v>
      </c>
      <c r="P1699" s="220">
        <v>1829</v>
      </c>
      <c r="Q1699" s="217">
        <v>31973</v>
      </c>
      <c r="R1699" s="41" t="s">
        <v>136</v>
      </c>
    </row>
    <row r="1700" spans="1:209" s="149" customFormat="1" ht="12.95" customHeight="1" x14ac:dyDescent="0.2">
      <c r="A1700" s="7">
        <v>37</v>
      </c>
      <c r="B1700" s="40" t="s">
        <v>7</v>
      </c>
      <c r="C1700" s="107"/>
      <c r="D1700" s="119" t="s">
        <v>4880</v>
      </c>
      <c r="E1700" s="119" t="s">
        <v>4879</v>
      </c>
      <c r="F1700" s="219">
        <v>20</v>
      </c>
      <c r="G1700" s="219" t="s">
        <v>2307</v>
      </c>
      <c r="H1700" s="45" t="s">
        <v>25</v>
      </c>
      <c r="I1700" s="46"/>
      <c r="J1700" s="44">
        <f t="shared" si="49"/>
        <v>365</v>
      </c>
      <c r="K1700" s="46"/>
      <c r="L1700" s="45"/>
      <c r="M1700" s="45"/>
      <c r="N1700" s="45"/>
      <c r="O1700" s="62" t="s">
        <v>7</v>
      </c>
      <c r="P1700" s="220">
        <v>1830</v>
      </c>
      <c r="Q1700" s="217">
        <v>31979</v>
      </c>
      <c r="R1700" s="41" t="s">
        <v>136</v>
      </c>
    </row>
    <row r="1701" spans="1:209" s="149" customFormat="1" ht="12.95" customHeight="1" x14ac:dyDescent="0.2">
      <c r="A1701" s="7">
        <v>3</v>
      </c>
      <c r="B1701" s="40" t="s">
        <v>7</v>
      </c>
      <c r="C1701" s="107">
        <v>5097</v>
      </c>
      <c r="D1701" s="119" t="s">
        <v>1645</v>
      </c>
      <c r="E1701" s="119" t="s">
        <v>4878</v>
      </c>
      <c r="F1701" s="219">
        <v>21</v>
      </c>
      <c r="G1701" s="219" t="s">
        <v>2307</v>
      </c>
      <c r="H1701" s="45" t="s">
        <v>28</v>
      </c>
      <c r="I1701" s="46"/>
      <c r="J1701" s="44">
        <f t="shared" si="49"/>
        <v>365</v>
      </c>
      <c r="K1701" s="46"/>
      <c r="L1701" s="45"/>
      <c r="M1701" s="45"/>
      <c r="N1701" s="45"/>
      <c r="O1701" s="62" t="s">
        <v>7</v>
      </c>
      <c r="P1701" s="220">
        <v>1831</v>
      </c>
      <c r="Q1701" s="217">
        <v>31982</v>
      </c>
      <c r="R1701" s="41" t="s">
        <v>136</v>
      </c>
    </row>
    <row r="1702" spans="1:209" s="149" customFormat="1" ht="12.95" customHeight="1" x14ac:dyDescent="0.2">
      <c r="A1702" s="7"/>
      <c r="B1702" s="40" t="s">
        <v>7</v>
      </c>
      <c r="C1702" s="107">
        <v>5048</v>
      </c>
      <c r="D1702" s="119" t="s">
        <v>4877</v>
      </c>
      <c r="E1702" s="119" t="s">
        <v>4876</v>
      </c>
      <c r="F1702" s="219">
        <v>20</v>
      </c>
      <c r="G1702" s="219" t="s">
        <v>2307</v>
      </c>
      <c r="H1702" s="45" t="s">
        <v>28</v>
      </c>
      <c r="I1702" s="46"/>
      <c r="J1702" s="44">
        <f t="shared" si="49"/>
        <v>365</v>
      </c>
      <c r="K1702" s="46">
        <v>31737</v>
      </c>
      <c r="L1702" s="45" t="s">
        <v>4875</v>
      </c>
      <c r="M1702" s="45"/>
      <c r="N1702" s="45"/>
      <c r="O1702" s="62" t="s">
        <v>7</v>
      </c>
      <c r="P1702" s="220">
        <v>1832</v>
      </c>
      <c r="Q1702" s="217">
        <v>31982</v>
      </c>
      <c r="R1702" s="41" t="s">
        <v>136</v>
      </c>
    </row>
    <row r="1703" spans="1:209" s="149" customFormat="1" ht="12.95" customHeight="1" x14ac:dyDescent="0.2">
      <c r="A1703" s="7">
        <v>3</v>
      </c>
      <c r="B1703" s="40" t="s">
        <v>7</v>
      </c>
      <c r="C1703" s="107">
        <v>5067</v>
      </c>
      <c r="D1703" s="119" t="s">
        <v>4874</v>
      </c>
      <c r="E1703" s="119" t="s">
        <v>4873</v>
      </c>
      <c r="F1703" s="219"/>
      <c r="G1703" s="219"/>
      <c r="H1703" s="45" t="s">
        <v>28</v>
      </c>
      <c r="I1703" s="46"/>
      <c r="J1703" s="44">
        <f t="shared" si="49"/>
        <v>365</v>
      </c>
      <c r="K1703" s="46"/>
      <c r="L1703" s="45" t="s">
        <v>4872</v>
      </c>
      <c r="M1703" s="45"/>
      <c r="N1703" s="45"/>
      <c r="O1703" s="62" t="s">
        <v>7</v>
      </c>
      <c r="P1703" s="235" t="s">
        <v>0</v>
      </c>
      <c r="Q1703" s="217">
        <v>31982</v>
      </c>
      <c r="R1703" s="41" t="s">
        <v>136</v>
      </c>
    </row>
    <row r="1704" spans="1:209" s="149" customFormat="1" ht="12.95" customHeight="1" x14ac:dyDescent="0.2">
      <c r="A1704" s="7"/>
      <c r="B1704" s="40" t="s">
        <v>7</v>
      </c>
      <c r="C1704" s="107">
        <v>5073</v>
      </c>
      <c r="D1704" s="119" t="s">
        <v>4871</v>
      </c>
      <c r="E1704" s="119" t="s">
        <v>4870</v>
      </c>
      <c r="F1704" s="219"/>
      <c r="G1704" s="219"/>
      <c r="H1704" s="45" t="s">
        <v>28</v>
      </c>
      <c r="I1704" s="46"/>
      <c r="J1704" s="44">
        <f t="shared" si="49"/>
        <v>365</v>
      </c>
      <c r="K1704" s="46"/>
      <c r="L1704" s="45"/>
      <c r="M1704" s="45"/>
      <c r="N1704" s="45"/>
      <c r="O1704" s="62" t="s">
        <v>7</v>
      </c>
      <c r="P1704" s="235" t="s">
        <v>0</v>
      </c>
      <c r="Q1704" s="217">
        <v>31982</v>
      </c>
      <c r="R1704" s="41" t="s">
        <v>136</v>
      </c>
    </row>
    <row r="1705" spans="1:209" s="149" customFormat="1" ht="12.95" customHeight="1" x14ac:dyDescent="0.2">
      <c r="A1705" s="7">
        <v>10</v>
      </c>
      <c r="B1705" s="40" t="s">
        <v>7</v>
      </c>
      <c r="C1705" s="107"/>
      <c r="D1705" s="119" t="s">
        <v>4869</v>
      </c>
      <c r="E1705" s="119" t="s">
        <v>4868</v>
      </c>
      <c r="F1705" s="219">
        <v>12</v>
      </c>
      <c r="G1705" s="219" t="s">
        <v>2299</v>
      </c>
      <c r="H1705" s="45" t="s">
        <v>25</v>
      </c>
      <c r="I1705" s="46"/>
      <c r="J1705" s="44">
        <f t="shared" si="49"/>
        <v>365</v>
      </c>
      <c r="K1705" s="46"/>
      <c r="L1705" s="45"/>
      <c r="M1705" s="45"/>
      <c r="N1705" s="45"/>
      <c r="O1705" s="62" t="s">
        <v>7</v>
      </c>
      <c r="P1705" s="220">
        <v>1833</v>
      </c>
      <c r="Q1705" s="217">
        <v>31988</v>
      </c>
      <c r="R1705" s="41" t="s">
        <v>136</v>
      </c>
    </row>
    <row r="1706" spans="1:209" s="149" customFormat="1" ht="12.95" customHeight="1" x14ac:dyDescent="0.2">
      <c r="A1706" s="7">
        <v>1</v>
      </c>
      <c r="B1706" s="40" t="s">
        <v>7</v>
      </c>
      <c r="C1706" s="107"/>
      <c r="D1706" s="119" t="s">
        <v>4867</v>
      </c>
      <c r="E1706" s="119" t="s">
        <v>4866</v>
      </c>
      <c r="F1706" s="219">
        <v>6</v>
      </c>
      <c r="G1706" s="219" t="s">
        <v>2495</v>
      </c>
      <c r="H1706" s="45" t="s">
        <v>193</v>
      </c>
      <c r="I1706" s="46"/>
      <c r="J1706" s="44">
        <f t="shared" si="49"/>
        <v>365</v>
      </c>
      <c r="K1706" s="46"/>
      <c r="L1706" s="45"/>
      <c r="M1706" s="45"/>
      <c r="N1706" s="45"/>
      <c r="O1706" s="62" t="s">
        <v>7</v>
      </c>
      <c r="P1706" s="220">
        <v>1834</v>
      </c>
      <c r="Q1706" s="217">
        <v>31988</v>
      </c>
      <c r="R1706" s="41" t="s">
        <v>136</v>
      </c>
    </row>
    <row r="1707" spans="1:209" s="149" customFormat="1" ht="12.95" customHeight="1" x14ac:dyDescent="0.2">
      <c r="A1707" s="7"/>
      <c r="B1707" s="40" t="s">
        <v>7</v>
      </c>
      <c r="C1707" s="107"/>
      <c r="D1707" s="119" t="s">
        <v>4865</v>
      </c>
      <c r="E1707" s="119" t="s">
        <v>4864</v>
      </c>
      <c r="F1707" s="219">
        <v>15</v>
      </c>
      <c r="G1707" s="219" t="s">
        <v>2492</v>
      </c>
      <c r="H1707" s="45" t="s">
        <v>28</v>
      </c>
      <c r="I1707" s="46"/>
      <c r="J1707" s="44">
        <f t="shared" si="49"/>
        <v>365</v>
      </c>
      <c r="K1707" s="46"/>
      <c r="L1707" s="45"/>
      <c r="M1707" s="45"/>
      <c r="N1707" s="45"/>
      <c r="O1707" s="62" t="s">
        <v>7</v>
      </c>
      <c r="P1707" s="220">
        <v>1835</v>
      </c>
      <c r="Q1707" s="217">
        <v>31994</v>
      </c>
      <c r="R1707" s="41" t="s">
        <v>136</v>
      </c>
    </row>
    <row r="1708" spans="1:209" s="149" customFormat="1" ht="12.95" customHeight="1" x14ac:dyDescent="0.2">
      <c r="A1708" s="7">
        <v>3</v>
      </c>
      <c r="B1708" s="40" t="s">
        <v>7</v>
      </c>
      <c r="C1708" s="107"/>
      <c r="D1708" s="119" t="s">
        <v>4863</v>
      </c>
      <c r="E1708" s="119" t="s">
        <v>4862</v>
      </c>
      <c r="F1708" s="219">
        <v>15</v>
      </c>
      <c r="G1708" s="219" t="s">
        <v>2492</v>
      </c>
      <c r="H1708" s="45" t="s">
        <v>25</v>
      </c>
      <c r="I1708" s="46"/>
      <c r="J1708" s="44">
        <f t="shared" si="49"/>
        <v>365</v>
      </c>
      <c r="K1708" s="46"/>
      <c r="L1708" s="45"/>
      <c r="M1708" s="45"/>
      <c r="N1708" s="45"/>
      <c r="O1708" s="62" t="s">
        <v>7</v>
      </c>
      <c r="P1708" s="220">
        <v>1836</v>
      </c>
      <c r="Q1708" s="217">
        <v>31994</v>
      </c>
      <c r="R1708" s="41" t="s">
        <v>136</v>
      </c>
    </row>
    <row r="1709" spans="1:209" s="149" customFormat="1" ht="12.95" customHeight="1" x14ac:dyDescent="0.2">
      <c r="A1709" s="12"/>
      <c r="B1709" s="14" t="s">
        <v>7</v>
      </c>
      <c r="C1709" s="97">
        <v>5026</v>
      </c>
      <c r="D1709" s="116" t="s">
        <v>4274</v>
      </c>
      <c r="E1709" s="116" t="s">
        <v>4861</v>
      </c>
      <c r="F1709" s="224">
        <v>15</v>
      </c>
      <c r="G1709" s="224" t="s">
        <v>2492</v>
      </c>
      <c r="H1709" s="15" t="s">
        <v>28</v>
      </c>
      <c r="I1709" s="19"/>
      <c r="J1709" s="44">
        <f t="shared" si="49"/>
        <v>365</v>
      </c>
      <c r="K1709" s="19">
        <v>31764</v>
      </c>
      <c r="L1709" s="15"/>
      <c r="M1709" s="15"/>
      <c r="N1709" s="15"/>
      <c r="O1709" s="21" t="s">
        <v>7</v>
      </c>
      <c r="P1709" s="223">
        <v>1837</v>
      </c>
      <c r="Q1709" s="222">
        <v>31999</v>
      </c>
      <c r="R1709" s="58" t="s">
        <v>136</v>
      </c>
      <c r="S1709" s="13"/>
      <c r="T1709" s="13"/>
      <c r="U1709" s="13"/>
      <c r="V1709" s="13"/>
      <c r="W1709" s="13"/>
      <c r="X1709" s="13"/>
      <c r="Y1709" s="13"/>
      <c r="Z1709" s="13"/>
      <c r="AA1709" s="13"/>
      <c r="AB1709" s="13"/>
      <c r="AC1709" s="13"/>
      <c r="AD1709" s="13"/>
      <c r="AE1709" s="13"/>
      <c r="AF1709" s="13"/>
      <c r="AG1709" s="13"/>
      <c r="AH1709" s="13"/>
      <c r="AI1709" s="13"/>
      <c r="AJ1709" s="13"/>
      <c r="AK1709" s="13"/>
      <c r="AL1709" s="13"/>
      <c r="AM1709" s="13"/>
      <c r="AN1709" s="13"/>
      <c r="AO1709" s="13"/>
      <c r="AP1709" s="13"/>
      <c r="AQ1709" s="13"/>
      <c r="AR1709" s="13"/>
      <c r="AS1709" s="13"/>
      <c r="AT1709" s="13"/>
      <c r="AU1709" s="13"/>
      <c r="AV1709" s="13"/>
      <c r="AW1709" s="13"/>
      <c r="AX1709" s="13"/>
      <c r="AY1709" s="13"/>
      <c r="AZ1709" s="13"/>
      <c r="BA1709" s="13"/>
      <c r="BB1709" s="13"/>
      <c r="BC1709" s="13"/>
      <c r="BD1709" s="13"/>
      <c r="BE1709" s="13"/>
      <c r="BF1709" s="13"/>
      <c r="BG1709" s="13"/>
      <c r="BH1709" s="13"/>
      <c r="BI1709" s="13"/>
      <c r="BJ1709" s="13"/>
      <c r="BK1709" s="13"/>
      <c r="BL1709" s="13"/>
      <c r="BM1709" s="13"/>
      <c r="BN1709" s="13"/>
      <c r="BO1709" s="13"/>
      <c r="BP1709" s="13"/>
      <c r="BQ1709" s="13"/>
      <c r="BR1709" s="13"/>
      <c r="BS1709" s="13"/>
      <c r="BT1709" s="13"/>
      <c r="BU1709" s="13"/>
      <c r="BV1709" s="13"/>
      <c r="BW1709" s="13"/>
      <c r="BX1709" s="13"/>
      <c r="BY1709" s="13"/>
      <c r="BZ1709" s="13"/>
      <c r="CA1709" s="13"/>
      <c r="CB1709" s="13"/>
      <c r="CC1709" s="13"/>
      <c r="CD1709" s="13"/>
      <c r="CE1709" s="13"/>
      <c r="CF1709" s="13"/>
      <c r="CG1709" s="13"/>
      <c r="CH1709" s="13"/>
      <c r="CI1709" s="13"/>
      <c r="CJ1709" s="13"/>
      <c r="CK1709" s="13"/>
      <c r="CL1709" s="13"/>
      <c r="CM1709" s="13"/>
      <c r="CN1709" s="13"/>
      <c r="CO1709" s="13"/>
      <c r="CP1709" s="13"/>
      <c r="CQ1709" s="13"/>
      <c r="CR1709" s="13"/>
      <c r="CS1709" s="13"/>
      <c r="CT1709" s="13"/>
      <c r="CU1709" s="13"/>
      <c r="CV1709" s="13"/>
      <c r="CW1709" s="13"/>
      <c r="CX1709" s="13"/>
      <c r="CY1709" s="13"/>
      <c r="CZ1709" s="13"/>
      <c r="DA1709" s="13"/>
      <c r="DB1709" s="13"/>
      <c r="DC1709" s="13"/>
      <c r="DD1709" s="13"/>
      <c r="DE1709" s="13"/>
      <c r="DF1709" s="13"/>
      <c r="DG1709" s="13"/>
      <c r="DH1709" s="13"/>
      <c r="DI1709" s="13"/>
      <c r="DJ1709" s="13"/>
      <c r="DK1709" s="13"/>
      <c r="DL1709" s="13"/>
      <c r="DM1709" s="13"/>
      <c r="DN1709" s="13"/>
      <c r="DO1709" s="13"/>
      <c r="DP1709" s="13"/>
      <c r="DQ1709" s="13"/>
      <c r="DR1709" s="13"/>
      <c r="DS1709" s="13"/>
      <c r="DT1709" s="13"/>
      <c r="DU1709" s="13"/>
      <c r="DV1709" s="13"/>
      <c r="DW1709" s="13"/>
      <c r="DX1709" s="13"/>
      <c r="DY1709" s="13"/>
      <c r="DZ1709" s="13"/>
      <c r="EA1709" s="13"/>
      <c r="EB1709" s="13"/>
      <c r="EC1709" s="13"/>
      <c r="ED1709" s="13"/>
      <c r="EE1709" s="13"/>
      <c r="EF1709" s="13"/>
      <c r="EG1709" s="13"/>
      <c r="EH1709" s="13"/>
      <c r="EI1709" s="13"/>
      <c r="EJ1709" s="13"/>
      <c r="EK1709" s="13"/>
      <c r="EL1709" s="13"/>
      <c r="EM1709" s="13"/>
      <c r="EN1709" s="13"/>
      <c r="EO1709" s="13"/>
      <c r="EP1709" s="13"/>
      <c r="EQ1709" s="13"/>
      <c r="ER1709" s="13"/>
      <c r="ES1709" s="13"/>
      <c r="ET1709" s="13"/>
      <c r="EU1709" s="13"/>
      <c r="EV1709" s="13"/>
      <c r="EW1709" s="13"/>
      <c r="EX1709" s="13"/>
      <c r="EY1709" s="13"/>
      <c r="EZ1709" s="13"/>
      <c r="FA1709" s="13"/>
      <c r="FB1709" s="13"/>
      <c r="FC1709" s="13"/>
      <c r="FD1709" s="13"/>
      <c r="FE1709" s="13"/>
      <c r="FF1709" s="13"/>
      <c r="FG1709" s="13"/>
      <c r="FH1709" s="13"/>
      <c r="FI1709" s="13"/>
      <c r="FJ1709" s="13"/>
      <c r="FK1709" s="13"/>
      <c r="FL1709" s="13"/>
      <c r="FM1709" s="13"/>
      <c r="FN1709" s="13"/>
      <c r="FO1709" s="13"/>
      <c r="FP1709" s="13"/>
      <c r="FQ1709" s="13"/>
      <c r="FR1709" s="13"/>
      <c r="FS1709" s="13"/>
      <c r="FT1709" s="13"/>
      <c r="FU1709" s="13"/>
      <c r="FV1709" s="13"/>
      <c r="FW1709" s="13"/>
      <c r="FX1709" s="13"/>
      <c r="FY1709" s="13"/>
      <c r="FZ1709" s="13"/>
      <c r="GA1709" s="13"/>
      <c r="GB1709" s="13"/>
      <c r="GC1709" s="13"/>
      <c r="GD1709" s="13"/>
      <c r="GE1709" s="13"/>
      <c r="GF1709" s="13"/>
      <c r="GG1709" s="13"/>
      <c r="GH1709" s="13"/>
      <c r="GI1709" s="13"/>
      <c r="GJ1709" s="13"/>
      <c r="GK1709" s="13"/>
      <c r="GL1709" s="13"/>
      <c r="GM1709" s="13"/>
      <c r="GN1709" s="13"/>
      <c r="GO1709" s="13"/>
      <c r="GP1709" s="13"/>
      <c r="GQ1709" s="13"/>
      <c r="GR1709" s="13"/>
      <c r="GS1709" s="13"/>
      <c r="GT1709" s="13"/>
      <c r="GU1709" s="13"/>
      <c r="GV1709" s="13"/>
      <c r="GW1709" s="13"/>
      <c r="GX1709" s="13"/>
      <c r="GY1709" s="13"/>
      <c r="GZ1709" s="13"/>
      <c r="HA1709" s="13"/>
    </row>
    <row r="1710" spans="1:209" s="149" customFormat="1" ht="12.95" customHeight="1" x14ac:dyDescent="0.2">
      <c r="A1710" s="7"/>
      <c r="B1710" s="40" t="s">
        <v>7</v>
      </c>
      <c r="C1710" s="107"/>
      <c r="D1710" s="119" t="s">
        <v>4860</v>
      </c>
      <c r="E1710" s="119" t="s">
        <v>4859</v>
      </c>
      <c r="F1710" s="219">
        <v>6</v>
      </c>
      <c r="G1710" s="219" t="s">
        <v>2495</v>
      </c>
      <c r="H1710" s="45" t="s">
        <v>44</v>
      </c>
      <c r="I1710" s="46"/>
      <c r="J1710" s="44">
        <f t="shared" si="49"/>
        <v>365</v>
      </c>
      <c r="K1710" s="46"/>
      <c r="L1710" s="45"/>
      <c r="M1710" s="45"/>
      <c r="N1710" s="45"/>
      <c r="O1710" s="62" t="s">
        <v>7</v>
      </c>
      <c r="P1710" s="220">
        <v>1838</v>
      </c>
      <c r="Q1710" s="217">
        <v>32001</v>
      </c>
      <c r="R1710" s="41" t="s">
        <v>136</v>
      </c>
    </row>
    <row r="1711" spans="1:209" s="149" customFormat="1" ht="12.95" customHeight="1" x14ac:dyDescent="0.2">
      <c r="A1711" s="7">
        <v>4</v>
      </c>
      <c r="B1711" s="40" t="s">
        <v>7</v>
      </c>
      <c r="C1711" s="107"/>
      <c r="D1711" s="119" t="s">
        <v>4823</v>
      </c>
      <c r="E1711" s="119" t="s">
        <v>4858</v>
      </c>
      <c r="F1711" s="219">
        <v>5</v>
      </c>
      <c r="G1711" s="219" t="s">
        <v>2299</v>
      </c>
      <c r="H1711" s="45" t="s">
        <v>25</v>
      </c>
      <c r="I1711" s="46"/>
      <c r="J1711" s="44">
        <f t="shared" si="49"/>
        <v>365</v>
      </c>
      <c r="K1711" s="46"/>
      <c r="L1711" s="45"/>
      <c r="M1711" s="45"/>
      <c r="N1711" s="45"/>
      <c r="O1711" s="62" t="s">
        <v>7</v>
      </c>
      <c r="P1711" s="220">
        <v>1839</v>
      </c>
      <c r="Q1711" s="217">
        <v>32001</v>
      </c>
      <c r="R1711" s="41" t="s">
        <v>136</v>
      </c>
    </row>
    <row r="1712" spans="1:209" s="149" customFormat="1" ht="12.95" customHeight="1" x14ac:dyDescent="0.2">
      <c r="A1712" s="7">
        <v>59</v>
      </c>
      <c r="B1712" s="40" t="s">
        <v>7</v>
      </c>
      <c r="C1712" s="107"/>
      <c r="D1712" s="119" t="s">
        <v>658</v>
      </c>
      <c r="E1712" s="119" t="s">
        <v>4857</v>
      </c>
      <c r="F1712" s="219">
        <v>20</v>
      </c>
      <c r="G1712" s="219" t="s">
        <v>2307</v>
      </c>
      <c r="H1712" s="45" t="s">
        <v>25</v>
      </c>
      <c r="I1712" s="46"/>
      <c r="J1712" s="44">
        <f t="shared" si="49"/>
        <v>365</v>
      </c>
      <c r="K1712" s="46"/>
      <c r="L1712" s="45"/>
      <c r="M1712" s="45"/>
      <c r="N1712" s="45"/>
      <c r="O1712" s="62" t="s">
        <v>7</v>
      </c>
      <c r="P1712" s="220">
        <v>1840</v>
      </c>
      <c r="Q1712" s="217">
        <v>32006</v>
      </c>
      <c r="R1712" s="41" t="s">
        <v>136</v>
      </c>
    </row>
    <row r="1713" spans="1:18" s="149" customFormat="1" ht="12.95" customHeight="1" x14ac:dyDescent="0.2">
      <c r="A1713" s="7">
        <v>33</v>
      </c>
      <c r="B1713" s="40" t="s">
        <v>7</v>
      </c>
      <c r="C1713" s="107"/>
      <c r="D1713" s="119" t="s">
        <v>4856</v>
      </c>
      <c r="E1713" s="119" t="s">
        <v>4855</v>
      </c>
      <c r="F1713" s="219">
        <v>21</v>
      </c>
      <c r="G1713" s="219" t="s">
        <v>2307</v>
      </c>
      <c r="H1713" s="45" t="s">
        <v>28</v>
      </c>
      <c r="I1713" s="46"/>
      <c r="J1713" s="44">
        <f t="shared" si="49"/>
        <v>365</v>
      </c>
      <c r="K1713" s="46"/>
      <c r="L1713" s="45"/>
      <c r="M1713" s="45"/>
      <c r="N1713" s="45"/>
      <c r="O1713" s="62" t="s">
        <v>7</v>
      </c>
      <c r="P1713" s="220">
        <v>1841</v>
      </c>
      <c r="Q1713" s="217">
        <v>32010</v>
      </c>
      <c r="R1713" s="41" t="s">
        <v>136</v>
      </c>
    </row>
    <row r="1714" spans="1:18" s="149" customFormat="1" ht="12.95" customHeight="1" x14ac:dyDescent="0.2">
      <c r="A1714" s="7">
        <v>3</v>
      </c>
      <c r="B1714" s="40" t="s">
        <v>7</v>
      </c>
      <c r="C1714" s="107"/>
      <c r="D1714" s="119" t="s">
        <v>4854</v>
      </c>
      <c r="E1714" s="119" t="s">
        <v>4853</v>
      </c>
      <c r="F1714" s="219">
        <v>20</v>
      </c>
      <c r="G1714" s="219" t="s">
        <v>2307</v>
      </c>
      <c r="H1714" s="45" t="s">
        <v>25</v>
      </c>
      <c r="I1714" s="46"/>
      <c r="J1714" s="44">
        <f t="shared" si="49"/>
        <v>365</v>
      </c>
      <c r="K1714" s="46"/>
      <c r="L1714" s="45"/>
      <c r="M1714" s="45"/>
      <c r="N1714" s="45"/>
      <c r="O1714" s="62" t="s">
        <v>7</v>
      </c>
      <c r="P1714" s="220">
        <v>1842</v>
      </c>
      <c r="Q1714" s="217">
        <v>32002</v>
      </c>
      <c r="R1714" s="41" t="s">
        <v>136</v>
      </c>
    </row>
    <row r="1715" spans="1:18" s="149" customFormat="1" ht="12.95" customHeight="1" x14ac:dyDescent="0.2">
      <c r="A1715" s="7"/>
      <c r="B1715" s="40" t="s">
        <v>7</v>
      </c>
      <c r="C1715" s="107"/>
      <c r="D1715" s="119" t="s">
        <v>4852</v>
      </c>
      <c r="E1715" s="119" t="s">
        <v>4851</v>
      </c>
      <c r="F1715" s="219">
        <v>8</v>
      </c>
      <c r="G1715" s="219" t="s">
        <v>2408</v>
      </c>
      <c r="H1715" s="45" t="s">
        <v>44</v>
      </c>
      <c r="I1715" s="46"/>
      <c r="J1715" s="44">
        <f t="shared" si="49"/>
        <v>365</v>
      </c>
      <c r="K1715" s="46"/>
      <c r="L1715" s="45"/>
      <c r="M1715" s="45"/>
      <c r="N1715" s="45"/>
      <c r="O1715" s="62" t="s">
        <v>7</v>
      </c>
      <c r="P1715" s="220">
        <v>1843</v>
      </c>
      <c r="Q1715" s="217">
        <v>32002</v>
      </c>
      <c r="R1715" s="41" t="s">
        <v>136</v>
      </c>
    </row>
    <row r="1716" spans="1:18" s="149" customFormat="1" ht="12.95" customHeight="1" x14ac:dyDescent="0.2">
      <c r="A1716" s="7">
        <v>3</v>
      </c>
      <c r="B1716" s="40" t="s">
        <v>7</v>
      </c>
      <c r="C1716" s="107"/>
      <c r="D1716" s="119" t="s">
        <v>4850</v>
      </c>
      <c r="E1716" s="119" t="s">
        <v>4849</v>
      </c>
      <c r="F1716" s="219">
        <v>19</v>
      </c>
      <c r="G1716" s="219" t="s">
        <v>2492</v>
      </c>
      <c r="H1716" s="45" t="s">
        <v>28</v>
      </c>
      <c r="I1716" s="46"/>
      <c r="J1716" s="44">
        <f t="shared" si="49"/>
        <v>365</v>
      </c>
      <c r="K1716" s="46"/>
      <c r="L1716" s="45"/>
      <c r="M1716" s="45"/>
      <c r="N1716" s="45"/>
      <c r="O1716" s="62" t="s">
        <v>7</v>
      </c>
      <c r="P1716" s="220">
        <v>1844</v>
      </c>
      <c r="Q1716" s="217">
        <v>32007</v>
      </c>
      <c r="R1716" s="41" t="s">
        <v>136</v>
      </c>
    </row>
    <row r="1717" spans="1:18" s="149" customFormat="1" ht="12.75" customHeight="1" x14ac:dyDescent="0.2">
      <c r="A1717" s="7"/>
      <c r="B1717" s="40" t="s">
        <v>7</v>
      </c>
      <c r="C1717" s="107">
        <v>5035</v>
      </c>
      <c r="D1717" s="119" t="s">
        <v>4848</v>
      </c>
      <c r="E1717" s="119" t="s">
        <v>4847</v>
      </c>
      <c r="F1717" s="219">
        <v>8</v>
      </c>
      <c r="G1717" s="219" t="s">
        <v>2408</v>
      </c>
      <c r="H1717" s="45" t="s">
        <v>44</v>
      </c>
      <c r="I1717" s="46"/>
      <c r="J1717" s="44">
        <f t="shared" si="49"/>
        <v>365</v>
      </c>
      <c r="K1717" s="46"/>
      <c r="L1717" s="45"/>
      <c r="M1717" s="45"/>
      <c r="N1717" s="45"/>
      <c r="O1717" s="62" t="s">
        <v>7</v>
      </c>
      <c r="P1717" s="220">
        <v>1845</v>
      </c>
      <c r="Q1717" s="217">
        <v>32010</v>
      </c>
      <c r="R1717" s="41" t="s">
        <v>136</v>
      </c>
    </row>
    <row r="1718" spans="1:18" s="149" customFormat="1" ht="12.95" customHeight="1" x14ac:dyDescent="0.2">
      <c r="A1718" s="7"/>
      <c r="B1718" s="40" t="s">
        <v>7</v>
      </c>
      <c r="C1718" s="107"/>
      <c r="D1718" s="119" t="s">
        <v>601</v>
      </c>
      <c r="E1718" s="119" t="s">
        <v>601</v>
      </c>
      <c r="F1718" s="219"/>
      <c r="G1718" s="219"/>
      <c r="H1718" s="45"/>
      <c r="I1718" s="46"/>
      <c r="J1718" s="44">
        <f t="shared" si="49"/>
        <v>365</v>
      </c>
      <c r="K1718" s="46"/>
      <c r="L1718" s="45"/>
      <c r="M1718" s="45"/>
      <c r="N1718" s="45"/>
      <c r="O1718" s="62" t="s">
        <v>7</v>
      </c>
      <c r="P1718" s="220">
        <v>1846</v>
      </c>
      <c r="Q1718" s="217"/>
      <c r="R1718" s="41"/>
    </row>
    <row r="1719" spans="1:18" s="149" customFormat="1" ht="12.95" customHeight="1" x14ac:dyDescent="0.2">
      <c r="A1719" s="7"/>
      <c r="B1719" s="40" t="s">
        <v>7</v>
      </c>
      <c r="C1719" s="107"/>
      <c r="D1719" s="119" t="s">
        <v>601</v>
      </c>
      <c r="E1719" s="119" t="s">
        <v>601</v>
      </c>
      <c r="F1719" s="219"/>
      <c r="G1719" s="219"/>
      <c r="H1719" s="45"/>
      <c r="I1719" s="46"/>
      <c r="J1719" s="44">
        <f t="shared" si="49"/>
        <v>365</v>
      </c>
      <c r="K1719" s="46"/>
      <c r="L1719" s="45"/>
      <c r="M1719" s="45"/>
      <c r="N1719" s="45"/>
      <c r="O1719" s="62" t="s">
        <v>7</v>
      </c>
      <c r="P1719" s="220">
        <v>1847</v>
      </c>
      <c r="Q1719" s="217"/>
      <c r="R1719" s="41"/>
    </row>
    <row r="1720" spans="1:18" s="149" customFormat="1" ht="12.95" customHeight="1" x14ac:dyDescent="0.2">
      <c r="A1720" s="7"/>
      <c r="B1720" s="40" t="s">
        <v>7</v>
      </c>
      <c r="C1720" s="107"/>
      <c r="D1720" s="119" t="s">
        <v>4846</v>
      </c>
      <c r="E1720" s="119" t="s">
        <v>4733</v>
      </c>
      <c r="F1720" s="219">
        <v>22</v>
      </c>
      <c r="G1720" s="219" t="s">
        <v>2307</v>
      </c>
      <c r="H1720" s="45" t="s">
        <v>114</v>
      </c>
      <c r="I1720" s="46"/>
      <c r="J1720" s="44">
        <f t="shared" si="49"/>
        <v>365</v>
      </c>
      <c r="K1720" s="46"/>
      <c r="L1720" s="45"/>
      <c r="M1720" s="45"/>
      <c r="N1720" s="45"/>
      <c r="O1720" s="62" t="s">
        <v>7</v>
      </c>
      <c r="P1720" s="220">
        <v>1848</v>
      </c>
      <c r="Q1720" s="217">
        <v>32014</v>
      </c>
      <c r="R1720" s="41" t="s">
        <v>136</v>
      </c>
    </row>
    <row r="1721" spans="1:18" s="149" customFormat="1" ht="12.95" customHeight="1" x14ac:dyDescent="0.2">
      <c r="A1721" s="7">
        <v>3</v>
      </c>
      <c r="B1721" s="40" t="s">
        <v>7</v>
      </c>
      <c r="C1721" s="107"/>
      <c r="D1721" s="119" t="s">
        <v>4845</v>
      </c>
      <c r="E1721" s="119" t="s">
        <v>4144</v>
      </c>
      <c r="F1721" s="219">
        <v>20</v>
      </c>
      <c r="G1721" s="219" t="s">
        <v>2307</v>
      </c>
      <c r="H1721" s="45" t="s">
        <v>44</v>
      </c>
      <c r="I1721" s="46"/>
      <c r="J1721" s="44">
        <f t="shared" si="49"/>
        <v>365</v>
      </c>
      <c r="K1721" s="46"/>
      <c r="L1721" s="45"/>
      <c r="M1721" s="45"/>
      <c r="N1721" s="45"/>
      <c r="O1721" s="62" t="s">
        <v>7</v>
      </c>
      <c r="P1721" s="220">
        <v>1849</v>
      </c>
      <c r="Q1721" s="217">
        <v>32022</v>
      </c>
      <c r="R1721" s="41" t="s">
        <v>136</v>
      </c>
    </row>
    <row r="1722" spans="1:18" s="149" customFormat="1" ht="12.95" customHeight="1" x14ac:dyDescent="0.2">
      <c r="A1722" s="7">
        <v>3</v>
      </c>
      <c r="B1722" s="40" t="s">
        <v>7</v>
      </c>
      <c r="C1722" s="107">
        <v>5067</v>
      </c>
      <c r="D1722" s="119" t="s">
        <v>4844</v>
      </c>
      <c r="E1722" s="119" t="s">
        <v>4843</v>
      </c>
      <c r="F1722" s="219">
        <v>20</v>
      </c>
      <c r="G1722" s="219" t="s">
        <v>2307</v>
      </c>
      <c r="H1722" s="45" t="s">
        <v>28</v>
      </c>
      <c r="I1722" s="46"/>
      <c r="J1722" s="44">
        <f t="shared" si="49"/>
        <v>365</v>
      </c>
      <c r="K1722" s="46"/>
      <c r="L1722" s="45"/>
      <c r="M1722" s="45"/>
      <c r="N1722" s="45"/>
      <c r="O1722" s="62" t="s">
        <v>7</v>
      </c>
      <c r="P1722" s="220">
        <v>1850</v>
      </c>
      <c r="Q1722" s="217">
        <v>32017</v>
      </c>
      <c r="R1722" s="41" t="s">
        <v>136</v>
      </c>
    </row>
    <row r="1723" spans="1:18" s="149" customFormat="1" ht="12.95" customHeight="1" x14ac:dyDescent="0.2">
      <c r="A1723" s="7"/>
      <c r="B1723" s="40" t="s">
        <v>7</v>
      </c>
      <c r="C1723" s="107">
        <v>5106</v>
      </c>
      <c r="D1723" s="119" t="s">
        <v>4842</v>
      </c>
      <c r="E1723" s="119" t="s">
        <v>4841</v>
      </c>
      <c r="F1723" s="219">
        <v>5</v>
      </c>
      <c r="G1723" s="219" t="s">
        <v>2299</v>
      </c>
      <c r="H1723" s="45" t="s">
        <v>28</v>
      </c>
      <c r="I1723" s="46"/>
      <c r="J1723" s="44">
        <f t="shared" si="49"/>
        <v>365</v>
      </c>
      <c r="K1723" s="46"/>
      <c r="L1723" s="45"/>
      <c r="M1723" s="45"/>
      <c r="N1723" s="45"/>
      <c r="O1723" s="62" t="s">
        <v>7</v>
      </c>
      <c r="P1723" s="220">
        <v>1851</v>
      </c>
      <c r="Q1723" s="217">
        <v>32017</v>
      </c>
      <c r="R1723" s="41" t="s">
        <v>136</v>
      </c>
    </row>
    <row r="1724" spans="1:18" s="149" customFormat="1" ht="12.95" customHeight="1" x14ac:dyDescent="0.2">
      <c r="A1724" s="7">
        <v>197</v>
      </c>
      <c r="B1724" s="40" t="s">
        <v>7</v>
      </c>
      <c r="C1724" s="107"/>
      <c r="D1724" s="119" t="s">
        <v>4840</v>
      </c>
      <c r="E1724" s="119" t="s">
        <v>4839</v>
      </c>
      <c r="F1724" s="219">
        <v>15</v>
      </c>
      <c r="G1724" s="219" t="s">
        <v>2492</v>
      </c>
      <c r="H1724" s="45" t="s">
        <v>28</v>
      </c>
      <c r="I1724" s="46"/>
      <c r="J1724" s="44">
        <f t="shared" si="49"/>
        <v>365</v>
      </c>
      <c r="K1724" s="46"/>
      <c r="L1724" s="45"/>
      <c r="M1724" s="45"/>
      <c r="N1724" s="45"/>
      <c r="O1724" s="62" t="s">
        <v>7</v>
      </c>
      <c r="P1724" s="220">
        <v>1852</v>
      </c>
      <c r="Q1724" s="217">
        <v>32017</v>
      </c>
      <c r="R1724" s="41" t="s">
        <v>136</v>
      </c>
    </row>
    <row r="1725" spans="1:18" s="149" customFormat="1" ht="12.95" customHeight="1" x14ac:dyDescent="0.2">
      <c r="A1725" s="7"/>
      <c r="B1725" s="40" t="s">
        <v>7</v>
      </c>
      <c r="C1725" s="107"/>
      <c r="D1725" s="119" t="s">
        <v>4838</v>
      </c>
      <c r="E1725" s="119" t="s">
        <v>4837</v>
      </c>
      <c r="F1725" s="219">
        <v>15</v>
      </c>
      <c r="G1725" s="219" t="s">
        <v>2492</v>
      </c>
      <c r="H1725" s="45"/>
      <c r="I1725" s="46"/>
      <c r="J1725" s="44">
        <f t="shared" si="49"/>
        <v>365</v>
      </c>
      <c r="K1725" s="46"/>
      <c r="L1725" s="45"/>
      <c r="M1725" s="45"/>
      <c r="N1725" s="45"/>
      <c r="O1725" s="62" t="s">
        <v>7</v>
      </c>
      <c r="P1725" s="220">
        <v>1853</v>
      </c>
      <c r="Q1725" s="217">
        <v>32022</v>
      </c>
      <c r="R1725" s="41" t="s">
        <v>136</v>
      </c>
    </row>
    <row r="1726" spans="1:18" s="149" customFormat="1" ht="12.95" customHeight="1" x14ac:dyDescent="0.2">
      <c r="A1726" s="7"/>
      <c r="B1726" s="40" t="s">
        <v>7</v>
      </c>
      <c r="C1726" s="107"/>
      <c r="D1726" s="119" t="s">
        <v>4836</v>
      </c>
      <c r="E1726" s="119" t="s">
        <v>4835</v>
      </c>
      <c r="F1726" s="219">
        <v>19</v>
      </c>
      <c r="G1726" s="219" t="s">
        <v>2492</v>
      </c>
      <c r="H1726" s="45" t="s">
        <v>28</v>
      </c>
      <c r="I1726" s="46"/>
      <c r="J1726" s="44">
        <f t="shared" si="49"/>
        <v>365</v>
      </c>
      <c r="K1726" s="46"/>
      <c r="L1726" s="45"/>
      <c r="M1726" s="45"/>
      <c r="N1726" s="45"/>
      <c r="O1726" s="62" t="s">
        <v>7</v>
      </c>
      <c r="P1726" s="220">
        <v>1854</v>
      </c>
      <c r="Q1726" s="217" t="s">
        <v>609</v>
      </c>
      <c r="R1726" s="41"/>
    </row>
    <row r="1727" spans="1:18" s="149" customFormat="1" ht="12.95" customHeight="1" x14ac:dyDescent="0.2">
      <c r="A1727" s="7">
        <v>3</v>
      </c>
      <c r="B1727" s="40" t="s">
        <v>7</v>
      </c>
      <c r="C1727" s="107"/>
      <c r="D1727" s="119" t="s">
        <v>3417</v>
      </c>
      <c r="E1727" s="119" t="s">
        <v>4834</v>
      </c>
      <c r="F1727" s="219">
        <v>15</v>
      </c>
      <c r="G1727" s="219" t="s">
        <v>2492</v>
      </c>
      <c r="H1727" s="45" t="s">
        <v>25</v>
      </c>
      <c r="I1727" s="46"/>
      <c r="J1727" s="44">
        <f t="shared" si="49"/>
        <v>365</v>
      </c>
      <c r="K1727" s="46"/>
      <c r="L1727" s="45"/>
      <c r="M1727" s="45"/>
      <c r="N1727" s="45"/>
      <c r="O1727" s="62" t="s">
        <v>7</v>
      </c>
      <c r="P1727" s="220">
        <v>1855</v>
      </c>
      <c r="Q1727" s="217">
        <v>32021</v>
      </c>
      <c r="R1727" s="41" t="s">
        <v>136</v>
      </c>
    </row>
    <row r="1728" spans="1:18" s="149" customFormat="1" ht="12.95" customHeight="1" x14ac:dyDescent="0.2">
      <c r="A1728" s="7">
        <v>23</v>
      </c>
      <c r="B1728" s="40" t="s">
        <v>7</v>
      </c>
      <c r="C1728" s="107"/>
      <c r="D1728" s="119" t="s">
        <v>3192</v>
      </c>
      <c r="E1728" s="119" t="s">
        <v>4833</v>
      </c>
      <c r="F1728" s="219">
        <v>16</v>
      </c>
      <c r="G1728" s="219" t="s">
        <v>2495</v>
      </c>
      <c r="H1728" s="45" t="s">
        <v>193</v>
      </c>
      <c r="I1728" s="46"/>
      <c r="J1728" s="44">
        <f t="shared" si="49"/>
        <v>365</v>
      </c>
      <c r="K1728" s="46"/>
      <c r="L1728" s="45"/>
      <c r="M1728" s="45"/>
      <c r="N1728" s="45"/>
      <c r="O1728" s="62" t="s">
        <v>7</v>
      </c>
      <c r="P1728" s="220">
        <v>1856</v>
      </c>
      <c r="Q1728" s="217">
        <v>32028</v>
      </c>
      <c r="R1728" s="41" t="s">
        <v>136</v>
      </c>
    </row>
    <row r="1729" spans="1:209" s="149" customFormat="1" ht="12.95" customHeight="1" x14ac:dyDescent="0.2">
      <c r="A1729" s="7"/>
      <c r="B1729" s="40" t="s">
        <v>7</v>
      </c>
      <c r="C1729" s="107">
        <v>5103</v>
      </c>
      <c r="D1729" s="119" t="s">
        <v>4832</v>
      </c>
      <c r="E1729" s="119" t="s">
        <v>4831</v>
      </c>
      <c r="F1729" s="219"/>
      <c r="G1729" s="219"/>
      <c r="H1729" s="45"/>
      <c r="I1729" s="46"/>
      <c r="J1729" s="44"/>
      <c r="K1729" s="46"/>
      <c r="L1729" s="45"/>
      <c r="M1729" s="45"/>
      <c r="N1729" s="45"/>
      <c r="O1729" s="62"/>
      <c r="P1729" s="220"/>
      <c r="Q1729" s="217"/>
      <c r="R1729" s="41"/>
    </row>
    <row r="1730" spans="1:209" s="149" customFormat="1" ht="12.95" customHeight="1" x14ac:dyDescent="0.2">
      <c r="A1730" s="7"/>
      <c r="B1730" s="40" t="s">
        <v>7</v>
      </c>
      <c r="C1730" s="107">
        <v>5129</v>
      </c>
      <c r="D1730" s="119" t="s">
        <v>4830</v>
      </c>
      <c r="E1730" s="119" t="s">
        <v>4829</v>
      </c>
      <c r="F1730" s="219">
        <v>15</v>
      </c>
      <c r="G1730" s="219" t="s">
        <v>2492</v>
      </c>
      <c r="H1730" s="45" t="s">
        <v>28</v>
      </c>
      <c r="I1730" s="46"/>
      <c r="J1730" s="44">
        <f t="shared" ref="J1730:J1775" si="50">IF(AND(I1730&gt;1/1/75, K1730&gt;0),"n/a",I1730+365)</f>
        <v>365</v>
      </c>
      <c r="K1730" s="46"/>
      <c r="L1730" s="45"/>
      <c r="M1730" s="45"/>
      <c r="N1730" s="45"/>
      <c r="O1730" s="62" t="s">
        <v>7</v>
      </c>
      <c r="P1730" s="220">
        <v>1857</v>
      </c>
      <c r="Q1730" s="217">
        <v>32034</v>
      </c>
      <c r="R1730" s="41" t="s">
        <v>136</v>
      </c>
    </row>
    <row r="1731" spans="1:209" s="13" customFormat="1" ht="12.95" customHeight="1" x14ac:dyDescent="0.2">
      <c r="A1731" s="7">
        <v>13</v>
      </c>
      <c r="B1731" s="40" t="s">
        <v>7</v>
      </c>
      <c r="C1731" s="107">
        <v>5078</v>
      </c>
      <c r="D1731" s="119" t="s">
        <v>4828</v>
      </c>
      <c r="E1731" s="119" t="s">
        <v>4827</v>
      </c>
      <c r="F1731" s="219">
        <v>20</v>
      </c>
      <c r="G1731" s="219" t="s">
        <v>2307</v>
      </c>
      <c r="H1731" s="45" t="s">
        <v>193</v>
      </c>
      <c r="I1731" s="46"/>
      <c r="J1731" s="44">
        <f t="shared" si="50"/>
        <v>365</v>
      </c>
      <c r="K1731" s="46"/>
      <c r="L1731" s="45"/>
      <c r="M1731" s="45"/>
      <c r="N1731" s="45"/>
      <c r="O1731" s="62" t="s">
        <v>7</v>
      </c>
      <c r="P1731" s="220">
        <v>1858</v>
      </c>
      <c r="Q1731" s="217">
        <v>32034</v>
      </c>
      <c r="R1731" s="41" t="s">
        <v>136</v>
      </c>
      <c r="S1731" s="149"/>
      <c r="T1731" s="149"/>
      <c r="U1731" s="149"/>
      <c r="V1731" s="149"/>
      <c r="W1731" s="149"/>
      <c r="X1731" s="149"/>
      <c r="Y1731" s="149"/>
      <c r="Z1731" s="149"/>
      <c r="AA1731" s="149"/>
      <c r="AB1731" s="149"/>
      <c r="AC1731" s="149"/>
      <c r="AD1731" s="149"/>
      <c r="AE1731" s="149"/>
      <c r="AF1731" s="149"/>
      <c r="AG1731" s="149"/>
      <c r="AH1731" s="149"/>
      <c r="AI1731" s="149"/>
      <c r="AJ1731" s="149"/>
      <c r="AK1731" s="149"/>
      <c r="AL1731" s="149"/>
      <c r="AM1731" s="149"/>
      <c r="AN1731" s="149"/>
      <c r="AO1731" s="149"/>
      <c r="AP1731" s="149"/>
      <c r="AQ1731" s="149"/>
      <c r="AR1731" s="149"/>
      <c r="AS1731" s="149"/>
      <c r="AT1731" s="149"/>
      <c r="AU1731" s="149"/>
      <c r="AV1731" s="149"/>
      <c r="AW1731" s="149"/>
      <c r="AX1731" s="149"/>
      <c r="AY1731" s="149"/>
      <c r="AZ1731" s="149"/>
      <c r="BA1731" s="149"/>
      <c r="BB1731" s="149"/>
      <c r="BC1731" s="149"/>
      <c r="BD1731" s="149"/>
      <c r="BE1731" s="149"/>
      <c r="BF1731" s="149"/>
      <c r="BG1731" s="149"/>
      <c r="BH1731" s="149"/>
      <c r="BI1731" s="149"/>
      <c r="BJ1731" s="149"/>
      <c r="BK1731" s="149"/>
      <c r="BL1731" s="149"/>
      <c r="BM1731" s="149"/>
      <c r="BN1731" s="149"/>
      <c r="BO1731" s="149"/>
      <c r="BP1731" s="149"/>
      <c r="BQ1731" s="149"/>
      <c r="BR1731" s="149"/>
      <c r="BS1731" s="149"/>
      <c r="BT1731" s="149"/>
      <c r="BU1731" s="149"/>
      <c r="BV1731" s="149"/>
      <c r="BW1731" s="149"/>
      <c r="BX1731" s="149"/>
      <c r="BY1731" s="149"/>
      <c r="BZ1731" s="149"/>
      <c r="CA1731" s="149"/>
      <c r="CB1731" s="149"/>
      <c r="CC1731" s="149"/>
      <c r="CD1731" s="149"/>
      <c r="CE1731" s="149"/>
      <c r="CF1731" s="149"/>
      <c r="CG1731" s="149"/>
      <c r="CH1731" s="149"/>
      <c r="CI1731" s="149"/>
      <c r="CJ1731" s="149"/>
      <c r="CK1731" s="149"/>
      <c r="CL1731" s="149"/>
      <c r="CM1731" s="149"/>
      <c r="CN1731" s="149"/>
      <c r="CO1731" s="149"/>
      <c r="CP1731" s="149"/>
      <c r="CQ1731" s="149"/>
      <c r="CR1731" s="149"/>
      <c r="CS1731" s="149"/>
      <c r="CT1731" s="149"/>
      <c r="CU1731" s="149"/>
      <c r="CV1731" s="149"/>
      <c r="CW1731" s="149"/>
      <c r="CX1731" s="149"/>
      <c r="CY1731" s="149"/>
      <c r="CZ1731" s="149"/>
      <c r="DA1731" s="149"/>
      <c r="DB1731" s="149"/>
      <c r="DC1731" s="149"/>
      <c r="DD1731" s="149"/>
      <c r="DE1731" s="149"/>
      <c r="DF1731" s="149"/>
      <c r="DG1731" s="149"/>
      <c r="DH1731" s="149"/>
      <c r="DI1731" s="149"/>
      <c r="DJ1731" s="149"/>
      <c r="DK1731" s="149"/>
      <c r="DL1731" s="149"/>
      <c r="DM1731" s="149"/>
      <c r="DN1731" s="149"/>
      <c r="DO1731" s="149"/>
      <c r="DP1731" s="149"/>
      <c r="DQ1731" s="149"/>
      <c r="DR1731" s="149"/>
      <c r="DS1731" s="149"/>
      <c r="DT1731" s="149"/>
      <c r="DU1731" s="149"/>
      <c r="DV1731" s="149"/>
      <c r="DW1731" s="149"/>
      <c r="DX1731" s="149"/>
      <c r="DY1731" s="149"/>
      <c r="DZ1731" s="149"/>
      <c r="EA1731" s="149"/>
      <c r="EB1731" s="149"/>
      <c r="EC1731" s="149"/>
      <c r="ED1731" s="149"/>
      <c r="EE1731" s="149"/>
      <c r="EF1731" s="149"/>
      <c r="EG1731" s="149"/>
      <c r="EH1731" s="149"/>
      <c r="EI1731" s="149"/>
      <c r="EJ1731" s="149"/>
      <c r="EK1731" s="149"/>
      <c r="EL1731" s="149"/>
      <c r="EM1731" s="149"/>
      <c r="EN1731" s="149"/>
      <c r="EO1731" s="149"/>
      <c r="EP1731" s="149"/>
      <c r="EQ1731" s="149"/>
      <c r="ER1731" s="149"/>
      <c r="ES1731" s="149"/>
      <c r="ET1731" s="149"/>
      <c r="EU1731" s="149"/>
      <c r="EV1731" s="149"/>
      <c r="EW1731" s="149"/>
      <c r="EX1731" s="149"/>
      <c r="EY1731" s="149"/>
      <c r="EZ1731" s="149"/>
      <c r="FA1731" s="149"/>
      <c r="FB1731" s="149"/>
      <c r="FC1731" s="149"/>
      <c r="FD1731" s="149"/>
      <c r="FE1731" s="149"/>
      <c r="FF1731" s="149"/>
      <c r="FG1731" s="149"/>
      <c r="FH1731" s="149"/>
      <c r="FI1731" s="149"/>
      <c r="FJ1731" s="149"/>
      <c r="FK1731" s="149"/>
      <c r="FL1731" s="149"/>
      <c r="FM1731" s="149"/>
      <c r="FN1731" s="149"/>
      <c r="FO1731" s="149"/>
      <c r="FP1731" s="149"/>
      <c r="FQ1731" s="149"/>
      <c r="FR1731" s="149"/>
      <c r="FS1731" s="149"/>
      <c r="FT1731" s="149"/>
      <c r="FU1731" s="149"/>
      <c r="FV1731" s="149"/>
      <c r="FW1731" s="149"/>
      <c r="FX1731" s="149"/>
      <c r="FY1731" s="149"/>
      <c r="FZ1731" s="149"/>
      <c r="GA1731" s="149"/>
      <c r="GB1731" s="149"/>
      <c r="GC1731" s="149"/>
      <c r="GD1731" s="149"/>
      <c r="GE1731" s="149"/>
      <c r="GF1731" s="149"/>
      <c r="GG1731" s="149"/>
      <c r="GH1731" s="149"/>
      <c r="GI1731" s="149"/>
      <c r="GJ1731" s="149"/>
      <c r="GK1731" s="149"/>
      <c r="GL1731" s="149"/>
      <c r="GM1731" s="149"/>
      <c r="GN1731" s="149"/>
      <c r="GO1731" s="149"/>
      <c r="GP1731" s="149"/>
      <c r="GQ1731" s="149"/>
      <c r="GR1731" s="149"/>
      <c r="GS1731" s="149"/>
      <c r="GT1731" s="149"/>
      <c r="GU1731" s="149"/>
      <c r="GV1731" s="149"/>
      <c r="GW1731" s="149"/>
      <c r="GX1731" s="149"/>
      <c r="GY1731" s="149"/>
      <c r="GZ1731" s="149"/>
      <c r="HA1731" s="149"/>
    </row>
    <row r="1732" spans="1:209" s="149" customFormat="1" ht="12.95" customHeight="1" x14ac:dyDescent="0.2">
      <c r="A1732" s="7">
        <v>23</v>
      </c>
      <c r="B1732" s="40" t="s">
        <v>7</v>
      </c>
      <c r="C1732" s="107"/>
      <c r="D1732" s="119" t="s">
        <v>3192</v>
      </c>
      <c r="E1732" s="119" t="s">
        <v>4826</v>
      </c>
      <c r="F1732" s="219">
        <v>16</v>
      </c>
      <c r="G1732" s="219" t="s">
        <v>2495</v>
      </c>
      <c r="H1732" s="45" t="s">
        <v>44</v>
      </c>
      <c r="I1732" s="46"/>
      <c r="J1732" s="44">
        <f t="shared" si="50"/>
        <v>365</v>
      </c>
      <c r="K1732" s="46"/>
      <c r="L1732" s="45"/>
      <c r="M1732" s="45"/>
      <c r="N1732" s="45"/>
      <c r="O1732" s="62" t="s">
        <v>7</v>
      </c>
      <c r="P1732" s="220">
        <v>1859</v>
      </c>
      <c r="Q1732" s="217">
        <v>32030</v>
      </c>
      <c r="R1732" s="41" t="s">
        <v>136</v>
      </c>
    </row>
    <row r="1733" spans="1:209" s="149" customFormat="1" ht="12.95" customHeight="1" x14ac:dyDescent="0.2">
      <c r="A1733" s="7">
        <v>3</v>
      </c>
      <c r="B1733" s="40" t="s">
        <v>7</v>
      </c>
      <c r="C1733" s="107"/>
      <c r="D1733" s="119" t="s">
        <v>4825</v>
      </c>
      <c r="E1733" s="119" t="s">
        <v>4824</v>
      </c>
      <c r="F1733" s="219">
        <v>15</v>
      </c>
      <c r="G1733" s="219" t="s">
        <v>2492</v>
      </c>
      <c r="H1733" s="45" t="s">
        <v>193</v>
      </c>
      <c r="I1733" s="46"/>
      <c r="J1733" s="44">
        <f t="shared" si="50"/>
        <v>365</v>
      </c>
      <c r="K1733" s="46"/>
      <c r="L1733" s="45"/>
      <c r="M1733" s="45"/>
      <c r="N1733" s="45"/>
      <c r="O1733" s="62" t="s">
        <v>7</v>
      </c>
      <c r="P1733" s="220">
        <v>1860</v>
      </c>
      <c r="Q1733" s="217">
        <v>32034</v>
      </c>
      <c r="R1733" s="41" t="s">
        <v>136</v>
      </c>
    </row>
    <row r="1734" spans="1:209" s="149" customFormat="1" ht="12.95" customHeight="1" x14ac:dyDescent="0.2">
      <c r="A1734" s="7">
        <v>4</v>
      </c>
      <c r="B1734" s="40" t="s">
        <v>7</v>
      </c>
      <c r="C1734" s="107"/>
      <c r="D1734" s="119" t="s">
        <v>4823</v>
      </c>
      <c r="E1734" s="119" t="s">
        <v>4822</v>
      </c>
      <c r="F1734" s="219">
        <v>5</v>
      </c>
      <c r="G1734" s="219" t="s">
        <v>2299</v>
      </c>
      <c r="H1734" s="45" t="s">
        <v>25</v>
      </c>
      <c r="I1734" s="46"/>
      <c r="J1734" s="44">
        <f t="shared" si="50"/>
        <v>365</v>
      </c>
      <c r="K1734" s="46"/>
      <c r="L1734" s="45"/>
      <c r="M1734" s="45"/>
      <c r="N1734" s="45"/>
      <c r="O1734" s="62" t="s">
        <v>7</v>
      </c>
      <c r="P1734" s="220">
        <v>1861</v>
      </c>
      <c r="Q1734" s="217">
        <v>32035</v>
      </c>
      <c r="R1734" s="41" t="s">
        <v>136</v>
      </c>
    </row>
    <row r="1735" spans="1:209" s="149" customFormat="1" ht="12.95" customHeight="1" x14ac:dyDescent="0.2">
      <c r="A1735" s="7"/>
      <c r="B1735" s="40" t="s">
        <v>7</v>
      </c>
      <c r="C1735" s="107"/>
      <c r="D1735" s="119" t="s">
        <v>4821</v>
      </c>
      <c r="E1735" s="119" t="s">
        <v>4820</v>
      </c>
      <c r="F1735" s="219">
        <v>19</v>
      </c>
      <c r="G1735" s="219" t="s">
        <v>2492</v>
      </c>
      <c r="H1735" s="45" t="s">
        <v>193</v>
      </c>
      <c r="I1735" s="46"/>
      <c r="J1735" s="44">
        <f t="shared" si="50"/>
        <v>365</v>
      </c>
      <c r="K1735" s="46"/>
      <c r="L1735" s="45"/>
      <c r="M1735" s="45"/>
      <c r="N1735" s="45"/>
      <c r="O1735" s="62" t="s">
        <v>7</v>
      </c>
      <c r="P1735" s="220">
        <v>1862</v>
      </c>
      <c r="Q1735" s="217">
        <v>32036</v>
      </c>
      <c r="R1735" s="41" t="s">
        <v>136</v>
      </c>
    </row>
    <row r="1736" spans="1:209" s="149" customFormat="1" ht="12.95" customHeight="1" x14ac:dyDescent="0.2">
      <c r="A1736" s="7"/>
      <c r="B1736" s="40" t="s">
        <v>7</v>
      </c>
      <c r="C1736" s="107"/>
      <c r="D1736" s="119" t="s">
        <v>4819</v>
      </c>
      <c r="E1736" s="119" t="s">
        <v>4733</v>
      </c>
      <c r="F1736" s="219">
        <v>5</v>
      </c>
      <c r="G1736" s="219" t="s">
        <v>2299</v>
      </c>
      <c r="H1736" s="45" t="s">
        <v>114</v>
      </c>
      <c r="I1736" s="46"/>
      <c r="J1736" s="44">
        <f t="shared" si="50"/>
        <v>365</v>
      </c>
      <c r="K1736" s="46"/>
      <c r="L1736" s="45"/>
      <c r="M1736" s="45"/>
      <c r="N1736" s="45"/>
      <c r="O1736" s="62" t="s">
        <v>7</v>
      </c>
      <c r="P1736" s="220">
        <v>1863</v>
      </c>
      <c r="Q1736" s="217">
        <v>32038</v>
      </c>
      <c r="R1736" s="41" t="s">
        <v>136</v>
      </c>
    </row>
    <row r="1737" spans="1:209" s="149" customFormat="1" ht="12.95" customHeight="1" x14ac:dyDescent="0.2">
      <c r="A1737" s="7"/>
      <c r="B1737" s="40" t="s">
        <v>7</v>
      </c>
      <c r="C1737" s="107"/>
      <c r="D1737" s="119" t="s">
        <v>4818</v>
      </c>
      <c r="E1737" s="119" t="s">
        <v>4817</v>
      </c>
      <c r="F1737" s="219">
        <v>6</v>
      </c>
      <c r="G1737" s="219" t="s">
        <v>2495</v>
      </c>
      <c r="H1737" s="45" t="s">
        <v>28</v>
      </c>
      <c r="I1737" s="46"/>
      <c r="J1737" s="44">
        <f t="shared" si="50"/>
        <v>365</v>
      </c>
      <c r="K1737" s="46"/>
      <c r="L1737" s="45"/>
      <c r="M1737" s="45"/>
      <c r="N1737" s="45"/>
      <c r="O1737" s="62" t="s">
        <v>7</v>
      </c>
      <c r="P1737" s="220">
        <v>1864</v>
      </c>
      <c r="Q1737" s="217">
        <v>32038</v>
      </c>
      <c r="R1737" s="41" t="s">
        <v>136</v>
      </c>
    </row>
    <row r="1738" spans="1:209" s="149" customFormat="1" ht="12.95" customHeight="1" x14ac:dyDescent="0.2">
      <c r="A1738" s="7">
        <v>37</v>
      </c>
      <c r="B1738" s="40" t="s">
        <v>7</v>
      </c>
      <c r="C1738" s="107"/>
      <c r="D1738" s="119" t="s">
        <v>4816</v>
      </c>
      <c r="E1738" s="119" t="s">
        <v>4144</v>
      </c>
      <c r="F1738" s="219">
        <v>21</v>
      </c>
      <c r="G1738" s="219" t="s">
        <v>2307</v>
      </c>
      <c r="H1738" s="45" t="s">
        <v>44</v>
      </c>
      <c r="I1738" s="46"/>
      <c r="J1738" s="44">
        <f t="shared" si="50"/>
        <v>365</v>
      </c>
      <c r="K1738" s="46"/>
      <c r="L1738" s="45"/>
      <c r="M1738" s="45"/>
      <c r="N1738" s="45"/>
      <c r="O1738" s="62" t="s">
        <v>7</v>
      </c>
      <c r="P1738" s="220">
        <v>1865</v>
      </c>
      <c r="Q1738" s="217">
        <v>32041</v>
      </c>
      <c r="R1738" s="41" t="s">
        <v>136</v>
      </c>
    </row>
    <row r="1739" spans="1:209" s="149" customFormat="1" ht="12.95" customHeight="1" x14ac:dyDescent="0.2">
      <c r="A1739" s="7">
        <v>4</v>
      </c>
      <c r="B1739" s="40" t="s">
        <v>7</v>
      </c>
      <c r="C1739" s="107"/>
      <c r="D1739" s="119" t="s">
        <v>2441</v>
      </c>
      <c r="E1739" s="119" t="s">
        <v>4815</v>
      </c>
      <c r="F1739" s="219">
        <v>6</v>
      </c>
      <c r="G1739" s="219" t="s">
        <v>2408</v>
      </c>
      <c r="H1739" s="45" t="s">
        <v>193</v>
      </c>
      <c r="I1739" s="46"/>
      <c r="J1739" s="44">
        <f t="shared" si="50"/>
        <v>365</v>
      </c>
      <c r="K1739" s="46"/>
      <c r="L1739" s="45"/>
      <c r="M1739" s="45"/>
      <c r="N1739" s="45"/>
      <c r="O1739" s="62" t="s">
        <v>7</v>
      </c>
      <c r="P1739" s="220">
        <v>1866</v>
      </c>
      <c r="Q1739" s="217">
        <v>32043</v>
      </c>
      <c r="R1739" s="41" t="s">
        <v>136</v>
      </c>
    </row>
    <row r="1740" spans="1:209" s="149" customFormat="1" ht="12.95" customHeight="1" x14ac:dyDescent="0.2">
      <c r="A1740" s="7">
        <v>33</v>
      </c>
      <c r="B1740" s="40" t="s">
        <v>7</v>
      </c>
      <c r="C1740" s="107"/>
      <c r="D1740" s="119" t="s">
        <v>453</v>
      </c>
      <c r="E1740" s="119" t="s">
        <v>4814</v>
      </c>
      <c r="F1740" s="219">
        <v>21</v>
      </c>
      <c r="G1740" s="219" t="s">
        <v>2307</v>
      </c>
      <c r="H1740" s="45" t="s">
        <v>25</v>
      </c>
      <c r="I1740" s="46"/>
      <c r="J1740" s="44">
        <f t="shared" si="50"/>
        <v>365</v>
      </c>
      <c r="K1740" s="46"/>
      <c r="L1740" s="45"/>
      <c r="M1740" s="45"/>
      <c r="N1740" s="45"/>
      <c r="O1740" s="62" t="s">
        <v>7</v>
      </c>
      <c r="P1740" s="220">
        <v>1867</v>
      </c>
      <c r="Q1740" s="217">
        <v>32042</v>
      </c>
      <c r="R1740" s="41" t="s">
        <v>136</v>
      </c>
    </row>
    <row r="1741" spans="1:209" s="149" customFormat="1" ht="12.95" customHeight="1" x14ac:dyDescent="0.2">
      <c r="A1741" s="7">
        <v>17</v>
      </c>
      <c r="B1741" s="40" t="s">
        <v>7</v>
      </c>
      <c r="C1741" s="107">
        <v>5410</v>
      </c>
      <c r="D1741" s="119" t="s">
        <v>4813</v>
      </c>
      <c r="E1741" s="119" t="s">
        <v>4812</v>
      </c>
      <c r="F1741" s="219"/>
      <c r="G1741" s="219"/>
      <c r="H1741" s="45" t="s">
        <v>28</v>
      </c>
      <c r="I1741" s="46">
        <v>33703</v>
      </c>
      <c r="J1741" s="44" t="str">
        <f t="shared" si="50"/>
        <v>n/a</v>
      </c>
      <c r="K1741" s="46">
        <v>33710</v>
      </c>
      <c r="L1741" s="45"/>
      <c r="M1741" s="45"/>
      <c r="N1741" s="45"/>
      <c r="O1741" s="62" t="s">
        <v>7</v>
      </c>
      <c r="P1741" s="235" t="s">
        <v>0</v>
      </c>
      <c r="Q1741" s="217">
        <v>34005</v>
      </c>
      <c r="R1741" s="41"/>
    </row>
    <row r="1742" spans="1:209" s="149" customFormat="1" ht="12.95" customHeight="1" x14ac:dyDescent="0.2">
      <c r="A1742" s="7"/>
      <c r="B1742" s="40" t="s">
        <v>7</v>
      </c>
      <c r="C1742" s="107">
        <v>5122</v>
      </c>
      <c r="D1742" s="119" t="s">
        <v>4811</v>
      </c>
      <c r="E1742" s="119" t="s">
        <v>2203</v>
      </c>
      <c r="F1742" s="219">
        <v>5</v>
      </c>
      <c r="G1742" s="219" t="s">
        <v>2299</v>
      </c>
      <c r="H1742" s="45" t="s">
        <v>28</v>
      </c>
      <c r="I1742" s="46"/>
      <c r="J1742" s="44">
        <f t="shared" si="50"/>
        <v>365</v>
      </c>
      <c r="K1742" s="46"/>
      <c r="L1742" s="45"/>
      <c r="M1742" s="45"/>
      <c r="N1742" s="45"/>
      <c r="O1742" s="62" t="s">
        <v>7</v>
      </c>
      <c r="P1742" s="220">
        <v>1869</v>
      </c>
      <c r="Q1742" s="217">
        <v>32050</v>
      </c>
      <c r="R1742" s="41" t="s">
        <v>136</v>
      </c>
    </row>
    <row r="1743" spans="1:209" s="149" customFormat="1" ht="12.95" customHeight="1" x14ac:dyDescent="0.2">
      <c r="A1743" s="7"/>
      <c r="B1743" s="40" t="s">
        <v>7</v>
      </c>
      <c r="C1743" s="107"/>
      <c r="D1743" s="119" t="s">
        <v>4810</v>
      </c>
      <c r="E1743" s="119" t="s">
        <v>4809</v>
      </c>
      <c r="F1743" s="219">
        <v>5</v>
      </c>
      <c r="G1743" s="219" t="s">
        <v>2299</v>
      </c>
      <c r="H1743" s="45" t="s">
        <v>28</v>
      </c>
      <c r="I1743" s="46"/>
      <c r="J1743" s="44">
        <f t="shared" si="50"/>
        <v>365</v>
      </c>
      <c r="K1743" s="46"/>
      <c r="L1743" s="45"/>
      <c r="M1743" s="45"/>
      <c r="N1743" s="45"/>
      <c r="O1743" s="62" t="s">
        <v>7</v>
      </c>
      <c r="P1743" s="220">
        <v>1870</v>
      </c>
      <c r="Q1743" s="217">
        <v>32056</v>
      </c>
      <c r="R1743" s="41" t="s">
        <v>136</v>
      </c>
    </row>
    <row r="1744" spans="1:209" s="13" customFormat="1" ht="12.95" customHeight="1" x14ac:dyDescent="0.2">
      <c r="A1744" s="7">
        <v>17</v>
      </c>
      <c r="B1744" s="40" t="s">
        <v>7</v>
      </c>
      <c r="C1744" s="107"/>
      <c r="D1744" s="119" t="s">
        <v>4808</v>
      </c>
      <c r="E1744" s="119" t="s">
        <v>4807</v>
      </c>
      <c r="F1744" s="219">
        <v>19</v>
      </c>
      <c r="G1744" s="219"/>
      <c r="H1744" s="45" t="s">
        <v>193</v>
      </c>
      <c r="I1744" s="46"/>
      <c r="J1744" s="44">
        <f t="shared" si="50"/>
        <v>365</v>
      </c>
      <c r="K1744" s="46"/>
      <c r="L1744" s="45"/>
      <c r="M1744" s="45"/>
      <c r="N1744" s="45"/>
      <c r="O1744" s="62" t="s">
        <v>7</v>
      </c>
      <c r="P1744" s="220">
        <v>1871</v>
      </c>
      <c r="Q1744" s="217">
        <v>32056</v>
      </c>
      <c r="R1744" s="41" t="s">
        <v>136</v>
      </c>
      <c r="S1744" s="149"/>
      <c r="T1744" s="149"/>
      <c r="U1744" s="149"/>
      <c r="V1744" s="149"/>
      <c r="W1744" s="149"/>
      <c r="X1744" s="149"/>
      <c r="Y1744" s="149"/>
      <c r="Z1744" s="149"/>
      <c r="AA1744" s="149"/>
      <c r="AB1744" s="149"/>
      <c r="AC1744" s="149"/>
      <c r="AD1744" s="149"/>
      <c r="AE1744" s="149"/>
      <c r="AF1744" s="149"/>
      <c r="AG1744" s="149"/>
      <c r="AH1744" s="149"/>
      <c r="AI1744" s="149"/>
      <c r="AJ1744" s="149"/>
      <c r="AK1744" s="149"/>
      <c r="AL1744" s="149"/>
      <c r="AM1744" s="149"/>
      <c r="AN1744" s="149"/>
      <c r="AO1744" s="149"/>
      <c r="AP1744" s="149"/>
      <c r="AQ1744" s="149"/>
      <c r="AR1744" s="149"/>
      <c r="AS1744" s="149"/>
      <c r="AT1744" s="149"/>
      <c r="AU1744" s="149"/>
      <c r="AV1744" s="149"/>
      <c r="AW1744" s="149"/>
      <c r="AX1744" s="149"/>
      <c r="AY1744" s="149"/>
      <c r="AZ1744" s="149"/>
      <c r="BA1744" s="149"/>
      <c r="BB1744" s="149"/>
      <c r="BC1744" s="149"/>
      <c r="BD1744" s="149"/>
      <c r="BE1744" s="149"/>
      <c r="BF1744" s="149"/>
      <c r="BG1744" s="149"/>
      <c r="BH1744" s="149"/>
      <c r="BI1744" s="149"/>
      <c r="BJ1744" s="149"/>
      <c r="BK1744" s="149"/>
      <c r="BL1744" s="149"/>
      <c r="BM1744" s="149"/>
      <c r="BN1744" s="149"/>
      <c r="BO1744" s="149"/>
      <c r="BP1744" s="149"/>
      <c r="BQ1744" s="149"/>
      <c r="BR1744" s="149"/>
      <c r="BS1744" s="149"/>
      <c r="BT1744" s="149"/>
      <c r="BU1744" s="149"/>
      <c r="BV1744" s="149"/>
      <c r="BW1744" s="149"/>
      <c r="BX1744" s="149"/>
      <c r="BY1744" s="149"/>
      <c r="BZ1744" s="149"/>
      <c r="CA1744" s="149"/>
      <c r="CB1744" s="149"/>
      <c r="CC1744" s="149"/>
      <c r="CD1744" s="149"/>
      <c r="CE1744" s="149"/>
      <c r="CF1744" s="149"/>
      <c r="CG1744" s="149"/>
      <c r="CH1744" s="149"/>
      <c r="CI1744" s="149"/>
      <c r="CJ1744" s="149"/>
      <c r="CK1744" s="149"/>
      <c r="CL1744" s="149"/>
      <c r="CM1744" s="149"/>
      <c r="CN1744" s="149"/>
      <c r="CO1744" s="149"/>
      <c r="CP1744" s="149"/>
      <c r="CQ1744" s="149"/>
      <c r="CR1744" s="149"/>
      <c r="CS1744" s="149"/>
      <c r="CT1744" s="149"/>
      <c r="CU1744" s="149"/>
      <c r="CV1744" s="149"/>
      <c r="CW1744" s="149"/>
      <c r="CX1744" s="149"/>
      <c r="CY1744" s="149"/>
      <c r="CZ1744" s="149"/>
      <c r="DA1744" s="149"/>
      <c r="DB1744" s="149"/>
      <c r="DC1744" s="149"/>
      <c r="DD1744" s="149"/>
      <c r="DE1744" s="149"/>
      <c r="DF1744" s="149"/>
      <c r="DG1744" s="149"/>
      <c r="DH1744" s="149"/>
      <c r="DI1744" s="149"/>
      <c r="DJ1744" s="149"/>
      <c r="DK1744" s="149"/>
      <c r="DL1744" s="149"/>
      <c r="DM1744" s="149"/>
      <c r="DN1744" s="149"/>
      <c r="DO1744" s="149"/>
      <c r="DP1744" s="149"/>
      <c r="DQ1744" s="149"/>
      <c r="DR1744" s="149"/>
      <c r="DS1744" s="149"/>
      <c r="DT1744" s="149"/>
      <c r="DU1744" s="149"/>
      <c r="DV1744" s="149"/>
      <c r="DW1744" s="149"/>
      <c r="DX1744" s="149"/>
      <c r="DY1744" s="149"/>
      <c r="DZ1744" s="149"/>
      <c r="EA1744" s="149"/>
      <c r="EB1744" s="149"/>
      <c r="EC1744" s="149"/>
      <c r="ED1744" s="149"/>
      <c r="EE1744" s="149"/>
      <c r="EF1744" s="149"/>
      <c r="EG1744" s="149"/>
      <c r="EH1744" s="149"/>
      <c r="EI1744" s="149"/>
      <c r="EJ1744" s="149"/>
      <c r="EK1744" s="149"/>
      <c r="EL1744" s="149"/>
      <c r="EM1744" s="149"/>
      <c r="EN1744" s="149"/>
      <c r="EO1744" s="149"/>
      <c r="EP1744" s="149"/>
      <c r="EQ1744" s="149"/>
      <c r="ER1744" s="149"/>
      <c r="ES1744" s="149"/>
      <c r="ET1744" s="149"/>
      <c r="EU1744" s="149"/>
      <c r="EV1744" s="149"/>
      <c r="EW1744" s="149"/>
      <c r="EX1744" s="149"/>
      <c r="EY1744" s="149"/>
      <c r="EZ1744" s="149"/>
      <c r="FA1744" s="149"/>
      <c r="FB1744" s="149"/>
      <c r="FC1744" s="149"/>
      <c r="FD1744" s="149"/>
      <c r="FE1744" s="149"/>
      <c r="FF1744" s="149"/>
      <c r="FG1744" s="149"/>
      <c r="FH1744" s="149"/>
      <c r="FI1744" s="149"/>
      <c r="FJ1744" s="149"/>
      <c r="FK1744" s="149"/>
      <c r="FL1744" s="149"/>
      <c r="FM1744" s="149"/>
      <c r="FN1744" s="149"/>
      <c r="FO1744" s="149"/>
      <c r="FP1744" s="149"/>
      <c r="FQ1744" s="149"/>
      <c r="FR1744" s="149"/>
      <c r="FS1744" s="149"/>
      <c r="FT1744" s="149"/>
      <c r="FU1744" s="149"/>
      <c r="FV1744" s="149"/>
      <c r="FW1744" s="149"/>
      <c r="FX1744" s="149"/>
      <c r="FY1744" s="149"/>
      <c r="FZ1744" s="149"/>
      <c r="GA1744" s="149"/>
      <c r="GB1744" s="149"/>
      <c r="GC1744" s="149"/>
      <c r="GD1744" s="149"/>
      <c r="GE1744" s="149"/>
      <c r="GF1744" s="149"/>
      <c r="GG1744" s="149"/>
      <c r="GH1744" s="149"/>
      <c r="GI1744" s="149"/>
      <c r="GJ1744" s="149"/>
      <c r="GK1744" s="149"/>
      <c r="GL1744" s="149"/>
      <c r="GM1744" s="149"/>
      <c r="GN1744" s="149"/>
      <c r="GO1744" s="149"/>
      <c r="GP1744" s="149"/>
      <c r="GQ1744" s="149"/>
      <c r="GR1744" s="149"/>
      <c r="GS1744" s="149"/>
      <c r="GT1744" s="149"/>
      <c r="GU1744" s="149"/>
      <c r="GV1744" s="149"/>
      <c r="GW1744" s="149"/>
      <c r="GX1744" s="149"/>
      <c r="GY1744" s="149"/>
      <c r="GZ1744" s="149"/>
      <c r="HA1744" s="149"/>
    </row>
    <row r="1745" spans="1:18" s="149" customFormat="1" ht="12.95" customHeight="1" x14ac:dyDescent="0.2">
      <c r="A1745" s="7">
        <v>3</v>
      </c>
      <c r="B1745" s="40" t="s">
        <v>7</v>
      </c>
      <c r="C1745" s="107"/>
      <c r="D1745" s="119" t="s">
        <v>2513</v>
      </c>
      <c r="E1745" s="119" t="s">
        <v>4806</v>
      </c>
      <c r="F1745" s="219">
        <v>19</v>
      </c>
      <c r="G1745" s="219" t="s">
        <v>2492</v>
      </c>
      <c r="H1745" s="45" t="s">
        <v>25</v>
      </c>
      <c r="I1745" s="46"/>
      <c r="J1745" s="44">
        <f t="shared" si="50"/>
        <v>365</v>
      </c>
      <c r="K1745" s="46"/>
      <c r="L1745" s="45"/>
      <c r="M1745" s="45"/>
      <c r="N1745" s="45"/>
      <c r="O1745" s="62" t="s">
        <v>7</v>
      </c>
      <c r="P1745" s="220">
        <v>1872</v>
      </c>
      <c r="Q1745" s="217">
        <v>32056</v>
      </c>
      <c r="R1745" s="41" t="s">
        <v>136</v>
      </c>
    </row>
    <row r="1746" spans="1:18" s="149" customFormat="1" ht="12.95" customHeight="1" x14ac:dyDescent="0.2">
      <c r="A1746" s="7">
        <v>19</v>
      </c>
      <c r="B1746" s="40" t="s">
        <v>7</v>
      </c>
      <c r="C1746" s="107"/>
      <c r="D1746" s="119" t="s">
        <v>4568</v>
      </c>
      <c r="E1746" s="119" t="s">
        <v>4805</v>
      </c>
      <c r="F1746" s="219">
        <v>8</v>
      </c>
      <c r="G1746" s="219" t="s">
        <v>2408</v>
      </c>
      <c r="H1746" s="45" t="s">
        <v>44</v>
      </c>
      <c r="I1746" s="46"/>
      <c r="J1746" s="44">
        <f t="shared" si="50"/>
        <v>365</v>
      </c>
      <c r="K1746" s="46"/>
      <c r="L1746" s="45"/>
      <c r="M1746" s="45"/>
      <c r="N1746" s="45"/>
      <c r="O1746" s="62" t="s">
        <v>7</v>
      </c>
      <c r="P1746" s="220">
        <v>1873</v>
      </c>
      <c r="Q1746" s="217">
        <v>32063</v>
      </c>
      <c r="R1746" s="41" t="s">
        <v>136</v>
      </c>
    </row>
    <row r="1747" spans="1:18" s="149" customFormat="1" ht="12.95" customHeight="1" x14ac:dyDescent="0.2">
      <c r="A1747" s="7"/>
      <c r="B1747" s="40" t="s">
        <v>7</v>
      </c>
      <c r="C1747" s="107">
        <v>5145</v>
      </c>
      <c r="D1747" s="119" t="s">
        <v>4804</v>
      </c>
      <c r="E1747" s="119" t="s">
        <v>4803</v>
      </c>
      <c r="F1747" s="219">
        <v>11</v>
      </c>
      <c r="G1747" s="219" t="s">
        <v>2299</v>
      </c>
      <c r="H1747" s="45" t="s">
        <v>28</v>
      </c>
      <c r="I1747" s="46"/>
      <c r="J1747" s="44">
        <f t="shared" si="50"/>
        <v>365</v>
      </c>
      <c r="K1747" s="46"/>
      <c r="L1747" s="45"/>
      <c r="M1747" s="45"/>
      <c r="N1747" s="45"/>
      <c r="O1747" s="62" t="s">
        <v>7</v>
      </c>
      <c r="P1747" s="220">
        <v>1874</v>
      </c>
      <c r="Q1747" s="217">
        <v>32065</v>
      </c>
      <c r="R1747" s="41" t="s">
        <v>136</v>
      </c>
    </row>
    <row r="1748" spans="1:18" s="149" customFormat="1" ht="12.95" customHeight="1" x14ac:dyDescent="0.2">
      <c r="A1748" s="7">
        <v>43</v>
      </c>
      <c r="B1748" s="40" t="s">
        <v>7</v>
      </c>
      <c r="C1748" s="107"/>
      <c r="D1748" s="119" t="s">
        <v>4409</v>
      </c>
      <c r="E1748" s="119" t="s">
        <v>4802</v>
      </c>
      <c r="F1748" s="219">
        <v>3</v>
      </c>
      <c r="G1748" s="219" t="s">
        <v>2299</v>
      </c>
      <c r="H1748" s="45" t="s">
        <v>25</v>
      </c>
      <c r="I1748" s="46"/>
      <c r="J1748" s="44">
        <f t="shared" si="50"/>
        <v>365</v>
      </c>
      <c r="K1748" s="46"/>
      <c r="L1748" s="45"/>
      <c r="M1748" s="45"/>
      <c r="N1748" s="45"/>
      <c r="O1748" s="62" t="s">
        <v>7</v>
      </c>
      <c r="P1748" s="220">
        <v>1875</v>
      </c>
      <c r="Q1748" s="217">
        <v>32059</v>
      </c>
      <c r="R1748" s="41" t="s">
        <v>136</v>
      </c>
    </row>
    <row r="1749" spans="1:18" s="149" customFormat="1" ht="12.95" customHeight="1" x14ac:dyDescent="0.2">
      <c r="A1749" s="7">
        <v>37</v>
      </c>
      <c r="B1749" s="40" t="s">
        <v>7</v>
      </c>
      <c r="C1749" s="107"/>
      <c r="D1749" s="119" t="s">
        <v>3648</v>
      </c>
      <c r="E1749" s="119" t="s">
        <v>4801</v>
      </c>
      <c r="F1749" s="219">
        <v>20</v>
      </c>
      <c r="G1749" s="219" t="s">
        <v>2307</v>
      </c>
      <c r="H1749" s="45" t="s">
        <v>25</v>
      </c>
      <c r="I1749" s="46"/>
      <c r="J1749" s="44">
        <f t="shared" si="50"/>
        <v>365</v>
      </c>
      <c r="K1749" s="46"/>
      <c r="L1749" s="45"/>
      <c r="M1749" s="45"/>
      <c r="N1749" s="45"/>
      <c r="O1749" s="62" t="s">
        <v>7</v>
      </c>
      <c r="P1749" s="220">
        <v>1876</v>
      </c>
      <c r="Q1749" s="217">
        <v>32063</v>
      </c>
      <c r="R1749" s="41" t="s">
        <v>136</v>
      </c>
    </row>
    <row r="1750" spans="1:18" s="149" customFormat="1" ht="12.95" customHeight="1" x14ac:dyDescent="0.2">
      <c r="A1750" s="7">
        <v>37</v>
      </c>
      <c r="B1750" s="40" t="s">
        <v>7</v>
      </c>
      <c r="C1750" s="107"/>
      <c r="D1750" s="119" t="s">
        <v>3089</v>
      </c>
      <c r="E1750" s="119" t="s">
        <v>4800</v>
      </c>
      <c r="F1750" s="219">
        <v>21</v>
      </c>
      <c r="G1750" s="219"/>
      <c r="H1750" s="45" t="s">
        <v>8</v>
      </c>
      <c r="I1750" s="46"/>
      <c r="J1750" s="44">
        <f t="shared" si="50"/>
        <v>365</v>
      </c>
      <c r="K1750" s="46"/>
      <c r="L1750" s="45"/>
      <c r="M1750" s="45"/>
      <c r="N1750" s="45"/>
      <c r="O1750" s="62" t="s">
        <v>7</v>
      </c>
      <c r="P1750" s="220">
        <v>1877</v>
      </c>
      <c r="Q1750" s="217">
        <v>32065</v>
      </c>
      <c r="R1750" s="41" t="s">
        <v>136</v>
      </c>
    </row>
    <row r="1751" spans="1:18" s="149" customFormat="1" ht="12.95" customHeight="1" x14ac:dyDescent="0.2">
      <c r="A1751" s="7"/>
      <c r="B1751" s="40" t="s">
        <v>7</v>
      </c>
      <c r="C1751" s="107">
        <v>4082</v>
      </c>
      <c r="D1751" s="119" t="s">
        <v>4799</v>
      </c>
      <c r="E1751" s="119" t="s">
        <v>3069</v>
      </c>
      <c r="F1751" s="219">
        <v>20</v>
      </c>
      <c r="G1751" s="219"/>
      <c r="H1751" s="45" t="s">
        <v>28</v>
      </c>
      <c r="I1751" s="46"/>
      <c r="J1751" s="44">
        <f t="shared" si="50"/>
        <v>365</v>
      </c>
      <c r="K1751" s="46"/>
      <c r="L1751" s="45">
        <v>5120</v>
      </c>
      <c r="M1751" s="45"/>
      <c r="N1751" s="45"/>
      <c r="O1751" s="62" t="s">
        <v>7</v>
      </c>
      <c r="P1751" s="235" t="s">
        <v>0</v>
      </c>
      <c r="Q1751" s="217">
        <v>32066</v>
      </c>
      <c r="R1751" s="41" t="s">
        <v>136</v>
      </c>
    </row>
    <row r="1752" spans="1:18" s="149" customFormat="1" ht="12.95" customHeight="1" x14ac:dyDescent="0.2">
      <c r="A1752" s="7">
        <v>37</v>
      </c>
      <c r="B1752" s="40" t="s">
        <v>7</v>
      </c>
      <c r="C1752" s="107">
        <v>5120</v>
      </c>
      <c r="D1752" s="119" t="s">
        <v>3339</v>
      </c>
      <c r="E1752" s="119" t="s">
        <v>4798</v>
      </c>
      <c r="F1752" s="219">
        <v>20</v>
      </c>
      <c r="G1752" s="219" t="s">
        <v>2307</v>
      </c>
      <c r="H1752" s="45" t="s">
        <v>28</v>
      </c>
      <c r="I1752" s="46"/>
      <c r="J1752" s="44">
        <f t="shared" si="50"/>
        <v>365</v>
      </c>
      <c r="K1752" s="46"/>
      <c r="L1752" s="45">
        <v>4082</v>
      </c>
      <c r="M1752" s="45"/>
      <c r="N1752" s="45"/>
      <c r="O1752" s="62" t="s">
        <v>7</v>
      </c>
      <c r="P1752" s="220">
        <v>1878</v>
      </c>
      <c r="Q1752" s="217">
        <v>32066</v>
      </c>
      <c r="R1752" s="41" t="s">
        <v>136</v>
      </c>
    </row>
    <row r="1753" spans="1:18" s="149" customFormat="1" ht="12.95" customHeight="1" x14ac:dyDescent="0.2">
      <c r="A1753" s="7"/>
      <c r="B1753" s="40" t="s">
        <v>7</v>
      </c>
      <c r="C1753" s="107"/>
      <c r="D1753" s="119" t="s">
        <v>4797</v>
      </c>
      <c r="E1753" s="119" t="s">
        <v>4796</v>
      </c>
      <c r="F1753" s="219">
        <v>5</v>
      </c>
      <c r="G1753" s="219" t="s">
        <v>2299</v>
      </c>
      <c r="H1753" s="45" t="s">
        <v>28</v>
      </c>
      <c r="I1753" s="46"/>
      <c r="J1753" s="44">
        <f t="shared" si="50"/>
        <v>365</v>
      </c>
      <c r="K1753" s="46"/>
      <c r="L1753" s="45"/>
      <c r="M1753" s="45"/>
      <c r="N1753" s="45"/>
      <c r="O1753" s="62" t="s">
        <v>7</v>
      </c>
      <c r="P1753" s="220">
        <v>1879</v>
      </c>
      <c r="Q1753" s="217">
        <v>32066</v>
      </c>
      <c r="R1753" s="41" t="s">
        <v>136</v>
      </c>
    </row>
    <row r="1754" spans="1:18" s="149" customFormat="1" ht="12.95" customHeight="1" x14ac:dyDescent="0.2">
      <c r="A1754" s="7">
        <v>17</v>
      </c>
      <c r="B1754" s="40" t="s">
        <v>7</v>
      </c>
      <c r="C1754" s="107"/>
      <c r="D1754" s="119" t="s">
        <v>4795</v>
      </c>
      <c r="E1754" s="119" t="s">
        <v>4794</v>
      </c>
      <c r="F1754" s="219">
        <v>8</v>
      </c>
      <c r="G1754" s="219" t="s">
        <v>2408</v>
      </c>
      <c r="H1754" s="45" t="s">
        <v>44</v>
      </c>
      <c r="I1754" s="46"/>
      <c r="J1754" s="44">
        <f t="shared" si="50"/>
        <v>365</v>
      </c>
      <c r="K1754" s="46"/>
      <c r="L1754" s="45"/>
      <c r="M1754" s="45"/>
      <c r="N1754" s="45"/>
      <c r="O1754" s="62" t="s">
        <v>7</v>
      </c>
      <c r="P1754" s="220">
        <v>1880</v>
      </c>
      <c r="Q1754" s="217">
        <v>32069</v>
      </c>
      <c r="R1754" s="41" t="s">
        <v>136</v>
      </c>
    </row>
    <row r="1755" spans="1:18" s="149" customFormat="1" ht="12.95" customHeight="1" x14ac:dyDescent="0.2">
      <c r="A1755" s="7"/>
      <c r="B1755" s="40" t="s">
        <v>7</v>
      </c>
      <c r="C1755" s="107"/>
      <c r="D1755" s="119" t="s">
        <v>4793</v>
      </c>
      <c r="E1755" s="119" t="s">
        <v>4792</v>
      </c>
      <c r="F1755" s="219">
        <v>8</v>
      </c>
      <c r="G1755" s="219" t="s">
        <v>2408</v>
      </c>
      <c r="H1755" s="45" t="s">
        <v>25</v>
      </c>
      <c r="I1755" s="46"/>
      <c r="J1755" s="44">
        <f t="shared" si="50"/>
        <v>365</v>
      </c>
      <c r="K1755" s="46"/>
      <c r="L1755" s="45"/>
      <c r="M1755" s="45"/>
      <c r="N1755" s="45"/>
      <c r="O1755" s="62" t="s">
        <v>7</v>
      </c>
      <c r="P1755" s="220">
        <v>1881</v>
      </c>
      <c r="Q1755" s="217">
        <v>32069</v>
      </c>
      <c r="R1755" s="41" t="s">
        <v>136</v>
      </c>
    </row>
    <row r="1756" spans="1:18" s="149" customFormat="1" ht="12.95" customHeight="1" x14ac:dyDescent="0.2">
      <c r="A1756" s="7">
        <v>59</v>
      </c>
      <c r="B1756" s="40" t="s">
        <v>7</v>
      </c>
      <c r="C1756" s="107"/>
      <c r="D1756" s="119" t="s">
        <v>4646</v>
      </c>
      <c r="E1756" s="119" t="s">
        <v>4791</v>
      </c>
      <c r="F1756" s="219">
        <v>20</v>
      </c>
      <c r="G1756" s="219" t="s">
        <v>2307</v>
      </c>
      <c r="H1756" s="45" t="s">
        <v>25</v>
      </c>
      <c r="I1756" s="46"/>
      <c r="J1756" s="44">
        <f t="shared" si="50"/>
        <v>365</v>
      </c>
      <c r="K1756" s="46"/>
      <c r="L1756" s="45"/>
      <c r="M1756" s="45"/>
      <c r="N1756" s="45"/>
      <c r="O1756" s="62" t="s">
        <v>7</v>
      </c>
      <c r="P1756" s="220">
        <v>1882</v>
      </c>
      <c r="Q1756" s="217">
        <v>32076</v>
      </c>
      <c r="R1756" s="41" t="s">
        <v>136</v>
      </c>
    </row>
    <row r="1757" spans="1:18" s="149" customFormat="1" ht="12.95" customHeight="1" x14ac:dyDescent="0.2">
      <c r="A1757" s="7">
        <v>3</v>
      </c>
      <c r="B1757" s="40" t="s">
        <v>7</v>
      </c>
      <c r="C1757" s="107"/>
      <c r="D1757" s="119" t="s">
        <v>1645</v>
      </c>
      <c r="E1757" s="119" t="s">
        <v>4790</v>
      </c>
      <c r="F1757" s="219">
        <v>21</v>
      </c>
      <c r="G1757" s="219" t="s">
        <v>2307</v>
      </c>
      <c r="H1757" s="45" t="s">
        <v>44</v>
      </c>
      <c r="I1757" s="46"/>
      <c r="J1757" s="44">
        <f t="shared" si="50"/>
        <v>365</v>
      </c>
      <c r="K1757" s="46"/>
      <c r="L1757" s="45"/>
      <c r="M1757" s="45"/>
      <c r="N1757" s="45"/>
      <c r="O1757" s="62" t="s">
        <v>7</v>
      </c>
      <c r="P1757" s="220">
        <v>1883</v>
      </c>
      <c r="Q1757" s="217">
        <v>32076</v>
      </c>
      <c r="R1757" s="265" t="s">
        <v>4789</v>
      </c>
    </row>
    <row r="1758" spans="1:18" s="149" customFormat="1" ht="12.95" customHeight="1" x14ac:dyDescent="0.2">
      <c r="A1758" s="7">
        <v>5</v>
      </c>
      <c r="B1758" s="40" t="s">
        <v>7</v>
      </c>
      <c r="C1758" s="107"/>
      <c r="D1758" s="119" t="s">
        <v>2291</v>
      </c>
      <c r="E1758" s="119" t="s">
        <v>4788</v>
      </c>
      <c r="F1758" s="219">
        <v>20</v>
      </c>
      <c r="G1758" s="219" t="s">
        <v>2307</v>
      </c>
      <c r="H1758" s="45" t="s">
        <v>25</v>
      </c>
      <c r="I1758" s="46"/>
      <c r="J1758" s="44">
        <f t="shared" si="50"/>
        <v>365</v>
      </c>
      <c r="K1758" s="46"/>
      <c r="L1758" s="45"/>
      <c r="M1758" s="45"/>
      <c r="N1758" s="45"/>
      <c r="O1758" s="62" t="s">
        <v>7</v>
      </c>
      <c r="P1758" s="220">
        <v>1884</v>
      </c>
      <c r="Q1758" s="217">
        <v>32076</v>
      </c>
      <c r="R1758" s="41" t="s">
        <v>136</v>
      </c>
    </row>
    <row r="1759" spans="1:18" s="149" customFormat="1" ht="12.95" customHeight="1" x14ac:dyDescent="0.2">
      <c r="A1759" s="7">
        <v>50</v>
      </c>
      <c r="B1759" s="40" t="s">
        <v>7</v>
      </c>
      <c r="C1759" s="107"/>
      <c r="D1759" s="119" t="s">
        <v>4657</v>
      </c>
      <c r="E1759" s="119" t="s">
        <v>3141</v>
      </c>
      <c r="F1759" s="219">
        <v>7</v>
      </c>
      <c r="G1759" s="219" t="s">
        <v>2495</v>
      </c>
      <c r="H1759" s="45" t="s">
        <v>31</v>
      </c>
      <c r="I1759" s="46"/>
      <c r="J1759" s="44">
        <f t="shared" si="50"/>
        <v>365</v>
      </c>
      <c r="K1759" s="46"/>
      <c r="L1759" s="45"/>
      <c r="M1759" s="45"/>
      <c r="N1759" s="45"/>
      <c r="O1759" s="62" t="s">
        <v>7</v>
      </c>
      <c r="P1759" s="220">
        <v>1885</v>
      </c>
      <c r="Q1759" s="217">
        <v>32079</v>
      </c>
      <c r="R1759" s="41" t="s">
        <v>136</v>
      </c>
    </row>
    <row r="1760" spans="1:18" s="149" customFormat="1" ht="12.95" customHeight="1" x14ac:dyDescent="0.2">
      <c r="A1760" s="7"/>
      <c r="B1760" s="40" t="s">
        <v>7</v>
      </c>
      <c r="C1760" s="107">
        <v>5104</v>
      </c>
      <c r="D1760" s="119" t="s">
        <v>4787</v>
      </c>
      <c r="E1760" s="119" t="s">
        <v>4786</v>
      </c>
      <c r="F1760" s="219">
        <v>8</v>
      </c>
      <c r="G1760" s="219" t="s">
        <v>2408</v>
      </c>
      <c r="H1760" s="45"/>
      <c r="I1760" s="46"/>
      <c r="J1760" s="44">
        <f t="shared" si="50"/>
        <v>365</v>
      </c>
      <c r="K1760" s="46"/>
      <c r="L1760" s="45"/>
      <c r="M1760" s="45"/>
      <c r="N1760" s="45"/>
      <c r="O1760" s="62" t="s">
        <v>7</v>
      </c>
      <c r="P1760" s="220">
        <v>1886</v>
      </c>
      <c r="Q1760" s="217" t="s">
        <v>609</v>
      </c>
      <c r="R1760" s="41"/>
    </row>
    <row r="1761" spans="1:18" s="149" customFormat="1" ht="12.95" customHeight="1" x14ac:dyDescent="0.2">
      <c r="A1761" s="7">
        <v>3</v>
      </c>
      <c r="B1761" s="40" t="s">
        <v>7</v>
      </c>
      <c r="C1761" s="107"/>
      <c r="D1761" s="119" t="s">
        <v>4785</v>
      </c>
      <c r="E1761" s="119" t="s">
        <v>4784</v>
      </c>
      <c r="F1761" s="219">
        <v>19</v>
      </c>
      <c r="G1761" s="219" t="s">
        <v>2492</v>
      </c>
      <c r="H1761" s="45" t="s">
        <v>28</v>
      </c>
      <c r="I1761" s="46"/>
      <c r="J1761" s="44">
        <f t="shared" si="50"/>
        <v>365</v>
      </c>
      <c r="K1761" s="46"/>
      <c r="L1761" s="45"/>
      <c r="M1761" s="45"/>
      <c r="N1761" s="45"/>
      <c r="O1761" s="62" t="s">
        <v>7</v>
      </c>
      <c r="P1761" s="220">
        <v>1887</v>
      </c>
      <c r="Q1761" s="217" t="s">
        <v>609</v>
      </c>
      <c r="R1761" s="41"/>
    </row>
    <row r="1762" spans="1:18" s="149" customFormat="1" ht="12.95" customHeight="1" x14ac:dyDescent="0.2">
      <c r="A1762" s="7">
        <v>53</v>
      </c>
      <c r="B1762" s="40" t="s">
        <v>7</v>
      </c>
      <c r="C1762" s="107"/>
      <c r="D1762" s="119" t="s">
        <v>2230</v>
      </c>
      <c r="E1762" s="119" t="s">
        <v>4783</v>
      </c>
      <c r="F1762" s="219">
        <v>2</v>
      </c>
      <c r="G1762" s="219" t="s">
        <v>2299</v>
      </c>
      <c r="H1762" s="45" t="s">
        <v>44</v>
      </c>
      <c r="I1762" s="46"/>
      <c r="J1762" s="44">
        <f t="shared" si="50"/>
        <v>365</v>
      </c>
      <c r="K1762" s="46"/>
      <c r="L1762" s="45"/>
      <c r="M1762" s="45"/>
      <c r="N1762" s="45"/>
      <c r="O1762" s="62" t="s">
        <v>7</v>
      </c>
      <c r="P1762" s="220">
        <v>1888</v>
      </c>
      <c r="Q1762" s="217">
        <v>32086</v>
      </c>
      <c r="R1762" s="41" t="s">
        <v>4782</v>
      </c>
    </row>
    <row r="1763" spans="1:18" s="149" customFormat="1" ht="12.95" customHeight="1" x14ac:dyDescent="0.2">
      <c r="A1763" s="7"/>
      <c r="B1763" s="40" t="s">
        <v>7</v>
      </c>
      <c r="C1763" s="107"/>
      <c r="D1763" s="119" t="s">
        <v>4781</v>
      </c>
      <c r="E1763" s="119" t="s">
        <v>4779</v>
      </c>
      <c r="F1763" s="219">
        <v>8</v>
      </c>
      <c r="G1763" s="219" t="s">
        <v>2408</v>
      </c>
      <c r="H1763" s="45"/>
      <c r="I1763" s="46"/>
      <c r="J1763" s="44">
        <f t="shared" si="50"/>
        <v>365</v>
      </c>
      <c r="K1763" s="46"/>
      <c r="L1763" s="45"/>
      <c r="M1763" s="45"/>
      <c r="N1763" s="45"/>
      <c r="O1763" s="62" t="s">
        <v>7</v>
      </c>
      <c r="P1763" s="220">
        <v>1889</v>
      </c>
      <c r="Q1763" s="217">
        <v>32086</v>
      </c>
      <c r="R1763" s="41" t="s">
        <v>136</v>
      </c>
    </row>
    <row r="1764" spans="1:18" s="149" customFormat="1" ht="12.95" customHeight="1" x14ac:dyDescent="0.2">
      <c r="A1764" s="7"/>
      <c r="B1764" s="40" t="s">
        <v>7</v>
      </c>
      <c r="C1764" s="107"/>
      <c r="D1764" s="119" t="s">
        <v>4780</v>
      </c>
      <c r="E1764" s="119" t="s">
        <v>4779</v>
      </c>
      <c r="F1764" s="219">
        <v>8</v>
      </c>
      <c r="G1764" s="219" t="s">
        <v>2408</v>
      </c>
      <c r="H1764" s="45"/>
      <c r="I1764" s="46"/>
      <c r="J1764" s="44">
        <f t="shared" si="50"/>
        <v>365</v>
      </c>
      <c r="K1764" s="46"/>
      <c r="L1764" s="45"/>
      <c r="M1764" s="45"/>
      <c r="N1764" s="45"/>
      <c r="O1764" s="62" t="s">
        <v>7</v>
      </c>
      <c r="P1764" s="220">
        <v>1890</v>
      </c>
      <c r="Q1764" s="217">
        <v>32086</v>
      </c>
      <c r="R1764" s="41" t="s">
        <v>136</v>
      </c>
    </row>
    <row r="1765" spans="1:18" s="149" customFormat="1" ht="12.95" customHeight="1" x14ac:dyDescent="0.2">
      <c r="A1765" s="7">
        <v>4</v>
      </c>
      <c r="B1765" s="40" t="s">
        <v>7</v>
      </c>
      <c r="C1765" s="107"/>
      <c r="D1765" s="119" t="s">
        <v>4301</v>
      </c>
      <c r="E1765" s="119" t="s">
        <v>4778</v>
      </c>
      <c r="F1765" s="219">
        <v>4</v>
      </c>
      <c r="G1765" s="219" t="s">
        <v>2299</v>
      </c>
      <c r="H1765" s="45" t="s">
        <v>28</v>
      </c>
      <c r="I1765" s="46"/>
      <c r="J1765" s="44">
        <f t="shared" si="50"/>
        <v>365</v>
      </c>
      <c r="K1765" s="46"/>
      <c r="L1765" s="45"/>
      <c r="M1765" s="45"/>
      <c r="N1765" s="45"/>
      <c r="O1765" s="62" t="s">
        <v>7</v>
      </c>
      <c r="P1765" s="220">
        <v>1891</v>
      </c>
      <c r="Q1765" s="217">
        <v>32090</v>
      </c>
      <c r="R1765" s="41" t="s">
        <v>136</v>
      </c>
    </row>
    <row r="1766" spans="1:18" s="149" customFormat="1" ht="12.95" customHeight="1" x14ac:dyDescent="0.2">
      <c r="A1766" s="7"/>
      <c r="B1766" s="40" t="s">
        <v>7</v>
      </c>
      <c r="C1766" s="107"/>
      <c r="D1766" s="119" t="s">
        <v>4777</v>
      </c>
      <c r="E1766" s="119" t="s">
        <v>4776</v>
      </c>
      <c r="F1766" s="219" t="s">
        <v>609</v>
      </c>
      <c r="G1766" s="219" t="s">
        <v>2299</v>
      </c>
      <c r="H1766" s="45" t="s">
        <v>28</v>
      </c>
      <c r="I1766" s="46"/>
      <c r="J1766" s="44">
        <f t="shared" si="50"/>
        <v>365</v>
      </c>
      <c r="K1766" s="46"/>
      <c r="L1766" s="45"/>
      <c r="M1766" s="45"/>
      <c r="N1766" s="45"/>
      <c r="O1766" s="62" t="s">
        <v>7</v>
      </c>
      <c r="P1766" s="220">
        <v>1892</v>
      </c>
      <c r="Q1766" s="217">
        <v>32090</v>
      </c>
      <c r="R1766" s="41" t="s">
        <v>136</v>
      </c>
    </row>
    <row r="1767" spans="1:18" s="149" customFormat="1" ht="12.95" customHeight="1" x14ac:dyDescent="0.2">
      <c r="A1767" s="7">
        <v>17</v>
      </c>
      <c r="B1767" s="40" t="s">
        <v>7</v>
      </c>
      <c r="C1767" s="107">
        <v>5117</v>
      </c>
      <c r="D1767" s="119" t="s">
        <v>4775</v>
      </c>
      <c r="E1767" s="119" t="s">
        <v>4774</v>
      </c>
      <c r="F1767" s="219">
        <v>8</v>
      </c>
      <c r="G1767" s="219" t="s">
        <v>2408</v>
      </c>
      <c r="H1767" s="45" t="s">
        <v>25</v>
      </c>
      <c r="I1767" s="46"/>
      <c r="J1767" s="44">
        <f t="shared" si="50"/>
        <v>365</v>
      </c>
      <c r="K1767" s="46"/>
      <c r="L1767" s="45"/>
      <c r="M1767" s="45"/>
      <c r="N1767" s="45"/>
      <c r="O1767" s="62" t="s">
        <v>7</v>
      </c>
      <c r="P1767" s="220">
        <v>1893</v>
      </c>
      <c r="Q1767" s="217">
        <v>32090</v>
      </c>
      <c r="R1767" s="41" t="s">
        <v>136</v>
      </c>
    </row>
    <row r="1768" spans="1:18" s="149" customFormat="1" ht="12.95" customHeight="1" x14ac:dyDescent="0.2">
      <c r="A1768" s="7">
        <v>19</v>
      </c>
      <c r="B1768" s="40" t="s">
        <v>7</v>
      </c>
      <c r="C1768" s="107">
        <v>4083</v>
      </c>
      <c r="D1768" s="119" t="s">
        <v>4773</v>
      </c>
      <c r="E1768" s="119" t="s">
        <v>4772</v>
      </c>
      <c r="F1768" s="219">
        <v>8</v>
      </c>
      <c r="G1768" s="219" t="s">
        <v>2408</v>
      </c>
      <c r="H1768" s="45" t="s">
        <v>25</v>
      </c>
      <c r="I1768" s="46"/>
      <c r="J1768" s="44">
        <f t="shared" si="50"/>
        <v>365</v>
      </c>
      <c r="K1768" s="46"/>
      <c r="L1768" s="45"/>
      <c r="M1768" s="45"/>
      <c r="N1768" s="45"/>
      <c r="O1768" s="62" t="s">
        <v>7</v>
      </c>
      <c r="P1768" s="220">
        <v>1894</v>
      </c>
      <c r="Q1768" s="217">
        <v>32090</v>
      </c>
      <c r="R1768" s="41" t="s">
        <v>136</v>
      </c>
    </row>
    <row r="1769" spans="1:18" s="149" customFormat="1" ht="12.95" customHeight="1" x14ac:dyDescent="0.2">
      <c r="A1769" s="7">
        <v>55</v>
      </c>
      <c r="B1769" s="40" t="s">
        <v>7</v>
      </c>
      <c r="C1769" s="107"/>
      <c r="D1769" s="119" t="s">
        <v>3689</v>
      </c>
      <c r="E1769" s="119" t="s">
        <v>4771</v>
      </c>
      <c r="F1769" s="219" t="s">
        <v>609</v>
      </c>
      <c r="G1769" s="219" t="s">
        <v>609</v>
      </c>
      <c r="H1769" s="45" t="s">
        <v>25</v>
      </c>
      <c r="I1769" s="46"/>
      <c r="J1769" s="44">
        <f t="shared" si="50"/>
        <v>365</v>
      </c>
      <c r="K1769" s="46"/>
      <c r="L1769" s="45"/>
      <c r="M1769" s="45"/>
      <c r="N1769" s="45"/>
      <c r="O1769" s="62" t="s">
        <v>7</v>
      </c>
      <c r="P1769" s="220">
        <v>1895</v>
      </c>
      <c r="Q1769" s="217">
        <v>32094</v>
      </c>
      <c r="R1769" s="41" t="s">
        <v>136</v>
      </c>
    </row>
    <row r="1770" spans="1:18" s="149" customFormat="1" ht="12.95" customHeight="1" x14ac:dyDescent="0.2">
      <c r="A1770" s="7"/>
      <c r="B1770" s="40" t="s">
        <v>7</v>
      </c>
      <c r="C1770" s="107"/>
      <c r="D1770" s="119" t="s">
        <v>4770</v>
      </c>
      <c r="E1770" s="119" t="s">
        <v>4769</v>
      </c>
      <c r="F1770" s="219">
        <v>17</v>
      </c>
      <c r="G1770" s="219" t="s">
        <v>2307</v>
      </c>
      <c r="H1770" s="45" t="s">
        <v>28</v>
      </c>
      <c r="I1770" s="46"/>
      <c r="J1770" s="44">
        <f t="shared" si="50"/>
        <v>365</v>
      </c>
      <c r="K1770" s="46"/>
      <c r="L1770" s="45"/>
      <c r="M1770" s="45"/>
      <c r="N1770" s="45"/>
      <c r="O1770" s="62" t="s">
        <v>7</v>
      </c>
      <c r="P1770" s="220">
        <v>1896</v>
      </c>
      <c r="Q1770" s="217">
        <v>32097</v>
      </c>
      <c r="R1770" s="41" t="s">
        <v>136</v>
      </c>
    </row>
    <row r="1771" spans="1:18" s="149" customFormat="1" ht="12.95" customHeight="1" x14ac:dyDescent="0.2">
      <c r="A1771" s="7"/>
      <c r="B1771" s="40" t="s">
        <v>7</v>
      </c>
      <c r="C1771" s="107"/>
      <c r="D1771" s="119" t="s">
        <v>4740</v>
      </c>
      <c r="E1771" s="119" t="s">
        <v>4768</v>
      </c>
      <c r="F1771" s="219" t="s">
        <v>609</v>
      </c>
      <c r="G1771" s="219" t="s">
        <v>609</v>
      </c>
      <c r="H1771" s="45" t="s">
        <v>28</v>
      </c>
      <c r="I1771" s="46"/>
      <c r="J1771" s="44">
        <f t="shared" si="50"/>
        <v>365</v>
      </c>
      <c r="K1771" s="46"/>
      <c r="L1771" s="45"/>
      <c r="M1771" s="45"/>
      <c r="N1771" s="45"/>
      <c r="O1771" s="62" t="s">
        <v>7</v>
      </c>
      <c r="P1771" s="220">
        <v>1897</v>
      </c>
      <c r="Q1771" s="217">
        <v>32097</v>
      </c>
      <c r="R1771" s="41" t="s">
        <v>136</v>
      </c>
    </row>
    <row r="1772" spans="1:18" s="149" customFormat="1" ht="12.95" customHeight="1" x14ac:dyDescent="0.2">
      <c r="A1772" s="7">
        <v>17</v>
      </c>
      <c r="B1772" s="40" t="s">
        <v>7</v>
      </c>
      <c r="C1772" s="107"/>
      <c r="D1772" s="119" t="s">
        <v>4767</v>
      </c>
      <c r="E1772" s="119" t="s">
        <v>4766</v>
      </c>
      <c r="F1772" s="219">
        <v>4</v>
      </c>
      <c r="G1772" s="219" t="s">
        <v>2299</v>
      </c>
      <c r="H1772" s="45" t="s">
        <v>28</v>
      </c>
      <c r="I1772" s="46"/>
      <c r="J1772" s="44">
        <f t="shared" si="50"/>
        <v>365</v>
      </c>
      <c r="K1772" s="46"/>
      <c r="L1772" s="45"/>
      <c r="M1772" s="45"/>
      <c r="N1772" s="45"/>
      <c r="O1772" s="62" t="s">
        <v>7</v>
      </c>
      <c r="P1772" s="220">
        <v>1899</v>
      </c>
      <c r="Q1772" s="217">
        <v>32113</v>
      </c>
      <c r="R1772" s="41" t="s">
        <v>136</v>
      </c>
    </row>
    <row r="1773" spans="1:18" s="149" customFormat="1" ht="12.95" customHeight="1" x14ac:dyDescent="0.2">
      <c r="A1773" s="7"/>
      <c r="B1773" s="40" t="s">
        <v>7</v>
      </c>
      <c r="C1773" s="107">
        <v>5357</v>
      </c>
      <c r="D1773" s="119" t="s">
        <v>4765</v>
      </c>
      <c r="E1773" s="119" t="s">
        <v>4764</v>
      </c>
      <c r="F1773" s="219" t="s">
        <v>609</v>
      </c>
      <c r="G1773" s="219" t="s">
        <v>609</v>
      </c>
      <c r="H1773" s="45" t="s">
        <v>25</v>
      </c>
      <c r="I1773" s="46">
        <v>32720</v>
      </c>
      <c r="J1773" s="44">
        <f t="shared" si="50"/>
        <v>33085</v>
      </c>
      <c r="K1773" s="46"/>
      <c r="L1773" s="45"/>
      <c r="M1773" s="45"/>
      <c r="N1773" s="45"/>
      <c r="O1773" s="62" t="s">
        <v>7</v>
      </c>
      <c r="P1773" s="220">
        <v>1900</v>
      </c>
      <c r="Q1773" s="217" t="s">
        <v>609</v>
      </c>
      <c r="R1773" s="41"/>
    </row>
    <row r="1774" spans="1:18" s="149" customFormat="1" ht="12.95" customHeight="1" x14ac:dyDescent="0.2">
      <c r="A1774" s="7">
        <v>17</v>
      </c>
      <c r="B1774" s="40" t="s">
        <v>7</v>
      </c>
      <c r="C1774" s="107"/>
      <c r="D1774" s="119" t="s">
        <v>2749</v>
      </c>
      <c r="E1774" s="119" t="s">
        <v>4752</v>
      </c>
      <c r="F1774" s="219">
        <v>5</v>
      </c>
      <c r="G1774" s="219" t="s">
        <v>2299</v>
      </c>
      <c r="H1774" s="45" t="s">
        <v>44</v>
      </c>
      <c r="I1774" s="46"/>
      <c r="J1774" s="44">
        <f t="shared" si="50"/>
        <v>365</v>
      </c>
      <c r="K1774" s="46"/>
      <c r="L1774" s="45"/>
      <c r="M1774" s="45"/>
      <c r="N1774" s="45"/>
      <c r="O1774" s="62" t="s">
        <v>7</v>
      </c>
      <c r="P1774" s="53">
        <v>1901</v>
      </c>
      <c r="Q1774" s="217" t="s">
        <v>609</v>
      </c>
      <c r="R1774" s="41"/>
    </row>
    <row r="1775" spans="1:18" s="149" customFormat="1" ht="12.95" customHeight="1" x14ac:dyDescent="0.2">
      <c r="A1775" s="7"/>
      <c r="B1775" s="40" t="s">
        <v>7</v>
      </c>
      <c r="C1775" s="107">
        <v>5206</v>
      </c>
      <c r="D1775" s="119" t="s">
        <v>4763</v>
      </c>
      <c r="E1775" s="119" t="s">
        <v>4762</v>
      </c>
      <c r="F1775" s="219">
        <v>20</v>
      </c>
      <c r="G1775" s="219" t="s">
        <v>2307</v>
      </c>
      <c r="H1775" s="45" t="s">
        <v>28</v>
      </c>
      <c r="I1775" s="46"/>
      <c r="J1775" s="44">
        <f t="shared" si="50"/>
        <v>365</v>
      </c>
      <c r="K1775" s="46"/>
      <c r="L1775" s="45" t="s">
        <v>153</v>
      </c>
      <c r="M1775" s="45"/>
      <c r="N1775" s="45"/>
      <c r="O1775" s="262" t="s">
        <v>7</v>
      </c>
      <c r="P1775" s="203"/>
      <c r="Q1775" s="263">
        <v>32118</v>
      </c>
      <c r="R1775" s="41" t="s">
        <v>136</v>
      </c>
    </row>
    <row r="1776" spans="1:18" s="149" customFormat="1" ht="12.95" customHeight="1" x14ac:dyDescent="0.2">
      <c r="A1776" s="7"/>
      <c r="B1776" s="40" t="s">
        <v>7</v>
      </c>
      <c r="C1776" s="107">
        <v>5220</v>
      </c>
      <c r="D1776" s="119" t="s">
        <v>4761</v>
      </c>
      <c r="E1776" s="119" t="s">
        <v>4760</v>
      </c>
      <c r="F1776" s="219"/>
      <c r="G1776" s="219"/>
      <c r="H1776" s="45"/>
      <c r="I1776" s="46"/>
      <c r="J1776" s="44"/>
      <c r="K1776" s="46"/>
      <c r="L1776" s="45"/>
      <c r="M1776" s="45"/>
      <c r="N1776" s="45"/>
      <c r="O1776" s="62" t="s">
        <v>7</v>
      </c>
      <c r="P1776" s="264" t="s">
        <v>0</v>
      </c>
      <c r="Q1776" s="263"/>
      <c r="R1776" s="41"/>
    </row>
    <row r="1777" spans="1:209" s="149" customFormat="1" ht="12.95" customHeight="1" x14ac:dyDescent="0.2">
      <c r="A1777" s="7"/>
      <c r="B1777" s="40" t="s">
        <v>7</v>
      </c>
      <c r="C1777" s="107">
        <v>4081</v>
      </c>
      <c r="D1777" s="119" t="s">
        <v>4759</v>
      </c>
      <c r="E1777" s="119" t="s">
        <v>4758</v>
      </c>
      <c r="F1777" s="219">
        <v>20</v>
      </c>
      <c r="G1777" s="219" t="s">
        <v>2307</v>
      </c>
      <c r="H1777" s="45" t="s">
        <v>28</v>
      </c>
      <c r="I1777" s="46"/>
      <c r="J1777" s="44">
        <f t="shared" ref="J1777:J1789" si="51">IF(AND(I1777&gt;1/1/75, K1777&gt;0),"n/a",I1777+365)</f>
        <v>365</v>
      </c>
      <c r="K1777" s="46"/>
      <c r="L1777" s="45" t="s">
        <v>153</v>
      </c>
      <c r="M1777" s="45"/>
      <c r="N1777" s="45"/>
      <c r="O1777" s="262" t="s">
        <v>7</v>
      </c>
      <c r="P1777" s="203"/>
      <c r="Q1777" s="261">
        <v>32118</v>
      </c>
      <c r="R1777" s="41" t="s">
        <v>136</v>
      </c>
    </row>
    <row r="1778" spans="1:209" s="149" customFormat="1" ht="12.95" customHeight="1" x14ac:dyDescent="0.2">
      <c r="A1778" s="7"/>
      <c r="B1778" s="40" t="s">
        <v>7</v>
      </c>
      <c r="C1778" s="107">
        <v>5141</v>
      </c>
      <c r="D1778" s="119" t="s">
        <v>4757</v>
      </c>
      <c r="E1778" s="119" t="s">
        <v>4756</v>
      </c>
      <c r="F1778" s="219">
        <v>20</v>
      </c>
      <c r="G1778" s="219" t="s">
        <v>2307</v>
      </c>
      <c r="H1778" s="45" t="s">
        <v>28</v>
      </c>
      <c r="I1778" s="46"/>
      <c r="J1778" s="44">
        <f t="shared" si="51"/>
        <v>365</v>
      </c>
      <c r="K1778" s="46"/>
      <c r="L1778" s="45" t="s">
        <v>153</v>
      </c>
      <c r="M1778" s="45"/>
      <c r="N1778" s="45"/>
      <c r="O1778" s="62" t="s">
        <v>7</v>
      </c>
      <c r="P1778" s="117" t="s">
        <v>0</v>
      </c>
      <c r="Q1778" s="46"/>
      <c r="R1778" s="41"/>
    </row>
    <row r="1779" spans="1:209" s="149" customFormat="1" ht="12.95" customHeight="1" x14ac:dyDescent="0.2">
      <c r="A1779" s="7"/>
      <c r="B1779" s="40" t="s">
        <v>7</v>
      </c>
      <c r="C1779" s="45">
        <v>5142</v>
      </c>
      <c r="D1779" s="119" t="s">
        <v>4755</v>
      </c>
      <c r="E1779" s="119" t="s">
        <v>2203</v>
      </c>
      <c r="F1779" s="219">
        <v>20</v>
      </c>
      <c r="G1779" s="219" t="s">
        <v>2307</v>
      </c>
      <c r="H1779" s="45" t="s">
        <v>28</v>
      </c>
      <c r="I1779" s="46"/>
      <c r="J1779" s="44">
        <f t="shared" si="51"/>
        <v>365</v>
      </c>
      <c r="K1779" s="46"/>
      <c r="L1779" s="45" t="s">
        <v>153</v>
      </c>
      <c r="M1779" s="45"/>
      <c r="N1779" s="45"/>
      <c r="O1779" s="62" t="s">
        <v>7</v>
      </c>
      <c r="P1779" s="220">
        <v>1902</v>
      </c>
      <c r="Q1779" s="217">
        <v>32118</v>
      </c>
      <c r="R1779" s="41" t="s">
        <v>136</v>
      </c>
    </row>
    <row r="1780" spans="1:209" s="149" customFormat="1" ht="12.95" customHeight="1" x14ac:dyDescent="0.2">
      <c r="A1780" s="7">
        <v>33</v>
      </c>
      <c r="B1780" s="40" t="s">
        <v>7</v>
      </c>
      <c r="C1780" s="45"/>
      <c r="D1780" s="119" t="s">
        <v>3716</v>
      </c>
      <c r="E1780" s="119" t="s">
        <v>4754</v>
      </c>
      <c r="F1780" s="219">
        <v>20</v>
      </c>
      <c r="G1780" s="219" t="s">
        <v>2307</v>
      </c>
      <c r="H1780" s="45" t="s">
        <v>28</v>
      </c>
      <c r="I1780" s="46"/>
      <c r="J1780" s="44">
        <f t="shared" si="51"/>
        <v>365</v>
      </c>
      <c r="K1780" s="46"/>
      <c r="L1780" s="45" t="s">
        <v>153</v>
      </c>
      <c r="M1780" s="45"/>
      <c r="N1780" s="45"/>
      <c r="O1780" s="62" t="s">
        <v>7</v>
      </c>
      <c r="P1780" s="220">
        <v>1903</v>
      </c>
      <c r="Q1780" s="217">
        <v>32118</v>
      </c>
      <c r="R1780" s="41" t="s">
        <v>136</v>
      </c>
    </row>
    <row r="1781" spans="1:209" s="149" customFormat="1" ht="12.95" customHeight="1" x14ac:dyDescent="0.2">
      <c r="A1781" s="12">
        <v>3</v>
      </c>
      <c r="B1781" s="14" t="s">
        <v>7</v>
      </c>
      <c r="C1781" s="15"/>
      <c r="D1781" s="116" t="s">
        <v>4753</v>
      </c>
      <c r="E1781" s="116" t="s">
        <v>4752</v>
      </c>
      <c r="F1781" s="224">
        <v>20</v>
      </c>
      <c r="G1781" s="224" t="s">
        <v>2307</v>
      </c>
      <c r="H1781" s="15" t="s">
        <v>44</v>
      </c>
      <c r="I1781" s="19"/>
      <c r="J1781" s="44">
        <f t="shared" si="51"/>
        <v>365</v>
      </c>
      <c r="K1781" s="19"/>
      <c r="L1781" s="15"/>
      <c r="M1781" s="15"/>
      <c r="N1781" s="15"/>
      <c r="O1781" s="21" t="s">
        <v>7</v>
      </c>
      <c r="P1781" s="223">
        <v>1904</v>
      </c>
      <c r="Q1781" s="222">
        <v>32125</v>
      </c>
      <c r="R1781" s="58" t="s">
        <v>136</v>
      </c>
      <c r="S1781" s="13"/>
      <c r="T1781" s="13"/>
      <c r="U1781" s="13"/>
      <c r="V1781" s="13"/>
      <c r="W1781" s="13"/>
      <c r="X1781" s="13"/>
      <c r="Y1781" s="13"/>
      <c r="Z1781" s="13"/>
      <c r="AA1781" s="13"/>
      <c r="AB1781" s="13"/>
      <c r="AC1781" s="13"/>
      <c r="AD1781" s="13"/>
      <c r="AE1781" s="13"/>
      <c r="AF1781" s="13"/>
      <c r="AG1781" s="13"/>
      <c r="AH1781" s="13"/>
      <c r="AI1781" s="13"/>
      <c r="AJ1781" s="13"/>
      <c r="AK1781" s="13"/>
      <c r="AL1781" s="13"/>
      <c r="AM1781" s="13"/>
      <c r="AN1781" s="13"/>
      <c r="AO1781" s="13"/>
      <c r="AP1781" s="13"/>
      <c r="AQ1781" s="13"/>
      <c r="AR1781" s="13"/>
      <c r="AS1781" s="13"/>
      <c r="AT1781" s="13"/>
      <c r="AU1781" s="13"/>
      <c r="AV1781" s="13"/>
      <c r="AW1781" s="13"/>
      <c r="AX1781" s="13"/>
      <c r="AY1781" s="13"/>
      <c r="AZ1781" s="13"/>
      <c r="BA1781" s="13"/>
      <c r="BB1781" s="13"/>
      <c r="BC1781" s="13"/>
      <c r="BD1781" s="13"/>
      <c r="BE1781" s="13"/>
      <c r="BF1781" s="13"/>
      <c r="BG1781" s="13"/>
      <c r="BH1781" s="13"/>
      <c r="BI1781" s="13"/>
      <c r="BJ1781" s="13"/>
      <c r="BK1781" s="13"/>
      <c r="BL1781" s="13"/>
      <c r="BM1781" s="13"/>
      <c r="BN1781" s="13"/>
      <c r="BO1781" s="13"/>
      <c r="BP1781" s="13"/>
      <c r="BQ1781" s="13"/>
      <c r="BR1781" s="13"/>
      <c r="BS1781" s="13"/>
      <c r="BT1781" s="13"/>
      <c r="BU1781" s="13"/>
      <c r="BV1781" s="13"/>
      <c r="BW1781" s="13"/>
      <c r="BX1781" s="13"/>
      <c r="BY1781" s="13"/>
      <c r="BZ1781" s="13"/>
      <c r="CA1781" s="13"/>
      <c r="CB1781" s="13"/>
      <c r="CC1781" s="13"/>
      <c r="CD1781" s="13"/>
      <c r="CE1781" s="13"/>
      <c r="CF1781" s="13"/>
      <c r="CG1781" s="13"/>
      <c r="CH1781" s="13"/>
      <c r="CI1781" s="13"/>
      <c r="CJ1781" s="13"/>
      <c r="CK1781" s="13"/>
      <c r="CL1781" s="13"/>
      <c r="CM1781" s="13"/>
      <c r="CN1781" s="13"/>
      <c r="CO1781" s="13"/>
      <c r="CP1781" s="13"/>
      <c r="CQ1781" s="13"/>
      <c r="CR1781" s="13"/>
      <c r="CS1781" s="13"/>
      <c r="CT1781" s="13"/>
      <c r="CU1781" s="13"/>
      <c r="CV1781" s="13"/>
      <c r="CW1781" s="13"/>
      <c r="CX1781" s="13"/>
      <c r="CY1781" s="13"/>
      <c r="CZ1781" s="13"/>
      <c r="DA1781" s="13"/>
      <c r="DB1781" s="13"/>
      <c r="DC1781" s="13"/>
      <c r="DD1781" s="13"/>
      <c r="DE1781" s="13"/>
      <c r="DF1781" s="13"/>
      <c r="DG1781" s="13"/>
      <c r="DH1781" s="13"/>
      <c r="DI1781" s="13"/>
      <c r="DJ1781" s="13"/>
      <c r="DK1781" s="13"/>
      <c r="DL1781" s="13"/>
      <c r="DM1781" s="13"/>
      <c r="DN1781" s="13"/>
      <c r="DO1781" s="13"/>
      <c r="DP1781" s="13"/>
      <c r="DQ1781" s="13"/>
      <c r="DR1781" s="13"/>
      <c r="DS1781" s="13"/>
      <c r="DT1781" s="13"/>
      <c r="DU1781" s="13"/>
      <c r="DV1781" s="13"/>
      <c r="DW1781" s="13"/>
      <c r="DX1781" s="13"/>
      <c r="DY1781" s="13"/>
      <c r="DZ1781" s="13"/>
      <c r="EA1781" s="13"/>
      <c r="EB1781" s="13"/>
      <c r="EC1781" s="13"/>
      <c r="ED1781" s="13"/>
      <c r="EE1781" s="13"/>
      <c r="EF1781" s="13"/>
      <c r="EG1781" s="13"/>
      <c r="EH1781" s="13"/>
      <c r="EI1781" s="13"/>
      <c r="EJ1781" s="13"/>
      <c r="EK1781" s="13"/>
      <c r="EL1781" s="13"/>
      <c r="EM1781" s="13"/>
      <c r="EN1781" s="13"/>
      <c r="EO1781" s="13"/>
      <c r="EP1781" s="13"/>
      <c r="EQ1781" s="13"/>
      <c r="ER1781" s="13"/>
      <c r="ES1781" s="13"/>
      <c r="ET1781" s="13"/>
      <c r="EU1781" s="13"/>
      <c r="EV1781" s="13"/>
      <c r="EW1781" s="13"/>
      <c r="EX1781" s="13"/>
      <c r="EY1781" s="13"/>
      <c r="EZ1781" s="13"/>
      <c r="FA1781" s="13"/>
      <c r="FB1781" s="13"/>
      <c r="FC1781" s="13"/>
      <c r="FD1781" s="13"/>
      <c r="FE1781" s="13"/>
      <c r="FF1781" s="13"/>
      <c r="FG1781" s="13"/>
      <c r="FH1781" s="13"/>
      <c r="FI1781" s="13"/>
      <c r="FJ1781" s="13"/>
      <c r="FK1781" s="13"/>
      <c r="FL1781" s="13"/>
      <c r="FM1781" s="13"/>
      <c r="FN1781" s="13"/>
      <c r="FO1781" s="13"/>
      <c r="FP1781" s="13"/>
      <c r="FQ1781" s="13"/>
      <c r="FR1781" s="13"/>
      <c r="FS1781" s="13"/>
      <c r="FT1781" s="13"/>
      <c r="FU1781" s="13"/>
      <c r="FV1781" s="13"/>
      <c r="FW1781" s="13"/>
      <c r="FX1781" s="13"/>
      <c r="FY1781" s="13"/>
      <c r="FZ1781" s="13"/>
      <c r="GA1781" s="13"/>
      <c r="GB1781" s="13"/>
      <c r="GC1781" s="13"/>
      <c r="GD1781" s="13"/>
      <c r="GE1781" s="13"/>
      <c r="GF1781" s="13"/>
      <c r="GG1781" s="13"/>
      <c r="GH1781" s="13"/>
      <c r="GI1781" s="13"/>
      <c r="GJ1781" s="13"/>
      <c r="GK1781" s="13"/>
      <c r="GL1781" s="13"/>
      <c r="GM1781" s="13"/>
      <c r="GN1781" s="13"/>
      <c r="GO1781" s="13"/>
      <c r="GP1781" s="13"/>
      <c r="GQ1781" s="13"/>
      <c r="GR1781" s="13"/>
      <c r="GS1781" s="13"/>
      <c r="GT1781" s="13"/>
      <c r="GU1781" s="13"/>
      <c r="GV1781" s="13"/>
      <c r="GW1781" s="13"/>
      <c r="GX1781" s="13"/>
      <c r="GY1781" s="13"/>
      <c r="GZ1781" s="13"/>
      <c r="HA1781" s="13"/>
    </row>
    <row r="1782" spans="1:209" s="149" customFormat="1" ht="12.95" customHeight="1" x14ac:dyDescent="0.2">
      <c r="A1782" s="7">
        <v>122</v>
      </c>
      <c r="B1782" s="40" t="s">
        <v>7</v>
      </c>
      <c r="C1782" s="45"/>
      <c r="D1782" s="119" t="s">
        <v>914</v>
      </c>
      <c r="E1782" s="119" t="s">
        <v>4751</v>
      </c>
      <c r="F1782" s="219">
        <v>21</v>
      </c>
      <c r="G1782" s="219" t="s">
        <v>2307</v>
      </c>
      <c r="H1782" s="45" t="s">
        <v>28</v>
      </c>
      <c r="I1782" s="46"/>
      <c r="J1782" s="44">
        <f t="shared" si="51"/>
        <v>365</v>
      </c>
      <c r="K1782" s="46"/>
      <c r="L1782" s="45"/>
      <c r="M1782" s="45"/>
      <c r="N1782" s="45"/>
      <c r="O1782" s="62" t="s">
        <v>7</v>
      </c>
      <c r="P1782" s="220">
        <v>1906</v>
      </c>
      <c r="Q1782" s="217">
        <v>32127</v>
      </c>
      <c r="R1782" s="41" t="s">
        <v>136</v>
      </c>
    </row>
    <row r="1783" spans="1:209" s="149" customFormat="1" ht="12.95" customHeight="1" x14ac:dyDescent="0.2">
      <c r="A1783" s="7">
        <v>37</v>
      </c>
      <c r="B1783" s="40" t="s">
        <v>7</v>
      </c>
      <c r="C1783" s="45"/>
      <c r="D1783" s="119" t="s">
        <v>2544</v>
      </c>
      <c r="E1783" s="119" t="s">
        <v>4750</v>
      </c>
      <c r="F1783" s="219">
        <v>20</v>
      </c>
      <c r="G1783" s="219" t="s">
        <v>2307</v>
      </c>
      <c r="H1783" s="45" t="s">
        <v>25</v>
      </c>
      <c r="I1783" s="46"/>
      <c r="J1783" s="44">
        <f t="shared" si="51"/>
        <v>365</v>
      </c>
      <c r="K1783" s="46"/>
      <c r="L1783" s="45"/>
      <c r="M1783" s="45"/>
      <c r="N1783" s="45"/>
      <c r="O1783" s="62" t="s">
        <v>7</v>
      </c>
      <c r="P1783" s="220">
        <v>1907</v>
      </c>
      <c r="Q1783" s="217">
        <v>32127</v>
      </c>
      <c r="R1783" s="41" t="s">
        <v>136</v>
      </c>
    </row>
    <row r="1784" spans="1:209" s="149" customFormat="1" ht="12.95" customHeight="1" x14ac:dyDescent="0.2">
      <c r="A1784" s="7"/>
      <c r="B1784" s="40" t="s">
        <v>7</v>
      </c>
      <c r="C1784" s="107"/>
      <c r="D1784" s="40" t="s">
        <v>4749</v>
      </c>
      <c r="E1784" s="40" t="s">
        <v>4748</v>
      </c>
      <c r="F1784" s="45">
        <v>20</v>
      </c>
      <c r="G1784" s="45" t="s">
        <v>2307</v>
      </c>
      <c r="H1784" s="45"/>
      <c r="I1784" s="46"/>
      <c r="J1784" s="44">
        <f t="shared" si="51"/>
        <v>365</v>
      </c>
      <c r="K1784" s="46"/>
      <c r="L1784" s="45" t="s">
        <v>684</v>
      </c>
      <c r="M1784" s="45"/>
      <c r="N1784" s="45"/>
      <c r="O1784" s="62" t="s">
        <v>7</v>
      </c>
      <c r="P1784" s="53">
        <v>1908</v>
      </c>
      <c r="Q1784" s="46">
        <v>32129</v>
      </c>
      <c r="R1784" s="41" t="s">
        <v>136</v>
      </c>
    </row>
    <row r="1785" spans="1:209" s="149" customFormat="1" ht="12.95" customHeight="1" x14ac:dyDescent="0.2">
      <c r="A1785" s="7"/>
      <c r="B1785" s="40" t="s">
        <v>7</v>
      </c>
      <c r="C1785" s="107"/>
      <c r="D1785" s="40" t="s">
        <v>4747</v>
      </c>
      <c r="E1785" s="40" t="s">
        <v>4746</v>
      </c>
      <c r="F1785" s="45">
        <v>8</v>
      </c>
      <c r="G1785" s="45" t="s">
        <v>2408</v>
      </c>
      <c r="H1785" s="45" t="s">
        <v>193</v>
      </c>
      <c r="I1785" s="46"/>
      <c r="J1785" s="44">
        <f t="shared" si="51"/>
        <v>365</v>
      </c>
      <c r="K1785" s="46"/>
      <c r="L1785" s="45"/>
      <c r="M1785" s="45"/>
      <c r="N1785" s="45"/>
      <c r="O1785" s="62" t="s">
        <v>7</v>
      </c>
      <c r="P1785" s="53">
        <v>1909</v>
      </c>
      <c r="Q1785" s="46">
        <v>32129</v>
      </c>
      <c r="R1785" s="41" t="s">
        <v>136</v>
      </c>
    </row>
    <row r="1786" spans="1:209" s="149" customFormat="1" ht="12.95" customHeight="1" x14ac:dyDescent="0.2">
      <c r="A1786" s="7">
        <v>10</v>
      </c>
      <c r="B1786" s="40" t="s">
        <v>7</v>
      </c>
      <c r="C1786" s="107"/>
      <c r="D1786" s="40" t="s">
        <v>4745</v>
      </c>
      <c r="E1786" s="40" t="s">
        <v>4744</v>
      </c>
      <c r="F1786" s="45">
        <v>2</v>
      </c>
      <c r="G1786" s="45" t="s">
        <v>2299</v>
      </c>
      <c r="H1786" s="45" t="s">
        <v>28</v>
      </c>
      <c r="I1786" s="46"/>
      <c r="J1786" s="44">
        <f t="shared" si="51"/>
        <v>365</v>
      </c>
      <c r="K1786" s="46"/>
      <c r="L1786" s="45"/>
      <c r="M1786" s="45"/>
      <c r="N1786" s="45"/>
      <c r="O1786" s="62" t="s">
        <v>7</v>
      </c>
      <c r="P1786" s="53">
        <v>1910</v>
      </c>
      <c r="Q1786" s="46">
        <v>32129</v>
      </c>
      <c r="R1786" s="41" t="s">
        <v>136</v>
      </c>
    </row>
    <row r="1787" spans="1:209" s="149" customFormat="1" ht="12.95" customHeight="1" x14ac:dyDescent="0.2">
      <c r="A1787" s="7">
        <v>3</v>
      </c>
      <c r="B1787" s="40" t="s">
        <v>7</v>
      </c>
      <c r="C1787" s="107"/>
      <c r="D1787" s="40" t="s">
        <v>765</v>
      </c>
      <c r="E1787" s="40" t="s">
        <v>4743</v>
      </c>
      <c r="F1787" s="45">
        <v>15</v>
      </c>
      <c r="G1787" s="45" t="s">
        <v>2492</v>
      </c>
      <c r="H1787" s="45" t="s">
        <v>25</v>
      </c>
      <c r="I1787" s="46"/>
      <c r="J1787" s="44">
        <f t="shared" si="51"/>
        <v>365</v>
      </c>
      <c r="K1787" s="46"/>
      <c r="L1787" s="45"/>
      <c r="M1787" s="45"/>
      <c r="N1787" s="45"/>
      <c r="O1787" s="62" t="s">
        <v>7</v>
      </c>
      <c r="P1787" s="53">
        <v>1911</v>
      </c>
      <c r="Q1787" s="46">
        <v>32133</v>
      </c>
      <c r="R1787" s="41" t="s">
        <v>136</v>
      </c>
    </row>
    <row r="1788" spans="1:209" s="149" customFormat="1" ht="12.95" customHeight="1" x14ac:dyDescent="0.2">
      <c r="A1788" s="7">
        <v>56</v>
      </c>
      <c r="B1788" s="40" t="s">
        <v>7</v>
      </c>
      <c r="C1788" s="107"/>
      <c r="D1788" s="40" t="s">
        <v>4742</v>
      </c>
      <c r="E1788" s="40" t="s">
        <v>4741</v>
      </c>
      <c r="F1788" s="45">
        <v>11</v>
      </c>
      <c r="G1788" s="45" t="s">
        <v>2299</v>
      </c>
      <c r="H1788" s="45" t="s">
        <v>28</v>
      </c>
      <c r="I1788" s="46"/>
      <c r="J1788" s="44">
        <f t="shared" si="51"/>
        <v>365</v>
      </c>
      <c r="K1788" s="46"/>
      <c r="L1788" s="45"/>
      <c r="M1788" s="45"/>
      <c r="N1788" s="45"/>
      <c r="O1788" s="62" t="s">
        <v>7</v>
      </c>
      <c r="P1788" s="53">
        <v>1912</v>
      </c>
      <c r="Q1788" s="46">
        <v>32134</v>
      </c>
      <c r="R1788" s="118" t="s">
        <v>136</v>
      </c>
    </row>
    <row r="1789" spans="1:209" s="149" customFormat="1" ht="12.95" customHeight="1" x14ac:dyDescent="0.2">
      <c r="A1789" s="7"/>
      <c r="B1789" s="40" t="s">
        <v>7</v>
      </c>
      <c r="C1789" s="107">
        <v>5186</v>
      </c>
      <c r="D1789" s="119" t="s">
        <v>4740</v>
      </c>
      <c r="E1789" s="119" t="s">
        <v>4738</v>
      </c>
      <c r="F1789" s="219">
        <v>20</v>
      </c>
      <c r="G1789" s="219" t="s">
        <v>2307</v>
      </c>
      <c r="H1789" s="45" t="s">
        <v>28</v>
      </c>
      <c r="I1789" s="46"/>
      <c r="J1789" s="44">
        <f t="shared" si="51"/>
        <v>365</v>
      </c>
      <c r="K1789" s="46"/>
      <c r="L1789" s="45" t="s">
        <v>153</v>
      </c>
      <c r="M1789" s="45"/>
      <c r="N1789" s="45"/>
      <c r="O1789" s="62" t="s">
        <v>7</v>
      </c>
      <c r="P1789" s="235" t="s">
        <v>0</v>
      </c>
      <c r="Q1789" s="217"/>
      <c r="R1789" s="41"/>
    </row>
    <row r="1790" spans="1:209" s="149" customFormat="1" ht="12.95" customHeight="1" x14ac:dyDescent="0.2">
      <c r="A1790" s="7"/>
      <c r="B1790" s="40" t="s">
        <v>7</v>
      </c>
      <c r="C1790" s="107">
        <v>5188</v>
      </c>
      <c r="D1790" s="119" t="s">
        <v>4711</v>
      </c>
      <c r="E1790" s="119" t="s">
        <v>4165</v>
      </c>
      <c r="F1790" s="219"/>
      <c r="G1790" s="219"/>
      <c r="H1790" s="45"/>
      <c r="I1790" s="46"/>
      <c r="J1790" s="44"/>
      <c r="K1790" s="46"/>
      <c r="L1790" s="45"/>
      <c r="M1790" s="45"/>
      <c r="N1790" s="45"/>
      <c r="O1790" s="62"/>
      <c r="P1790" s="235"/>
      <c r="Q1790" s="217"/>
      <c r="R1790" s="41"/>
    </row>
    <row r="1791" spans="1:209" s="149" customFormat="1" ht="12.95" customHeight="1" x14ac:dyDescent="0.2">
      <c r="A1791" s="7">
        <v>123</v>
      </c>
      <c r="B1791" s="40" t="s">
        <v>7</v>
      </c>
      <c r="C1791" s="107">
        <v>5193</v>
      </c>
      <c r="D1791" s="119" t="s">
        <v>4739</v>
      </c>
      <c r="E1791" s="119" t="s">
        <v>4738</v>
      </c>
      <c r="F1791" s="219">
        <v>20</v>
      </c>
      <c r="G1791" s="219" t="s">
        <v>2307</v>
      </c>
      <c r="H1791" s="45" t="s">
        <v>28</v>
      </c>
      <c r="I1791" s="46"/>
      <c r="J1791" s="44">
        <f t="shared" ref="J1791:J1822" si="52">IF(AND(I1791&gt;1/1/75, K1791&gt;0),"n/a",I1791+365)</f>
        <v>365</v>
      </c>
      <c r="K1791" s="46"/>
      <c r="L1791" s="45" t="s">
        <v>153</v>
      </c>
      <c r="M1791" s="45"/>
      <c r="N1791" s="45"/>
      <c r="O1791" s="62" t="s">
        <v>7</v>
      </c>
      <c r="P1791" s="235" t="s">
        <v>0</v>
      </c>
      <c r="Q1791" s="217">
        <v>32118</v>
      </c>
      <c r="R1791" s="41"/>
    </row>
    <row r="1792" spans="1:209" s="149" customFormat="1" ht="12.95" customHeight="1" x14ac:dyDescent="0.2">
      <c r="A1792" s="7">
        <v>37</v>
      </c>
      <c r="B1792" s="40" t="s">
        <v>7</v>
      </c>
      <c r="C1792" s="107"/>
      <c r="D1792" s="119" t="s">
        <v>1823</v>
      </c>
      <c r="E1792" s="119" t="s">
        <v>4737</v>
      </c>
      <c r="F1792" s="219">
        <v>6</v>
      </c>
      <c r="G1792" s="219" t="s">
        <v>2495</v>
      </c>
      <c r="H1792" s="45" t="s">
        <v>31</v>
      </c>
      <c r="I1792" s="46"/>
      <c r="J1792" s="44">
        <f t="shared" si="52"/>
        <v>365</v>
      </c>
      <c r="K1792" s="46"/>
      <c r="L1792" s="45"/>
      <c r="M1792" s="45"/>
      <c r="N1792" s="45"/>
      <c r="O1792" s="62" t="s">
        <v>7</v>
      </c>
      <c r="P1792" s="220">
        <v>1914</v>
      </c>
      <c r="Q1792" s="217">
        <v>32142</v>
      </c>
      <c r="R1792" s="41" t="s">
        <v>136</v>
      </c>
    </row>
    <row r="1793" spans="1:209" s="149" customFormat="1" ht="12.95" customHeight="1" x14ac:dyDescent="0.2">
      <c r="A1793" s="7"/>
      <c r="B1793" s="40" t="s">
        <v>7</v>
      </c>
      <c r="C1793" s="107"/>
      <c r="D1793" s="119" t="s">
        <v>4736</v>
      </c>
      <c r="E1793" s="119" t="s">
        <v>4735</v>
      </c>
      <c r="F1793" s="219">
        <v>5</v>
      </c>
      <c r="G1793" s="219" t="s">
        <v>2299</v>
      </c>
      <c r="H1793" s="45" t="s">
        <v>28</v>
      </c>
      <c r="I1793" s="46"/>
      <c r="J1793" s="44">
        <f t="shared" si="52"/>
        <v>365</v>
      </c>
      <c r="K1793" s="46"/>
      <c r="L1793" s="45"/>
      <c r="M1793" s="45"/>
      <c r="N1793" s="45"/>
      <c r="O1793" s="62" t="s">
        <v>7</v>
      </c>
      <c r="P1793" s="220">
        <v>1917</v>
      </c>
      <c r="Q1793" s="217">
        <v>32141</v>
      </c>
      <c r="R1793" s="41" t="s">
        <v>136</v>
      </c>
    </row>
    <row r="1794" spans="1:209" s="149" customFormat="1" ht="12.95" customHeight="1" x14ac:dyDescent="0.2">
      <c r="A1794" s="7"/>
      <c r="B1794" s="40" t="s">
        <v>7</v>
      </c>
      <c r="C1794" s="107"/>
      <c r="D1794" s="119" t="s">
        <v>4734</v>
      </c>
      <c r="E1794" s="119" t="s">
        <v>4733</v>
      </c>
      <c r="F1794" s="219">
        <v>10</v>
      </c>
      <c r="G1794" s="219" t="s">
        <v>2495</v>
      </c>
      <c r="H1794" s="45" t="s">
        <v>114</v>
      </c>
      <c r="I1794" s="46"/>
      <c r="J1794" s="44">
        <f t="shared" si="52"/>
        <v>365</v>
      </c>
      <c r="K1794" s="46">
        <v>32125</v>
      </c>
      <c r="L1794" s="45"/>
      <c r="M1794" s="45"/>
      <c r="N1794" s="45"/>
      <c r="O1794" s="62" t="s">
        <v>7</v>
      </c>
      <c r="P1794" s="220">
        <v>1918</v>
      </c>
      <c r="Q1794" s="217">
        <v>32155</v>
      </c>
      <c r="R1794" s="41" t="s">
        <v>136</v>
      </c>
    </row>
    <row r="1795" spans="1:209" s="149" customFormat="1" ht="12.95" customHeight="1" x14ac:dyDescent="0.2">
      <c r="A1795" s="7">
        <v>19</v>
      </c>
      <c r="B1795" s="40" t="s">
        <v>7</v>
      </c>
      <c r="C1795" s="107"/>
      <c r="D1795" s="119" t="s">
        <v>4732</v>
      </c>
      <c r="E1795" s="119" t="s">
        <v>4731</v>
      </c>
      <c r="F1795" s="219">
        <v>8</v>
      </c>
      <c r="G1795" s="219" t="s">
        <v>2408</v>
      </c>
      <c r="H1795" s="45" t="s">
        <v>25</v>
      </c>
      <c r="I1795" s="46"/>
      <c r="J1795" s="44">
        <f t="shared" si="52"/>
        <v>365</v>
      </c>
      <c r="K1795" s="46"/>
      <c r="L1795" s="45"/>
      <c r="M1795" s="45"/>
      <c r="N1795" s="45"/>
      <c r="O1795" s="62" t="s">
        <v>7</v>
      </c>
      <c r="P1795" s="220">
        <v>1920</v>
      </c>
      <c r="Q1795" s="217">
        <v>32156</v>
      </c>
      <c r="R1795" s="41" t="s">
        <v>136</v>
      </c>
    </row>
    <row r="1796" spans="1:209" s="149" customFormat="1" ht="12.95" customHeight="1" x14ac:dyDescent="0.2">
      <c r="A1796" s="7">
        <v>51</v>
      </c>
      <c r="B1796" s="40" t="s">
        <v>7</v>
      </c>
      <c r="C1796" s="107"/>
      <c r="D1796" s="119" t="s">
        <v>4730</v>
      </c>
      <c r="E1796" s="119" t="s">
        <v>4729</v>
      </c>
      <c r="F1796" s="219">
        <v>10</v>
      </c>
      <c r="G1796" s="219" t="s">
        <v>2495</v>
      </c>
      <c r="H1796" s="45" t="s">
        <v>8</v>
      </c>
      <c r="I1796" s="46"/>
      <c r="J1796" s="44">
        <f t="shared" si="52"/>
        <v>365</v>
      </c>
      <c r="K1796" s="46"/>
      <c r="L1796" s="45"/>
      <c r="M1796" s="45"/>
      <c r="N1796" s="45"/>
      <c r="O1796" s="62" t="s">
        <v>7</v>
      </c>
      <c r="P1796" s="220">
        <v>1923</v>
      </c>
      <c r="Q1796" s="217">
        <v>32161</v>
      </c>
      <c r="R1796" s="41" t="s">
        <v>136</v>
      </c>
    </row>
    <row r="1797" spans="1:209" s="149" customFormat="1" ht="12.95" customHeight="1" x14ac:dyDescent="0.2">
      <c r="A1797" s="7">
        <v>56</v>
      </c>
      <c r="B1797" s="40" t="s">
        <v>7</v>
      </c>
      <c r="C1797" s="107"/>
      <c r="D1797" s="119" t="s">
        <v>3671</v>
      </c>
      <c r="E1797" s="119" t="s">
        <v>4728</v>
      </c>
      <c r="F1797" s="219">
        <v>11</v>
      </c>
      <c r="G1797" s="219" t="s">
        <v>2299</v>
      </c>
      <c r="H1797" s="45" t="s">
        <v>31</v>
      </c>
      <c r="I1797" s="46"/>
      <c r="J1797" s="44">
        <f t="shared" si="52"/>
        <v>365</v>
      </c>
      <c r="K1797" s="46"/>
      <c r="L1797" s="45"/>
      <c r="M1797" s="45"/>
      <c r="N1797" s="45"/>
      <c r="O1797" s="62" t="s">
        <v>7</v>
      </c>
      <c r="P1797" s="220">
        <v>1924</v>
      </c>
      <c r="Q1797" s="217">
        <v>32177</v>
      </c>
      <c r="R1797" s="41" t="s">
        <v>136</v>
      </c>
    </row>
    <row r="1798" spans="1:209" s="149" customFormat="1" ht="12.95" customHeight="1" x14ac:dyDescent="0.2">
      <c r="A1798" s="7"/>
      <c r="B1798" s="40" t="s">
        <v>7</v>
      </c>
      <c r="C1798" s="107"/>
      <c r="D1798" s="119" t="s">
        <v>4727</v>
      </c>
      <c r="E1798" s="119" t="s">
        <v>4726</v>
      </c>
      <c r="F1798" s="219">
        <v>15</v>
      </c>
      <c r="G1798" s="219" t="s">
        <v>2492</v>
      </c>
      <c r="H1798" s="45" t="s">
        <v>44</v>
      </c>
      <c r="I1798" s="46"/>
      <c r="J1798" s="44">
        <f t="shared" si="52"/>
        <v>365</v>
      </c>
      <c r="K1798" s="46"/>
      <c r="L1798" s="45"/>
      <c r="M1798" s="45"/>
      <c r="N1798" s="45"/>
      <c r="O1798" s="62" t="s">
        <v>7</v>
      </c>
      <c r="P1798" s="220">
        <v>1925</v>
      </c>
      <c r="Q1798" s="217">
        <v>32167</v>
      </c>
      <c r="R1798" s="41" t="s">
        <v>136</v>
      </c>
    </row>
    <row r="1799" spans="1:209" s="13" customFormat="1" ht="12.95" customHeight="1" x14ac:dyDescent="0.2">
      <c r="A1799" s="7">
        <v>33</v>
      </c>
      <c r="B1799" s="40" t="s">
        <v>7</v>
      </c>
      <c r="C1799" s="107"/>
      <c r="D1799" s="119" t="s">
        <v>4725</v>
      </c>
      <c r="E1799" s="119" t="s">
        <v>4724</v>
      </c>
      <c r="F1799" s="219">
        <v>18</v>
      </c>
      <c r="G1799" s="219" t="s">
        <v>2307</v>
      </c>
      <c r="H1799" s="45" t="s">
        <v>193</v>
      </c>
      <c r="I1799" s="46"/>
      <c r="J1799" s="44">
        <f t="shared" si="52"/>
        <v>365</v>
      </c>
      <c r="K1799" s="46"/>
      <c r="L1799" s="45"/>
      <c r="M1799" s="45"/>
      <c r="N1799" s="45"/>
      <c r="O1799" s="62" t="s">
        <v>7</v>
      </c>
      <c r="P1799" s="220">
        <v>1926</v>
      </c>
      <c r="Q1799" s="217">
        <v>32167</v>
      </c>
      <c r="R1799" s="41" t="s">
        <v>136</v>
      </c>
      <c r="S1799" s="149"/>
      <c r="T1799" s="149"/>
      <c r="U1799" s="149"/>
      <c r="V1799" s="149"/>
      <c r="W1799" s="149"/>
      <c r="X1799" s="149"/>
      <c r="Y1799" s="149"/>
      <c r="Z1799" s="149"/>
      <c r="AA1799" s="149"/>
      <c r="AB1799" s="149"/>
      <c r="AC1799" s="149"/>
      <c r="AD1799" s="149"/>
      <c r="AE1799" s="149"/>
      <c r="AF1799" s="149"/>
      <c r="AG1799" s="149"/>
      <c r="AH1799" s="149"/>
      <c r="AI1799" s="149"/>
      <c r="AJ1799" s="149"/>
      <c r="AK1799" s="149"/>
      <c r="AL1799" s="149"/>
      <c r="AM1799" s="149"/>
      <c r="AN1799" s="149"/>
      <c r="AO1799" s="149"/>
      <c r="AP1799" s="149"/>
      <c r="AQ1799" s="149"/>
      <c r="AR1799" s="149"/>
      <c r="AS1799" s="149"/>
      <c r="AT1799" s="149"/>
      <c r="AU1799" s="149"/>
      <c r="AV1799" s="149"/>
      <c r="AW1799" s="149"/>
      <c r="AX1799" s="149"/>
      <c r="AY1799" s="149"/>
      <c r="AZ1799" s="149"/>
      <c r="BA1799" s="149"/>
      <c r="BB1799" s="149"/>
      <c r="BC1799" s="149"/>
      <c r="BD1799" s="149"/>
      <c r="BE1799" s="149"/>
      <c r="BF1799" s="149"/>
      <c r="BG1799" s="149"/>
      <c r="BH1799" s="149"/>
      <c r="BI1799" s="149"/>
      <c r="BJ1799" s="149"/>
      <c r="BK1799" s="149"/>
      <c r="BL1799" s="149"/>
      <c r="BM1799" s="149"/>
      <c r="BN1799" s="149"/>
      <c r="BO1799" s="149"/>
      <c r="BP1799" s="149"/>
      <c r="BQ1799" s="149"/>
      <c r="BR1799" s="149"/>
      <c r="BS1799" s="149"/>
      <c r="BT1799" s="149"/>
      <c r="BU1799" s="149"/>
      <c r="BV1799" s="149"/>
      <c r="BW1799" s="149"/>
      <c r="BX1799" s="149"/>
      <c r="BY1799" s="149"/>
      <c r="BZ1799" s="149"/>
      <c r="CA1799" s="149"/>
      <c r="CB1799" s="149"/>
      <c r="CC1799" s="149"/>
      <c r="CD1799" s="149"/>
      <c r="CE1799" s="149"/>
      <c r="CF1799" s="149"/>
      <c r="CG1799" s="149"/>
      <c r="CH1799" s="149"/>
      <c r="CI1799" s="149"/>
      <c r="CJ1799" s="149"/>
      <c r="CK1799" s="149"/>
      <c r="CL1799" s="149"/>
      <c r="CM1799" s="149"/>
      <c r="CN1799" s="149"/>
      <c r="CO1799" s="149"/>
      <c r="CP1799" s="149"/>
      <c r="CQ1799" s="149"/>
      <c r="CR1799" s="149"/>
      <c r="CS1799" s="149"/>
      <c r="CT1799" s="149"/>
      <c r="CU1799" s="149"/>
      <c r="CV1799" s="149"/>
      <c r="CW1799" s="149"/>
      <c r="CX1799" s="149"/>
      <c r="CY1799" s="149"/>
      <c r="CZ1799" s="149"/>
      <c r="DA1799" s="149"/>
      <c r="DB1799" s="149"/>
      <c r="DC1799" s="149"/>
      <c r="DD1799" s="149"/>
      <c r="DE1799" s="149"/>
      <c r="DF1799" s="149"/>
      <c r="DG1799" s="149"/>
      <c r="DH1799" s="149"/>
      <c r="DI1799" s="149"/>
      <c r="DJ1799" s="149"/>
      <c r="DK1799" s="149"/>
      <c r="DL1799" s="149"/>
      <c r="DM1799" s="149"/>
      <c r="DN1799" s="149"/>
      <c r="DO1799" s="149"/>
      <c r="DP1799" s="149"/>
      <c r="DQ1799" s="149"/>
      <c r="DR1799" s="149"/>
      <c r="DS1799" s="149"/>
      <c r="DT1799" s="149"/>
      <c r="DU1799" s="149"/>
      <c r="DV1799" s="149"/>
      <c r="DW1799" s="149"/>
      <c r="DX1799" s="149"/>
      <c r="DY1799" s="149"/>
      <c r="DZ1799" s="149"/>
      <c r="EA1799" s="149"/>
      <c r="EB1799" s="149"/>
      <c r="EC1799" s="149"/>
      <c r="ED1799" s="149"/>
      <c r="EE1799" s="149"/>
      <c r="EF1799" s="149"/>
      <c r="EG1799" s="149"/>
      <c r="EH1799" s="149"/>
      <c r="EI1799" s="149"/>
      <c r="EJ1799" s="149"/>
      <c r="EK1799" s="149"/>
      <c r="EL1799" s="149"/>
      <c r="EM1799" s="149"/>
      <c r="EN1799" s="149"/>
      <c r="EO1799" s="149"/>
      <c r="EP1799" s="149"/>
      <c r="EQ1799" s="149"/>
      <c r="ER1799" s="149"/>
      <c r="ES1799" s="149"/>
      <c r="ET1799" s="149"/>
      <c r="EU1799" s="149"/>
      <c r="EV1799" s="149"/>
      <c r="EW1799" s="149"/>
      <c r="EX1799" s="149"/>
      <c r="EY1799" s="149"/>
      <c r="EZ1799" s="149"/>
      <c r="FA1799" s="149"/>
      <c r="FB1799" s="149"/>
      <c r="FC1799" s="149"/>
      <c r="FD1799" s="149"/>
      <c r="FE1799" s="149"/>
      <c r="FF1799" s="149"/>
      <c r="FG1799" s="149"/>
      <c r="FH1799" s="149"/>
      <c r="FI1799" s="149"/>
      <c r="FJ1799" s="149"/>
      <c r="FK1799" s="149"/>
      <c r="FL1799" s="149"/>
      <c r="FM1799" s="149"/>
      <c r="FN1799" s="149"/>
      <c r="FO1799" s="149"/>
      <c r="FP1799" s="149"/>
      <c r="FQ1799" s="149"/>
      <c r="FR1799" s="149"/>
      <c r="FS1799" s="149"/>
      <c r="FT1799" s="149"/>
      <c r="FU1799" s="149"/>
      <c r="FV1799" s="149"/>
      <c r="FW1799" s="149"/>
      <c r="FX1799" s="149"/>
      <c r="FY1799" s="149"/>
      <c r="FZ1799" s="149"/>
      <c r="GA1799" s="149"/>
      <c r="GB1799" s="149"/>
      <c r="GC1799" s="149"/>
      <c r="GD1799" s="149"/>
      <c r="GE1799" s="149"/>
      <c r="GF1799" s="149"/>
      <c r="GG1799" s="149"/>
      <c r="GH1799" s="149"/>
      <c r="GI1799" s="149"/>
      <c r="GJ1799" s="149"/>
      <c r="GK1799" s="149"/>
      <c r="GL1799" s="149"/>
      <c r="GM1799" s="149"/>
      <c r="GN1799" s="149"/>
      <c r="GO1799" s="149"/>
      <c r="GP1799" s="149"/>
      <c r="GQ1799" s="149"/>
      <c r="GR1799" s="149"/>
      <c r="GS1799" s="149"/>
      <c r="GT1799" s="149"/>
      <c r="GU1799" s="149"/>
      <c r="GV1799" s="149"/>
      <c r="GW1799" s="149"/>
      <c r="GX1799" s="149"/>
      <c r="GY1799" s="149"/>
      <c r="GZ1799" s="149"/>
      <c r="HA1799" s="149"/>
    </row>
    <row r="1800" spans="1:209" s="149" customFormat="1" ht="12.95" customHeight="1" x14ac:dyDescent="0.2">
      <c r="A1800" s="7">
        <v>197</v>
      </c>
      <c r="B1800" s="40" t="s">
        <v>7</v>
      </c>
      <c r="C1800" s="107"/>
      <c r="D1800" s="119" t="s">
        <v>4723</v>
      </c>
      <c r="E1800" s="119" t="s">
        <v>4696</v>
      </c>
      <c r="F1800" s="219">
        <v>20</v>
      </c>
      <c r="G1800" s="219" t="s">
        <v>2307</v>
      </c>
      <c r="H1800" s="45" t="s">
        <v>28</v>
      </c>
      <c r="I1800" s="46"/>
      <c r="J1800" s="44">
        <f t="shared" si="52"/>
        <v>365</v>
      </c>
      <c r="K1800" s="46"/>
      <c r="L1800" s="45"/>
      <c r="M1800" s="45"/>
      <c r="N1800" s="45"/>
      <c r="O1800" s="62" t="s">
        <v>7</v>
      </c>
      <c r="P1800" s="220">
        <v>1927</v>
      </c>
      <c r="Q1800" s="217">
        <v>32172</v>
      </c>
      <c r="R1800" s="41" t="s">
        <v>136</v>
      </c>
    </row>
    <row r="1801" spans="1:209" s="149" customFormat="1" ht="12.95" customHeight="1" x14ac:dyDescent="0.2">
      <c r="A1801" s="7"/>
      <c r="B1801" s="40" t="s">
        <v>7</v>
      </c>
      <c r="C1801" s="107"/>
      <c r="D1801" s="119" t="s">
        <v>4722</v>
      </c>
      <c r="E1801" s="119" t="s">
        <v>4721</v>
      </c>
      <c r="F1801" s="219">
        <v>12</v>
      </c>
      <c r="G1801" s="219" t="s">
        <v>2299</v>
      </c>
      <c r="H1801" s="45" t="s">
        <v>28</v>
      </c>
      <c r="I1801" s="46"/>
      <c r="J1801" s="44">
        <f t="shared" si="52"/>
        <v>365</v>
      </c>
      <c r="K1801" s="46"/>
      <c r="L1801" s="45"/>
      <c r="M1801" s="45"/>
      <c r="N1801" s="45"/>
      <c r="O1801" s="62" t="s">
        <v>7</v>
      </c>
      <c r="P1801" s="220">
        <v>1928</v>
      </c>
      <c r="Q1801" s="217">
        <v>32171</v>
      </c>
      <c r="R1801" s="41" t="s">
        <v>136</v>
      </c>
    </row>
    <row r="1802" spans="1:209" s="149" customFormat="1" ht="12.95" customHeight="1" x14ac:dyDescent="0.2">
      <c r="A1802" s="7">
        <v>197</v>
      </c>
      <c r="B1802" s="40" t="s">
        <v>7</v>
      </c>
      <c r="C1802" s="107"/>
      <c r="D1802" s="119" t="s">
        <v>4720</v>
      </c>
      <c r="E1802" s="119" t="s">
        <v>4719</v>
      </c>
      <c r="F1802" s="219">
        <v>12</v>
      </c>
      <c r="G1802" s="219" t="s">
        <v>2299</v>
      </c>
      <c r="H1802" s="45" t="s">
        <v>28</v>
      </c>
      <c r="I1802" s="46"/>
      <c r="J1802" s="44">
        <f t="shared" si="52"/>
        <v>365</v>
      </c>
      <c r="K1802" s="46"/>
      <c r="L1802" s="45"/>
      <c r="M1802" s="45"/>
      <c r="N1802" s="45"/>
      <c r="O1802" s="62" t="s">
        <v>7</v>
      </c>
      <c r="P1802" s="220">
        <v>1929</v>
      </c>
      <c r="Q1802" s="217">
        <v>32171</v>
      </c>
      <c r="R1802" s="41" t="s">
        <v>136</v>
      </c>
    </row>
    <row r="1803" spans="1:209" s="149" customFormat="1" ht="12.95" customHeight="1" x14ac:dyDescent="0.2">
      <c r="A1803" s="7"/>
      <c r="B1803" s="40" t="s">
        <v>7</v>
      </c>
      <c r="C1803" s="107"/>
      <c r="D1803" s="119" t="s">
        <v>4718</v>
      </c>
      <c r="E1803" s="119" t="s">
        <v>4717</v>
      </c>
      <c r="F1803" s="219">
        <v>8</v>
      </c>
      <c r="G1803" s="219" t="s">
        <v>2408</v>
      </c>
      <c r="H1803" s="45" t="s">
        <v>44</v>
      </c>
      <c r="I1803" s="46"/>
      <c r="J1803" s="44">
        <f t="shared" si="52"/>
        <v>365</v>
      </c>
      <c r="K1803" s="46"/>
      <c r="L1803" s="45"/>
      <c r="M1803" s="45"/>
      <c r="N1803" s="45"/>
      <c r="O1803" s="62" t="s">
        <v>7</v>
      </c>
      <c r="P1803" s="220">
        <v>1930</v>
      </c>
      <c r="Q1803" s="217">
        <v>32190</v>
      </c>
      <c r="R1803" s="41" t="s">
        <v>136</v>
      </c>
    </row>
    <row r="1804" spans="1:209" s="149" customFormat="1" ht="12.95" customHeight="1" x14ac:dyDescent="0.2">
      <c r="A1804" s="7">
        <v>5</v>
      </c>
      <c r="B1804" s="40" t="s">
        <v>7</v>
      </c>
      <c r="C1804" s="107"/>
      <c r="D1804" s="119" t="s">
        <v>4716</v>
      </c>
      <c r="E1804" s="119" t="s">
        <v>4715</v>
      </c>
      <c r="F1804" s="219">
        <v>20</v>
      </c>
      <c r="G1804" s="219" t="s">
        <v>2307</v>
      </c>
      <c r="H1804" s="45" t="s">
        <v>44</v>
      </c>
      <c r="I1804" s="46"/>
      <c r="J1804" s="44">
        <f t="shared" si="52"/>
        <v>365</v>
      </c>
      <c r="K1804" s="46"/>
      <c r="L1804" s="45"/>
      <c r="M1804" s="45"/>
      <c r="N1804" s="45"/>
      <c r="O1804" s="62" t="s">
        <v>7</v>
      </c>
      <c r="P1804" s="220">
        <v>1931</v>
      </c>
      <c r="Q1804" s="217">
        <v>32181</v>
      </c>
      <c r="R1804" s="41" t="s">
        <v>136</v>
      </c>
    </row>
    <row r="1805" spans="1:209" s="149" customFormat="1" ht="12.95" customHeight="1" x14ac:dyDescent="0.2">
      <c r="A1805" s="7">
        <v>37</v>
      </c>
      <c r="B1805" s="40" t="s">
        <v>7</v>
      </c>
      <c r="C1805" s="107"/>
      <c r="D1805" s="119" t="s">
        <v>1823</v>
      </c>
      <c r="E1805" s="119" t="s">
        <v>4714</v>
      </c>
      <c r="F1805" s="219">
        <v>6</v>
      </c>
      <c r="G1805" s="219" t="s">
        <v>2495</v>
      </c>
      <c r="H1805" s="45" t="s">
        <v>25</v>
      </c>
      <c r="I1805" s="46"/>
      <c r="J1805" s="44">
        <f t="shared" si="52"/>
        <v>365</v>
      </c>
      <c r="K1805" s="46"/>
      <c r="L1805" s="45"/>
      <c r="M1805" s="45"/>
      <c r="N1805" s="45"/>
      <c r="O1805" s="62" t="s">
        <v>7</v>
      </c>
      <c r="P1805" s="220">
        <v>1932</v>
      </c>
      <c r="Q1805" s="217">
        <v>32183</v>
      </c>
      <c r="R1805" s="41" t="s">
        <v>136</v>
      </c>
    </row>
    <row r="1806" spans="1:209" s="149" customFormat="1" ht="12.95" customHeight="1" x14ac:dyDescent="0.2">
      <c r="A1806" s="7"/>
      <c r="B1806" s="40" t="s">
        <v>7</v>
      </c>
      <c r="C1806" s="107"/>
      <c r="D1806" s="119" t="s">
        <v>4713</v>
      </c>
      <c r="E1806" s="119" t="s">
        <v>4712</v>
      </c>
      <c r="F1806" s="219">
        <v>15</v>
      </c>
      <c r="G1806" s="219" t="s">
        <v>2492</v>
      </c>
      <c r="H1806" s="45"/>
      <c r="I1806" s="46"/>
      <c r="J1806" s="44">
        <f t="shared" si="52"/>
        <v>365</v>
      </c>
      <c r="K1806" s="46"/>
      <c r="L1806" s="45"/>
      <c r="M1806" s="45"/>
      <c r="N1806" s="45"/>
      <c r="O1806" s="62" t="s">
        <v>7</v>
      </c>
      <c r="P1806" s="220">
        <v>1933</v>
      </c>
      <c r="Q1806" s="217">
        <v>32181</v>
      </c>
      <c r="R1806" s="41" t="s">
        <v>136</v>
      </c>
    </row>
    <row r="1807" spans="1:209" s="149" customFormat="1" ht="12.95" customHeight="1" x14ac:dyDescent="0.2">
      <c r="A1807" s="7"/>
      <c r="B1807" s="40" t="s">
        <v>7</v>
      </c>
      <c r="C1807" s="107"/>
      <c r="D1807" s="119" t="s">
        <v>4711</v>
      </c>
      <c r="E1807" s="119" t="s">
        <v>4696</v>
      </c>
      <c r="F1807" s="219">
        <v>20</v>
      </c>
      <c r="G1807" s="219" t="s">
        <v>2307</v>
      </c>
      <c r="H1807" s="45" t="s">
        <v>28</v>
      </c>
      <c r="I1807" s="46"/>
      <c r="J1807" s="44">
        <f t="shared" si="52"/>
        <v>365</v>
      </c>
      <c r="K1807" s="46"/>
      <c r="L1807" s="45"/>
      <c r="M1807" s="45"/>
      <c r="N1807" s="45"/>
      <c r="O1807" s="62" t="s">
        <v>7</v>
      </c>
      <c r="P1807" s="220">
        <v>1934</v>
      </c>
      <c r="Q1807" s="217">
        <v>32181</v>
      </c>
      <c r="R1807" s="41" t="s">
        <v>136</v>
      </c>
    </row>
    <row r="1808" spans="1:209" s="149" customFormat="1" ht="12.95" customHeight="1" x14ac:dyDescent="0.2">
      <c r="A1808" s="7"/>
      <c r="B1808" s="40" t="s">
        <v>7</v>
      </c>
      <c r="C1808" s="107"/>
      <c r="D1808" s="119" t="s">
        <v>4710</v>
      </c>
      <c r="E1808" s="119" t="s">
        <v>4709</v>
      </c>
      <c r="F1808" s="219">
        <v>20</v>
      </c>
      <c r="G1808" s="219" t="s">
        <v>2307</v>
      </c>
      <c r="H1808" s="45" t="s">
        <v>31</v>
      </c>
      <c r="I1808" s="46"/>
      <c r="J1808" s="44">
        <f t="shared" si="52"/>
        <v>365</v>
      </c>
      <c r="K1808" s="46"/>
      <c r="L1808" s="45"/>
      <c r="M1808" s="45"/>
      <c r="N1808" s="45"/>
      <c r="O1808" s="62" t="s">
        <v>7</v>
      </c>
      <c r="P1808" s="220">
        <v>1935</v>
      </c>
      <c r="Q1808" s="217">
        <v>32189</v>
      </c>
      <c r="R1808" s="41" t="s">
        <v>136</v>
      </c>
    </row>
    <row r="1809" spans="1:209" s="149" customFormat="1" ht="12.95" customHeight="1" x14ac:dyDescent="0.2">
      <c r="A1809" s="7">
        <v>51</v>
      </c>
      <c r="B1809" s="40" t="s">
        <v>7</v>
      </c>
      <c r="C1809" s="107"/>
      <c r="D1809" s="119" t="s">
        <v>128</v>
      </c>
      <c r="E1809" s="119" t="s">
        <v>4708</v>
      </c>
      <c r="F1809" s="219">
        <v>10</v>
      </c>
      <c r="G1809" s="219" t="s">
        <v>2495</v>
      </c>
      <c r="H1809" s="45" t="s">
        <v>8</v>
      </c>
      <c r="I1809" s="46"/>
      <c r="J1809" s="44">
        <f t="shared" si="52"/>
        <v>365</v>
      </c>
      <c r="K1809" s="46"/>
      <c r="L1809" s="45"/>
      <c r="M1809" s="45"/>
      <c r="N1809" s="45"/>
      <c r="O1809" s="62" t="s">
        <v>7</v>
      </c>
      <c r="P1809" s="220">
        <v>1936</v>
      </c>
      <c r="Q1809" s="217">
        <v>32555</v>
      </c>
      <c r="R1809" s="41"/>
    </row>
    <row r="1810" spans="1:209" s="149" customFormat="1" ht="12.95" customHeight="1" x14ac:dyDescent="0.2">
      <c r="A1810" s="7">
        <v>143</v>
      </c>
      <c r="B1810" s="40" t="s">
        <v>7</v>
      </c>
      <c r="C1810" s="107"/>
      <c r="D1810" s="119" t="s">
        <v>4707</v>
      </c>
      <c r="E1810" s="119" t="s">
        <v>4706</v>
      </c>
      <c r="F1810" s="219">
        <v>11</v>
      </c>
      <c r="G1810" s="219" t="s">
        <v>2299</v>
      </c>
      <c r="H1810" s="45" t="s">
        <v>28</v>
      </c>
      <c r="I1810" s="46"/>
      <c r="J1810" s="44">
        <f t="shared" si="52"/>
        <v>365</v>
      </c>
      <c r="K1810" s="46"/>
      <c r="L1810" s="45"/>
      <c r="M1810" s="45"/>
      <c r="N1810" s="45"/>
      <c r="O1810" s="62" t="s">
        <v>7</v>
      </c>
      <c r="P1810" s="220">
        <v>1937</v>
      </c>
      <c r="Q1810" s="217"/>
      <c r="R1810" s="41" t="s">
        <v>136</v>
      </c>
    </row>
    <row r="1811" spans="1:209" s="149" customFormat="1" ht="12.95" customHeight="1" x14ac:dyDescent="0.2">
      <c r="A1811" s="12"/>
      <c r="B1811" s="14" t="s">
        <v>7</v>
      </c>
      <c r="C1811" s="97"/>
      <c r="D1811" s="116" t="s">
        <v>4705</v>
      </c>
      <c r="E1811" s="116" t="s">
        <v>4704</v>
      </c>
      <c r="F1811" s="224">
        <v>8</v>
      </c>
      <c r="G1811" s="224" t="s">
        <v>2408</v>
      </c>
      <c r="H1811" s="15" t="s">
        <v>28</v>
      </c>
      <c r="I1811" s="19"/>
      <c r="J1811" s="44">
        <f t="shared" si="52"/>
        <v>365</v>
      </c>
      <c r="K1811" s="19"/>
      <c r="L1811" s="15"/>
      <c r="M1811" s="15"/>
      <c r="N1811" s="15"/>
      <c r="O1811" s="21" t="s">
        <v>7</v>
      </c>
      <c r="P1811" s="223">
        <v>1938</v>
      </c>
      <c r="Q1811" s="222">
        <v>32184</v>
      </c>
      <c r="R1811" s="58" t="s">
        <v>136</v>
      </c>
      <c r="S1811" s="13"/>
      <c r="T1811" s="13"/>
      <c r="U1811" s="13"/>
      <c r="V1811" s="13"/>
      <c r="W1811" s="13"/>
      <c r="X1811" s="13"/>
      <c r="Y1811" s="13"/>
      <c r="Z1811" s="13"/>
      <c r="AA1811" s="13"/>
      <c r="AB1811" s="13"/>
      <c r="AC1811" s="13"/>
      <c r="AD1811" s="13"/>
      <c r="AE1811" s="13"/>
      <c r="AF1811" s="13"/>
      <c r="AG1811" s="13"/>
      <c r="AH1811" s="13"/>
      <c r="AI1811" s="13"/>
      <c r="AJ1811" s="13"/>
      <c r="AK1811" s="13"/>
      <c r="AL1811" s="13"/>
      <c r="AM1811" s="13"/>
      <c r="AN1811" s="13"/>
      <c r="AO1811" s="13"/>
      <c r="AP1811" s="13"/>
      <c r="AQ1811" s="13"/>
      <c r="AR1811" s="13"/>
      <c r="AS1811" s="13"/>
      <c r="AT1811" s="13"/>
      <c r="AU1811" s="13"/>
      <c r="AV1811" s="13"/>
      <c r="AW1811" s="13"/>
      <c r="AX1811" s="13"/>
      <c r="AY1811" s="13"/>
      <c r="AZ1811" s="13"/>
      <c r="BA1811" s="13"/>
      <c r="BB1811" s="13"/>
      <c r="BC1811" s="13"/>
      <c r="BD1811" s="13"/>
      <c r="BE1811" s="13"/>
      <c r="BF1811" s="13"/>
      <c r="BG1811" s="13"/>
      <c r="BH1811" s="13"/>
      <c r="BI1811" s="13"/>
      <c r="BJ1811" s="13"/>
      <c r="BK1811" s="13"/>
      <c r="BL1811" s="13"/>
      <c r="BM1811" s="13"/>
      <c r="BN1811" s="13"/>
      <c r="BO1811" s="13"/>
      <c r="BP1811" s="13"/>
      <c r="BQ1811" s="13"/>
      <c r="BR1811" s="13"/>
      <c r="BS1811" s="13"/>
      <c r="BT1811" s="13"/>
      <c r="BU1811" s="13"/>
      <c r="BV1811" s="13"/>
      <c r="BW1811" s="13"/>
      <c r="BX1811" s="13"/>
      <c r="BY1811" s="13"/>
      <c r="BZ1811" s="13"/>
      <c r="CA1811" s="13"/>
      <c r="CB1811" s="13"/>
      <c r="CC1811" s="13"/>
      <c r="CD1811" s="13"/>
      <c r="CE1811" s="13"/>
      <c r="CF1811" s="13"/>
      <c r="CG1811" s="13"/>
      <c r="CH1811" s="13"/>
      <c r="CI1811" s="13"/>
      <c r="CJ1811" s="13"/>
      <c r="CK1811" s="13"/>
      <c r="CL1811" s="13"/>
      <c r="CM1811" s="13"/>
      <c r="CN1811" s="13"/>
      <c r="CO1811" s="13"/>
      <c r="CP1811" s="13"/>
      <c r="CQ1811" s="13"/>
      <c r="CR1811" s="13"/>
      <c r="CS1811" s="13"/>
      <c r="CT1811" s="13"/>
      <c r="CU1811" s="13"/>
      <c r="CV1811" s="13"/>
      <c r="CW1811" s="13"/>
      <c r="CX1811" s="13"/>
      <c r="CY1811" s="13"/>
      <c r="CZ1811" s="13"/>
      <c r="DA1811" s="13"/>
      <c r="DB1811" s="13"/>
      <c r="DC1811" s="13"/>
      <c r="DD1811" s="13"/>
      <c r="DE1811" s="13"/>
      <c r="DF1811" s="13"/>
      <c r="DG1811" s="13"/>
      <c r="DH1811" s="13"/>
      <c r="DI1811" s="13"/>
      <c r="DJ1811" s="13"/>
      <c r="DK1811" s="13"/>
      <c r="DL1811" s="13"/>
      <c r="DM1811" s="13"/>
      <c r="DN1811" s="13"/>
      <c r="DO1811" s="13"/>
      <c r="DP1811" s="13"/>
      <c r="DQ1811" s="13"/>
      <c r="DR1811" s="13"/>
      <c r="DS1811" s="13"/>
      <c r="DT1811" s="13"/>
      <c r="DU1811" s="13"/>
      <c r="DV1811" s="13"/>
      <c r="DW1811" s="13"/>
      <c r="DX1811" s="13"/>
      <c r="DY1811" s="13"/>
      <c r="DZ1811" s="13"/>
      <c r="EA1811" s="13"/>
      <c r="EB1811" s="13"/>
      <c r="EC1811" s="13"/>
      <c r="ED1811" s="13"/>
      <c r="EE1811" s="13"/>
      <c r="EF1811" s="13"/>
      <c r="EG1811" s="13"/>
      <c r="EH1811" s="13"/>
      <c r="EI1811" s="13"/>
      <c r="EJ1811" s="13"/>
      <c r="EK1811" s="13"/>
      <c r="EL1811" s="13"/>
      <c r="EM1811" s="13"/>
      <c r="EN1811" s="13"/>
      <c r="EO1811" s="13"/>
      <c r="EP1811" s="13"/>
      <c r="EQ1811" s="13"/>
      <c r="ER1811" s="13"/>
      <c r="ES1811" s="13"/>
      <c r="ET1811" s="13"/>
      <c r="EU1811" s="13"/>
      <c r="EV1811" s="13"/>
      <c r="EW1811" s="13"/>
      <c r="EX1811" s="13"/>
      <c r="EY1811" s="13"/>
      <c r="EZ1811" s="13"/>
      <c r="FA1811" s="13"/>
      <c r="FB1811" s="13"/>
      <c r="FC1811" s="13"/>
      <c r="FD1811" s="13"/>
      <c r="FE1811" s="13"/>
      <c r="FF1811" s="13"/>
      <c r="FG1811" s="13"/>
      <c r="FH1811" s="13"/>
      <c r="FI1811" s="13"/>
      <c r="FJ1811" s="13"/>
      <c r="FK1811" s="13"/>
      <c r="FL1811" s="13"/>
      <c r="FM1811" s="13"/>
      <c r="FN1811" s="13"/>
      <c r="FO1811" s="13"/>
      <c r="FP1811" s="13"/>
      <c r="FQ1811" s="13"/>
      <c r="FR1811" s="13"/>
      <c r="FS1811" s="13"/>
      <c r="FT1811" s="13"/>
      <c r="FU1811" s="13"/>
      <c r="FV1811" s="13"/>
      <c r="FW1811" s="13"/>
      <c r="FX1811" s="13"/>
      <c r="FY1811" s="13"/>
      <c r="FZ1811" s="13"/>
      <c r="GA1811" s="13"/>
      <c r="GB1811" s="13"/>
      <c r="GC1811" s="13"/>
      <c r="GD1811" s="13"/>
      <c r="GE1811" s="13"/>
      <c r="GF1811" s="13"/>
      <c r="GG1811" s="13"/>
      <c r="GH1811" s="13"/>
      <c r="GI1811" s="13"/>
      <c r="GJ1811" s="13"/>
      <c r="GK1811" s="13"/>
      <c r="GL1811" s="13"/>
      <c r="GM1811" s="13"/>
      <c r="GN1811" s="13"/>
      <c r="GO1811" s="13"/>
      <c r="GP1811" s="13"/>
      <c r="GQ1811" s="13"/>
      <c r="GR1811" s="13"/>
      <c r="GS1811" s="13"/>
      <c r="GT1811" s="13"/>
      <c r="GU1811" s="13"/>
      <c r="GV1811" s="13"/>
      <c r="GW1811" s="13"/>
      <c r="GX1811" s="13"/>
      <c r="GY1811" s="13"/>
      <c r="GZ1811" s="13"/>
      <c r="HA1811" s="13"/>
    </row>
    <row r="1812" spans="1:209" s="149" customFormat="1" ht="12.95" customHeight="1" x14ac:dyDescent="0.2">
      <c r="A1812" s="7"/>
      <c r="B1812" s="40" t="s">
        <v>7</v>
      </c>
      <c r="C1812" s="107"/>
      <c r="D1812" s="119" t="s">
        <v>4703</v>
      </c>
      <c r="E1812" s="119" t="s">
        <v>4702</v>
      </c>
      <c r="F1812" s="219">
        <v>10</v>
      </c>
      <c r="G1812" s="219" t="s">
        <v>2495</v>
      </c>
      <c r="H1812" s="45" t="s">
        <v>28</v>
      </c>
      <c r="I1812" s="46"/>
      <c r="J1812" s="44">
        <f t="shared" si="52"/>
        <v>365</v>
      </c>
      <c r="K1812" s="46"/>
      <c r="L1812" s="45"/>
      <c r="M1812" s="45"/>
      <c r="N1812" s="45"/>
      <c r="O1812" s="62" t="s">
        <v>7</v>
      </c>
      <c r="P1812" s="220">
        <v>1939</v>
      </c>
      <c r="Q1812" s="217">
        <v>32183</v>
      </c>
      <c r="R1812" s="41" t="s">
        <v>136</v>
      </c>
    </row>
    <row r="1813" spans="1:209" s="149" customFormat="1" ht="12.95" customHeight="1" x14ac:dyDescent="0.2">
      <c r="A1813" s="7"/>
      <c r="B1813" s="40" t="s">
        <v>7</v>
      </c>
      <c r="C1813" s="107">
        <v>5172</v>
      </c>
      <c r="D1813" s="119" t="s">
        <v>4701</v>
      </c>
      <c r="E1813" s="119" t="s">
        <v>4699</v>
      </c>
      <c r="F1813" s="219">
        <v>3</v>
      </c>
      <c r="G1813" s="219" t="s">
        <v>2299</v>
      </c>
      <c r="H1813" s="45" t="s">
        <v>28</v>
      </c>
      <c r="I1813" s="46"/>
      <c r="J1813" s="44">
        <f t="shared" si="52"/>
        <v>365</v>
      </c>
      <c r="K1813" s="46"/>
      <c r="L1813" s="45"/>
      <c r="M1813" s="45"/>
      <c r="N1813" s="45"/>
      <c r="O1813" s="62" t="s">
        <v>7</v>
      </c>
      <c r="P1813" s="220">
        <v>1940</v>
      </c>
      <c r="Q1813" s="217">
        <v>32185</v>
      </c>
      <c r="R1813" s="41" t="s">
        <v>136</v>
      </c>
    </row>
    <row r="1814" spans="1:209" s="149" customFormat="1" ht="12.95" customHeight="1" x14ac:dyDescent="0.2">
      <c r="A1814" s="7"/>
      <c r="B1814" s="40" t="s">
        <v>7</v>
      </c>
      <c r="C1814" s="107">
        <v>5143</v>
      </c>
      <c r="D1814" s="119" t="s">
        <v>4700</v>
      </c>
      <c r="E1814" s="119" t="s">
        <v>4699</v>
      </c>
      <c r="F1814" s="219">
        <v>3</v>
      </c>
      <c r="G1814" s="219" t="s">
        <v>2299</v>
      </c>
      <c r="H1814" s="45" t="s">
        <v>28</v>
      </c>
      <c r="I1814" s="46"/>
      <c r="J1814" s="44">
        <f t="shared" si="52"/>
        <v>365</v>
      </c>
      <c r="K1814" s="46"/>
      <c r="L1814" s="45"/>
      <c r="M1814" s="45"/>
      <c r="N1814" s="45"/>
      <c r="O1814" s="62" t="s">
        <v>7</v>
      </c>
      <c r="P1814" s="220">
        <v>1941</v>
      </c>
      <c r="Q1814" s="217">
        <v>32185</v>
      </c>
      <c r="R1814" s="41" t="s">
        <v>136</v>
      </c>
    </row>
    <row r="1815" spans="1:209" s="149" customFormat="1" ht="12.95" customHeight="1" x14ac:dyDescent="0.2">
      <c r="A1815" s="7">
        <v>190</v>
      </c>
      <c r="B1815" s="40" t="s">
        <v>7</v>
      </c>
      <c r="C1815" s="107"/>
      <c r="D1815" s="119" t="s">
        <v>1880</v>
      </c>
      <c r="E1815" s="119" t="s">
        <v>4698</v>
      </c>
      <c r="F1815" s="219">
        <v>3</v>
      </c>
      <c r="G1815" s="219" t="s">
        <v>2299</v>
      </c>
      <c r="H1815" s="45" t="s">
        <v>28</v>
      </c>
      <c r="I1815" s="46"/>
      <c r="J1815" s="44">
        <f t="shared" si="52"/>
        <v>365</v>
      </c>
      <c r="K1815" s="46"/>
      <c r="L1815" s="45"/>
      <c r="M1815" s="45"/>
      <c r="N1815" s="45"/>
      <c r="O1815" s="62" t="s">
        <v>7</v>
      </c>
      <c r="P1815" s="220">
        <v>1942</v>
      </c>
      <c r="Q1815" s="217">
        <v>32185</v>
      </c>
      <c r="R1815" s="41" t="s">
        <v>136</v>
      </c>
    </row>
    <row r="1816" spans="1:209" s="149" customFormat="1" ht="12.95" customHeight="1" x14ac:dyDescent="0.2">
      <c r="A1816" s="7"/>
      <c r="B1816" s="40" t="s">
        <v>7</v>
      </c>
      <c r="C1816" s="107"/>
      <c r="D1816" s="119" t="s">
        <v>4697</v>
      </c>
      <c r="E1816" s="119" t="s">
        <v>4696</v>
      </c>
      <c r="F1816" s="219">
        <v>20</v>
      </c>
      <c r="G1816" s="219" t="s">
        <v>2307</v>
      </c>
      <c r="H1816" s="45" t="s">
        <v>28</v>
      </c>
      <c r="I1816" s="46"/>
      <c r="J1816" s="44">
        <f t="shared" si="52"/>
        <v>365</v>
      </c>
      <c r="K1816" s="46"/>
      <c r="L1816" s="45"/>
      <c r="M1816" s="45"/>
      <c r="N1816" s="45"/>
      <c r="O1816" s="62" t="s">
        <v>7</v>
      </c>
      <c r="P1816" s="220">
        <v>1943</v>
      </c>
      <c r="Q1816" s="217">
        <v>32192</v>
      </c>
      <c r="R1816" s="41" t="s">
        <v>136</v>
      </c>
    </row>
    <row r="1817" spans="1:209" s="149" customFormat="1" ht="12.95" customHeight="1" x14ac:dyDescent="0.2">
      <c r="A1817" s="7">
        <v>51</v>
      </c>
      <c r="B1817" s="40" t="s">
        <v>7</v>
      </c>
      <c r="C1817" s="107"/>
      <c r="D1817" s="119" t="s">
        <v>4695</v>
      </c>
      <c r="E1817" s="119" t="s">
        <v>4694</v>
      </c>
      <c r="F1817" s="219">
        <v>10</v>
      </c>
      <c r="G1817" s="219" t="s">
        <v>2495</v>
      </c>
      <c r="H1817" s="45" t="s">
        <v>31</v>
      </c>
      <c r="I1817" s="46"/>
      <c r="J1817" s="44">
        <f t="shared" si="52"/>
        <v>365</v>
      </c>
      <c r="K1817" s="46"/>
      <c r="L1817" s="45"/>
      <c r="M1817" s="45"/>
      <c r="N1817" s="45"/>
      <c r="O1817" s="62" t="s">
        <v>7</v>
      </c>
      <c r="P1817" s="220">
        <v>1944</v>
      </c>
      <c r="Q1817" s="217">
        <v>32198</v>
      </c>
      <c r="R1817" s="41" t="s">
        <v>136</v>
      </c>
    </row>
    <row r="1818" spans="1:209" s="149" customFormat="1" ht="12.95" customHeight="1" x14ac:dyDescent="0.2">
      <c r="A1818" s="7">
        <v>237</v>
      </c>
      <c r="B1818" s="40" t="s">
        <v>7</v>
      </c>
      <c r="C1818" s="107"/>
      <c r="D1818" s="119" t="s">
        <v>4693</v>
      </c>
      <c r="E1818" s="119" t="s">
        <v>4692</v>
      </c>
      <c r="F1818" s="219">
        <v>15</v>
      </c>
      <c r="G1818" s="219" t="s">
        <v>2492</v>
      </c>
      <c r="H1818" s="45" t="s">
        <v>28</v>
      </c>
      <c r="I1818" s="46"/>
      <c r="J1818" s="44">
        <f t="shared" si="52"/>
        <v>365</v>
      </c>
      <c r="K1818" s="46"/>
      <c r="L1818" s="45"/>
      <c r="M1818" s="45"/>
      <c r="N1818" s="45"/>
      <c r="O1818" s="62" t="s">
        <v>7</v>
      </c>
      <c r="P1818" s="220">
        <v>1945</v>
      </c>
      <c r="Q1818" s="217">
        <v>32197</v>
      </c>
      <c r="R1818" s="41" t="s">
        <v>136</v>
      </c>
    </row>
    <row r="1819" spans="1:209" s="149" customFormat="1" ht="12.95" customHeight="1" x14ac:dyDescent="0.2">
      <c r="A1819" s="7"/>
      <c r="B1819" s="40" t="s">
        <v>7</v>
      </c>
      <c r="C1819" s="107"/>
      <c r="D1819" s="119" t="s">
        <v>4691</v>
      </c>
      <c r="E1819" s="119" t="s">
        <v>4690</v>
      </c>
      <c r="F1819" s="219">
        <v>8</v>
      </c>
      <c r="G1819" s="219" t="s">
        <v>2408</v>
      </c>
      <c r="H1819" s="45" t="s">
        <v>114</v>
      </c>
      <c r="I1819" s="46"/>
      <c r="J1819" s="44">
        <f t="shared" si="52"/>
        <v>365</v>
      </c>
      <c r="K1819" s="46"/>
      <c r="L1819" s="45"/>
      <c r="M1819" s="45"/>
      <c r="N1819" s="45"/>
      <c r="O1819" s="62" t="s">
        <v>7</v>
      </c>
      <c r="P1819" s="220">
        <v>1946</v>
      </c>
      <c r="Q1819" s="217">
        <v>32219</v>
      </c>
      <c r="R1819" s="41" t="s">
        <v>136</v>
      </c>
    </row>
    <row r="1820" spans="1:209" s="149" customFormat="1" ht="12.95" customHeight="1" x14ac:dyDescent="0.2">
      <c r="A1820" s="7">
        <v>37</v>
      </c>
      <c r="B1820" s="40" t="s">
        <v>7</v>
      </c>
      <c r="C1820" s="107"/>
      <c r="D1820" s="119" t="s">
        <v>1409</v>
      </c>
      <c r="E1820" s="119" t="s">
        <v>4689</v>
      </c>
      <c r="F1820" s="219">
        <v>10</v>
      </c>
      <c r="G1820" s="219" t="s">
        <v>2495</v>
      </c>
      <c r="H1820" s="45"/>
      <c r="I1820" s="46"/>
      <c r="J1820" s="44">
        <f t="shared" si="52"/>
        <v>365</v>
      </c>
      <c r="K1820" s="46"/>
      <c r="L1820" s="45"/>
      <c r="M1820" s="45"/>
      <c r="N1820" s="45"/>
      <c r="O1820" s="62" t="s">
        <v>7</v>
      </c>
      <c r="P1820" s="220">
        <v>1947</v>
      </c>
      <c r="Q1820" s="217">
        <v>32203</v>
      </c>
      <c r="R1820" s="41" t="s">
        <v>136</v>
      </c>
    </row>
    <row r="1821" spans="1:209" s="149" customFormat="1" ht="12.95" customHeight="1" x14ac:dyDescent="0.2">
      <c r="A1821" s="7"/>
      <c r="B1821" s="40" t="s">
        <v>7</v>
      </c>
      <c r="C1821" s="107"/>
      <c r="D1821" s="119" t="s">
        <v>4688</v>
      </c>
      <c r="E1821" s="119" t="s">
        <v>4687</v>
      </c>
      <c r="F1821" s="219" t="s">
        <v>2495</v>
      </c>
      <c r="G1821" s="219">
        <v>6</v>
      </c>
      <c r="H1821" s="45"/>
      <c r="I1821" s="46"/>
      <c r="J1821" s="44">
        <f t="shared" si="52"/>
        <v>365</v>
      </c>
      <c r="K1821" s="46"/>
      <c r="L1821" s="45"/>
      <c r="M1821" s="45"/>
      <c r="N1821" s="45"/>
      <c r="O1821" s="62" t="s">
        <v>7</v>
      </c>
      <c r="P1821" s="220">
        <v>1948</v>
      </c>
      <c r="Q1821" s="217">
        <v>32203</v>
      </c>
      <c r="R1821" s="41" t="s">
        <v>136</v>
      </c>
    </row>
    <row r="1822" spans="1:209" s="149" customFormat="1" ht="12.95" customHeight="1" x14ac:dyDescent="0.2">
      <c r="A1822" s="7"/>
      <c r="B1822" s="40" t="s">
        <v>7</v>
      </c>
      <c r="C1822" s="107"/>
      <c r="D1822" s="119" t="s">
        <v>4575</v>
      </c>
      <c r="E1822" s="119" t="s">
        <v>4686</v>
      </c>
      <c r="F1822" s="219">
        <v>6</v>
      </c>
      <c r="G1822" s="219" t="s">
        <v>2299</v>
      </c>
      <c r="H1822" s="45"/>
      <c r="I1822" s="46"/>
      <c r="J1822" s="44">
        <f t="shared" si="52"/>
        <v>365</v>
      </c>
      <c r="K1822" s="46"/>
      <c r="L1822" s="45"/>
      <c r="M1822" s="45"/>
      <c r="N1822" s="45"/>
      <c r="O1822" s="62" t="s">
        <v>7</v>
      </c>
      <c r="P1822" s="220">
        <v>1949</v>
      </c>
      <c r="Q1822" s="217">
        <v>32203</v>
      </c>
      <c r="R1822" s="41" t="s">
        <v>136</v>
      </c>
    </row>
    <row r="1823" spans="1:209" s="149" customFormat="1" ht="12.95" customHeight="1" x14ac:dyDescent="0.2">
      <c r="A1823" s="7"/>
      <c r="B1823" s="40" t="s">
        <v>7</v>
      </c>
      <c r="C1823" s="107"/>
      <c r="D1823" s="119" t="s">
        <v>4685</v>
      </c>
      <c r="E1823" s="119" t="s">
        <v>4684</v>
      </c>
      <c r="F1823" s="219">
        <v>8</v>
      </c>
      <c r="G1823" s="219" t="s">
        <v>2408</v>
      </c>
      <c r="H1823" s="45"/>
      <c r="I1823" s="46"/>
      <c r="J1823" s="44">
        <f t="shared" ref="J1823:J1854" si="53">IF(AND(I1823&gt;1/1/75, K1823&gt;0),"n/a",I1823+365)</f>
        <v>365</v>
      </c>
      <c r="K1823" s="46"/>
      <c r="L1823" s="45"/>
      <c r="M1823" s="45"/>
      <c r="N1823" s="45"/>
      <c r="O1823" s="62" t="s">
        <v>7</v>
      </c>
      <c r="P1823" s="220">
        <v>1950</v>
      </c>
      <c r="Q1823" s="217">
        <v>32210</v>
      </c>
      <c r="R1823" s="41" t="s">
        <v>136</v>
      </c>
    </row>
    <row r="1824" spans="1:209" s="149" customFormat="1" ht="12.95" customHeight="1" x14ac:dyDescent="0.2">
      <c r="A1824" s="7">
        <v>3</v>
      </c>
      <c r="B1824" s="40" t="s">
        <v>7</v>
      </c>
      <c r="C1824" s="107"/>
      <c r="D1824" s="119" t="s">
        <v>4545</v>
      </c>
      <c r="E1824" s="119" t="s">
        <v>4683</v>
      </c>
      <c r="F1824" s="219">
        <v>15</v>
      </c>
      <c r="G1824" s="219" t="s">
        <v>2492</v>
      </c>
      <c r="H1824" s="45"/>
      <c r="I1824" s="46"/>
      <c r="J1824" s="44">
        <f t="shared" si="53"/>
        <v>365</v>
      </c>
      <c r="K1824" s="46"/>
      <c r="L1824" s="45"/>
      <c r="M1824" s="45"/>
      <c r="N1824" s="45"/>
      <c r="O1824" s="62" t="s">
        <v>7</v>
      </c>
      <c r="P1824" s="220">
        <v>1951</v>
      </c>
      <c r="Q1824" s="217">
        <v>32205</v>
      </c>
      <c r="R1824" s="41" t="s">
        <v>136</v>
      </c>
    </row>
    <row r="1825" spans="1:18" s="149" customFormat="1" ht="12.95" customHeight="1" x14ac:dyDescent="0.2">
      <c r="A1825" s="7">
        <v>25</v>
      </c>
      <c r="B1825" s="40" t="s">
        <v>7</v>
      </c>
      <c r="C1825" s="107"/>
      <c r="D1825" s="126" t="s">
        <v>4682</v>
      </c>
      <c r="E1825" s="126" t="s">
        <v>4681</v>
      </c>
      <c r="F1825" s="168">
        <v>8</v>
      </c>
      <c r="G1825" s="168" t="s">
        <v>2408</v>
      </c>
      <c r="H1825" s="45"/>
      <c r="I1825" s="46"/>
      <c r="J1825" s="44">
        <f t="shared" si="53"/>
        <v>365</v>
      </c>
      <c r="K1825" s="46"/>
      <c r="L1825" s="45"/>
      <c r="M1825" s="45"/>
      <c r="N1825" s="45"/>
      <c r="O1825" s="62" t="s">
        <v>7</v>
      </c>
      <c r="P1825" s="220">
        <v>1952</v>
      </c>
      <c r="Q1825" s="108">
        <v>32205</v>
      </c>
      <c r="R1825" s="41" t="s">
        <v>136</v>
      </c>
    </row>
    <row r="1826" spans="1:18" s="149" customFormat="1" ht="12.95" customHeight="1" x14ac:dyDescent="0.2">
      <c r="A1826" s="7">
        <v>55</v>
      </c>
      <c r="B1826" s="40" t="s">
        <v>7</v>
      </c>
      <c r="C1826" s="107"/>
      <c r="D1826" s="126" t="s">
        <v>3568</v>
      </c>
      <c r="E1826" s="126" t="s">
        <v>4680</v>
      </c>
      <c r="F1826" s="168">
        <v>15</v>
      </c>
      <c r="G1826" s="168" t="s">
        <v>2492</v>
      </c>
      <c r="H1826" s="45"/>
      <c r="I1826" s="46"/>
      <c r="J1826" s="44">
        <f t="shared" si="53"/>
        <v>365</v>
      </c>
      <c r="K1826" s="46"/>
      <c r="L1826" s="45"/>
      <c r="M1826" s="45"/>
      <c r="N1826" s="45"/>
      <c r="O1826" s="62" t="s">
        <v>7</v>
      </c>
      <c r="P1826" s="220">
        <v>1953</v>
      </c>
      <c r="Q1826" s="108">
        <v>32203</v>
      </c>
      <c r="R1826" s="41" t="s">
        <v>136</v>
      </c>
    </row>
    <row r="1827" spans="1:18" s="149" customFormat="1" ht="12.95" customHeight="1" x14ac:dyDescent="0.2">
      <c r="A1827" s="7">
        <v>5</v>
      </c>
      <c r="B1827" s="40" t="s">
        <v>7</v>
      </c>
      <c r="C1827" s="107"/>
      <c r="D1827" s="126" t="s">
        <v>4679</v>
      </c>
      <c r="E1827" s="126" t="s">
        <v>4678</v>
      </c>
      <c r="F1827" s="168">
        <v>20</v>
      </c>
      <c r="G1827" s="168" t="s">
        <v>2307</v>
      </c>
      <c r="H1827" s="45"/>
      <c r="I1827" s="46"/>
      <c r="J1827" s="44">
        <f t="shared" si="53"/>
        <v>365</v>
      </c>
      <c r="K1827" s="46"/>
      <c r="L1827" s="45"/>
      <c r="M1827" s="45"/>
      <c r="N1827" s="45"/>
      <c r="O1827" s="62" t="s">
        <v>7</v>
      </c>
      <c r="P1827" s="220">
        <v>1954</v>
      </c>
      <c r="Q1827" s="108">
        <v>32203</v>
      </c>
      <c r="R1827" s="41" t="s">
        <v>136</v>
      </c>
    </row>
    <row r="1828" spans="1:18" s="149" customFormat="1" ht="12.95" customHeight="1" x14ac:dyDescent="0.2">
      <c r="A1828" s="7">
        <v>3</v>
      </c>
      <c r="B1828" s="40" t="s">
        <v>7</v>
      </c>
      <c r="C1828" s="107"/>
      <c r="D1828" s="126" t="s">
        <v>2513</v>
      </c>
      <c r="E1828" s="126" t="s">
        <v>4144</v>
      </c>
      <c r="F1828" s="168">
        <v>19</v>
      </c>
      <c r="G1828" s="168" t="s">
        <v>2492</v>
      </c>
      <c r="H1828" s="45"/>
      <c r="I1828" s="46"/>
      <c r="J1828" s="44">
        <f t="shared" si="53"/>
        <v>365</v>
      </c>
      <c r="K1828" s="46"/>
      <c r="L1828" s="45"/>
      <c r="M1828" s="45"/>
      <c r="N1828" s="45"/>
      <c r="O1828" s="62" t="s">
        <v>7</v>
      </c>
      <c r="P1828" s="220">
        <v>1955</v>
      </c>
      <c r="Q1828" s="108">
        <v>32209</v>
      </c>
      <c r="R1828" s="41" t="s">
        <v>136</v>
      </c>
    </row>
    <row r="1829" spans="1:18" s="149" customFormat="1" ht="12.95" customHeight="1" x14ac:dyDescent="0.2">
      <c r="A1829" s="7">
        <v>37</v>
      </c>
      <c r="B1829" s="40" t="s">
        <v>7</v>
      </c>
      <c r="C1829" s="107"/>
      <c r="D1829" s="126" t="s">
        <v>4677</v>
      </c>
      <c r="E1829" s="126" t="s">
        <v>4676</v>
      </c>
      <c r="F1829" s="168">
        <v>10</v>
      </c>
      <c r="G1829" s="168" t="s">
        <v>2495</v>
      </c>
      <c r="H1829" s="45"/>
      <c r="I1829" s="46"/>
      <c r="J1829" s="44">
        <f t="shared" si="53"/>
        <v>365</v>
      </c>
      <c r="K1829" s="46"/>
      <c r="L1829" s="45"/>
      <c r="M1829" s="45"/>
      <c r="N1829" s="45"/>
      <c r="O1829" s="62" t="s">
        <v>7</v>
      </c>
      <c r="P1829" s="220">
        <v>1956</v>
      </c>
      <c r="Q1829" s="108">
        <v>32206</v>
      </c>
      <c r="R1829" s="41" t="s">
        <v>136</v>
      </c>
    </row>
    <row r="1830" spans="1:18" s="149" customFormat="1" ht="12.95" customHeight="1" x14ac:dyDescent="0.2">
      <c r="A1830" s="7">
        <v>37</v>
      </c>
      <c r="B1830" s="40" t="s">
        <v>7</v>
      </c>
      <c r="C1830" s="107"/>
      <c r="D1830" s="126" t="s">
        <v>1409</v>
      </c>
      <c r="E1830" s="126" t="s">
        <v>4675</v>
      </c>
      <c r="F1830" s="168">
        <v>10</v>
      </c>
      <c r="G1830" s="168" t="s">
        <v>2495</v>
      </c>
      <c r="H1830" s="45"/>
      <c r="I1830" s="46"/>
      <c r="J1830" s="44">
        <f t="shared" si="53"/>
        <v>365</v>
      </c>
      <c r="K1830" s="46"/>
      <c r="L1830" s="45"/>
      <c r="M1830" s="45"/>
      <c r="N1830" s="45"/>
      <c r="O1830" s="62" t="s">
        <v>7</v>
      </c>
      <c r="P1830" s="220">
        <v>1957</v>
      </c>
      <c r="Q1830" s="108">
        <v>32206</v>
      </c>
      <c r="R1830" s="41" t="s">
        <v>136</v>
      </c>
    </row>
    <row r="1831" spans="1:18" s="149" customFormat="1" ht="12.95" customHeight="1" x14ac:dyDescent="0.2">
      <c r="A1831" s="7">
        <v>37</v>
      </c>
      <c r="B1831" s="40" t="s">
        <v>7</v>
      </c>
      <c r="C1831" s="107"/>
      <c r="D1831" s="126" t="s">
        <v>3648</v>
      </c>
      <c r="E1831" s="126" t="s">
        <v>4674</v>
      </c>
      <c r="F1831" s="168">
        <v>20</v>
      </c>
      <c r="G1831" s="168" t="s">
        <v>2307</v>
      </c>
      <c r="H1831" s="45" t="s">
        <v>8</v>
      </c>
      <c r="I1831" s="46"/>
      <c r="J1831" s="44">
        <f t="shared" si="53"/>
        <v>365</v>
      </c>
      <c r="K1831" s="46"/>
      <c r="L1831" s="45"/>
      <c r="M1831" s="45"/>
      <c r="N1831" s="45"/>
      <c r="O1831" s="62" t="s">
        <v>7</v>
      </c>
      <c r="P1831" s="220">
        <v>1958</v>
      </c>
      <c r="Q1831" s="108">
        <v>32213</v>
      </c>
      <c r="R1831" s="41" t="s">
        <v>136</v>
      </c>
    </row>
    <row r="1832" spans="1:18" s="149" customFormat="1" ht="12.95" customHeight="1" x14ac:dyDescent="0.2">
      <c r="A1832" s="7"/>
      <c r="B1832" s="40" t="s">
        <v>7</v>
      </c>
      <c r="C1832" s="107"/>
      <c r="D1832" s="126" t="s">
        <v>4101</v>
      </c>
      <c r="E1832" s="126" t="s">
        <v>4673</v>
      </c>
      <c r="F1832" s="168">
        <v>8</v>
      </c>
      <c r="G1832" s="168" t="s">
        <v>2408</v>
      </c>
      <c r="H1832" s="45"/>
      <c r="I1832" s="46"/>
      <c r="J1832" s="44">
        <f t="shared" si="53"/>
        <v>365</v>
      </c>
      <c r="K1832" s="46"/>
      <c r="L1832" s="45"/>
      <c r="M1832" s="45"/>
      <c r="N1832" s="45"/>
      <c r="O1832" s="62" t="s">
        <v>7</v>
      </c>
      <c r="P1832" s="220">
        <v>1959</v>
      </c>
      <c r="Q1832" s="108">
        <v>32219</v>
      </c>
      <c r="R1832" s="41" t="s">
        <v>136</v>
      </c>
    </row>
    <row r="1833" spans="1:18" s="149" customFormat="1" ht="12.95" customHeight="1" x14ac:dyDescent="0.2">
      <c r="A1833" s="7">
        <v>143</v>
      </c>
      <c r="B1833" s="40" t="s">
        <v>7</v>
      </c>
      <c r="C1833" s="107"/>
      <c r="D1833" s="126" t="s">
        <v>4672</v>
      </c>
      <c r="E1833" s="126" t="s">
        <v>4671</v>
      </c>
      <c r="F1833" s="168">
        <v>22</v>
      </c>
      <c r="G1833" s="168" t="s">
        <v>2307</v>
      </c>
      <c r="H1833" s="45"/>
      <c r="I1833" s="46"/>
      <c r="J1833" s="44">
        <f t="shared" si="53"/>
        <v>365</v>
      </c>
      <c r="K1833" s="46"/>
      <c r="L1833" s="45"/>
      <c r="M1833" s="45"/>
      <c r="N1833" s="45"/>
      <c r="O1833" s="62" t="s">
        <v>7</v>
      </c>
      <c r="P1833" s="220">
        <v>1960</v>
      </c>
      <c r="Q1833" s="108"/>
      <c r="R1833" s="41" t="s">
        <v>136</v>
      </c>
    </row>
    <row r="1834" spans="1:18" s="149" customFormat="1" ht="12.95" customHeight="1" x14ac:dyDescent="0.2">
      <c r="A1834" s="7">
        <v>3</v>
      </c>
      <c r="B1834" s="40" t="s">
        <v>7</v>
      </c>
      <c r="C1834" s="107"/>
      <c r="D1834" s="126" t="s">
        <v>4670</v>
      </c>
      <c r="E1834" s="126" t="s">
        <v>4669</v>
      </c>
      <c r="F1834" s="168">
        <v>22</v>
      </c>
      <c r="G1834" s="168" t="s">
        <v>2307</v>
      </c>
      <c r="H1834" s="45"/>
      <c r="I1834" s="46"/>
      <c r="J1834" s="44">
        <f t="shared" si="53"/>
        <v>365</v>
      </c>
      <c r="K1834" s="46"/>
      <c r="L1834" s="45"/>
      <c r="M1834" s="45"/>
      <c r="N1834" s="45"/>
      <c r="O1834" s="62" t="s">
        <v>7</v>
      </c>
      <c r="P1834" s="220">
        <v>1961</v>
      </c>
      <c r="Q1834" s="108">
        <v>32216</v>
      </c>
      <c r="R1834" s="41" t="s">
        <v>136</v>
      </c>
    </row>
    <row r="1835" spans="1:18" s="149" customFormat="1" ht="12.95" customHeight="1" x14ac:dyDescent="0.2">
      <c r="A1835" s="7"/>
      <c r="B1835" s="40" t="s">
        <v>7</v>
      </c>
      <c r="C1835" s="107"/>
      <c r="D1835" s="126" t="s">
        <v>4668</v>
      </c>
      <c r="E1835" s="126" t="s">
        <v>2203</v>
      </c>
      <c r="F1835" s="168">
        <v>15</v>
      </c>
      <c r="G1835" s="168" t="s">
        <v>2492</v>
      </c>
      <c r="H1835" s="45"/>
      <c r="I1835" s="46"/>
      <c r="J1835" s="44">
        <f t="shared" si="53"/>
        <v>365</v>
      </c>
      <c r="K1835" s="46"/>
      <c r="L1835" s="45"/>
      <c r="M1835" s="45"/>
      <c r="N1835" s="45"/>
      <c r="O1835" s="62" t="s">
        <v>7</v>
      </c>
      <c r="P1835" s="220">
        <v>1962</v>
      </c>
      <c r="Q1835" s="108">
        <v>32218</v>
      </c>
      <c r="R1835" s="41" t="s">
        <v>136</v>
      </c>
    </row>
    <row r="1836" spans="1:18" s="149" customFormat="1" ht="12.95" customHeight="1" x14ac:dyDescent="0.2">
      <c r="A1836" s="7">
        <v>19</v>
      </c>
      <c r="B1836" s="40" t="s">
        <v>7</v>
      </c>
      <c r="C1836" s="107"/>
      <c r="D1836" s="126" t="s">
        <v>1479</v>
      </c>
      <c r="E1836" s="126" t="s">
        <v>4667</v>
      </c>
      <c r="F1836" s="168">
        <v>8</v>
      </c>
      <c r="G1836" s="168" t="s">
        <v>2408</v>
      </c>
      <c r="H1836" s="45"/>
      <c r="I1836" s="46"/>
      <c r="J1836" s="44">
        <f t="shared" si="53"/>
        <v>365</v>
      </c>
      <c r="K1836" s="46"/>
      <c r="L1836" s="45"/>
      <c r="M1836" s="45"/>
      <c r="N1836" s="45"/>
      <c r="O1836" s="62" t="s">
        <v>7</v>
      </c>
      <c r="P1836" s="220">
        <v>1963</v>
      </c>
      <c r="Q1836" s="108">
        <v>32233</v>
      </c>
      <c r="R1836" s="41" t="s">
        <v>136</v>
      </c>
    </row>
    <row r="1837" spans="1:18" s="149" customFormat="1" ht="12.95" customHeight="1" x14ac:dyDescent="0.2">
      <c r="A1837" s="7">
        <v>51</v>
      </c>
      <c r="B1837" s="40" t="s">
        <v>7</v>
      </c>
      <c r="C1837" s="107"/>
      <c r="D1837" s="126" t="s">
        <v>4666</v>
      </c>
      <c r="E1837" s="126" t="s">
        <v>4665</v>
      </c>
      <c r="F1837" s="168">
        <v>10</v>
      </c>
      <c r="G1837" s="168" t="s">
        <v>2495</v>
      </c>
      <c r="H1837" s="45"/>
      <c r="I1837" s="46"/>
      <c r="J1837" s="44">
        <f t="shared" si="53"/>
        <v>365</v>
      </c>
      <c r="K1837" s="46"/>
      <c r="L1837" s="45"/>
      <c r="M1837" s="45"/>
      <c r="N1837" s="45"/>
      <c r="O1837" s="62" t="s">
        <v>7</v>
      </c>
      <c r="P1837" s="220">
        <v>1964</v>
      </c>
      <c r="Q1837" s="108">
        <v>32233</v>
      </c>
      <c r="R1837" s="41" t="s">
        <v>136</v>
      </c>
    </row>
    <row r="1838" spans="1:18" s="149" customFormat="1" ht="12.95" customHeight="1" x14ac:dyDescent="0.2">
      <c r="A1838" s="7"/>
      <c r="B1838" s="40" t="s">
        <v>7</v>
      </c>
      <c r="C1838" s="107"/>
      <c r="D1838" s="126" t="s">
        <v>4664</v>
      </c>
      <c r="E1838" s="126" t="s">
        <v>4663</v>
      </c>
      <c r="F1838" s="168">
        <v>22</v>
      </c>
      <c r="G1838" s="168" t="s">
        <v>2307</v>
      </c>
      <c r="H1838" s="45"/>
      <c r="I1838" s="46"/>
      <c r="J1838" s="44">
        <f t="shared" si="53"/>
        <v>365</v>
      </c>
      <c r="K1838" s="46"/>
      <c r="L1838" s="45"/>
      <c r="M1838" s="45"/>
      <c r="N1838" s="45"/>
      <c r="O1838" s="62" t="s">
        <v>7</v>
      </c>
      <c r="P1838" s="220">
        <v>1965</v>
      </c>
      <c r="Q1838" s="108">
        <v>32227</v>
      </c>
      <c r="R1838" s="41" t="s">
        <v>136</v>
      </c>
    </row>
    <row r="1839" spans="1:18" s="149" customFormat="1" ht="12.95" customHeight="1" x14ac:dyDescent="0.2">
      <c r="A1839" s="7">
        <v>33</v>
      </c>
      <c r="B1839" s="40" t="s">
        <v>7</v>
      </c>
      <c r="C1839" s="107"/>
      <c r="D1839" s="126" t="s">
        <v>453</v>
      </c>
      <c r="E1839" s="126" t="s">
        <v>4662</v>
      </c>
      <c r="F1839" s="168">
        <v>21</v>
      </c>
      <c r="G1839" s="168" t="s">
        <v>2307</v>
      </c>
      <c r="H1839" s="45" t="s">
        <v>8</v>
      </c>
      <c r="I1839" s="46"/>
      <c r="J1839" s="44">
        <f t="shared" si="53"/>
        <v>365</v>
      </c>
      <c r="K1839" s="46"/>
      <c r="L1839" s="45"/>
      <c r="M1839" s="45"/>
      <c r="N1839" s="45"/>
      <c r="O1839" s="62" t="s">
        <v>7</v>
      </c>
      <c r="P1839" s="220">
        <v>1966</v>
      </c>
      <c r="Q1839" s="108">
        <v>32233</v>
      </c>
      <c r="R1839" s="41" t="s">
        <v>136</v>
      </c>
    </row>
    <row r="1840" spans="1:18" s="149" customFormat="1" ht="12.95" customHeight="1" x14ac:dyDescent="0.2">
      <c r="A1840" s="7">
        <v>37</v>
      </c>
      <c r="B1840" s="40" t="s">
        <v>7</v>
      </c>
      <c r="C1840" s="107"/>
      <c r="D1840" s="126" t="s">
        <v>4661</v>
      </c>
      <c r="E1840" s="126" t="s">
        <v>4660</v>
      </c>
      <c r="F1840" s="168">
        <v>20</v>
      </c>
      <c r="G1840" s="168" t="s">
        <v>2307</v>
      </c>
      <c r="H1840" s="45"/>
      <c r="I1840" s="46"/>
      <c r="J1840" s="44">
        <f t="shared" si="53"/>
        <v>365</v>
      </c>
      <c r="K1840" s="46"/>
      <c r="L1840" s="45"/>
      <c r="M1840" s="45"/>
      <c r="N1840" s="45"/>
      <c r="O1840" s="62" t="s">
        <v>7</v>
      </c>
      <c r="P1840" s="220">
        <v>1968</v>
      </c>
      <c r="Q1840" s="108">
        <v>32251</v>
      </c>
      <c r="R1840" s="41" t="s">
        <v>136</v>
      </c>
    </row>
    <row r="1841" spans="1:209" s="149" customFormat="1" ht="12.95" customHeight="1" x14ac:dyDescent="0.2">
      <c r="A1841" s="7"/>
      <c r="B1841" s="40" t="s">
        <v>7</v>
      </c>
      <c r="C1841" s="107"/>
      <c r="D1841" s="126" t="s">
        <v>4659</v>
      </c>
      <c r="E1841" s="126" t="s">
        <v>4658</v>
      </c>
      <c r="F1841" s="168">
        <v>4</v>
      </c>
      <c r="G1841" s="168" t="s">
        <v>2299</v>
      </c>
      <c r="H1841" s="45"/>
      <c r="I1841" s="46"/>
      <c r="J1841" s="44">
        <f t="shared" si="53"/>
        <v>365</v>
      </c>
      <c r="K1841" s="46"/>
      <c r="L1841" s="45"/>
      <c r="M1841" s="45"/>
      <c r="N1841" s="45"/>
      <c r="O1841" s="62" t="s">
        <v>7</v>
      </c>
      <c r="P1841" s="220">
        <v>1969</v>
      </c>
      <c r="Q1841" s="108">
        <v>32251</v>
      </c>
      <c r="R1841" s="41" t="s">
        <v>136</v>
      </c>
    </row>
    <row r="1842" spans="1:209" s="13" customFormat="1" ht="12.95" customHeight="1" x14ac:dyDescent="0.2">
      <c r="A1842" s="7">
        <v>50</v>
      </c>
      <c r="B1842" s="40" t="s">
        <v>7</v>
      </c>
      <c r="C1842" s="107"/>
      <c r="D1842" s="126" t="s">
        <v>4657</v>
      </c>
      <c r="E1842" s="126" t="s">
        <v>4656</v>
      </c>
      <c r="F1842" s="168">
        <v>7</v>
      </c>
      <c r="G1842" s="168" t="s">
        <v>2495</v>
      </c>
      <c r="H1842" s="45" t="s">
        <v>193</v>
      </c>
      <c r="I1842" s="46"/>
      <c r="J1842" s="44">
        <f t="shared" si="53"/>
        <v>365</v>
      </c>
      <c r="K1842" s="46"/>
      <c r="L1842" s="45"/>
      <c r="M1842" s="45"/>
      <c r="N1842" s="45"/>
      <c r="O1842" s="62" t="s">
        <v>7</v>
      </c>
      <c r="P1842" s="220">
        <v>1970</v>
      </c>
      <c r="Q1842" s="108">
        <v>32234</v>
      </c>
      <c r="R1842" s="41" t="s">
        <v>136</v>
      </c>
      <c r="S1842" s="149"/>
      <c r="T1842" s="149"/>
      <c r="U1842" s="149"/>
      <c r="V1842" s="149"/>
      <c r="W1842" s="149"/>
      <c r="X1842" s="149"/>
      <c r="Y1842" s="149"/>
      <c r="Z1842" s="149"/>
      <c r="AA1842" s="149"/>
      <c r="AB1842" s="149"/>
      <c r="AC1842" s="149"/>
      <c r="AD1842" s="149"/>
      <c r="AE1842" s="149"/>
      <c r="AF1842" s="149"/>
      <c r="AG1842" s="149"/>
      <c r="AH1842" s="149"/>
      <c r="AI1842" s="149"/>
      <c r="AJ1842" s="149"/>
      <c r="AK1842" s="149"/>
      <c r="AL1842" s="149"/>
      <c r="AM1842" s="149"/>
      <c r="AN1842" s="149"/>
      <c r="AO1842" s="149"/>
      <c r="AP1842" s="149"/>
      <c r="AQ1842" s="149"/>
      <c r="AR1842" s="149"/>
      <c r="AS1842" s="149"/>
      <c r="AT1842" s="149"/>
      <c r="AU1842" s="149"/>
      <c r="AV1842" s="149"/>
      <c r="AW1842" s="149"/>
      <c r="AX1842" s="149"/>
      <c r="AY1842" s="149"/>
      <c r="AZ1842" s="149"/>
      <c r="BA1842" s="149"/>
      <c r="BB1842" s="149"/>
      <c r="BC1842" s="149"/>
      <c r="BD1842" s="149"/>
      <c r="BE1842" s="149"/>
      <c r="BF1842" s="149"/>
      <c r="BG1842" s="149"/>
      <c r="BH1842" s="149"/>
      <c r="BI1842" s="149"/>
      <c r="BJ1842" s="149"/>
      <c r="BK1842" s="149"/>
      <c r="BL1842" s="149"/>
      <c r="BM1842" s="149"/>
      <c r="BN1842" s="149"/>
      <c r="BO1842" s="149"/>
      <c r="BP1842" s="149"/>
      <c r="BQ1842" s="149"/>
      <c r="BR1842" s="149"/>
      <c r="BS1842" s="149"/>
      <c r="BT1842" s="149"/>
      <c r="BU1842" s="149"/>
      <c r="BV1842" s="149"/>
      <c r="BW1842" s="149"/>
      <c r="BX1842" s="149"/>
      <c r="BY1842" s="149"/>
      <c r="BZ1842" s="149"/>
      <c r="CA1842" s="149"/>
      <c r="CB1842" s="149"/>
      <c r="CC1842" s="149"/>
      <c r="CD1842" s="149"/>
      <c r="CE1842" s="149"/>
      <c r="CF1842" s="149"/>
      <c r="CG1842" s="149"/>
      <c r="CH1842" s="149"/>
      <c r="CI1842" s="149"/>
      <c r="CJ1842" s="149"/>
      <c r="CK1842" s="149"/>
      <c r="CL1842" s="149"/>
      <c r="CM1842" s="149"/>
      <c r="CN1842" s="149"/>
      <c r="CO1842" s="149"/>
      <c r="CP1842" s="149"/>
      <c r="CQ1842" s="149"/>
      <c r="CR1842" s="149"/>
      <c r="CS1842" s="149"/>
      <c r="CT1842" s="149"/>
      <c r="CU1842" s="149"/>
      <c r="CV1842" s="149"/>
      <c r="CW1842" s="149"/>
      <c r="CX1842" s="149"/>
      <c r="CY1842" s="149"/>
      <c r="CZ1842" s="149"/>
      <c r="DA1842" s="149"/>
      <c r="DB1842" s="149"/>
      <c r="DC1842" s="149"/>
      <c r="DD1842" s="149"/>
      <c r="DE1842" s="149"/>
      <c r="DF1842" s="149"/>
      <c r="DG1842" s="149"/>
      <c r="DH1842" s="149"/>
      <c r="DI1842" s="149"/>
      <c r="DJ1842" s="149"/>
      <c r="DK1842" s="149"/>
      <c r="DL1842" s="149"/>
      <c r="DM1842" s="149"/>
      <c r="DN1842" s="149"/>
      <c r="DO1842" s="149"/>
      <c r="DP1842" s="149"/>
      <c r="DQ1842" s="149"/>
      <c r="DR1842" s="149"/>
      <c r="DS1842" s="149"/>
      <c r="DT1842" s="149"/>
      <c r="DU1842" s="149"/>
      <c r="DV1842" s="149"/>
      <c r="DW1842" s="149"/>
      <c r="DX1842" s="149"/>
      <c r="DY1842" s="149"/>
      <c r="DZ1842" s="149"/>
      <c r="EA1842" s="149"/>
      <c r="EB1842" s="149"/>
      <c r="EC1842" s="149"/>
      <c r="ED1842" s="149"/>
      <c r="EE1842" s="149"/>
      <c r="EF1842" s="149"/>
      <c r="EG1842" s="149"/>
      <c r="EH1842" s="149"/>
      <c r="EI1842" s="149"/>
      <c r="EJ1842" s="149"/>
      <c r="EK1842" s="149"/>
      <c r="EL1842" s="149"/>
      <c r="EM1842" s="149"/>
      <c r="EN1842" s="149"/>
      <c r="EO1842" s="149"/>
      <c r="EP1842" s="149"/>
      <c r="EQ1842" s="149"/>
      <c r="ER1842" s="149"/>
      <c r="ES1842" s="149"/>
      <c r="ET1842" s="149"/>
      <c r="EU1842" s="149"/>
      <c r="EV1842" s="149"/>
      <c r="EW1842" s="149"/>
      <c r="EX1842" s="149"/>
      <c r="EY1842" s="149"/>
      <c r="EZ1842" s="149"/>
      <c r="FA1842" s="149"/>
      <c r="FB1842" s="149"/>
      <c r="FC1842" s="149"/>
      <c r="FD1842" s="149"/>
      <c r="FE1842" s="149"/>
      <c r="FF1842" s="149"/>
      <c r="FG1842" s="149"/>
      <c r="FH1842" s="149"/>
      <c r="FI1842" s="149"/>
      <c r="FJ1842" s="149"/>
      <c r="FK1842" s="149"/>
      <c r="FL1842" s="149"/>
      <c r="FM1842" s="149"/>
      <c r="FN1842" s="149"/>
      <c r="FO1842" s="149"/>
      <c r="FP1842" s="149"/>
      <c r="FQ1842" s="149"/>
      <c r="FR1842" s="149"/>
      <c r="FS1842" s="149"/>
      <c r="FT1842" s="149"/>
      <c r="FU1842" s="149"/>
      <c r="FV1842" s="149"/>
      <c r="FW1842" s="149"/>
      <c r="FX1842" s="149"/>
      <c r="FY1842" s="149"/>
      <c r="FZ1842" s="149"/>
      <c r="GA1842" s="149"/>
      <c r="GB1842" s="149"/>
      <c r="GC1842" s="149"/>
      <c r="GD1842" s="149"/>
      <c r="GE1842" s="149"/>
      <c r="GF1842" s="149"/>
      <c r="GG1842" s="149"/>
      <c r="GH1842" s="149"/>
      <c r="GI1842" s="149"/>
      <c r="GJ1842" s="149"/>
      <c r="GK1842" s="149"/>
      <c r="GL1842" s="149"/>
      <c r="GM1842" s="149"/>
      <c r="GN1842" s="149"/>
      <c r="GO1842" s="149"/>
      <c r="GP1842" s="149"/>
      <c r="GQ1842" s="149"/>
      <c r="GR1842" s="149"/>
      <c r="GS1842" s="149"/>
      <c r="GT1842" s="149"/>
      <c r="GU1842" s="149"/>
      <c r="GV1842" s="149"/>
      <c r="GW1842" s="149"/>
      <c r="GX1842" s="149"/>
      <c r="GY1842" s="149"/>
      <c r="GZ1842" s="149"/>
      <c r="HA1842" s="149"/>
    </row>
    <row r="1843" spans="1:209" s="149" customFormat="1" ht="12.95" customHeight="1" x14ac:dyDescent="0.2">
      <c r="A1843" s="7"/>
      <c r="B1843" s="40" t="s">
        <v>7</v>
      </c>
      <c r="C1843" s="107"/>
      <c r="D1843" s="126" t="s">
        <v>4655</v>
      </c>
      <c r="E1843" s="126" t="s">
        <v>4654</v>
      </c>
      <c r="F1843" s="168">
        <v>11</v>
      </c>
      <c r="G1843" s="168" t="s">
        <v>2299</v>
      </c>
      <c r="H1843" s="45"/>
      <c r="I1843" s="46"/>
      <c r="J1843" s="44">
        <f t="shared" si="53"/>
        <v>365</v>
      </c>
      <c r="K1843" s="46"/>
      <c r="L1843" s="45"/>
      <c r="M1843" s="45"/>
      <c r="N1843" s="45"/>
      <c r="O1843" s="62" t="s">
        <v>7</v>
      </c>
      <c r="P1843" s="220">
        <v>1971</v>
      </c>
      <c r="Q1843" s="108">
        <v>32233</v>
      </c>
      <c r="R1843" s="41" t="s">
        <v>136</v>
      </c>
    </row>
    <row r="1844" spans="1:209" s="149" customFormat="1" ht="12.95" customHeight="1" x14ac:dyDescent="0.2">
      <c r="A1844" s="7">
        <v>55</v>
      </c>
      <c r="B1844" s="40" t="s">
        <v>7</v>
      </c>
      <c r="C1844" s="107"/>
      <c r="D1844" s="126" t="s">
        <v>3568</v>
      </c>
      <c r="E1844" s="126" t="s">
        <v>4653</v>
      </c>
      <c r="F1844" s="168">
        <v>15</v>
      </c>
      <c r="G1844" s="168" t="s">
        <v>2492</v>
      </c>
      <c r="H1844" s="45"/>
      <c r="I1844" s="46"/>
      <c r="J1844" s="44">
        <f t="shared" si="53"/>
        <v>365</v>
      </c>
      <c r="K1844" s="46"/>
      <c r="L1844" s="45"/>
      <c r="M1844" s="45"/>
      <c r="N1844" s="45"/>
      <c r="O1844" s="62" t="s">
        <v>7</v>
      </c>
      <c r="P1844" s="220">
        <v>1972</v>
      </c>
      <c r="Q1844" s="108">
        <v>32248</v>
      </c>
      <c r="R1844" s="41" t="s">
        <v>136</v>
      </c>
    </row>
    <row r="1845" spans="1:209" s="149" customFormat="1" ht="12.95" customHeight="1" x14ac:dyDescent="0.2">
      <c r="A1845" s="7">
        <v>4</v>
      </c>
      <c r="B1845" s="40" t="s">
        <v>7</v>
      </c>
      <c r="C1845" s="107"/>
      <c r="D1845" s="126" t="s">
        <v>4411</v>
      </c>
      <c r="E1845" s="126" t="s">
        <v>4652</v>
      </c>
      <c r="F1845" s="168">
        <v>5</v>
      </c>
      <c r="G1845" s="168" t="s">
        <v>2299</v>
      </c>
      <c r="H1845" s="45"/>
      <c r="I1845" s="46"/>
      <c r="J1845" s="44">
        <f t="shared" si="53"/>
        <v>365</v>
      </c>
      <c r="K1845" s="46"/>
      <c r="L1845" s="45"/>
      <c r="M1845" s="45"/>
      <c r="N1845" s="45"/>
      <c r="O1845" s="62" t="s">
        <v>7</v>
      </c>
      <c r="P1845" s="220">
        <v>1973</v>
      </c>
      <c r="Q1845" s="108">
        <v>32248</v>
      </c>
      <c r="R1845" s="41" t="s">
        <v>136</v>
      </c>
    </row>
    <row r="1846" spans="1:209" s="149" customFormat="1" ht="12.95" customHeight="1" x14ac:dyDescent="0.2">
      <c r="A1846" s="7"/>
      <c r="B1846" s="40" t="s">
        <v>7</v>
      </c>
      <c r="C1846" s="107"/>
      <c r="D1846" s="126" t="s">
        <v>4651</v>
      </c>
      <c r="E1846" s="126" t="s">
        <v>4650</v>
      </c>
      <c r="F1846" s="168">
        <v>20</v>
      </c>
      <c r="G1846" s="168" t="s">
        <v>2307</v>
      </c>
      <c r="H1846" s="45"/>
      <c r="I1846" s="46"/>
      <c r="J1846" s="44">
        <f t="shared" si="53"/>
        <v>365</v>
      </c>
      <c r="K1846" s="46"/>
      <c r="L1846" s="45"/>
      <c r="M1846" s="45"/>
      <c r="N1846" s="45"/>
      <c r="O1846" s="62" t="s">
        <v>7</v>
      </c>
      <c r="P1846" s="220">
        <v>1974</v>
      </c>
      <c r="Q1846" s="108">
        <v>32252</v>
      </c>
      <c r="R1846" s="41" t="s">
        <v>136</v>
      </c>
    </row>
    <row r="1847" spans="1:209" s="149" customFormat="1" ht="12.95" customHeight="1" x14ac:dyDescent="0.2">
      <c r="A1847" s="7">
        <v>190</v>
      </c>
      <c r="B1847" s="40" t="s">
        <v>7</v>
      </c>
      <c r="C1847" s="107"/>
      <c r="D1847" s="126" t="s">
        <v>4649</v>
      </c>
      <c r="E1847" s="126" t="s">
        <v>4648</v>
      </c>
      <c r="F1847" s="168">
        <v>1</v>
      </c>
      <c r="G1847" s="168" t="s">
        <v>2299</v>
      </c>
      <c r="H1847" s="45"/>
      <c r="I1847" s="46"/>
      <c r="J1847" s="44">
        <f t="shared" si="53"/>
        <v>365</v>
      </c>
      <c r="K1847" s="46"/>
      <c r="L1847" s="45"/>
      <c r="M1847" s="45"/>
      <c r="N1847" s="45"/>
      <c r="O1847" s="62" t="s">
        <v>7</v>
      </c>
      <c r="P1847" s="220">
        <v>1975</v>
      </c>
      <c r="Q1847" s="108">
        <v>32251</v>
      </c>
      <c r="R1847" s="41" t="s">
        <v>136</v>
      </c>
    </row>
    <row r="1848" spans="1:209" s="149" customFormat="1" ht="12.95" customHeight="1" x14ac:dyDescent="0.2">
      <c r="A1848" s="7">
        <v>91</v>
      </c>
      <c r="B1848" s="40" t="s">
        <v>7</v>
      </c>
      <c r="C1848" s="107"/>
      <c r="D1848" s="126" t="s">
        <v>1161</v>
      </c>
      <c r="E1848" s="126" t="s">
        <v>4647</v>
      </c>
      <c r="F1848" s="168">
        <v>13</v>
      </c>
      <c r="G1848" s="168" t="s">
        <v>2492</v>
      </c>
      <c r="H1848" s="45"/>
      <c r="I1848" s="46"/>
      <c r="J1848" s="44">
        <f t="shared" si="53"/>
        <v>365</v>
      </c>
      <c r="K1848" s="46"/>
      <c r="L1848" s="45"/>
      <c r="M1848" s="45"/>
      <c r="N1848" s="45"/>
      <c r="O1848" s="62" t="s">
        <v>7</v>
      </c>
      <c r="P1848" s="220">
        <v>1976</v>
      </c>
      <c r="Q1848" s="108">
        <v>32253</v>
      </c>
      <c r="R1848" s="41" t="s">
        <v>136</v>
      </c>
    </row>
    <row r="1849" spans="1:209" s="149" customFormat="1" ht="12.95" customHeight="1" x14ac:dyDescent="0.2">
      <c r="A1849" s="7">
        <v>59</v>
      </c>
      <c r="B1849" s="40" t="s">
        <v>7</v>
      </c>
      <c r="C1849" s="107"/>
      <c r="D1849" s="126" t="s">
        <v>4646</v>
      </c>
      <c r="E1849" s="126" t="s">
        <v>4645</v>
      </c>
      <c r="F1849" s="168">
        <v>20</v>
      </c>
      <c r="G1849" s="168" t="s">
        <v>2307</v>
      </c>
      <c r="H1849" s="45"/>
      <c r="I1849" s="46"/>
      <c r="J1849" s="44">
        <f t="shared" si="53"/>
        <v>365</v>
      </c>
      <c r="K1849" s="46"/>
      <c r="L1849" s="45"/>
      <c r="M1849" s="45"/>
      <c r="N1849" s="45"/>
      <c r="O1849" s="62" t="s">
        <v>7</v>
      </c>
      <c r="P1849" s="220">
        <v>1977</v>
      </c>
      <c r="Q1849" s="108">
        <v>32253</v>
      </c>
      <c r="R1849" s="41" t="s">
        <v>136</v>
      </c>
    </row>
    <row r="1850" spans="1:209" s="149" customFormat="1" ht="12.95" customHeight="1" x14ac:dyDescent="0.2">
      <c r="A1850" s="7">
        <v>229</v>
      </c>
      <c r="B1850" s="40" t="s">
        <v>7</v>
      </c>
      <c r="C1850" s="107">
        <v>5264</v>
      </c>
      <c r="D1850" s="126" t="s">
        <v>1103</v>
      </c>
      <c r="E1850" s="126" t="s">
        <v>4644</v>
      </c>
      <c r="F1850" s="168">
        <v>21</v>
      </c>
      <c r="G1850" s="168" t="s">
        <v>2307</v>
      </c>
      <c r="H1850" s="45"/>
      <c r="I1850" s="46"/>
      <c r="J1850" s="44">
        <f t="shared" si="53"/>
        <v>365</v>
      </c>
      <c r="K1850" s="46"/>
      <c r="L1850" s="45" t="s">
        <v>153</v>
      </c>
      <c r="M1850" s="45"/>
      <c r="N1850" s="45"/>
      <c r="O1850" s="62" t="s">
        <v>7</v>
      </c>
      <c r="P1850" s="220">
        <v>1978</v>
      </c>
      <c r="Q1850" s="108">
        <v>32252</v>
      </c>
      <c r="R1850" s="41" t="s">
        <v>136</v>
      </c>
    </row>
    <row r="1851" spans="1:209" s="149" customFormat="1" ht="12.95" customHeight="1" x14ac:dyDescent="0.2">
      <c r="A1851" s="7">
        <v>37</v>
      </c>
      <c r="B1851" s="40" t="s">
        <v>7</v>
      </c>
      <c r="C1851" s="107"/>
      <c r="D1851" s="126" t="s">
        <v>4643</v>
      </c>
      <c r="E1851" s="126" t="s">
        <v>4642</v>
      </c>
      <c r="F1851" s="168">
        <v>13</v>
      </c>
      <c r="G1851" s="168" t="s">
        <v>2492</v>
      </c>
      <c r="H1851" s="45"/>
      <c r="I1851" s="46"/>
      <c r="J1851" s="44">
        <f t="shared" si="53"/>
        <v>365</v>
      </c>
      <c r="K1851" s="46"/>
      <c r="L1851" s="45"/>
      <c r="M1851" s="45"/>
      <c r="N1851" s="45"/>
      <c r="O1851" s="62" t="s">
        <v>7</v>
      </c>
      <c r="P1851" s="220">
        <v>1985</v>
      </c>
      <c r="Q1851" s="108">
        <v>32260</v>
      </c>
      <c r="R1851" s="41" t="s">
        <v>136</v>
      </c>
    </row>
    <row r="1852" spans="1:209" s="149" customFormat="1" ht="12.95" customHeight="1" x14ac:dyDescent="0.2">
      <c r="A1852" s="7">
        <v>56</v>
      </c>
      <c r="B1852" s="40" t="s">
        <v>7</v>
      </c>
      <c r="C1852" s="107"/>
      <c r="D1852" s="126" t="s">
        <v>86</v>
      </c>
      <c r="E1852" s="126" t="s">
        <v>4641</v>
      </c>
      <c r="F1852" s="168">
        <v>11</v>
      </c>
      <c r="G1852" s="168" t="s">
        <v>2299</v>
      </c>
      <c r="H1852" s="45"/>
      <c r="I1852" s="46"/>
      <c r="J1852" s="44">
        <f t="shared" si="53"/>
        <v>365</v>
      </c>
      <c r="K1852" s="46"/>
      <c r="L1852" s="45"/>
      <c r="M1852" s="45"/>
      <c r="N1852" s="45"/>
      <c r="O1852" s="62" t="s">
        <v>7</v>
      </c>
      <c r="P1852" s="220">
        <v>1986</v>
      </c>
      <c r="Q1852" s="108">
        <v>32262</v>
      </c>
      <c r="R1852" s="41" t="s">
        <v>136</v>
      </c>
    </row>
    <row r="1853" spans="1:209" s="149" customFormat="1" ht="12.95" customHeight="1" x14ac:dyDescent="0.2">
      <c r="A1853" s="7">
        <v>59</v>
      </c>
      <c r="B1853" s="40" t="s">
        <v>7</v>
      </c>
      <c r="C1853" s="107"/>
      <c r="D1853" s="126" t="s">
        <v>3860</v>
      </c>
      <c r="E1853" s="126" t="s">
        <v>4640</v>
      </c>
      <c r="F1853" s="168">
        <v>20</v>
      </c>
      <c r="G1853" s="168" t="s">
        <v>2307</v>
      </c>
      <c r="H1853" s="45" t="s">
        <v>8</v>
      </c>
      <c r="I1853" s="46"/>
      <c r="J1853" s="44">
        <f t="shared" si="53"/>
        <v>365</v>
      </c>
      <c r="K1853" s="46"/>
      <c r="L1853" s="45"/>
      <c r="M1853" s="45"/>
      <c r="N1853" s="45"/>
      <c r="O1853" s="62" t="s">
        <v>7</v>
      </c>
      <c r="P1853" s="220">
        <v>1987</v>
      </c>
      <c r="Q1853" s="108">
        <v>32276</v>
      </c>
      <c r="R1853" s="41" t="s">
        <v>136</v>
      </c>
    </row>
    <row r="1854" spans="1:209" s="149" customFormat="1" ht="12.95" customHeight="1" x14ac:dyDescent="0.2">
      <c r="A1854" s="7"/>
      <c r="B1854" s="40" t="s">
        <v>7</v>
      </c>
      <c r="C1854" s="107"/>
      <c r="D1854" s="126" t="s">
        <v>4639</v>
      </c>
      <c r="E1854" s="126" t="s">
        <v>4638</v>
      </c>
      <c r="F1854" s="168">
        <v>15</v>
      </c>
      <c r="G1854" s="168" t="s">
        <v>2492</v>
      </c>
      <c r="H1854" s="45"/>
      <c r="I1854" s="46"/>
      <c r="J1854" s="44">
        <f t="shared" si="53"/>
        <v>365</v>
      </c>
      <c r="K1854" s="46"/>
      <c r="L1854" s="45"/>
      <c r="M1854" s="45"/>
      <c r="N1854" s="45"/>
      <c r="O1854" s="62" t="s">
        <v>7</v>
      </c>
      <c r="P1854" s="220">
        <v>1989</v>
      </c>
      <c r="Q1854" s="108">
        <v>32276</v>
      </c>
      <c r="R1854" s="41" t="s">
        <v>136</v>
      </c>
    </row>
    <row r="1855" spans="1:209" s="149" customFormat="1" ht="12.95" customHeight="1" x14ac:dyDescent="0.2">
      <c r="A1855" s="7"/>
      <c r="B1855" s="40" t="s">
        <v>7</v>
      </c>
      <c r="C1855" s="107"/>
      <c r="D1855" s="126" t="s">
        <v>4637</v>
      </c>
      <c r="E1855" s="126" t="s">
        <v>4635</v>
      </c>
      <c r="F1855" s="168">
        <v>1</v>
      </c>
      <c r="G1855" s="168" t="s">
        <v>2299</v>
      </c>
      <c r="H1855" s="45"/>
      <c r="I1855" s="46"/>
      <c r="J1855" s="44">
        <f t="shared" ref="J1855:J1884" si="54">IF(AND(I1855&gt;1/1/75, K1855&gt;0),"n/a",I1855+365)</f>
        <v>365</v>
      </c>
      <c r="K1855" s="46"/>
      <c r="L1855" s="45"/>
      <c r="M1855" s="45"/>
      <c r="N1855" s="45"/>
      <c r="O1855" s="62" t="s">
        <v>7</v>
      </c>
      <c r="P1855" s="220">
        <v>1990</v>
      </c>
      <c r="Q1855" s="108">
        <v>32276</v>
      </c>
      <c r="R1855" s="41" t="s">
        <v>136</v>
      </c>
    </row>
    <row r="1856" spans="1:209" s="149" customFormat="1" ht="12.95" customHeight="1" x14ac:dyDescent="0.2">
      <c r="A1856" s="7"/>
      <c r="B1856" s="40" t="s">
        <v>7</v>
      </c>
      <c r="C1856" s="107"/>
      <c r="D1856" s="126" t="s">
        <v>4636</v>
      </c>
      <c r="E1856" s="126" t="s">
        <v>4635</v>
      </c>
      <c r="F1856" s="168">
        <v>10</v>
      </c>
      <c r="G1856" s="168" t="s">
        <v>2495</v>
      </c>
      <c r="H1856" s="45"/>
      <c r="I1856" s="46"/>
      <c r="J1856" s="44">
        <f t="shared" si="54"/>
        <v>365</v>
      </c>
      <c r="K1856" s="46"/>
      <c r="L1856" s="45"/>
      <c r="M1856" s="45"/>
      <c r="N1856" s="45"/>
      <c r="O1856" s="62" t="s">
        <v>7</v>
      </c>
      <c r="P1856" s="220">
        <v>1991</v>
      </c>
      <c r="Q1856" s="108">
        <v>32276</v>
      </c>
      <c r="R1856" s="41" t="s">
        <v>136</v>
      </c>
    </row>
    <row r="1857" spans="1:18" s="149" customFormat="1" ht="12.95" customHeight="1" x14ac:dyDescent="0.2">
      <c r="A1857" s="7"/>
      <c r="B1857" s="40" t="s">
        <v>7</v>
      </c>
      <c r="C1857" s="107"/>
      <c r="D1857" s="126" t="s">
        <v>4633</v>
      </c>
      <c r="E1857" s="126" t="s">
        <v>4634</v>
      </c>
      <c r="F1857" s="168">
        <v>11</v>
      </c>
      <c r="G1857" s="168" t="s">
        <v>2299</v>
      </c>
      <c r="H1857" s="45"/>
      <c r="I1857" s="46"/>
      <c r="J1857" s="44">
        <f t="shared" si="54"/>
        <v>365</v>
      </c>
      <c r="K1857" s="46"/>
      <c r="L1857" s="45"/>
      <c r="M1857" s="45"/>
      <c r="N1857" s="45"/>
      <c r="O1857" s="62" t="s">
        <v>7</v>
      </c>
      <c r="P1857" s="220">
        <v>1992</v>
      </c>
      <c r="Q1857" s="108">
        <v>32276</v>
      </c>
      <c r="R1857" s="41" t="s">
        <v>136</v>
      </c>
    </row>
    <row r="1858" spans="1:18" s="149" customFormat="1" ht="12.95" customHeight="1" x14ac:dyDescent="0.2">
      <c r="A1858" s="7"/>
      <c r="B1858" s="40" t="s">
        <v>7</v>
      </c>
      <c r="C1858" s="107"/>
      <c r="D1858" s="126" t="s">
        <v>4633</v>
      </c>
      <c r="E1858" s="126" t="s">
        <v>4632</v>
      </c>
      <c r="F1858" s="168">
        <v>5</v>
      </c>
      <c r="G1858" s="168" t="s">
        <v>2299</v>
      </c>
      <c r="H1858" s="45"/>
      <c r="I1858" s="46"/>
      <c r="J1858" s="44">
        <f t="shared" si="54"/>
        <v>365</v>
      </c>
      <c r="K1858" s="46"/>
      <c r="L1858" s="45"/>
      <c r="M1858" s="45"/>
      <c r="N1858" s="45"/>
      <c r="O1858" s="62" t="s">
        <v>7</v>
      </c>
      <c r="P1858" s="220">
        <v>1993</v>
      </c>
      <c r="Q1858" s="108">
        <v>32276</v>
      </c>
      <c r="R1858" s="41" t="s">
        <v>136</v>
      </c>
    </row>
    <row r="1859" spans="1:18" s="149" customFormat="1" ht="12.95" customHeight="1" x14ac:dyDescent="0.2">
      <c r="A1859" s="7">
        <v>17</v>
      </c>
      <c r="B1859" s="40" t="s">
        <v>7</v>
      </c>
      <c r="C1859" s="107"/>
      <c r="D1859" s="126" t="s">
        <v>4631</v>
      </c>
      <c r="E1859" s="126" t="s">
        <v>4630</v>
      </c>
      <c r="F1859" s="168">
        <v>5</v>
      </c>
      <c r="G1859" s="168" t="s">
        <v>2299</v>
      </c>
      <c r="H1859" s="45"/>
      <c r="I1859" s="46"/>
      <c r="J1859" s="44">
        <f t="shared" si="54"/>
        <v>365</v>
      </c>
      <c r="K1859" s="46"/>
      <c r="L1859" s="45"/>
      <c r="M1859" s="45"/>
      <c r="N1859" s="45"/>
      <c r="O1859" s="62" t="s">
        <v>7</v>
      </c>
      <c r="P1859" s="220">
        <v>1994</v>
      </c>
      <c r="Q1859" s="108">
        <v>32276</v>
      </c>
      <c r="R1859" s="41" t="s">
        <v>136</v>
      </c>
    </row>
    <row r="1860" spans="1:18" s="149" customFormat="1" ht="12.95" customHeight="1" x14ac:dyDescent="0.2">
      <c r="A1860" s="7"/>
      <c r="B1860" s="40" t="s">
        <v>7</v>
      </c>
      <c r="C1860" s="107"/>
      <c r="D1860" s="126" t="s">
        <v>4629</v>
      </c>
      <c r="E1860" s="126" t="s">
        <v>4628</v>
      </c>
      <c r="F1860" s="168">
        <v>6</v>
      </c>
      <c r="G1860" s="168" t="s">
        <v>2495</v>
      </c>
      <c r="H1860" s="45"/>
      <c r="I1860" s="46"/>
      <c r="J1860" s="44">
        <f t="shared" si="54"/>
        <v>365</v>
      </c>
      <c r="K1860" s="46"/>
      <c r="L1860" s="45"/>
      <c r="M1860" s="45"/>
      <c r="N1860" s="45"/>
      <c r="O1860" s="62" t="s">
        <v>7</v>
      </c>
      <c r="P1860" s="220">
        <v>1995</v>
      </c>
      <c r="Q1860" s="108">
        <v>32276</v>
      </c>
      <c r="R1860" s="41" t="s">
        <v>136</v>
      </c>
    </row>
    <row r="1861" spans="1:18" s="149" customFormat="1" ht="12.95" customHeight="1" x14ac:dyDescent="0.2">
      <c r="A1861" s="7"/>
      <c r="B1861" s="40" t="s">
        <v>7</v>
      </c>
      <c r="C1861" s="107"/>
      <c r="D1861" s="126" t="s">
        <v>4627</v>
      </c>
      <c r="E1861" s="126" t="s">
        <v>4626</v>
      </c>
      <c r="F1861" s="168"/>
      <c r="G1861" s="168"/>
      <c r="H1861" s="45"/>
      <c r="I1861" s="46"/>
      <c r="J1861" s="44">
        <f t="shared" si="54"/>
        <v>365</v>
      </c>
      <c r="K1861" s="46"/>
      <c r="L1861" s="45"/>
      <c r="M1861" s="45"/>
      <c r="N1861" s="45"/>
      <c r="O1861" s="62" t="s">
        <v>7</v>
      </c>
      <c r="P1861" s="220">
        <v>1997</v>
      </c>
      <c r="Q1861" s="108">
        <v>32276</v>
      </c>
      <c r="R1861" s="41" t="s">
        <v>136</v>
      </c>
    </row>
    <row r="1862" spans="1:18" s="149" customFormat="1" ht="12.95" customHeight="1" x14ac:dyDescent="0.2">
      <c r="A1862" s="7"/>
      <c r="B1862" s="40" t="s">
        <v>7</v>
      </c>
      <c r="C1862" s="107"/>
      <c r="D1862" s="126" t="s">
        <v>4625</v>
      </c>
      <c r="E1862" s="126" t="s">
        <v>4624</v>
      </c>
      <c r="F1862" s="168">
        <v>15</v>
      </c>
      <c r="G1862" s="168" t="s">
        <v>2492</v>
      </c>
      <c r="H1862" s="45"/>
      <c r="I1862" s="46"/>
      <c r="J1862" s="44">
        <f t="shared" si="54"/>
        <v>365</v>
      </c>
      <c r="K1862" s="46"/>
      <c r="L1862" s="45"/>
      <c r="M1862" s="45"/>
      <c r="N1862" s="45"/>
      <c r="O1862" s="62" t="s">
        <v>7</v>
      </c>
      <c r="P1862" s="220">
        <v>1998</v>
      </c>
      <c r="Q1862" s="108">
        <v>32280</v>
      </c>
      <c r="R1862" s="41" t="s">
        <v>136</v>
      </c>
    </row>
    <row r="1863" spans="1:18" s="149" customFormat="1" ht="12.95" customHeight="1" x14ac:dyDescent="0.2">
      <c r="A1863" s="7"/>
      <c r="B1863" s="40" t="s">
        <v>7</v>
      </c>
      <c r="C1863" s="107"/>
      <c r="D1863" s="126" t="s">
        <v>4623</v>
      </c>
      <c r="E1863" s="126" t="s">
        <v>4622</v>
      </c>
      <c r="F1863" s="168"/>
      <c r="G1863" s="168"/>
      <c r="H1863" s="45"/>
      <c r="I1863" s="46"/>
      <c r="J1863" s="44">
        <f t="shared" si="54"/>
        <v>365</v>
      </c>
      <c r="K1863" s="46"/>
      <c r="L1863" s="45"/>
      <c r="M1863" s="45"/>
      <c r="N1863" s="45"/>
      <c r="O1863" s="62" t="s">
        <v>7</v>
      </c>
      <c r="P1863" s="220">
        <v>2015</v>
      </c>
      <c r="Q1863" s="108">
        <v>32300</v>
      </c>
      <c r="R1863" s="41" t="s">
        <v>136</v>
      </c>
    </row>
    <row r="1864" spans="1:18" s="149" customFormat="1" ht="12.95" customHeight="1" x14ac:dyDescent="0.2">
      <c r="A1864" s="7"/>
      <c r="B1864" s="40" t="s">
        <v>7</v>
      </c>
      <c r="C1864" s="107"/>
      <c r="D1864" s="126" t="s">
        <v>4621</v>
      </c>
      <c r="E1864" s="126" t="s">
        <v>4620</v>
      </c>
      <c r="F1864" s="168"/>
      <c r="G1864" s="168"/>
      <c r="H1864" s="45"/>
      <c r="I1864" s="46"/>
      <c r="J1864" s="44">
        <f t="shared" si="54"/>
        <v>365</v>
      </c>
      <c r="K1864" s="46"/>
      <c r="L1864" s="45"/>
      <c r="M1864" s="45"/>
      <c r="N1864" s="45"/>
      <c r="O1864" s="62" t="s">
        <v>7</v>
      </c>
      <c r="P1864" s="220">
        <v>2021</v>
      </c>
      <c r="Q1864" s="108">
        <v>32297</v>
      </c>
      <c r="R1864" s="41"/>
    </row>
    <row r="1865" spans="1:18" s="149" customFormat="1" ht="12.95" customHeight="1" x14ac:dyDescent="0.2">
      <c r="A1865" s="7">
        <v>37</v>
      </c>
      <c r="B1865" s="40" t="s">
        <v>7</v>
      </c>
      <c r="C1865" s="107"/>
      <c r="D1865" s="126" t="s">
        <v>4264</v>
      </c>
      <c r="E1865" s="126" t="s">
        <v>4619</v>
      </c>
      <c r="F1865" s="168"/>
      <c r="G1865" s="168"/>
      <c r="H1865" s="45"/>
      <c r="I1865" s="46"/>
      <c r="J1865" s="44">
        <f t="shared" si="54"/>
        <v>365</v>
      </c>
      <c r="K1865" s="46"/>
      <c r="L1865" s="45"/>
      <c r="M1865" s="45"/>
      <c r="N1865" s="45"/>
      <c r="O1865" s="62" t="s">
        <v>7</v>
      </c>
      <c r="P1865" s="220">
        <v>2032</v>
      </c>
      <c r="Q1865" s="108">
        <v>32311</v>
      </c>
      <c r="R1865" s="41"/>
    </row>
    <row r="1866" spans="1:18" s="149" customFormat="1" ht="12.95" customHeight="1" x14ac:dyDescent="0.2">
      <c r="A1866" s="7">
        <v>37</v>
      </c>
      <c r="B1866" s="40" t="s">
        <v>7</v>
      </c>
      <c r="C1866" s="107"/>
      <c r="D1866" s="126" t="s">
        <v>1823</v>
      </c>
      <c r="E1866" s="126" t="s">
        <v>2364</v>
      </c>
      <c r="F1866" s="219">
        <v>6</v>
      </c>
      <c r="G1866" s="219" t="s">
        <v>2495</v>
      </c>
      <c r="H1866" s="45" t="s">
        <v>8</v>
      </c>
      <c r="I1866" s="46"/>
      <c r="J1866" s="44">
        <f t="shared" si="54"/>
        <v>365</v>
      </c>
      <c r="K1866" s="46"/>
      <c r="L1866" s="45"/>
      <c r="M1866" s="45"/>
      <c r="N1866" s="45"/>
      <c r="O1866" s="62" t="s">
        <v>7</v>
      </c>
      <c r="P1866" s="220">
        <v>2036</v>
      </c>
      <c r="Q1866" s="126">
        <v>1988</v>
      </c>
      <c r="R1866" s="41" t="s">
        <v>136</v>
      </c>
    </row>
    <row r="1867" spans="1:18" s="149" customFormat="1" ht="12.95" customHeight="1" x14ac:dyDescent="0.2">
      <c r="A1867" s="7"/>
      <c r="B1867" s="40" t="s">
        <v>7</v>
      </c>
      <c r="C1867" s="107">
        <v>5289</v>
      </c>
      <c r="D1867" s="126" t="s">
        <v>4618</v>
      </c>
      <c r="E1867" s="126" t="s">
        <v>4617</v>
      </c>
      <c r="F1867" s="168">
        <v>8</v>
      </c>
      <c r="G1867" s="168" t="s">
        <v>2408</v>
      </c>
      <c r="H1867" s="45"/>
      <c r="I1867" s="46"/>
      <c r="J1867" s="44">
        <f t="shared" si="54"/>
        <v>365</v>
      </c>
      <c r="K1867" s="46">
        <v>32100</v>
      </c>
      <c r="L1867" s="45"/>
      <c r="M1867" s="45" t="s">
        <v>874</v>
      </c>
      <c r="N1867" s="45" t="s">
        <v>874</v>
      </c>
      <c r="O1867" s="62" t="s">
        <v>7</v>
      </c>
      <c r="P1867" s="220">
        <v>2034</v>
      </c>
      <c r="Q1867" s="108">
        <v>32308</v>
      </c>
      <c r="R1867" s="41" t="s">
        <v>136</v>
      </c>
    </row>
    <row r="1868" spans="1:18" s="149" customFormat="1" ht="12.95" customHeight="1" x14ac:dyDescent="0.2">
      <c r="A1868" s="7">
        <v>51</v>
      </c>
      <c r="B1868" s="40" t="s">
        <v>7</v>
      </c>
      <c r="C1868" s="107"/>
      <c r="D1868" s="126" t="s">
        <v>2225</v>
      </c>
      <c r="E1868" s="40" t="s">
        <v>3557</v>
      </c>
      <c r="F1868" s="45">
        <v>10</v>
      </c>
      <c r="G1868" s="45" t="s">
        <v>2495</v>
      </c>
      <c r="H1868" s="45"/>
      <c r="I1868" s="46"/>
      <c r="J1868" s="44">
        <f t="shared" si="54"/>
        <v>365</v>
      </c>
      <c r="K1868" s="46"/>
      <c r="L1868" s="45"/>
      <c r="M1868" s="45"/>
      <c r="N1868" s="45"/>
      <c r="O1868" s="62" t="s">
        <v>7</v>
      </c>
      <c r="P1868" s="53">
        <v>2041</v>
      </c>
      <c r="Q1868" s="46">
        <v>32311</v>
      </c>
      <c r="R1868" s="41"/>
    </row>
    <row r="1869" spans="1:18" s="149" customFormat="1" ht="12.95" customHeight="1" x14ac:dyDescent="0.2">
      <c r="A1869" s="7"/>
      <c r="B1869" s="40" t="s">
        <v>7</v>
      </c>
      <c r="C1869" s="107"/>
      <c r="D1869" s="126" t="s">
        <v>4616</v>
      </c>
      <c r="E1869" s="40" t="s">
        <v>4615</v>
      </c>
      <c r="F1869" s="45"/>
      <c r="G1869" s="45"/>
      <c r="H1869" s="45"/>
      <c r="I1869" s="46"/>
      <c r="J1869" s="44">
        <f t="shared" si="54"/>
        <v>365</v>
      </c>
      <c r="K1869" s="46"/>
      <c r="L1869" s="45"/>
      <c r="M1869" s="45"/>
      <c r="N1869" s="45"/>
      <c r="O1869" s="62" t="s">
        <v>7</v>
      </c>
      <c r="P1869" s="53">
        <v>2055</v>
      </c>
      <c r="Q1869" s="46">
        <v>32321</v>
      </c>
      <c r="R1869" s="41"/>
    </row>
    <row r="1870" spans="1:18" s="149" customFormat="1" ht="12.95" customHeight="1" x14ac:dyDescent="0.2">
      <c r="A1870" s="7">
        <v>19</v>
      </c>
      <c r="B1870" s="40" t="s">
        <v>7</v>
      </c>
      <c r="C1870" s="107"/>
      <c r="D1870" s="126" t="s">
        <v>4614</v>
      </c>
      <c r="E1870" s="40" t="s">
        <v>4608</v>
      </c>
      <c r="F1870" s="45">
        <v>8</v>
      </c>
      <c r="G1870" s="45"/>
      <c r="H1870" s="45"/>
      <c r="I1870" s="46"/>
      <c r="J1870" s="44">
        <f t="shared" si="54"/>
        <v>365</v>
      </c>
      <c r="K1870" s="46"/>
      <c r="L1870" s="45"/>
      <c r="M1870" s="45"/>
      <c r="N1870" s="45"/>
      <c r="O1870" s="62" t="s">
        <v>7</v>
      </c>
      <c r="P1870" s="53">
        <v>2058</v>
      </c>
      <c r="Q1870" s="46">
        <v>32321</v>
      </c>
      <c r="R1870" s="41"/>
    </row>
    <row r="1871" spans="1:18" s="149" customFormat="1" ht="12.95" customHeight="1" x14ac:dyDescent="0.2">
      <c r="A1871" s="7">
        <v>55</v>
      </c>
      <c r="B1871" s="40" t="s">
        <v>7</v>
      </c>
      <c r="C1871" s="107"/>
      <c r="D1871" s="126" t="s">
        <v>4613</v>
      </c>
      <c r="E1871" s="40" t="s">
        <v>4612</v>
      </c>
      <c r="F1871" s="45">
        <v>15</v>
      </c>
      <c r="G1871" s="45" t="s">
        <v>2492</v>
      </c>
      <c r="H1871" s="45" t="s">
        <v>8</v>
      </c>
      <c r="I1871" s="46"/>
      <c r="J1871" s="44">
        <f t="shared" si="54"/>
        <v>365</v>
      </c>
      <c r="K1871" s="46"/>
      <c r="L1871" s="45"/>
      <c r="M1871" s="45"/>
      <c r="N1871" s="45"/>
      <c r="O1871" s="62" t="s">
        <v>7</v>
      </c>
      <c r="P1871" s="53">
        <v>2080</v>
      </c>
      <c r="Q1871" s="46">
        <v>32324</v>
      </c>
      <c r="R1871" s="41" t="s">
        <v>136</v>
      </c>
    </row>
    <row r="1872" spans="1:18" s="149" customFormat="1" ht="12.95" customHeight="1" x14ac:dyDescent="0.2">
      <c r="A1872" s="7">
        <v>19</v>
      </c>
      <c r="B1872" s="40" t="s">
        <v>7</v>
      </c>
      <c r="C1872" s="107">
        <v>5332</v>
      </c>
      <c r="D1872" s="126" t="s">
        <v>4611</v>
      </c>
      <c r="E1872" s="40" t="s">
        <v>4610</v>
      </c>
      <c r="F1872" s="45"/>
      <c r="G1872" s="45"/>
      <c r="H1872" s="45"/>
      <c r="I1872" s="46"/>
      <c r="J1872" s="44">
        <f t="shared" si="54"/>
        <v>365</v>
      </c>
      <c r="K1872" s="46"/>
      <c r="L1872" s="45"/>
      <c r="M1872" s="45"/>
      <c r="N1872" s="45"/>
      <c r="O1872" s="62" t="s">
        <v>7</v>
      </c>
      <c r="P1872" s="53">
        <v>2081</v>
      </c>
      <c r="Q1872" s="46">
        <v>32324</v>
      </c>
      <c r="R1872" s="41"/>
    </row>
    <row r="1873" spans="1:18" s="149" customFormat="1" ht="12.95" customHeight="1" x14ac:dyDescent="0.2">
      <c r="A1873" s="7">
        <v>19</v>
      </c>
      <c r="B1873" s="40" t="s">
        <v>7</v>
      </c>
      <c r="C1873" s="107"/>
      <c r="D1873" s="126" t="s">
        <v>4609</v>
      </c>
      <c r="E1873" s="40" t="s">
        <v>4608</v>
      </c>
      <c r="F1873" s="45">
        <v>8</v>
      </c>
      <c r="G1873" s="45"/>
      <c r="H1873" s="45"/>
      <c r="I1873" s="46"/>
      <c r="J1873" s="44">
        <f t="shared" si="54"/>
        <v>365</v>
      </c>
      <c r="K1873" s="46"/>
      <c r="L1873" s="45"/>
      <c r="M1873" s="45"/>
      <c r="N1873" s="45"/>
      <c r="O1873" s="62" t="s">
        <v>7</v>
      </c>
      <c r="P1873" s="53">
        <v>2090</v>
      </c>
      <c r="Q1873" s="46">
        <v>32324</v>
      </c>
      <c r="R1873" s="41"/>
    </row>
    <row r="1874" spans="1:18" s="149" customFormat="1" ht="12.95" customHeight="1" x14ac:dyDescent="0.2">
      <c r="A1874" s="7">
        <v>17</v>
      </c>
      <c r="B1874" s="40" t="s">
        <v>7</v>
      </c>
      <c r="C1874" s="107"/>
      <c r="D1874" s="126" t="s">
        <v>4607</v>
      </c>
      <c r="E1874" s="40" t="s">
        <v>4606</v>
      </c>
      <c r="F1874" s="45">
        <v>8</v>
      </c>
      <c r="G1874" s="45"/>
      <c r="H1874" s="45"/>
      <c r="I1874" s="46"/>
      <c r="J1874" s="44">
        <f t="shared" si="54"/>
        <v>365</v>
      </c>
      <c r="K1874" s="46"/>
      <c r="L1874" s="45"/>
      <c r="M1874" s="45"/>
      <c r="N1874" s="45"/>
      <c r="O1874" s="62" t="s">
        <v>7</v>
      </c>
      <c r="P1874" s="53">
        <v>2091</v>
      </c>
      <c r="Q1874" s="46">
        <v>32324</v>
      </c>
      <c r="R1874" s="41"/>
    </row>
    <row r="1875" spans="1:18" s="149" customFormat="1" ht="12.95" customHeight="1" x14ac:dyDescent="0.2">
      <c r="A1875" s="7">
        <v>5</v>
      </c>
      <c r="B1875" s="40" t="s">
        <v>7</v>
      </c>
      <c r="C1875" s="107"/>
      <c r="D1875" s="126" t="s">
        <v>823</v>
      </c>
      <c r="E1875" s="40" t="s">
        <v>4605</v>
      </c>
      <c r="F1875" s="45"/>
      <c r="G1875" s="45"/>
      <c r="H1875" s="45"/>
      <c r="I1875" s="46"/>
      <c r="J1875" s="44">
        <f t="shared" si="54"/>
        <v>365</v>
      </c>
      <c r="K1875" s="46"/>
      <c r="L1875" s="45"/>
      <c r="M1875" s="45"/>
      <c r="N1875" s="45"/>
      <c r="O1875" s="62" t="s">
        <v>7</v>
      </c>
      <c r="P1875" s="53">
        <v>3002</v>
      </c>
      <c r="Q1875" s="46">
        <v>32324</v>
      </c>
      <c r="R1875" s="41"/>
    </row>
    <row r="1876" spans="1:18" s="149" customFormat="1" ht="12.95" customHeight="1" x14ac:dyDescent="0.2">
      <c r="A1876" s="7">
        <v>19</v>
      </c>
      <c r="B1876" s="40" t="s">
        <v>7</v>
      </c>
      <c r="C1876" s="107"/>
      <c r="D1876" s="126" t="s">
        <v>4604</v>
      </c>
      <c r="E1876" s="40" t="s">
        <v>4144</v>
      </c>
      <c r="F1876" s="45">
        <v>8</v>
      </c>
      <c r="G1876" s="45"/>
      <c r="H1876" s="45"/>
      <c r="I1876" s="46"/>
      <c r="J1876" s="44">
        <f t="shared" si="54"/>
        <v>365</v>
      </c>
      <c r="K1876" s="46"/>
      <c r="L1876" s="45"/>
      <c r="M1876" s="45"/>
      <c r="N1876" s="45"/>
      <c r="O1876" s="62" t="s">
        <v>7</v>
      </c>
      <c r="P1876" s="53">
        <v>3003</v>
      </c>
      <c r="Q1876" s="46">
        <v>32322</v>
      </c>
      <c r="R1876" s="41"/>
    </row>
    <row r="1877" spans="1:18" s="149" customFormat="1" ht="12.95" customHeight="1" x14ac:dyDescent="0.2">
      <c r="A1877" s="7">
        <v>37</v>
      </c>
      <c r="B1877" s="40" t="s">
        <v>7</v>
      </c>
      <c r="C1877" s="107"/>
      <c r="D1877" s="126" t="s">
        <v>4603</v>
      </c>
      <c r="E1877" s="40" t="s">
        <v>4602</v>
      </c>
      <c r="F1877" s="45"/>
      <c r="G1877" s="45"/>
      <c r="H1877" s="45"/>
      <c r="I1877" s="46"/>
      <c r="J1877" s="44">
        <f t="shared" si="54"/>
        <v>365</v>
      </c>
      <c r="K1877" s="46"/>
      <c r="L1877" s="45"/>
      <c r="M1877" s="45"/>
      <c r="N1877" s="45"/>
      <c r="O1877" s="62" t="s">
        <v>7</v>
      </c>
      <c r="P1877" s="53">
        <v>3004</v>
      </c>
      <c r="Q1877" s="46">
        <v>32324</v>
      </c>
      <c r="R1877" s="41"/>
    </row>
    <row r="1878" spans="1:18" s="149" customFormat="1" ht="12.95" customHeight="1" x14ac:dyDescent="0.2">
      <c r="A1878" s="7">
        <v>3</v>
      </c>
      <c r="B1878" s="40" t="s">
        <v>7</v>
      </c>
      <c r="C1878" s="107"/>
      <c r="D1878" s="126" t="s">
        <v>4434</v>
      </c>
      <c r="E1878" s="40" t="s">
        <v>4144</v>
      </c>
      <c r="F1878" s="45">
        <v>15</v>
      </c>
      <c r="G1878" s="45"/>
      <c r="H1878" s="45"/>
      <c r="I1878" s="46"/>
      <c r="J1878" s="44">
        <f t="shared" si="54"/>
        <v>365</v>
      </c>
      <c r="K1878" s="46"/>
      <c r="L1878" s="45"/>
      <c r="M1878" s="45"/>
      <c r="N1878" s="45"/>
      <c r="O1878" s="62" t="s">
        <v>7</v>
      </c>
      <c r="P1878" s="53">
        <v>3005</v>
      </c>
      <c r="Q1878" s="46">
        <v>32366</v>
      </c>
      <c r="R1878" s="41"/>
    </row>
    <row r="1879" spans="1:18" s="149" customFormat="1" ht="12.95" customHeight="1" x14ac:dyDescent="0.2">
      <c r="A1879" s="7">
        <v>237</v>
      </c>
      <c r="B1879" s="40" t="s">
        <v>7</v>
      </c>
      <c r="C1879" s="107"/>
      <c r="D1879" s="126" t="s">
        <v>4601</v>
      </c>
      <c r="E1879" s="40" t="s">
        <v>4600</v>
      </c>
      <c r="F1879" s="45">
        <v>20</v>
      </c>
      <c r="G1879" s="45" t="s">
        <v>2307</v>
      </c>
      <c r="H1879" s="45"/>
      <c r="I1879" s="46"/>
      <c r="J1879" s="44">
        <f t="shared" si="54"/>
        <v>365</v>
      </c>
      <c r="K1879" s="46"/>
      <c r="L1879" s="45"/>
      <c r="M1879" s="45"/>
      <c r="N1879" s="45"/>
      <c r="O1879" s="62" t="s">
        <v>7</v>
      </c>
      <c r="P1879" s="53">
        <v>3006</v>
      </c>
      <c r="Q1879" s="46">
        <v>32392</v>
      </c>
      <c r="R1879" s="41"/>
    </row>
    <row r="1880" spans="1:18" s="149" customFormat="1" ht="12.95" customHeight="1" x14ac:dyDescent="0.2">
      <c r="A1880" s="7">
        <v>19</v>
      </c>
      <c r="B1880" s="40" t="s">
        <v>7</v>
      </c>
      <c r="C1880" s="107"/>
      <c r="D1880" s="126" t="s">
        <v>4209</v>
      </c>
      <c r="E1880" s="40" t="s">
        <v>4599</v>
      </c>
      <c r="F1880" s="45">
        <v>8</v>
      </c>
      <c r="G1880" s="45"/>
      <c r="H1880" s="45"/>
      <c r="I1880" s="46"/>
      <c r="J1880" s="44">
        <f t="shared" si="54"/>
        <v>365</v>
      </c>
      <c r="K1880" s="46"/>
      <c r="L1880" s="45"/>
      <c r="M1880" s="45"/>
      <c r="N1880" s="45"/>
      <c r="O1880" s="62" t="s">
        <v>7</v>
      </c>
      <c r="P1880" s="53">
        <v>3007</v>
      </c>
      <c r="Q1880" s="46">
        <v>32413</v>
      </c>
      <c r="R1880" s="41"/>
    </row>
    <row r="1881" spans="1:18" s="149" customFormat="1" ht="12.95" customHeight="1" x14ac:dyDescent="0.2">
      <c r="A1881" s="7">
        <v>56</v>
      </c>
      <c r="B1881" s="40" t="s">
        <v>7</v>
      </c>
      <c r="C1881" s="107"/>
      <c r="D1881" s="126" t="s">
        <v>86</v>
      </c>
      <c r="E1881" s="40" t="s">
        <v>4598</v>
      </c>
      <c r="F1881" s="45"/>
      <c r="G1881" s="45"/>
      <c r="H1881" s="45"/>
      <c r="I1881" s="46"/>
      <c r="J1881" s="44">
        <f t="shared" si="54"/>
        <v>365</v>
      </c>
      <c r="K1881" s="46"/>
      <c r="L1881" s="45"/>
      <c r="M1881" s="45"/>
      <c r="N1881" s="45"/>
      <c r="O1881" s="62" t="s">
        <v>7</v>
      </c>
      <c r="P1881" s="53">
        <v>3008</v>
      </c>
      <c r="Q1881" s="46">
        <v>32430</v>
      </c>
      <c r="R1881" s="41"/>
    </row>
    <row r="1882" spans="1:18" s="149" customFormat="1" ht="12.95" customHeight="1" x14ac:dyDescent="0.2">
      <c r="A1882" s="7"/>
      <c r="B1882" s="40" t="s">
        <v>7</v>
      </c>
      <c r="C1882" s="107"/>
      <c r="D1882" s="119" t="s">
        <v>4597</v>
      </c>
      <c r="E1882" s="119" t="s">
        <v>4596</v>
      </c>
      <c r="F1882" s="219">
        <v>2</v>
      </c>
      <c r="G1882" s="219" t="s">
        <v>2299</v>
      </c>
      <c r="H1882" s="45"/>
      <c r="I1882" s="46"/>
      <c r="J1882" s="44">
        <f t="shared" si="54"/>
        <v>365</v>
      </c>
      <c r="K1882" s="46"/>
      <c r="L1882" s="45"/>
      <c r="M1882" s="45"/>
      <c r="N1882" s="45"/>
      <c r="O1882" s="62" t="s">
        <v>7</v>
      </c>
      <c r="P1882" s="220">
        <v>3012</v>
      </c>
      <c r="Q1882" s="217">
        <v>32504</v>
      </c>
      <c r="R1882" s="41"/>
    </row>
    <row r="1883" spans="1:18" s="149" customFormat="1" ht="12.95" customHeight="1" x14ac:dyDescent="0.2">
      <c r="A1883" s="7"/>
      <c r="B1883" s="40" t="s">
        <v>7</v>
      </c>
      <c r="C1883" s="107"/>
      <c r="D1883" s="119" t="s">
        <v>4595</v>
      </c>
      <c r="E1883" s="119" t="s">
        <v>4594</v>
      </c>
      <c r="F1883" s="219">
        <v>5</v>
      </c>
      <c r="G1883" s="219" t="s">
        <v>2299</v>
      </c>
      <c r="H1883" s="45" t="s">
        <v>44</v>
      </c>
      <c r="I1883" s="46"/>
      <c r="J1883" s="44">
        <f t="shared" si="54"/>
        <v>365</v>
      </c>
      <c r="K1883" s="46"/>
      <c r="L1883" s="45"/>
      <c r="M1883" s="45"/>
      <c r="N1883" s="45"/>
      <c r="O1883" s="62" t="s">
        <v>7</v>
      </c>
      <c r="P1883" s="220">
        <v>3013</v>
      </c>
      <c r="Q1883" s="217">
        <v>32482</v>
      </c>
      <c r="R1883" s="41" t="s">
        <v>136</v>
      </c>
    </row>
    <row r="1884" spans="1:18" s="149" customFormat="1" ht="12.95" customHeight="1" x14ac:dyDescent="0.2">
      <c r="A1884" s="7">
        <v>4</v>
      </c>
      <c r="B1884" s="40" t="s">
        <v>7</v>
      </c>
      <c r="C1884" s="107"/>
      <c r="D1884" s="119" t="s">
        <v>4354</v>
      </c>
      <c r="E1884" s="119" t="s">
        <v>4593</v>
      </c>
      <c r="F1884" s="219">
        <v>5</v>
      </c>
      <c r="G1884" s="219" t="s">
        <v>1825</v>
      </c>
      <c r="H1884" s="45" t="s">
        <v>8</v>
      </c>
      <c r="I1884" s="46"/>
      <c r="J1884" s="44">
        <f t="shared" si="54"/>
        <v>365</v>
      </c>
      <c r="K1884" s="46"/>
      <c r="L1884" s="45"/>
      <c r="M1884" s="45"/>
      <c r="N1884" s="45"/>
      <c r="O1884" s="62" t="s">
        <v>7</v>
      </c>
      <c r="P1884" s="220">
        <v>3025</v>
      </c>
      <c r="Q1884" s="217">
        <v>32765</v>
      </c>
      <c r="R1884" s="41" t="s">
        <v>136</v>
      </c>
    </row>
    <row r="1885" spans="1:18" s="149" customFormat="1" ht="12.95" customHeight="1" x14ac:dyDescent="0.2">
      <c r="A1885" s="7">
        <v>37</v>
      </c>
      <c r="B1885" s="40"/>
      <c r="C1885" s="107"/>
      <c r="D1885" s="119" t="s">
        <v>4264</v>
      </c>
      <c r="E1885" s="119" t="s">
        <v>462</v>
      </c>
      <c r="F1885" s="219"/>
      <c r="G1885" s="219"/>
      <c r="H1885" s="45"/>
      <c r="I1885" s="46"/>
      <c r="J1885" s="44"/>
      <c r="K1885" s="46"/>
      <c r="L1885" s="45"/>
      <c r="M1885" s="45"/>
      <c r="N1885" s="45"/>
      <c r="O1885" s="62" t="s">
        <v>7</v>
      </c>
      <c r="P1885" s="220">
        <v>3026</v>
      </c>
      <c r="Q1885" s="217">
        <v>32765</v>
      </c>
      <c r="R1885" s="41"/>
    </row>
    <row r="1886" spans="1:18" s="149" customFormat="1" ht="12.95" customHeight="1" x14ac:dyDescent="0.2">
      <c r="A1886" s="7"/>
      <c r="B1886" s="40"/>
      <c r="C1886" s="107"/>
      <c r="D1886" s="119" t="s">
        <v>4592</v>
      </c>
      <c r="E1886" s="119" t="s">
        <v>4591</v>
      </c>
      <c r="F1886" s="219"/>
      <c r="G1886" s="219"/>
      <c r="H1886" s="45"/>
      <c r="I1886" s="46"/>
      <c r="J1886" s="44"/>
      <c r="K1886" s="46"/>
      <c r="L1886" s="45"/>
      <c r="M1886" s="45"/>
      <c r="N1886" s="45"/>
      <c r="O1886" s="62" t="s">
        <v>7</v>
      </c>
      <c r="P1886" s="220">
        <v>3027</v>
      </c>
      <c r="Q1886" s="217"/>
      <c r="R1886" s="41"/>
    </row>
    <row r="1887" spans="1:18" s="149" customFormat="1" ht="12.95" customHeight="1" x14ac:dyDescent="0.2">
      <c r="A1887" s="7"/>
      <c r="B1887" s="40"/>
      <c r="C1887" s="107"/>
      <c r="D1887" s="119" t="s">
        <v>4590</v>
      </c>
      <c r="E1887" s="119" t="s">
        <v>4589</v>
      </c>
      <c r="F1887" s="219"/>
      <c r="G1887" s="219"/>
      <c r="H1887" s="45"/>
      <c r="I1887" s="46"/>
      <c r="J1887" s="44"/>
      <c r="K1887" s="46"/>
      <c r="L1887" s="45"/>
      <c r="M1887" s="45"/>
      <c r="N1887" s="45"/>
      <c r="O1887" s="62" t="s">
        <v>7</v>
      </c>
      <c r="P1887" s="220">
        <v>3028</v>
      </c>
      <c r="Q1887" s="217"/>
      <c r="R1887" s="41"/>
    </row>
    <row r="1888" spans="1:18" s="149" customFormat="1" ht="12.95" customHeight="1" x14ac:dyDescent="0.2">
      <c r="A1888" s="7"/>
      <c r="B1888" s="40"/>
      <c r="C1888" s="107"/>
      <c r="D1888" s="119" t="s">
        <v>4382</v>
      </c>
      <c r="E1888" s="119" t="s">
        <v>4588</v>
      </c>
      <c r="F1888" s="219"/>
      <c r="G1888" s="219"/>
      <c r="H1888" s="45"/>
      <c r="I1888" s="46"/>
      <c r="J1888" s="44"/>
      <c r="K1888" s="46"/>
      <c r="L1888" s="45"/>
      <c r="M1888" s="45"/>
      <c r="N1888" s="45"/>
      <c r="O1888" s="62" t="s">
        <v>7</v>
      </c>
      <c r="P1888" s="220">
        <v>3029</v>
      </c>
      <c r="Q1888" s="217"/>
      <c r="R1888" s="41"/>
    </row>
    <row r="1889" spans="1:209" s="149" customFormat="1" ht="12.95" customHeight="1" x14ac:dyDescent="0.2">
      <c r="A1889" s="7"/>
      <c r="B1889" s="40" t="s">
        <v>7</v>
      </c>
      <c r="C1889" s="107"/>
      <c r="D1889" s="119" t="s">
        <v>4587</v>
      </c>
      <c r="E1889" s="119" t="s">
        <v>4586</v>
      </c>
      <c r="F1889" s="219"/>
      <c r="G1889" s="219"/>
      <c r="H1889" s="45"/>
      <c r="I1889" s="46"/>
      <c r="J1889" s="44"/>
      <c r="K1889" s="46"/>
      <c r="L1889" s="45"/>
      <c r="M1889" s="45"/>
      <c r="N1889" s="45"/>
      <c r="O1889" s="62" t="s">
        <v>7</v>
      </c>
      <c r="P1889" s="220">
        <v>3032</v>
      </c>
      <c r="Q1889" s="217">
        <v>32864</v>
      </c>
      <c r="R1889" s="41"/>
    </row>
    <row r="1890" spans="1:209" s="149" customFormat="1" ht="12.95" customHeight="1" x14ac:dyDescent="0.2">
      <c r="A1890" s="7"/>
      <c r="B1890" s="40" t="s">
        <v>7</v>
      </c>
      <c r="C1890" s="107"/>
      <c r="D1890" s="119" t="s">
        <v>4585</v>
      </c>
      <c r="E1890" s="119" t="s">
        <v>4584</v>
      </c>
      <c r="F1890" s="219"/>
      <c r="G1890" s="219"/>
      <c r="H1890" s="45"/>
      <c r="I1890" s="46"/>
      <c r="J1890" s="44"/>
      <c r="K1890" s="46"/>
      <c r="L1890" s="45"/>
      <c r="M1890" s="45"/>
      <c r="N1890" s="45"/>
      <c r="O1890" s="62" t="s">
        <v>7</v>
      </c>
      <c r="P1890" s="220">
        <v>3033</v>
      </c>
      <c r="Q1890" s="217">
        <v>33229</v>
      </c>
      <c r="R1890" s="41"/>
    </row>
    <row r="1891" spans="1:209" s="149" customFormat="1" ht="12.95" customHeight="1" x14ac:dyDescent="0.2">
      <c r="A1891" s="7"/>
      <c r="B1891" s="40"/>
      <c r="C1891" s="107"/>
      <c r="D1891" s="119" t="s">
        <v>4583</v>
      </c>
      <c r="E1891" s="119" t="s">
        <v>4582</v>
      </c>
      <c r="F1891" s="219"/>
      <c r="G1891" s="219"/>
      <c r="H1891" s="45"/>
      <c r="I1891" s="46"/>
      <c r="J1891" s="44"/>
      <c r="K1891" s="46"/>
      <c r="L1891" s="45"/>
      <c r="M1891" s="45"/>
      <c r="N1891" s="45"/>
      <c r="O1891" s="62" t="s">
        <v>7</v>
      </c>
      <c r="P1891" s="220">
        <v>3034</v>
      </c>
      <c r="Q1891" s="217"/>
      <c r="R1891" s="41"/>
    </row>
    <row r="1892" spans="1:209" s="149" customFormat="1" ht="12.95" customHeight="1" x14ac:dyDescent="0.2">
      <c r="A1892" s="7">
        <v>17</v>
      </c>
      <c r="B1892" s="40"/>
      <c r="C1892" s="107"/>
      <c r="D1892" s="119" t="s">
        <v>4505</v>
      </c>
      <c r="E1892" s="119" t="s">
        <v>462</v>
      </c>
      <c r="F1892" s="219"/>
      <c r="G1892" s="219"/>
      <c r="H1892" s="45"/>
      <c r="I1892" s="46"/>
      <c r="J1892" s="44"/>
      <c r="K1892" s="46"/>
      <c r="L1892" s="45"/>
      <c r="M1892" s="45"/>
      <c r="N1892" s="45"/>
      <c r="O1892" s="62" t="s">
        <v>7</v>
      </c>
      <c r="P1892" s="220">
        <v>3035</v>
      </c>
      <c r="Q1892" s="217"/>
      <c r="R1892" s="41"/>
    </row>
    <row r="1893" spans="1:209" s="149" customFormat="1" ht="12.95" customHeight="1" x14ac:dyDescent="0.2">
      <c r="A1893" s="7">
        <v>19</v>
      </c>
      <c r="B1893" s="40"/>
      <c r="C1893" s="107"/>
      <c r="D1893" s="119" t="s">
        <v>4581</v>
      </c>
      <c r="E1893" s="119" t="s">
        <v>4580</v>
      </c>
      <c r="F1893" s="219"/>
      <c r="G1893" s="219"/>
      <c r="H1893" s="45"/>
      <c r="I1893" s="46"/>
      <c r="J1893" s="44"/>
      <c r="K1893" s="46"/>
      <c r="L1893" s="45"/>
      <c r="M1893" s="45"/>
      <c r="N1893" s="45"/>
      <c r="O1893" s="62" t="s">
        <v>7</v>
      </c>
      <c r="P1893" s="220">
        <v>3036</v>
      </c>
      <c r="Q1893" s="217"/>
      <c r="R1893" s="41"/>
    </row>
    <row r="1894" spans="1:209" s="149" customFormat="1" ht="12.95" customHeight="1" x14ac:dyDescent="0.2">
      <c r="A1894" s="7"/>
      <c r="B1894" s="40"/>
      <c r="C1894" s="107"/>
      <c r="D1894" s="119" t="s">
        <v>4579</v>
      </c>
      <c r="E1894" s="119" t="s">
        <v>4578</v>
      </c>
      <c r="F1894" s="219"/>
      <c r="G1894" s="219"/>
      <c r="H1894" s="45"/>
      <c r="I1894" s="46"/>
      <c r="J1894" s="44"/>
      <c r="K1894" s="46"/>
      <c r="L1894" s="45"/>
      <c r="M1894" s="45"/>
      <c r="N1894" s="45"/>
      <c r="O1894" s="62" t="s">
        <v>7</v>
      </c>
      <c r="P1894" s="220">
        <v>3037</v>
      </c>
      <c r="Q1894" s="217"/>
      <c r="R1894" s="41"/>
    </row>
    <row r="1895" spans="1:209" s="149" customFormat="1" ht="12.95" customHeight="1" x14ac:dyDescent="0.2">
      <c r="A1895" s="7"/>
      <c r="B1895" s="40" t="s">
        <v>7</v>
      </c>
      <c r="C1895" s="107"/>
      <c r="D1895" s="119" t="s">
        <v>4577</v>
      </c>
      <c r="E1895" s="119" t="s">
        <v>4576</v>
      </c>
      <c r="F1895" s="219">
        <v>14</v>
      </c>
      <c r="G1895" s="219" t="s">
        <v>1688</v>
      </c>
      <c r="H1895" s="45"/>
      <c r="I1895" s="46"/>
      <c r="J1895" s="44">
        <f>IF(AND(I1895&gt;1/1/75, K1895&gt;0),"n/a",I1895+365)</f>
        <v>365</v>
      </c>
      <c r="K1895" s="46"/>
      <c r="L1895" s="45"/>
      <c r="M1895" s="45"/>
      <c r="N1895" s="45"/>
      <c r="O1895" s="62" t="s">
        <v>7</v>
      </c>
      <c r="P1895" s="220">
        <v>3038</v>
      </c>
      <c r="Q1895" s="217">
        <v>33074</v>
      </c>
      <c r="R1895" s="41" t="s">
        <v>136</v>
      </c>
    </row>
    <row r="1896" spans="1:209" s="149" customFormat="1" ht="12.95" customHeight="1" x14ac:dyDescent="0.2">
      <c r="A1896" s="7"/>
      <c r="B1896" s="40"/>
      <c r="C1896" s="107"/>
      <c r="D1896" s="119" t="s">
        <v>4575</v>
      </c>
      <c r="E1896" s="119" t="s">
        <v>4574</v>
      </c>
      <c r="F1896" s="219"/>
      <c r="G1896" s="219"/>
      <c r="H1896" s="45"/>
      <c r="I1896" s="46"/>
      <c r="J1896" s="44"/>
      <c r="K1896" s="46"/>
      <c r="L1896" s="45"/>
      <c r="M1896" s="45"/>
      <c r="N1896" s="45"/>
      <c r="O1896" s="62" t="s">
        <v>7</v>
      </c>
      <c r="P1896" s="220">
        <v>3039</v>
      </c>
      <c r="Q1896" s="217"/>
      <c r="R1896" s="41"/>
    </row>
    <row r="1897" spans="1:209" s="149" customFormat="1" ht="12.95" customHeight="1" x14ac:dyDescent="0.2">
      <c r="A1897" s="7">
        <v>23</v>
      </c>
      <c r="B1897" s="40" t="s">
        <v>7</v>
      </c>
      <c r="C1897" s="107"/>
      <c r="D1897" s="119" t="s">
        <v>3192</v>
      </c>
      <c r="E1897" s="119" t="s">
        <v>4573</v>
      </c>
      <c r="F1897" s="219">
        <v>16</v>
      </c>
      <c r="G1897" s="219" t="s">
        <v>1834</v>
      </c>
      <c r="H1897" s="45" t="s">
        <v>25</v>
      </c>
      <c r="I1897" s="46"/>
      <c r="J1897" s="44">
        <f t="shared" ref="J1897:J1905" si="55">IF(AND(I1897&gt;1/1/75, K1897&gt;0),"n/a",I1897+365)</f>
        <v>365</v>
      </c>
      <c r="K1897" s="46"/>
      <c r="L1897" s="45"/>
      <c r="M1897" s="45"/>
      <c r="N1897" s="45"/>
      <c r="O1897" s="62" t="s">
        <v>7</v>
      </c>
      <c r="P1897" s="220">
        <v>3040</v>
      </c>
      <c r="Q1897" s="217">
        <v>33102</v>
      </c>
      <c r="R1897" s="41" t="s">
        <v>136</v>
      </c>
    </row>
    <row r="1898" spans="1:209" s="13" customFormat="1" ht="12.95" customHeight="1" x14ac:dyDescent="0.2">
      <c r="A1898" s="7"/>
      <c r="B1898" s="40" t="s">
        <v>7</v>
      </c>
      <c r="C1898" s="158"/>
      <c r="D1898" s="257" t="s">
        <v>4572</v>
      </c>
      <c r="E1898" s="257" t="s">
        <v>4571</v>
      </c>
      <c r="F1898" s="260">
        <v>8</v>
      </c>
      <c r="G1898" s="260" t="s">
        <v>905</v>
      </c>
      <c r="H1898" s="153" t="s">
        <v>193</v>
      </c>
      <c r="I1898" s="156"/>
      <c r="J1898" s="44">
        <f t="shared" si="55"/>
        <v>365</v>
      </c>
      <c r="K1898" s="156"/>
      <c r="L1898" s="153"/>
      <c r="M1898" s="153"/>
      <c r="N1898" s="153"/>
      <c r="O1898" s="106" t="s">
        <v>7</v>
      </c>
      <c r="P1898" s="259">
        <v>3041</v>
      </c>
      <c r="Q1898" s="258">
        <v>33102</v>
      </c>
      <c r="R1898" s="155" t="s">
        <v>136</v>
      </c>
      <c r="S1898" s="149"/>
      <c r="T1898" s="149"/>
      <c r="U1898" s="149"/>
      <c r="V1898" s="149"/>
      <c r="W1898" s="149"/>
      <c r="X1898" s="149"/>
      <c r="Y1898" s="149"/>
      <c r="Z1898" s="149"/>
      <c r="AA1898" s="149"/>
      <c r="AB1898" s="149"/>
      <c r="AC1898" s="149"/>
      <c r="AD1898" s="149"/>
      <c r="AE1898" s="149"/>
      <c r="AF1898" s="149"/>
      <c r="AG1898" s="149"/>
      <c r="AH1898" s="149"/>
      <c r="AI1898" s="149"/>
      <c r="AJ1898" s="149"/>
      <c r="AK1898" s="149"/>
      <c r="AL1898" s="149"/>
      <c r="AM1898" s="149"/>
      <c r="AN1898" s="149"/>
      <c r="AO1898" s="149"/>
      <c r="AP1898" s="149"/>
      <c r="AQ1898" s="149"/>
      <c r="AR1898" s="149"/>
      <c r="AS1898" s="149"/>
      <c r="AT1898" s="149"/>
      <c r="AU1898" s="149"/>
      <c r="AV1898" s="149"/>
      <c r="AW1898" s="149"/>
      <c r="AX1898" s="149"/>
      <c r="AY1898" s="149"/>
      <c r="AZ1898" s="149"/>
      <c r="BA1898" s="149"/>
      <c r="BB1898" s="149"/>
      <c r="BC1898" s="149"/>
      <c r="BD1898" s="149"/>
      <c r="BE1898" s="149"/>
      <c r="BF1898" s="149"/>
      <c r="BG1898" s="149"/>
      <c r="BH1898" s="149"/>
      <c r="BI1898" s="149"/>
      <c r="BJ1898" s="149"/>
      <c r="BK1898" s="149"/>
      <c r="BL1898" s="149"/>
      <c r="BM1898" s="149"/>
      <c r="BN1898" s="149"/>
      <c r="BO1898" s="149"/>
      <c r="BP1898" s="149"/>
      <c r="BQ1898" s="149"/>
      <c r="BR1898" s="149"/>
      <c r="BS1898" s="149"/>
      <c r="BT1898" s="149"/>
      <c r="BU1898" s="149"/>
      <c r="BV1898" s="149"/>
      <c r="BW1898" s="149"/>
      <c r="BX1898" s="149"/>
      <c r="BY1898" s="149"/>
      <c r="BZ1898" s="149"/>
      <c r="CA1898" s="149"/>
      <c r="CB1898" s="149"/>
      <c r="CC1898" s="149"/>
      <c r="CD1898" s="149"/>
      <c r="CE1898" s="149"/>
      <c r="CF1898" s="149"/>
      <c r="CG1898" s="149"/>
      <c r="CH1898" s="149"/>
      <c r="CI1898" s="149"/>
      <c r="CJ1898" s="149"/>
      <c r="CK1898" s="149"/>
      <c r="CL1898" s="149"/>
      <c r="CM1898" s="149"/>
      <c r="CN1898" s="149"/>
      <c r="CO1898" s="149"/>
      <c r="CP1898" s="149"/>
      <c r="CQ1898" s="149"/>
      <c r="CR1898" s="149"/>
      <c r="CS1898" s="149"/>
      <c r="CT1898" s="149"/>
      <c r="CU1898" s="149"/>
      <c r="CV1898" s="149"/>
      <c r="CW1898" s="149"/>
      <c r="CX1898" s="149"/>
      <c r="CY1898" s="149"/>
      <c r="CZ1898" s="149"/>
      <c r="DA1898" s="149"/>
      <c r="DB1898" s="149"/>
      <c r="DC1898" s="149"/>
      <c r="DD1898" s="149"/>
      <c r="DE1898" s="149"/>
      <c r="DF1898" s="149"/>
      <c r="DG1898" s="149"/>
      <c r="DH1898" s="149"/>
      <c r="DI1898" s="149"/>
      <c r="DJ1898" s="149"/>
      <c r="DK1898" s="149"/>
      <c r="DL1898" s="149"/>
      <c r="DM1898" s="149"/>
      <c r="DN1898" s="149"/>
      <c r="DO1898" s="149"/>
      <c r="DP1898" s="149"/>
      <c r="DQ1898" s="149"/>
      <c r="DR1898" s="149"/>
      <c r="DS1898" s="149"/>
      <c r="DT1898" s="149"/>
      <c r="DU1898" s="149"/>
      <c r="DV1898" s="149"/>
      <c r="DW1898" s="149"/>
      <c r="DX1898" s="149"/>
      <c r="DY1898" s="149"/>
      <c r="DZ1898" s="149"/>
      <c r="EA1898" s="149"/>
      <c r="EB1898" s="149"/>
      <c r="EC1898" s="149"/>
      <c r="ED1898" s="149"/>
      <c r="EE1898" s="149"/>
      <c r="EF1898" s="149"/>
      <c r="EG1898" s="149"/>
      <c r="EH1898" s="149"/>
      <c r="EI1898" s="149"/>
      <c r="EJ1898" s="149"/>
      <c r="EK1898" s="149"/>
      <c r="EL1898" s="149"/>
      <c r="EM1898" s="149"/>
      <c r="EN1898" s="149"/>
      <c r="EO1898" s="149"/>
      <c r="EP1898" s="149"/>
      <c r="EQ1898" s="149"/>
      <c r="ER1898" s="149"/>
      <c r="ES1898" s="149"/>
      <c r="ET1898" s="149"/>
      <c r="EU1898" s="149"/>
      <c r="EV1898" s="149"/>
      <c r="EW1898" s="149"/>
      <c r="EX1898" s="149"/>
      <c r="EY1898" s="149"/>
      <c r="EZ1898" s="149"/>
      <c r="FA1898" s="149"/>
      <c r="FB1898" s="149"/>
      <c r="FC1898" s="149"/>
      <c r="FD1898" s="149"/>
      <c r="FE1898" s="149"/>
      <c r="FF1898" s="149"/>
      <c r="FG1898" s="149"/>
      <c r="FH1898" s="149"/>
      <c r="FI1898" s="149"/>
      <c r="FJ1898" s="149"/>
      <c r="FK1898" s="149"/>
      <c r="FL1898" s="149"/>
      <c r="FM1898" s="149"/>
      <c r="FN1898" s="149"/>
      <c r="FO1898" s="149"/>
      <c r="FP1898" s="149"/>
      <c r="FQ1898" s="149"/>
      <c r="FR1898" s="149"/>
      <c r="FS1898" s="149"/>
      <c r="FT1898" s="149"/>
      <c r="FU1898" s="149"/>
      <c r="FV1898" s="149"/>
      <c r="FW1898" s="149"/>
      <c r="FX1898" s="149"/>
      <c r="FY1898" s="149"/>
      <c r="FZ1898" s="149"/>
      <c r="GA1898" s="149"/>
      <c r="GB1898" s="149"/>
      <c r="GC1898" s="149"/>
      <c r="GD1898" s="149"/>
      <c r="GE1898" s="149"/>
      <c r="GF1898" s="149"/>
      <c r="GG1898" s="149"/>
      <c r="GH1898" s="149"/>
      <c r="GI1898" s="149"/>
      <c r="GJ1898" s="149"/>
      <c r="GK1898" s="149"/>
      <c r="GL1898" s="149"/>
      <c r="GM1898" s="149"/>
      <c r="GN1898" s="149"/>
      <c r="GO1898" s="149"/>
      <c r="GP1898" s="149"/>
      <c r="GQ1898" s="149"/>
      <c r="GR1898" s="149"/>
      <c r="GS1898" s="149"/>
      <c r="GT1898" s="149"/>
      <c r="GU1898" s="149"/>
      <c r="GV1898" s="149"/>
      <c r="GW1898" s="149"/>
      <c r="GX1898" s="149"/>
      <c r="GY1898" s="149"/>
      <c r="GZ1898" s="149"/>
      <c r="HA1898" s="149"/>
    </row>
    <row r="1899" spans="1:209" s="126" customFormat="1" ht="12.75" customHeight="1" x14ac:dyDescent="0.2">
      <c r="A1899" s="29">
        <v>18</v>
      </c>
      <c r="B1899" s="40" t="s">
        <v>7</v>
      </c>
      <c r="D1899" s="126" t="s">
        <v>4570</v>
      </c>
      <c r="E1899" s="126" t="s">
        <v>4569</v>
      </c>
      <c r="F1899" s="168">
        <v>15</v>
      </c>
      <c r="G1899" s="168" t="s">
        <v>1688</v>
      </c>
      <c r="H1899" s="168"/>
      <c r="J1899" s="44">
        <f t="shared" si="55"/>
        <v>365</v>
      </c>
      <c r="O1899" s="62" t="s">
        <v>7</v>
      </c>
      <c r="P1899" s="53">
        <v>3042</v>
      </c>
      <c r="Q1899" s="108">
        <v>33109</v>
      </c>
      <c r="R1899" s="126" t="s">
        <v>136</v>
      </c>
    </row>
    <row r="1900" spans="1:209" ht="12.75" customHeight="1" x14ac:dyDescent="0.2">
      <c r="A1900" s="7">
        <v>19</v>
      </c>
      <c r="B1900" s="40" t="s">
        <v>7</v>
      </c>
      <c r="C1900" s="253"/>
      <c r="D1900" s="253" t="s">
        <v>4568</v>
      </c>
      <c r="E1900" s="253" t="s">
        <v>4567</v>
      </c>
      <c r="F1900" s="256">
        <v>8</v>
      </c>
      <c r="G1900" s="256" t="s">
        <v>905</v>
      </c>
      <c r="H1900" s="256" t="s">
        <v>28</v>
      </c>
      <c r="I1900" s="253"/>
      <c r="J1900" s="44">
        <f t="shared" si="55"/>
        <v>365</v>
      </c>
      <c r="K1900" s="253"/>
      <c r="L1900" s="253"/>
      <c r="M1900" s="253"/>
      <c r="N1900" s="253"/>
      <c r="O1900" s="251" t="s">
        <v>7</v>
      </c>
      <c r="P1900" s="255">
        <v>3043</v>
      </c>
      <c r="Q1900" s="254">
        <v>33133</v>
      </c>
      <c r="R1900" s="253" t="s">
        <v>136</v>
      </c>
    </row>
    <row r="1901" spans="1:209" ht="12.75" customHeight="1" x14ac:dyDescent="0.2">
      <c r="A1901" s="7">
        <v>3</v>
      </c>
      <c r="B1901" s="40" t="s">
        <v>7</v>
      </c>
      <c r="C1901" s="253"/>
      <c r="D1901" s="253" t="s">
        <v>1645</v>
      </c>
      <c r="E1901" s="253" t="s">
        <v>4566</v>
      </c>
      <c r="F1901" s="256">
        <v>21</v>
      </c>
      <c r="G1901" s="256" t="s">
        <v>1839</v>
      </c>
      <c r="H1901" s="256" t="s">
        <v>8</v>
      </c>
      <c r="I1901" s="253"/>
      <c r="J1901" s="44">
        <f t="shared" si="55"/>
        <v>365</v>
      </c>
      <c r="K1901" s="253"/>
      <c r="L1901" s="253"/>
      <c r="M1901" s="253"/>
      <c r="N1901" s="253"/>
      <c r="O1901" s="251" t="s">
        <v>7</v>
      </c>
      <c r="P1901" s="255">
        <v>3044</v>
      </c>
      <c r="Q1901" s="254">
        <v>33135</v>
      </c>
      <c r="R1901" s="253" t="s">
        <v>136</v>
      </c>
    </row>
    <row r="1902" spans="1:209" ht="12.75" customHeight="1" x14ac:dyDescent="0.2">
      <c r="B1902" s="40" t="s">
        <v>7</v>
      </c>
      <c r="C1902" s="253"/>
      <c r="D1902" s="253" t="s">
        <v>4565</v>
      </c>
      <c r="E1902" s="253" t="s">
        <v>4564</v>
      </c>
      <c r="F1902" s="256">
        <v>15</v>
      </c>
      <c r="G1902" s="256" t="s">
        <v>1688</v>
      </c>
      <c r="H1902" s="256" t="s">
        <v>193</v>
      </c>
      <c r="I1902" s="253"/>
      <c r="J1902" s="44">
        <f t="shared" si="55"/>
        <v>365</v>
      </c>
      <c r="K1902" s="253"/>
      <c r="L1902" s="256"/>
      <c r="M1902" s="253"/>
      <c r="N1902" s="253"/>
      <c r="O1902" s="251" t="s">
        <v>7</v>
      </c>
      <c r="P1902" s="255">
        <v>3045</v>
      </c>
      <c r="Q1902" s="254">
        <v>33144</v>
      </c>
      <c r="R1902" s="253" t="s">
        <v>136</v>
      </c>
    </row>
    <row r="1903" spans="1:209" s="11" customFormat="1" ht="12.75" customHeight="1" x14ac:dyDescent="0.2">
      <c r="A1903" s="7">
        <v>3</v>
      </c>
      <c r="B1903" s="40" t="s">
        <v>7</v>
      </c>
      <c r="C1903" s="253"/>
      <c r="D1903" s="253" t="s">
        <v>4563</v>
      </c>
      <c r="E1903" s="253" t="s">
        <v>4562</v>
      </c>
      <c r="F1903" s="256">
        <v>15</v>
      </c>
      <c r="G1903" s="256" t="s">
        <v>1688</v>
      </c>
      <c r="H1903" s="256" t="s">
        <v>193</v>
      </c>
      <c r="I1903" s="253"/>
      <c r="J1903" s="44">
        <f t="shared" si="55"/>
        <v>365</v>
      </c>
      <c r="K1903" s="253"/>
      <c r="L1903" s="256"/>
      <c r="M1903" s="253"/>
      <c r="N1903" s="253"/>
      <c r="O1903" s="251" t="s">
        <v>7</v>
      </c>
      <c r="P1903" s="255">
        <v>3046</v>
      </c>
      <c r="Q1903" s="254">
        <v>33144</v>
      </c>
      <c r="R1903" s="253" t="s">
        <v>136</v>
      </c>
      <c r="S1903" s="2"/>
      <c r="T1903" s="2"/>
      <c r="U1903" s="2"/>
      <c r="V1903" s="2"/>
      <c r="W1903" s="2"/>
      <c r="X1903" s="2"/>
      <c r="Y1903" s="2"/>
      <c r="Z1903" s="2"/>
      <c r="AA1903" s="2"/>
      <c r="AB1903" s="2"/>
      <c r="AC1903" s="2"/>
      <c r="AD1903" s="2"/>
      <c r="AE1903" s="2"/>
      <c r="AF1903" s="2"/>
      <c r="AG1903" s="2"/>
      <c r="AH1903" s="2"/>
      <c r="AI1903" s="2"/>
      <c r="AJ1903" s="2"/>
      <c r="AK1903" s="2"/>
      <c r="AL1903" s="2"/>
      <c r="AM1903" s="2"/>
      <c r="AN1903" s="2"/>
      <c r="AO1903" s="2"/>
      <c r="AP1903" s="2"/>
      <c r="AQ1903" s="2"/>
      <c r="AR1903" s="2"/>
      <c r="AS1903" s="2"/>
      <c r="AT1903" s="2"/>
      <c r="AU1903" s="2"/>
      <c r="AV1903" s="2"/>
      <c r="AW1903" s="2"/>
      <c r="AX1903" s="2"/>
      <c r="AY1903" s="2"/>
      <c r="AZ1903" s="2"/>
      <c r="BA1903" s="2"/>
      <c r="BB1903" s="2"/>
      <c r="BC1903" s="2"/>
      <c r="BD1903" s="2"/>
      <c r="BE1903" s="2"/>
      <c r="BF1903" s="2"/>
      <c r="BG1903" s="2"/>
      <c r="BH1903" s="2"/>
      <c r="BI1903" s="2"/>
      <c r="BJ1903" s="2"/>
      <c r="BK1903" s="2"/>
      <c r="BL1903" s="2"/>
      <c r="BM1903" s="2"/>
      <c r="BN1903" s="2"/>
      <c r="BO1903" s="2"/>
      <c r="BP1903" s="2"/>
      <c r="BQ1903" s="2"/>
      <c r="BR1903" s="2"/>
      <c r="BS1903" s="2"/>
      <c r="BT1903" s="2"/>
      <c r="BU1903" s="2"/>
      <c r="BV1903" s="2"/>
      <c r="BW1903" s="2"/>
      <c r="BX1903" s="2"/>
      <c r="BY1903" s="2"/>
      <c r="BZ1903" s="2"/>
      <c r="CA1903" s="2"/>
      <c r="CB1903" s="2"/>
      <c r="CC1903" s="2"/>
      <c r="CD1903" s="2"/>
      <c r="CE1903" s="2"/>
      <c r="CF1903" s="2"/>
      <c r="CG1903" s="2"/>
      <c r="CH1903" s="2"/>
      <c r="CI1903" s="2"/>
      <c r="CJ1903" s="2"/>
      <c r="CK1903" s="2"/>
      <c r="CL1903" s="2"/>
      <c r="CM1903" s="2"/>
      <c r="CN1903" s="2"/>
      <c r="CO1903" s="2"/>
      <c r="CP1903" s="2"/>
      <c r="CQ1903" s="2"/>
      <c r="CR1903" s="2"/>
      <c r="CS1903" s="2"/>
      <c r="CT1903" s="2"/>
      <c r="CU1903" s="2"/>
      <c r="CV1903" s="2"/>
      <c r="CW1903" s="2"/>
      <c r="CX1903" s="2"/>
      <c r="CY1903" s="2"/>
      <c r="CZ1903" s="2"/>
      <c r="DA1903" s="2"/>
      <c r="DB1903" s="2"/>
      <c r="DC1903" s="2"/>
      <c r="DD1903" s="2"/>
      <c r="DE1903" s="2"/>
      <c r="DF1903" s="2"/>
      <c r="DG1903" s="2"/>
      <c r="DH1903" s="2"/>
      <c r="DI1903" s="2"/>
      <c r="DJ1903" s="2"/>
      <c r="DK1903" s="2"/>
      <c r="DL1903" s="2"/>
      <c r="DM1903" s="2"/>
      <c r="DN1903" s="2"/>
      <c r="DO1903" s="2"/>
      <c r="DP1903" s="2"/>
      <c r="DQ1903" s="2"/>
      <c r="DR1903" s="2"/>
      <c r="DS1903" s="2"/>
      <c r="DT1903" s="2"/>
      <c r="DU1903" s="2"/>
      <c r="DV1903" s="2"/>
      <c r="DW1903" s="2"/>
      <c r="DX1903" s="2"/>
      <c r="DY1903" s="2"/>
      <c r="DZ1903" s="2"/>
      <c r="EA1903" s="2"/>
      <c r="EB1903" s="2"/>
      <c r="EC1903" s="2"/>
      <c r="ED1903" s="2"/>
      <c r="EE1903" s="2"/>
      <c r="EF1903" s="2"/>
      <c r="EG1903" s="2"/>
      <c r="EH1903" s="2"/>
      <c r="EI1903" s="2"/>
      <c r="EJ1903" s="2"/>
      <c r="EK1903" s="2"/>
      <c r="EL1903" s="2"/>
      <c r="EM1903" s="2"/>
      <c r="EN1903" s="2"/>
      <c r="EO1903" s="2"/>
      <c r="EP1903" s="2"/>
      <c r="EQ1903" s="2"/>
      <c r="ER1903" s="2"/>
      <c r="ES1903" s="2"/>
      <c r="ET1903" s="2"/>
      <c r="EU1903" s="2"/>
      <c r="EV1903" s="2"/>
      <c r="EW1903" s="2"/>
      <c r="EX1903" s="2"/>
      <c r="EY1903" s="2"/>
      <c r="EZ1903" s="2"/>
      <c r="FA1903" s="2"/>
      <c r="FB1903" s="2"/>
      <c r="FC1903" s="2"/>
      <c r="FD1903" s="2"/>
      <c r="FE1903" s="2"/>
      <c r="FF1903" s="2"/>
      <c r="FG1903" s="2"/>
      <c r="FH1903" s="2"/>
      <c r="FI1903" s="2"/>
      <c r="FJ1903" s="2"/>
      <c r="FK1903" s="2"/>
      <c r="FL1903" s="2"/>
      <c r="FM1903" s="2"/>
      <c r="FN1903" s="2"/>
      <c r="FO1903" s="2"/>
      <c r="FP1903" s="2"/>
      <c r="FQ1903" s="2"/>
      <c r="FR1903" s="2"/>
      <c r="FS1903" s="2"/>
      <c r="FT1903" s="2"/>
      <c r="FU1903" s="2"/>
      <c r="FV1903" s="2"/>
      <c r="FW1903" s="2"/>
      <c r="FX1903" s="2"/>
      <c r="FY1903" s="2"/>
      <c r="FZ1903" s="2"/>
      <c r="GA1903" s="2"/>
      <c r="GB1903" s="2"/>
      <c r="GC1903" s="2"/>
      <c r="GD1903" s="2"/>
      <c r="GE1903" s="2"/>
      <c r="GF1903" s="2"/>
      <c r="GG1903" s="2"/>
      <c r="GH1903" s="2"/>
      <c r="GI1903" s="2"/>
      <c r="GJ1903" s="2"/>
      <c r="GK1903" s="2"/>
      <c r="GL1903" s="2"/>
      <c r="GM1903" s="2"/>
      <c r="GN1903" s="2"/>
      <c r="GO1903" s="2"/>
      <c r="GP1903" s="2"/>
      <c r="GQ1903" s="2"/>
      <c r="GR1903" s="2"/>
      <c r="GS1903" s="2"/>
      <c r="GT1903" s="2"/>
      <c r="GU1903" s="2"/>
      <c r="GV1903" s="2"/>
      <c r="GW1903" s="2"/>
      <c r="GX1903" s="2"/>
      <c r="GY1903" s="2"/>
      <c r="GZ1903" s="2"/>
      <c r="HA1903" s="2"/>
    </row>
    <row r="1904" spans="1:209" ht="12.75" customHeight="1" x14ac:dyDescent="0.2">
      <c r="A1904" s="7">
        <v>122</v>
      </c>
      <c r="B1904" s="40" t="s">
        <v>7</v>
      </c>
      <c r="C1904" s="253"/>
      <c r="D1904" s="253" t="s">
        <v>4561</v>
      </c>
      <c r="E1904" s="253" t="s">
        <v>4560</v>
      </c>
      <c r="F1904" s="256">
        <v>21</v>
      </c>
      <c r="G1904" s="256" t="s">
        <v>1839</v>
      </c>
      <c r="H1904" s="256" t="s">
        <v>28</v>
      </c>
      <c r="I1904" s="253"/>
      <c r="J1904" s="44">
        <f t="shared" si="55"/>
        <v>365</v>
      </c>
      <c r="K1904" s="253"/>
      <c r="L1904" s="253"/>
      <c r="M1904" s="253"/>
      <c r="N1904" s="253"/>
      <c r="O1904" s="251" t="s">
        <v>7</v>
      </c>
      <c r="P1904" s="255">
        <v>3047</v>
      </c>
      <c r="Q1904" s="254">
        <v>33210</v>
      </c>
      <c r="R1904" s="253" t="s">
        <v>136</v>
      </c>
    </row>
    <row r="1905" spans="1:18" s="149" customFormat="1" ht="12.95" customHeight="1" x14ac:dyDescent="0.2">
      <c r="A1905" s="7">
        <v>1</v>
      </c>
      <c r="B1905" s="40" t="s">
        <v>7</v>
      </c>
      <c r="C1905" s="247"/>
      <c r="D1905" s="246" t="s">
        <v>4543</v>
      </c>
      <c r="E1905" s="246" t="s">
        <v>4559</v>
      </c>
      <c r="F1905" s="245">
        <v>6</v>
      </c>
      <c r="G1905" s="245" t="s">
        <v>2495</v>
      </c>
      <c r="H1905" s="244"/>
      <c r="I1905" s="252"/>
      <c r="J1905" s="44">
        <f t="shared" si="55"/>
        <v>365</v>
      </c>
      <c r="K1905" s="252"/>
      <c r="L1905" s="244"/>
      <c r="M1905" s="244"/>
      <c r="N1905" s="244"/>
      <c r="O1905" s="251" t="s">
        <v>7</v>
      </c>
      <c r="P1905" s="250">
        <v>3048</v>
      </c>
      <c r="Q1905" s="243">
        <v>33269</v>
      </c>
      <c r="R1905" s="242"/>
    </row>
    <row r="1906" spans="1:18" s="149" customFormat="1" ht="12.95" customHeight="1" x14ac:dyDescent="0.2">
      <c r="A1906" s="7">
        <v>50</v>
      </c>
      <c r="B1906" s="40" t="s">
        <v>7</v>
      </c>
      <c r="C1906" s="247"/>
      <c r="D1906" s="246" t="s">
        <v>21</v>
      </c>
      <c r="E1906" s="246" t="s">
        <v>4558</v>
      </c>
      <c r="F1906" s="245">
        <v>7</v>
      </c>
      <c r="G1906" s="245" t="s">
        <v>2495</v>
      </c>
      <c r="H1906" s="244"/>
      <c r="I1906" s="252"/>
      <c r="J1906" s="44"/>
      <c r="K1906" s="252"/>
      <c r="L1906" s="244"/>
      <c r="M1906" s="244"/>
      <c r="N1906" s="244"/>
      <c r="O1906" s="251" t="s">
        <v>7</v>
      </c>
      <c r="P1906" s="250">
        <v>3049</v>
      </c>
      <c r="Q1906" s="243">
        <v>33297</v>
      </c>
      <c r="R1906" s="242"/>
    </row>
    <row r="1907" spans="1:18" s="149" customFormat="1" ht="12.95" customHeight="1" x14ac:dyDescent="0.2">
      <c r="A1907" s="7"/>
      <c r="B1907" s="40" t="s">
        <v>7</v>
      </c>
      <c r="C1907" s="247"/>
      <c r="D1907" s="246" t="s">
        <v>4557</v>
      </c>
      <c r="E1907" s="246" t="s">
        <v>4556</v>
      </c>
      <c r="F1907" s="245">
        <v>4</v>
      </c>
      <c r="G1907" s="245" t="s">
        <v>2299</v>
      </c>
      <c r="H1907" s="244"/>
      <c r="I1907" s="252"/>
      <c r="J1907" s="44"/>
      <c r="K1907" s="252"/>
      <c r="L1907" s="244"/>
      <c r="M1907" s="244"/>
      <c r="N1907" s="244"/>
      <c r="O1907" s="251" t="s">
        <v>7</v>
      </c>
      <c r="P1907" s="250">
        <v>3050</v>
      </c>
      <c r="Q1907" s="243">
        <v>33297</v>
      </c>
      <c r="R1907" s="242"/>
    </row>
    <row r="1908" spans="1:18" s="149" customFormat="1" ht="12.95" customHeight="1" x14ac:dyDescent="0.2">
      <c r="A1908" s="7">
        <v>59</v>
      </c>
      <c r="B1908" s="40" t="s">
        <v>7</v>
      </c>
      <c r="C1908" s="247"/>
      <c r="D1908" s="246" t="s">
        <v>3860</v>
      </c>
      <c r="E1908" s="246" t="s">
        <v>4555</v>
      </c>
      <c r="F1908" s="245"/>
      <c r="G1908" s="245"/>
      <c r="H1908" s="244"/>
      <c r="I1908" s="252"/>
      <c r="J1908" s="44"/>
      <c r="K1908" s="252"/>
      <c r="L1908" s="244"/>
      <c r="M1908" s="244"/>
      <c r="N1908" s="244"/>
      <c r="O1908" s="251" t="s">
        <v>7</v>
      </c>
      <c r="P1908" s="250">
        <v>3051</v>
      </c>
      <c r="Q1908" s="243">
        <v>33333</v>
      </c>
      <c r="R1908" s="242"/>
    </row>
    <row r="1909" spans="1:18" s="149" customFormat="1" ht="12.95" customHeight="1" x14ac:dyDescent="0.2">
      <c r="A1909" s="7">
        <v>55</v>
      </c>
      <c r="B1909" s="40" t="s">
        <v>7</v>
      </c>
      <c r="C1909" s="247"/>
      <c r="D1909" s="246" t="s">
        <v>2130</v>
      </c>
      <c r="E1909" s="246" t="s">
        <v>4554</v>
      </c>
      <c r="F1909" s="245">
        <v>18</v>
      </c>
      <c r="G1909" s="245" t="s">
        <v>2307</v>
      </c>
      <c r="H1909" s="244"/>
      <c r="I1909" s="252"/>
      <c r="J1909" s="44"/>
      <c r="K1909" s="252"/>
      <c r="L1909" s="244"/>
      <c r="M1909" s="244"/>
      <c r="N1909" s="244"/>
      <c r="O1909" s="251" t="s">
        <v>7</v>
      </c>
      <c r="P1909" s="250">
        <v>3052</v>
      </c>
      <c r="Q1909" s="243">
        <v>33333</v>
      </c>
      <c r="R1909" s="242"/>
    </row>
    <row r="1910" spans="1:18" s="149" customFormat="1" ht="12.95" customHeight="1" x14ac:dyDescent="0.2">
      <c r="A1910" s="7">
        <v>19</v>
      </c>
      <c r="B1910" s="40" t="s">
        <v>7</v>
      </c>
      <c r="C1910" s="247"/>
      <c r="D1910" s="246" t="s">
        <v>1479</v>
      </c>
      <c r="E1910" s="246" t="s">
        <v>4553</v>
      </c>
      <c r="F1910" s="245">
        <v>8</v>
      </c>
      <c r="G1910" s="245" t="s">
        <v>905</v>
      </c>
      <c r="H1910" s="244" t="s">
        <v>28</v>
      </c>
      <c r="I1910" s="252"/>
      <c r="J1910" s="44">
        <f>IF(AND(I1910&gt;1/1/75, K1910&gt;0),"n/a",I1910+365)</f>
        <v>365</v>
      </c>
      <c r="K1910" s="252"/>
      <c r="L1910" s="244"/>
      <c r="M1910" s="244"/>
      <c r="N1910" s="244"/>
      <c r="O1910" s="251" t="s">
        <v>7</v>
      </c>
      <c r="P1910" s="250">
        <v>3053</v>
      </c>
      <c r="Q1910" s="243">
        <v>33409</v>
      </c>
      <c r="R1910" s="242"/>
    </row>
    <row r="1911" spans="1:18" s="149" customFormat="1" ht="12.95" customHeight="1" x14ac:dyDescent="0.2">
      <c r="A1911" s="7">
        <v>19</v>
      </c>
      <c r="B1911" s="40" t="s">
        <v>7</v>
      </c>
      <c r="C1911" s="247"/>
      <c r="D1911" s="246" t="s">
        <v>4552</v>
      </c>
      <c r="E1911" s="246" t="s">
        <v>4551</v>
      </c>
      <c r="F1911" s="245">
        <v>8</v>
      </c>
      <c r="G1911" s="245" t="s">
        <v>2408</v>
      </c>
      <c r="H1911" s="244"/>
      <c r="I1911" s="252"/>
      <c r="J1911" s="44"/>
      <c r="K1911" s="252"/>
      <c r="L1911" s="244"/>
      <c r="M1911" s="244"/>
      <c r="N1911" s="244"/>
      <c r="O1911" s="251" t="s">
        <v>7</v>
      </c>
      <c r="P1911" s="250">
        <v>3054</v>
      </c>
      <c r="Q1911" s="243">
        <v>33409</v>
      </c>
      <c r="R1911" s="242"/>
    </row>
    <row r="1912" spans="1:18" s="149" customFormat="1" ht="12.95" customHeight="1" x14ac:dyDescent="0.2">
      <c r="A1912" s="7">
        <v>17</v>
      </c>
      <c r="B1912" s="40" t="s">
        <v>7</v>
      </c>
      <c r="C1912" s="247"/>
      <c r="D1912" s="246" t="s">
        <v>4550</v>
      </c>
      <c r="E1912" s="246" t="s">
        <v>4549</v>
      </c>
      <c r="F1912" s="245">
        <v>4</v>
      </c>
      <c r="G1912" s="245" t="s">
        <v>2299</v>
      </c>
      <c r="H1912" s="244"/>
      <c r="I1912" s="252"/>
      <c r="J1912" s="44"/>
      <c r="K1912" s="252"/>
      <c r="L1912" s="244"/>
      <c r="M1912" s="244"/>
      <c r="N1912" s="244"/>
      <c r="O1912" s="251" t="s">
        <v>7</v>
      </c>
      <c r="P1912" s="250">
        <v>3055</v>
      </c>
      <c r="Q1912" s="243">
        <v>33416</v>
      </c>
      <c r="R1912" s="242"/>
    </row>
    <row r="1913" spans="1:18" s="149" customFormat="1" ht="12.95" customHeight="1" x14ac:dyDescent="0.2">
      <c r="A1913" s="7">
        <v>59</v>
      </c>
      <c r="B1913" s="40" t="s">
        <v>7</v>
      </c>
      <c r="C1913" s="107">
        <v>5374</v>
      </c>
      <c r="D1913" s="126" t="s">
        <v>3860</v>
      </c>
      <c r="E1913" s="126" t="s">
        <v>4548</v>
      </c>
      <c r="F1913" s="168">
        <v>20</v>
      </c>
      <c r="G1913" s="168" t="s">
        <v>2307</v>
      </c>
      <c r="H1913" s="45"/>
      <c r="I1913" s="46"/>
      <c r="J1913" s="44">
        <f>IF(AND(I1913&gt;1/1/75, K1913&gt;0),"n/a",I1913+365)</f>
        <v>365</v>
      </c>
      <c r="K1913" s="46"/>
      <c r="L1913" s="45"/>
      <c r="M1913" s="45"/>
      <c r="N1913" s="45"/>
      <c r="O1913" s="62" t="s">
        <v>7</v>
      </c>
      <c r="P1913" s="220">
        <v>3057</v>
      </c>
      <c r="Q1913" s="108">
        <v>33478</v>
      </c>
      <c r="R1913" s="41"/>
    </row>
    <row r="1914" spans="1:18" s="149" customFormat="1" ht="12.95" customHeight="1" x14ac:dyDescent="0.2">
      <c r="A1914" s="7">
        <v>53</v>
      </c>
      <c r="B1914" s="40" t="s">
        <v>7</v>
      </c>
      <c r="C1914" s="107"/>
      <c r="D1914" s="119" t="s">
        <v>2230</v>
      </c>
      <c r="E1914" s="119" t="s">
        <v>4547</v>
      </c>
      <c r="F1914" s="219">
        <v>2</v>
      </c>
      <c r="G1914" s="219" t="s">
        <v>2299</v>
      </c>
      <c r="H1914" s="45"/>
      <c r="I1914" s="46"/>
      <c r="J1914" s="44">
        <f>IF(AND(I1914&gt;1/1/75, K1914&gt;0),"n/a",I1914+365)</f>
        <v>365</v>
      </c>
      <c r="K1914" s="46"/>
      <c r="L1914" s="45"/>
      <c r="M1914" s="45"/>
      <c r="N1914" s="45"/>
      <c r="O1914" s="62" t="s">
        <v>7</v>
      </c>
      <c r="P1914" s="220">
        <v>3063</v>
      </c>
      <c r="Q1914" s="217">
        <v>33625</v>
      </c>
      <c r="R1914" s="41"/>
    </row>
    <row r="1915" spans="1:18" s="149" customFormat="1" ht="12.95" customHeight="1" x14ac:dyDescent="0.2">
      <c r="A1915" s="7">
        <v>17</v>
      </c>
      <c r="B1915" s="40" t="s">
        <v>7</v>
      </c>
      <c r="C1915" s="107">
        <v>5390</v>
      </c>
      <c r="D1915" s="119" t="s">
        <v>4505</v>
      </c>
      <c r="E1915" s="119" t="s">
        <v>4546</v>
      </c>
      <c r="F1915" s="219"/>
      <c r="G1915" s="219"/>
      <c r="H1915" s="45"/>
      <c r="I1915" s="46"/>
      <c r="J1915" s="44"/>
      <c r="K1915" s="46"/>
      <c r="L1915" s="45"/>
      <c r="M1915" s="45"/>
      <c r="N1915" s="45"/>
      <c r="O1915" s="62" t="s">
        <v>7</v>
      </c>
      <c r="P1915" s="235" t="s">
        <v>0</v>
      </c>
      <c r="Q1915" s="217">
        <v>33717</v>
      </c>
      <c r="R1915" s="41"/>
    </row>
    <row r="1916" spans="1:18" s="149" customFormat="1" ht="12.95" customHeight="1" x14ac:dyDescent="0.2">
      <c r="A1916" s="7">
        <v>3</v>
      </c>
      <c r="B1916" s="40" t="s">
        <v>7</v>
      </c>
      <c r="C1916" s="107">
        <v>5392</v>
      </c>
      <c r="D1916" s="119" t="s">
        <v>4545</v>
      </c>
      <c r="E1916" s="119" t="s">
        <v>4544</v>
      </c>
      <c r="F1916" s="219">
        <v>15</v>
      </c>
      <c r="G1916" s="219" t="s">
        <v>2492</v>
      </c>
      <c r="H1916" s="45"/>
      <c r="I1916" s="46"/>
      <c r="J1916" s="44">
        <f t="shared" ref="J1916:J1921" si="56">IF(AND(I1916&gt;1/1/75, K1916&gt;0),"n/a",I1916+365)</f>
        <v>365</v>
      </c>
      <c r="K1916" s="46"/>
      <c r="L1916" s="45"/>
      <c r="M1916" s="45"/>
      <c r="N1916" s="45"/>
      <c r="O1916" s="62" t="s">
        <v>7</v>
      </c>
      <c r="P1916" s="235" t="s">
        <v>0</v>
      </c>
      <c r="Q1916" s="217">
        <v>33717</v>
      </c>
      <c r="R1916" s="41"/>
    </row>
    <row r="1917" spans="1:18" s="149" customFormat="1" ht="12.95" customHeight="1" x14ac:dyDescent="0.2">
      <c r="A1917" s="7">
        <v>1</v>
      </c>
      <c r="B1917" s="40" t="s">
        <v>7</v>
      </c>
      <c r="C1917" s="107"/>
      <c r="D1917" s="246" t="s">
        <v>4543</v>
      </c>
      <c r="E1917" s="119" t="s">
        <v>4542</v>
      </c>
      <c r="F1917" s="219">
        <v>6</v>
      </c>
      <c r="G1917" s="219" t="s">
        <v>2495</v>
      </c>
      <c r="H1917" s="45"/>
      <c r="I1917" s="46"/>
      <c r="J1917" s="44">
        <f t="shared" si="56"/>
        <v>365</v>
      </c>
      <c r="K1917" s="46"/>
      <c r="L1917" s="45"/>
      <c r="M1917" s="45"/>
      <c r="N1917" s="45"/>
      <c r="O1917" s="62" t="s">
        <v>7</v>
      </c>
      <c r="P1917" s="220">
        <v>3065</v>
      </c>
      <c r="Q1917" s="217"/>
      <c r="R1917" s="41"/>
    </row>
    <row r="1918" spans="1:18" s="149" customFormat="1" ht="12.95" customHeight="1" x14ac:dyDescent="0.2">
      <c r="A1918" s="7"/>
      <c r="B1918" s="40" t="s">
        <v>7</v>
      </c>
      <c r="C1918" s="107"/>
      <c r="D1918" s="119" t="s">
        <v>3019</v>
      </c>
      <c r="E1918" s="119" t="s">
        <v>4541</v>
      </c>
      <c r="F1918" s="219">
        <v>20</v>
      </c>
      <c r="G1918" s="219" t="s">
        <v>2307</v>
      </c>
      <c r="H1918" s="45"/>
      <c r="I1918" s="46"/>
      <c r="J1918" s="44">
        <f t="shared" si="56"/>
        <v>365</v>
      </c>
      <c r="K1918" s="46"/>
      <c r="L1918" s="45"/>
      <c r="M1918" s="45"/>
      <c r="N1918" s="45"/>
      <c r="O1918" s="62" t="s">
        <v>7</v>
      </c>
      <c r="P1918" s="220">
        <v>3069</v>
      </c>
      <c r="Q1918" s="217" t="s">
        <v>609</v>
      </c>
      <c r="R1918" s="41"/>
    </row>
    <row r="1919" spans="1:18" s="149" customFormat="1" ht="12.95" customHeight="1" x14ac:dyDescent="0.2">
      <c r="A1919" s="7">
        <v>51</v>
      </c>
      <c r="B1919" s="40" t="s">
        <v>7</v>
      </c>
      <c r="C1919" s="107"/>
      <c r="D1919" s="119" t="s">
        <v>3595</v>
      </c>
      <c r="E1919" s="119" t="s">
        <v>4540</v>
      </c>
      <c r="F1919" s="219">
        <v>9</v>
      </c>
      <c r="G1919" s="219" t="s">
        <v>2495</v>
      </c>
      <c r="H1919" s="45"/>
      <c r="I1919" s="46"/>
      <c r="J1919" s="44">
        <f t="shared" si="56"/>
        <v>365</v>
      </c>
      <c r="K1919" s="46"/>
      <c r="L1919" s="45"/>
      <c r="M1919" s="45"/>
      <c r="N1919" s="45"/>
      <c r="O1919" s="62" t="s">
        <v>7</v>
      </c>
      <c r="P1919" s="220">
        <v>3070</v>
      </c>
      <c r="Q1919" s="217">
        <v>33864</v>
      </c>
      <c r="R1919" s="41"/>
    </row>
    <row r="1920" spans="1:18" s="149" customFormat="1" ht="12.95" customHeight="1" x14ac:dyDescent="0.2">
      <c r="A1920" s="7">
        <v>231</v>
      </c>
      <c r="B1920" s="40" t="s">
        <v>7</v>
      </c>
      <c r="C1920" s="107"/>
      <c r="D1920" s="119" t="s">
        <v>4539</v>
      </c>
      <c r="E1920" s="119" t="s">
        <v>4538</v>
      </c>
      <c r="F1920" s="219">
        <v>10</v>
      </c>
      <c r="G1920" s="219" t="s">
        <v>2495</v>
      </c>
      <c r="H1920" s="45"/>
      <c r="I1920" s="46"/>
      <c r="J1920" s="44">
        <f t="shared" si="56"/>
        <v>365</v>
      </c>
      <c r="K1920" s="46"/>
      <c r="L1920" s="45"/>
      <c r="M1920" s="45"/>
      <c r="N1920" s="45"/>
      <c r="O1920" s="62" t="s">
        <v>7</v>
      </c>
      <c r="P1920" s="220">
        <v>3071</v>
      </c>
      <c r="Q1920" s="217">
        <v>33864</v>
      </c>
      <c r="R1920" s="41"/>
    </row>
    <row r="1921" spans="1:209" s="13" customFormat="1" ht="12.95" customHeight="1" x14ac:dyDescent="0.2">
      <c r="A1921" s="12">
        <v>19</v>
      </c>
      <c r="B1921" s="14" t="s">
        <v>7</v>
      </c>
      <c r="C1921" s="97"/>
      <c r="D1921" s="116" t="s">
        <v>4537</v>
      </c>
      <c r="E1921" s="116" t="s">
        <v>4536</v>
      </c>
      <c r="F1921" s="224">
        <v>8</v>
      </c>
      <c r="G1921" s="224" t="s">
        <v>2408</v>
      </c>
      <c r="H1921" s="15" t="s">
        <v>193</v>
      </c>
      <c r="I1921" s="19"/>
      <c r="J1921" s="44">
        <f t="shared" si="56"/>
        <v>365</v>
      </c>
      <c r="K1921" s="19"/>
      <c r="L1921" s="15"/>
      <c r="M1921" s="15"/>
      <c r="N1921" s="15"/>
      <c r="O1921" s="21" t="s">
        <v>7</v>
      </c>
      <c r="P1921" s="223">
        <v>3076</v>
      </c>
      <c r="Q1921" s="222">
        <v>33900</v>
      </c>
      <c r="R1921" s="58"/>
    </row>
    <row r="1922" spans="1:209" s="149" customFormat="1" ht="12.95" customHeight="1" x14ac:dyDescent="0.2">
      <c r="A1922" s="7">
        <v>2</v>
      </c>
      <c r="B1922" s="40" t="s">
        <v>7</v>
      </c>
      <c r="C1922" s="107"/>
      <c r="D1922" s="119" t="s">
        <v>2660</v>
      </c>
      <c r="E1922" s="119" t="s">
        <v>4535</v>
      </c>
      <c r="F1922" s="219">
        <v>6</v>
      </c>
      <c r="G1922" s="219" t="s">
        <v>2495</v>
      </c>
      <c r="H1922" s="45" t="s">
        <v>25</v>
      </c>
      <c r="I1922" s="46"/>
      <c r="J1922" s="44"/>
      <c r="K1922" s="46"/>
      <c r="L1922" s="45"/>
      <c r="M1922" s="45"/>
      <c r="N1922" s="45"/>
      <c r="O1922" s="62" t="s">
        <v>7</v>
      </c>
      <c r="P1922" s="220">
        <v>3077</v>
      </c>
      <c r="Q1922" s="217">
        <v>33920</v>
      </c>
      <c r="R1922" s="41"/>
    </row>
    <row r="1923" spans="1:209" s="149" customFormat="1" ht="12.95" customHeight="1" x14ac:dyDescent="0.2">
      <c r="A1923" s="7">
        <v>190</v>
      </c>
      <c r="B1923" s="40" t="s">
        <v>7</v>
      </c>
      <c r="C1923" s="107"/>
      <c r="D1923" s="119" t="s">
        <v>348</v>
      </c>
      <c r="E1923" s="119" t="s">
        <v>4534</v>
      </c>
      <c r="F1923" s="219">
        <v>3</v>
      </c>
      <c r="G1923" s="219" t="s">
        <v>4005</v>
      </c>
      <c r="H1923" s="45"/>
      <c r="I1923" s="46"/>
      <c r="J1923" s="44">
        <f>IF(AND(I1923&gt;1/1/75, K1923&gt;0),"n/a",I1923+365)</f>
        <v>365</v>
      </c>
      <c r="K1923" s="46"/>
      <c r="L1923" s="45"/>
      <c r="M1923" s="45"/>
      <c r="N1923" s="45"/>
      <c r="O1923" s="62" t="s">
        <v>7</v>
      </c>
      <c r="P1923" s="220">
        <v>3078</v>
      </c>
      <c r="Q1923" s="217">
        <v>33921</v>
      </c>
      <c r="R1923" s="41" t="s">
        <v>136</v>
      </c>
    </row>
    <row r="1924" spans="1:209" s="149" customFormat="1" ht="12.95" customHeight="1" x14ac:dyDescent="0.2">
      <c r="A1924" s="7">
        <v>50</v>
      </c>
      <c r="B1924" s="40" t="s">
        <v>7</v>
      </c>
      <c r="C1924" s="107"/>
      <c r="D1924" s="119" t="s">
        <v>4533</v>
      </c>
      <c r="E1924" s="119" t="s">
        <v>4371</v>
      </c>
      <c r="F1924" s="219">
        <v>7</v>
      </c>
      <c r="G1924" s="219" t="s">
        <v>2495</v>
      </c>
      <c r="H1924" s="45"/>
      <c r="I1924" s="46"/>
      <c r="J1924" s="44">
        <f>IF(AND(I1924&gt;1/1/75, K1924&gt;0),"n/a",I1924+365)</f>
        <v>365</v>
      </c>
      <c r="K1924" s="46"/>
      <c r="L1924" s="45"/>
      <c r="M1924" s="45"/>
      <c r="N1924" s="45"/>
      <c r="O1924" s="62" t="s">
        <v>7</v>
      </c>
      <c r="P1924" s="220">
        <v>3079</v>
      </c>
      <c r="Q1924" s="217">
        <v>33931</v>
      </c>
      <c r="R1924" s="41" t="s">
        <v>136</v>
      </c>
    </row>
    <row r="1925" spans="1:209" s="149" customFormat="1" ht="12.95" customHeight="1" x14ac:dyDescent="0.2">
      <c r="A1925" s="7">
        <v>3</v>
      </c>
      <c r="B1925" s="40" t="s">
        <v>7</v>
      </c>
      <c r="C1925" s="107"/>
      <c r="D1925" s="119" t="s">
        <v>4434</v>
      </c>
      <c r="E1925" s="119" t="s">
        <v>4532</v>
      </c>
      <c r="F1925" s="219">
        <v>15</v>
      </c>
      <c r="G1925" s="219" t="s">
        <v>2492</v>
      </c>
      <c r="H1925" s="45"/>
      <c r="I1925" s="46"/>
      <c r="J1925" s="44">
        <f>IF(AND(I1925&gt;1/1/75, K1925&gt;0),"n/a",I1925+365)</f>
        <v>365</v>
      </c>
      <c r="K1925" s="46"/>
      <c r="L1925" s="45"/>
      <c r="M1925" s="45"/>
      <c r="N1925" s="45"/>
      <c r="O1925" s="62" t="s">
        <v>7</v>
      </c>
      <c r="P1925" s="220">
        <v>3080</v>
      </c>
      <c r="Q1925" s="217">
        <v>33941</v>
      </c>
      <c r="R1925" s="41"/>
    </row>
    <row r="1926" spans="1:209" s="149" customFormat="1" ht="12.95" customHeight="1" x14ac:dyDescent="0.2">
      <c r="A1926" s="7"/>
      <c r="B1926" s="149" t="s">
        <v>7</v>
      </c>
      <c r="C1926" s="107"/>
      <c r="D1926" s="40" t="s">
        <v>4531</v>
      </c>
      <c r="E1926" s="119" t="s">
        <v>4530</v>
      </c>
      <c r="F1926" s="219">
        <v>21</v>
      </c>
      <c r="G1926" s="219" t="s">
        <v>2307</v>
      </c>
      <c r="H1926" s="45" t="s">
        <v>193</v>
      </c>
      <c r="I1926" s="46"/>
      <c r="J1926" s="44"/>
      <c r="K1926" s="46"/>
      <c r="L1926" s="45"/>
      <c r="M1926" s="45"/>
      <c r="N1926" s="45"/>
      <c r="O1926" s="62" t="s">
        <v>7</v>
      </c>
      <c r="P1926" s="220">
        <v>3081</v>
      </c>
      <c r="Q1926" s="217">
        <v>33941</v>
      </c>
      <c r="R1926" s="41"/>
    </row>
    <row r="1927" spans="1:209" s="149" customFormat="1" ht="12.95" customHeight="1" x14ac:dyDescent="0.2">
      <c r="A1927" s="7">
        <v>17</v>
      </c>
      <c r="B1927" s="40" t="s">
        <v>7</v>
      </c>
      <c r="C1927" s="107"/>
      <c r="D1927" s="119" t="s">
        <v>4529</v>
      </c>
      <c r="E1927" s="119" t="s">
        <v>4528</v>
      </c>
      <c r="F1927" s="219">
        <v>5</v>
      </c>
      <c r="G1927" s="219" t="s">
        <v>2299</v>
      </c>
      <c r="H1927" s="45" t="s">
        <v>8</v>
      </c>
      <c r="I1927" s="46"/>
      <c r="J1927" s="44"/>
      <c r="K1927" s="46"/>
      <c r="L1927" s="45"/>
      <c r="M1927" s="45"/>
      <c r="N1927" s="45"/>
      <c r="O1927" s="62" t="s">
        <v>7</v>
      </c>
      <c r="P1927" s="220">
        <v>3082</v>
      </c>
      <c r="Q1927" s="217">
        <v>33955</v>
      </c>
      <c r="R1927" s="41"/>
    </row>
    <row r="1928" spans="1:209" s="149" customFormat="1" ht="12.95" customHeight="1" x14ac:dyDescent="0.2">
      <c r="A1928" s="7">
        <v>37</v>
      </c>
      <c r="B1928" s="40" t="s">
        <v>7</v>
      </c>
      <c r="C1928" s="107"/>
      <c r="D1928" s="119" t="s">
        <v>4527</v>
      </c>
      <c r="E1928" s="119" t="s">
        <v>4526</v>
      </c>
      <c r="F1928" s="219">
        <v>21</v>
      </c>
      <c r="G1928" s="219" t="s">
        <v>2307</v>
      </c>
      <c r="H1928" s="45" t="s">
        <v>25</v>
      </c>
      <c r="I1928" s="46"/>
      <c r="J1928" s="44"/>
      <c r="K1928" s="46"/>
      <c r="L1928" s="45"/>
      <c r="M1928" s="45"/>
      <c r="N1928" s="45"/>
      <c r="O1928" s="62" t="s">
        <v>7</v>
      </c>
      <c r="P1928" s="220">
        <v>3083</v>
      </c>
      <c r="Q1928" s="217">
        <v>33955</v>
      </c>
      <c r="R1928" s="41"/>
    </row>
    <row r="1929" spans="1:209" s="149" customFormat="1" ht="12.95" customHeight="1" x14ac:dyDescent="0.2">
      <c r="A1929" s="7">
        <v>50</v>
      </c>
      <c r="B1929" s="40" t="s">
        <v>7</v>
      </c>
      <c r="C1929" s="107"/>
      <c r="D1929" s="119" t="s">
        <v>4525</v>
      </c>
      <c r="E1929" s="119" t="s">
        <v>4524</v>
      </c>
      <c r="F1929" s="219">
        <v>7</v>
      </c>
      <c r="G1929" s="219" t="s">
        <v>2495</v>
      </c>
      <c r="H1929" s="45"/>
      <c r="I1929" s="46"/>
      <c r="J1929" s="44">
        <f t="shared" ref="J1929:J1937" si="57">IF(AND(I1929&gt;1/1/75, K1929&gt;0),"n/a",I1929+365)</f>
        <v>365</v>
      </c>
      <c r="K1929" s="46"/>
      <c r="L1929" s="45"/>
      <c r="M1929" s="45"/>
      <c r="N1929" s="45"/>
      <c r="O1929" s="62" t="s">
        <v>7</v>
      </c>
      <c r="P1929" s="220">
        <v>3084</v>
      </c>
      <c r="Q1929" s="217">
        <v>33975</v>
      </c>
      <c r="R1929" s="41"/>
    </row>
    <row r="1930" spans="1:209" s="149" customFormat="1" ht="12.95" customHeight="1" x14ac:dyDescent="0.2">
      <c r="A1930" s="7"/>
      <c r="B1930" s="40" t="s">
        <v>7</v>
      </c>
      <c r="C1930" s="107"/>
      <c r="D1930" s="119" t="s">
        <v>4523</v>
      </c>
      <c r="E1930" s="119" t="s">
        <v>4522</v>
      </c>
      <c r="F1930" s="219">
        <v>15</v>
      </c>
      <c r="G1930" s="219" t="s">
        <v>2492</v>
      </c>
      <c r="H1930" s="45"/>
      <c r="I1930" s="46"/>
      <c r="J1930" s="44">
        <f t="shared" si="57"/>
        <v>365</v>
      </c>
      <c r="K1930" s="46"/>
      <c r="L1930" s="45"/>
      <c r="M1930" s="45"/>
      <c r="N1930" s="45"/>
      <c r="O1930" s="62" t="s">
        <v>7</v>
      </c>
      <c r="P1930" s="220">
        <v>3087</v>
      </c>
      <c r="Q1930" s="217">
        <v>33994</v>
      </c>
      <c r="R1930" s="41"/>
    </row>
    <row r="1931" spans="1:209" s="13" customFormat="1" ht="12.95" customHeight="1" x14ac:dyDescent="0.2">
      <c r="A1931" s="7"/>
      <c r="B1931" s="40" t="s">
        <v>7</v>
      </c>
      <c r="C1931" s="107">
        <v>5493</v>
      </c>
      <c r="D1931" s="119" t="s">
        <v>4521</v>
      </c>
      <c r="E1931" s="119" t="s">
        <v>4520</v>
      </c>
      <c r="F1931" s="219">
        <v>20</v>
      </c>
      <c r="G1931" s="219" t="s">
        <v>2307</v>
      </c>
      <c r="H1931" s="45" t="s">
        <v>193</v>
      </c>
      <c r="I1931" s="46"/>
      <c r="J1931" s="44">
        <f t="shared" si="57"/>
        <v>365</v>
      </c>
      <c r="K1931" s="46"/>
      <c r="L1931" s="45"/>
      <c r="M1931" s="45"/>
      <c r="N1931" s="45"/>
      <c r="O1931" s="62" t="s">
        <v>7</v>
      </c>
      <c r="P1931" s="220">
        <v>3104</v>
      </c>
      <c r="Q1931" s="217">
        <v>34117</v>
      </c>
      <c r="R1931" s="41" t="s">
        <v>4519</v>
      </c>
      <c r="S1931" s="149"/>
      <c r="T1931" s="149"/>
      <c r="U1931" s="149"/>
      <c r="V1931" s="149"/>
      <c r="W1931" s="149"/>
      <c r="X1931" s="149"/>
      <c r="Y1931" s="149"/>
      <c r="Z1931" s="149"/>
      <c r="AA1931" s="149"/>
      <c r="AB1931" s="149"/>
      <c r="AC1931" s="149"/>
      <c r="AD1931" s="149"/>
      <c r="AE1931" s="149"/>
      <c r="AF1931" s="149"/>
      <c r="AG1931" s="149"/>
      <c r="AH1931" s="149"/>
      <c r="AI1931" s="149"/>
      <c r="AJ1931" s="149"/>
      <c r="AK1931" s="149"/>
      <c r="AL1931" s="149"/>
      <c r="AM1931" s="149"/>
      <c r="AN1931" s="149"/>
      <c r="AO1931" s="149"/>
      <c r="AP1931" s="149"/>
      <c r="AQ1931" s="149"/>
      <c r="AR1931" s="149"/>
      <c r="AS1931" s="149"/>
      <c r="AT1931" s="149"/>
      <c r="AU1931" s="149"/>
      <c r="AV1931" s="149"/>
      <c r="AW1931" s="149"/>
      <c r="AX1931" s="149"/>
      <c r="AY1931" s="149"/>
      <c r="AZ1931" s="149"/>
      <c r="BA1931" s="149"/>
      <c r="BB1931" s="149"/>
      <c r="BC1931" s="149"/>
      <c r="BD1931" s="149"/>
      <c r="BE1931" s="149"/>
      <c r="BF1931" s="149"/>
      <c r="BG1931" s="149"/>
      <c r="BH1931" s="149"/>
      <c r="BI1931" s="149"/>
      <c r="BJ1931" s="149"/>
      <c r="BK1931" s="149"/>
      <c r="BL1931" s="149"/>
      <c r="BM1931" s="149"/>
      <c r="BN1931" s="149"/>
      <c r="BO1931" s="149"/>
      <c r="BP1931" s="149"/>
      <c r="BQ1931" s="149"/>
      <c r="BR1931" s="149"/>
      <c r="BS1931" s="149"/>
      <c r="BT1931" s="149"/>
      <c r="BU1931" s="149"/>
      <c r="BV1931" s="149"/>
      <c r="BW1931" s="149"/>
      <c r="BX1931" s="149"/>
      <c r="BY1931" s="149"/>
      <c r="BZ1931" s="149"/>
      <c r="CA1931" s="149"/>
      <c r="CB1931" s="149"/>
      <c r="CC1931" s="149"/>
      <c r="CD1931" s="149"/>
      <c r="CE1931" s="149"/>
      <c r="CF1931" s="149"/>
      <c r="CG1931" s="149"/>
      <c r="CH1931" s="149"/>
      <c r="CI1931" s="149"/>
      <c r="CJ1931" s="149"/>
      <c r="CK1931" s="149"/>
      <c r="CL1931" s="149"/>
      <c r="CM1931" s="149"/>
      <c r="CN1931" s="149"/>
      <c r="CO1931" s="149"/>
      <c r="CP1931" s="149"/>
      <c r="CQ1931" s="149"/>
      <c r="CR1931" s="149"/>
      <c r="CS1931" s="149"/>
      <c r="CT1931" s="149"/>
      <c r="CU1931" s="149"/>
      <c r="CV1931" s="149"/>
      <c r="CW1931" s="149"/>
      <c r="CX1931" s="149"/>
      <c r="CY1931" s="149"/>
      <c r="CZ1931" s="149"/>
      <c r="DA1931" s="149"/>
      <c r="DB1931" s="149"/>
      <c r="DC1931" s="149"/>
      <c r="DD1931" s="149"/>
      <c r="DE1931" s="149"/>
      <c r="DF1931" s="149"/>
      <c r="DG1931" s="149"/>
      <c r="DH1931" s="149"/>
      <c r="DI1931" s="149"/>
      <c r="DJ1931" s="149"/>
      <c r="DK1931" s="149"/>
      <c r="DL1931" s="149"/>
      <c r="DM1931" s="149"/>
      <c r="DN1931" s="149"/>
      <c r="DO1931" s="149"/>
      <c r="DP1931" s="149"/>
      <c r="DQ1931" s="149"/>
      <c r="DR1931" s="149"/>
      <c r="DS1931" s="149"/>
      <c r="DT1931" s="149"/>
      <c r="DU1931" s="149"/>
      <c r="DV1931" s="149"/>
      <c r="DW1931" s="149"/>
      <c r="DX1931" s="149"/>
      <c r="DY1931" s="149"/>
      <c r="DZ1931" s="149"/>
      <c r="EA1931" s="149"/>
      <c r="EB1931" s="149"/>
      <c r="EC1931" s="149"/>
      <c r="ED1931" s="149"/>
      <c r="EE1931" s="149"/>
      <c r="EF1931" s="149"/>
      <c r="EG1931" s="149"/>
      <c r="EH1931" s="149"/>
      <c r="EI1931" s="149"/>
      <c r="EJ1931" s="149"/>
      <c r="EK1931" s="149"/>
      <c r="EL1931" s="149"/>
      <c r="EM1931" s="149"/>
      <c r="EN1931" s="149"/>
      <c r="EO1931" s="149"/>
      <c r="EP1931" s="149"/>
      <c r="EQ1931" s="149"/>
      <c r="ER1931" s="149"/>
      <c r="ES1931" s="149"/>
      <c r="ET1931" s="149"/>
      <c r="EU1931" s="149"/>
      <c r="EV1931" s="149"/>
      <c r="EW1931" s="149"/>
      <c r="EX1931" s="149"/>
      <c r="EY1931" s="149"/>
      <c r="EZ1931" s="149"/>
      <c r="FA1931" s="149"/>
      <c r="FB1931" s="149"/>
      <c r="FC1931" s="149"/>
      <c r="FD1931" s="149"/>
      <c r="FE1931" s="149"/>
      <c r="FF1931" s="149"/>
      <c r="FG1931" s="149"/>
      <c r="FH1931" s="149"/>
      <c r="FI1931" s="149"/>
      <c r="FJ1931" s="149"/>
      <c r="FK1931" s="149"/>
      <c r="FL1931" s="149"/>
      <c r="FM1931" s="149"/>
      <c r="FN1931" s="149"/>
      <c r="FO1931" s="149"/>
      <c r="FP1931" s="149"/>
      <c r="FQ1931" s="149"/>
      <c r="FR1931" s="149"/>
      <c r="FS1931" s="149"/>
      <c r="FT1931" s="149"/>
      <c r="FU1931" s="149"/>
      <c r="FV1931" s="149"/>
      <c r="FW1931" s="149"/>
      <c r="FX1931" s="149"/>
      <c r="FY1931" s="149"/>
      <c r="FZ1931" s="149"/>
      <c r="GA1931" s="149"/>
      <c r="GB1931" s="149"/>
      <c r="GC1931" s="149"/>
      <c r="GD1931" s="149"/>
      <c r="GE1931" s="149"/>
      <c r="GF1931" s="149"/>
      <c r="GG1931" s="149"/>
      <c r="GH1931" s="149"/>
      <c r="GI1931" s="149"/>
      <c r="GJ1931" s="149"/>
      <c r="GK1931" s="149"/>
      <c r="GL1931" s="149"/>
      <c r="GM1931" s="149"/>
      <c r="GN1931" s="149"/>
      <c r="GO1931" s="149"/>
      <c r="GP1931" s="149"/>
      <c r="GQ1931" s="149"/>
      <c r="GR1931" s="149"/>
      <c r="GS1931" s="149"/>
      <c r="GT1931" s="149"/>
      <c r="GU1931" s="149"/>
      <c r="GV1931" s="149"/>
      <c r="GW1931" s="149"/>
      <c r="GX1931" s="149"/>
      <c r="GY1931" s="149"/>
      <c r="GZ1931" s="149"/>
      <c r="HA1931" s="149"/>
    </row>
    <row r="1932" spans="1:209" s="149" customFormat="1" ht="12.95" customHeight="1" x14ac:dyDescent="0.2">
      <c r="A1932" s="7">
        <v>10</v>
      </c>
      <c r="B1932" s="40" t="s">
        <v>7</v>
      </c>
      <c r="C1932" s="107">
        <v>5408</v>
      </c>
      <c r="D1932" s="119" t="s">
        <v>4518</v>
      </c>
      <c r="E1932" s="119" t="s">
        <v>4517</v>
      </c>
      <c r="F1932" s="219">
        <v>12</v>
      </c>
      <c r="G1932" s="219" t="s">
        <v>2299</v>
      </c>
      <c r="H1932" s="45"/>
      <c r="I1932" s="46"/>
      <c r="J1932" s="44">
        <f t="shared" si="57"/>
        <v>365</v>
      </c>
      <c r="K1932" s="46"/>
      <c r="L1932" s="45"/>
      <c r="M1932" s="45"/>
      <c r="N1932" s="45"/>
      <c r="O1932" s="62" t="s">
        <v>7</v>
      </c>
      <c r="P1932" s="220">
        <v>3101</v>
      </c>
      <c r="Q1932" s="217">
        <v>34095</v>
      </c>
      <c r="R1932" s="41"/>
    </row>
    <row r="1933" spans="1:209" s="149" customFormat="1" ht="12.95" customHeight="1" x14ac:dyDescent="0.2">
      <c r="A1933" s="7">
        <v>3</v>
      </c>
      <c r="B1933" s="40" t="s">
        <v>7</v>
      </c>
      <c r="C1933" s="107">
        <v>5418</v>
      </c>
      <c r="D1933" s="119" t="s">
        <v>2513</v>
      </c>
      <c r="E1933" s="119" t="s">
        <v>4516</v>
      </c>
      <c r="F1933" s="219">
        <v>15</v>
      </c>
      <c r="G1933" s="219" t="s">
        <v>2492</v>
      </c>
      <c r="H1933" s="45" t="s">
        <v>25</v>
      </c>
      <c r="I1933" s="46">
        <v>33730</v>
      </c>
      <c r="J1933" s="44" t="str">
        <f t="shared" si="57"/>
        <v>n/a</v>
      </c>
      <c r="K1933" s="46">
        <v>37030</v>
      </c>
      <c r="L1933" s="45"/>
      <c r="M1933" s="45" t="s">
        <v>874</v>
      </c>
      <c r="N1933" s="45" t="s">
        <v>874</v>
      </c>
      <c r="O1933" s="62" t="s">
        <v>7</v>
      </c>
      <c r="P1933" s="220">
        <v>3068</v>
      </c>
      <c r="Q1933" s="217">
        <v>33836</v>
      </c>
      <c r="R1933" s="41"/>
    </row>
    <row r="1934" spans="1:209" s="149" customFormat="1" ht="12.95" customHeight="1" x14ac:dyDescent="0.2">
      <c r="A1934" s="7">
        <v>44</v>
      </c>
      <c r="B1934" s="40" t="s">
        <v>7</v>
      </c>
      <c r="C1934" s="107">
        <v>5423</v>
      </c>
      <c r="D1934" s="40" t="s">
        <v>1856</v>
      </c>
      <c r="E1934" s="40" t="s">
        <v>1855</v>
      </c>
      <c r="F1934" s="45">
        <v>15</v>
      </c>
      <c r="G1934" s="45" t="s">
        <v>1688</v>
      </c>
      <c r="H1934" s="45"/>
      <c r="I1934" s="46">
        <v>33750</v>
      </c>
      <c r="J1934" s="44" t="str">
        <f t="shared" si="57"/>
        <v>n/a</v>
      </c>
      <c r="K1934" s="46">
        <v>33743</v>
      </c>
      <c r="L1934" s="45"/>
      <c r="M1934" s="45" t="s">
        <v>874</v>
      </c>
      <c r="N1934" s="45" t="s">
        <v>871</v>
      </c>
      <c r="O1934" s="62" t="s">
        <v>7</v>
      </c>
      <c r="P1934" s="209">
        <v>3090</v>
      </c>
      <c r="Q1934" s="46">
        <v>34022</v>
      </c>
      <c r="R1934" s="41" t="s">
        <v>4515</v>
      </c>
    </row>
    <row r="1935" spans="1:209" s="149" customFormat="1" ht="12.95" customHeight="1" x14ac:dyDescent="0.2">
      <c r="A1935" s="7"/>
      <c r="B1935" s="40" t="s">
        <v>7</v>
      </c>
      <c r="C1935" s="107">
        <v>5425</v>
      </c>
      <c r="D1935" s="119" t="s">
        <v>4514</v>
      </c>
      <c r="E1935" s="119" t="s">
        <v>4513</v>
      </c>
      <c r="F1935" s="219">
        <v>15</v>
      </c>
      <c r="G1935" s="219" t="s">
        <v>2492</v>
      </c>
      <c r="H1935" s="45" t="s">
        <v>28</v>
      </c>
      <c r="I1935" s="46">
        <v>33725</v>
      </c>
      <c r="J1935" s="44" t="str">
        <f t="shared" si="57"/>
        <v>n/a</v>
      </c>
      <c r="K1935" s="46">
        <v>33746</v>
      </c>
      <c r="L1935" s="45"/>
      <c r="M1935" s="45"/>
      <c r="N1935" s="45"/>
      <c r="O1935" s="62" t="s">
        <v>7</v>
      </c>
      <c r="P1935" s="220">
        <v>3085</v>
      </c>
      <c r="Q1935" s="217">
        <v>33975</v>
      </c>
      <c r="R1935" s="41" t="s">
        <v>4512</v>
      </c>
    </row>
    <row r="1936" spans="1:209" s="149" customFormat="1" ht="12.95" customHeight="1" x14ac:dyDescent="0.2">
      <c r="A1936" s="7">
        <v>37</v>
      </c>
      <c r="B1936" s="40" t="s">
        <v>7</v>
      </c>
      <c r="C1936" s="107">
        <v>5427</v>
      </c>
      <c r="D1936" s="119" t="s">
        <v>1932</v>
      </c>
      <c r="E1936" s="119" t="s">
        <v>4511</v>
      </c>
      <c r="F1936" s="219">
        <v>20</v>
      </c>
      <c r="G1936" s="219" t="s">
        <v>2307</v>
      </c>
      <c r="H1936" s="45"/>
      <c r="I1936" s="46"/>
      <c r="J1936" s="44">
        <f t="shared" si="57"/>
        <v>365</v>
      </c>
      <c r="K1936" s="46"/>
      <c r="L1936" s="45"/>
      <c r="M1936" s="45"/>
      <c r="N1936" s="45"/>
      <c r="O1936" s="62" t="s">
        <v>7</v>
      </c>
      <c r="P1936" s="220">
        <v>3114</v>
      </c>
      <c r="Q1936" s="217">
        <v>34145</v>
      </c>
      <c r="R1936" s="41"/>
    </row>
    <row r="1937" spans="1:18" s="149" customFormat="1" ht="12.95" customHeight="1" x14ac:dyDescent="0.2">
      <c r="A1937" s="7">
        <v>55</v>
      </c>
      <c r="B1937" s="40" t="s">
        <v>7</v>
      </c>
      <c r="C1937" s="107">
        <v>5434</v>
      </c>
      <c r="D1937" s="119" t="s">
        <v>4035</v>
      </c>
      <c r="E1937" s="119" t="s">
        <v>4510</v>
      </c>
      <c r="F1937" s="219">
        <v>15</v>
      </c>
      <c r="G1937" s="219" t="s">
        <v>2492</v>
      </c>
      <c r="H1937" s="45" t="s">
        <v>8</v>
      </c>
      <c r="I1937" s="46">
        <v>33786</v>
      </c>
      <c r="J1937" s="44" t="str">
        <f t="shared" si="57"/>
        <v>n/a</v>
      </c>
      <c r="K1937" s="46">
        <v>37106</v>
      </c>
      <c r="L1937" s="45"/>
      <c r="M1937" s="45" t="s">
        <v>874</v>
      </c>
      <c r="N1937" s="45"/>
      <c r="O1937" s="62" t="s">
        <v>7</v>
      </c>
      <c r="P1937" s="220">
        <v>3117</v>
      </c>
      <c r="Q1937" s="217">
        <v>34163</v>
      </c>
      <c r="R1937" s="41"/>
    </row>
    <row r="1938" spans="1:18" s="149" customFormat="1" ht="12.95" customHeight="1" x14ac:dyDescent="0.2">
      <c r="A1938" s="7">
        <v>55</v>
      </c>
      <c r="B1938" s="40" t="s">
        <v>7</v>
      </c>
      <c r="C1938" s="107">
        <v>5435</v>
      </c>
      <c r="D1938" s="119" t="s">
        <v>4035</v>
      </c>
      <c r="E1938" s="119" t="s">
        <v>4509</v>
      </c>
      <c r="F1938" s="219">
        <v>15</v>
      </c>
      <c r="G1938" s="219" t="s">
        <v>2492</v>
      </c>
      <c r="H1938" s="45" t="s">
        <v>8</v>
      </c>
      <c r="I1938" s="46">
        <v>1992</v>
      </c>
      <c r="J1938" s="44"/>
      <c r="K1938" s="46"/>
      <c r="L1938" s="45"/>
      <c r="M1938" s="45"/>
      <c r="N1938" s="45"/>
      <c r="O1938" s="62" t="s">
        <v>7</v>
      </c>
      <c r="P1938" s="220" t="s">
        <v>4508</v>
      </c>
      <c r="Q1938" s="217"/>
      <c r="R1938" s="41"/>
    </row>
    <row r="1939" spans="1:18" s="149" customFormat="1" ht="12.95" customHeight="1" x14ac:dyDescent="0.2">
      <c r="A1939" s="7"/>
      <c r="B1939" s="40"/>
      <c r="C1939" s="107"/>
      <c r="D1939" s="119" t="s">
        <v>4507</v>
      </c>
      <c r="E1939" s="119" t="s">
        <v>4506</v>
      </c>
      <c r="F1939" s="219"/>
      <c r="G1939" s="219"/>
      <c r="H1939" s="45"/>
      <c r="I1939" s="46"/>
      <c r="J1939" s="44"/>
      <c r="K1939" s="46"/>
      <c r="L1939" s="45"/>
      <c r="M1939" s="45"/>
      <c r="N1939" s="45"/>
      <c r="O1939" s="62" t="s">
        <v>7</v>
      </c>
      <c r="P1939" s="220">
        <v>3024</v>
      </c>
      <c r="Q1939" s="217"/>
      <c r="R1939" s="41"/>
    </row>
    <row r="1940" spans="1:18" s="149" customFormat="1" ht="12.95" customHeight="1" x14ac:dyDescent="0.2">
      <c r="A1940" s="7">
        <v>17</v>
      </c>
      <c r="B1940" s="40" t="s">
        <v>7</v>
      </c>
      <c r="C1940" s="107">
        <v>5437</v>
      </c>
      <c r="D1940" s="40" t="s">
        <v>4505</v>
      </c>
      <c r="E1940" s="40" t="s">
        <v>1855</v>
      </c>
      <c r="F1940" s="45">
        <v>15</v>
      </c>
      <c r="G1940" s="45" t="s">
        <v>1688</v>
      </c>
      <c r="H1940" s="45"/>
      <c r="I1940" s="46">
        <v>33787</v>
      </c>
      <c r="J1940" s="44" t="str">
        <f>IF(AND(I1940&gt;1/1/75, K1940&gt;0),"n/a",I1940+365)</f>
        <v>n/a</v>
      </c>
      <c r="K1940" s="46">
        <v>33819</v>
      </c>
      <c r="L1940" s="45"/>
      <c r="M1940" s="45" t="s">
        <v>874</v>
      </c>
      <c r="N1940" s="45" t="s">
        <v>874</v>
      </c>
      <c r="O1940" s="62" t="s">
        <v>7</v>
      </c>
      <c r="P1940" s="209">
        <v>3088</v>
      </c>
      <c r="Q1940" s="46">
        <v>33994</v>
      </c>
      <c r="R1940" s="41" t="s">
        <v>4007</v>
      </c>
    </row>
    <row r="1941" spans="1:18" s="149" customFormat="1" ht="12.95" customHeight="1" x14ac:dyDescent="0.2">
      <c r="A1941" s="7"/>
      <c r="B1941" s="40" t="s">
        <v>7</v>
      </c>
      <c r="C1941" s="107">
        <v>5444</v>
      </c>
      <c r="D1941" s="40" t="s">
        <v>3130</v>
      </c>
      <c r="E1941" s="40" t="s">
        <v>4504</v>
      </c>
      <c r="F1941" s="45"/>
      <c r="G1941" s="45"/>
      <c r="H1941" s="45"/>
      <c r="I1941" s="46"/>
      <c r="J1941" s="44">
        <f>IF(AND(I1941&gt;1/1/75, K1941&gt;0),"n/a",I1941+365)</f>
        <v>365</v>
      </c>
      <c r="K1941" s="46"/>
      <c r="L1941" s="45"/>
      <c r="M1941" s="45"/>
      <c r="N1941" s="45"/>
      <c r="O1941" s="62" t="s">
        <v>7</v>
      </c>
      <c r="P1941" s="209">
        <v>3092</v>
      </c>
      <c r="Q1941" s="46">
        <v>34024</v>
      </c>
      <c r="R1941" s="41" t="s">
        <v>198</v>
      </c>
    </row>
    <row r="1942" spans="1:18" s="149" customFormat="1" ht="12.95" customHeight="1" x14ac:dyDescent="0.2">
      <c r="A1942" s="7">
        <v>55</v>
      </c>
      <c r="B1942" s="40" t="s">
        <v>7</v>
      </c>
      <c r="C1942" s="107">
        <v>5445</v>
      </c>
      <c r="D1942" s="119" t="s">
        <v>3568</v>
      </c>
      <c r="E1942" s="119" t="s">
        <v>4503</v>
      </c>
      <c r="F1942" s="45">
        <v>15</v>
      </c>
      <c r="G1942" s="45" t="s">
        <v>2492</v>
      </c>
      <c r="H1942" s="45" t="s">
        <v>44</v>
      </c>
      <c r="I1942" s="46"/>
      <c r="J1942" s="44"/>
      <c r="K1942" s="46"/>
      <c r="L1942" s="45"/>
      <c r="M1942" s="45"/>
      <c r="N1942" s="45"/>
      <c r="O1942" s="62" t="s">
        <v>7</v>
      </c>
      <c r="P1942" s="220">
        <v>3097</v>
      </c>
      <c r="Q1942" s="217">
        <v>34038</v>
      </c>
      <c r="R1942" s="41"/>
    </row>
    <row r="1943" spans="1:18" s="149" customFormat="1" ht="12.95" customHeight="1" x14ac:dyDescent="0.2">
      <c r="A1943" s="7">
        <v>55</v>
      </c>
      <c r="B1943" s="40" t="s">
        <v>7</v>
      </c>
      <c r="C1943" s="107">
        <v>5446</v>
      </c>
      <c r="D1943" s="119" t="s">
        <v>3568</v>
      </c>
      <c r="E1943" s="119" t="s">
        <v>4502</v>
      </c>
      <c r="F1943" s="45">
        <v>15</v>
      </c>
      <c r="G1943" s="45" t="s">
        <v>2492</v>
      </c>
      <c r="H1943" s="45" t="s">
        <v>44</v>
      </c>
      <c r="I1943" s="46"/>
      <c r="J1943" s="44"/>
      <c r="K1943" s="46"/>
      <c r="L1943" s="45" t="s">
        <v>4484</v>
      </c>
      <c r="M1943" s="45" t="s">
        <v>113</v>
      </c>
      <c r="N1943" s="45" t="s">
        <v>113</v>
      </c>
      <c r="O1943" s="62"/>
      <c r="P1943" s="220"/>
      <c r="Q1943" s="217"/>
      <c r="R1943" s="41"/>
    </row>
    <row r="1944" spans="1:18" s="149" customFormat="1" ht="12.95" customHeight="1" x14ac:dyDescent="0.2">
      <c r="A1944" s="7">
        <v>55</v>
      </c>
      <c r="B1944" s="40" t="s">
        <v>7</v>
      </c>
      <c r="C1944" s="107">
        <v>5447</v>
      </c>
      <c r="D1944" s="119" t="s">
        <v>3568</v>
      </c>
      <c r="E1944" s="119" t="s">
        <v>4501</v>
      </c>
      <c r="F1944" s="45">
        <v>15</v>
      </c>
      <c r="G1944" s="45" t="s">
        <v>2492</v>
      </c>
      <c r="H1944" s="45" t="s">
        <v>44</v>
      </c>
      <c r="I1944" s="46"/>
      <c r="J1944" s="44"/>
      <c r="K1944" s="46"/>
      <c r="L1944" s="45" t="s">
        <v>4484</v>
      </c>
      <c r="M1944" s="45" t="s">
        <v>113</v>
      </c>
      <c r="N1944" s="45" t="s">
        <v>113</v>
      </c>
      <c r="O1944" s="62"/>
      <c r="P1944" s="220"/>
      <c r="Q1944" s="217"/>
      <c r="R1944" s="41"/>
    </row>
    <row r="1945" spans="1:18" s="149" customFormat="1" ht="12.95" customHeight="1" x14ac:dyDescent="0.2">
      <c r="A1945" s="7">
        <v>55</v>
      </c>
      <c r="B1945" s="40" t="s">
        <v>7</v>
      </c>
      <c r="C1945" s="107">
        <v>5448</v>
      </c>
      <c r="D1945" s="119" t="s">
        <v>3568</v>
      </c>
      <c r="E1945" s="119" t="s">
        <v>4500</v>
      </c>
      <c r="F1945" s="45">
        <v>15</v>
      </c>
      <c r="G1945" s="45" t="s">
        <v>2492</v>
      </c>
      <c r="H1945" s="45" t="s">
        <v>44</v>
      </c>
      <c r="I1945" s="46"/>
      <c r="J1945" s="44"/>
      <c r="K1945" s="46"/>
      <c r="L1945" s="45" t="s">
        <v>4484</v>
      </c>
      <c r="M1945" s="45" t="s">
        <v>874</v>
      </c>
      <c r="N1945" s="45" t="s">
        <v>874</v>
      </c>
      <c r="O1945" s="62" t="s">
        <v>7</v>
      </c>
      <c r="P1945" s="220">
        <v>3096</v>
      </c>
      <c r="Q1945" s="217">
        <v>34036</v>
      </c>
      <c r="R1945" s="41" t="s">
        <v>198</v>
      </c>
    </row>
    <row r="1946" spans="1:18" s="149" customFormat="1" ht="12.75" customHeight="1" x14ac:dyDescent="0.2">
      <c r="A1946" s="7">
        <v>55</v>
      </c>
      <c r="B1946" s="40" t="s">
        <v>7</v>
      </c>
      <c r="C1946" s="107">
        <v>5449</v>
      </c>
      <c r="D1946" s="119" t="s">
        <v>3568</v>
      </c>
      <c r="E1946" s="119" t="s">
        <v>4499</v>
      </c>
      <c r="F1946" s="219"/>
      <c r="G1946" s="219"/>
      <c r="H1946" s="45"/>
      <c r="I1946" s="46"/>
      <c r="J1946" s="44"/>
      <c r="K1946" s="46"/>
      <c r="L1946" s="249" t="s">
        <v>4498</v>
      </c>
      <c r="M1946" s="45" t="s">
        <v>874</v>
      </c>
      <c r="N1946" s="45" t="s">
        <v>874</v>
      </c>
      <c r="O1946" s="62" t="s">
        <v>7</v>
      </c>
      <c r="P1946" s="220">
        <v>3108</v>
      </c>
      <c r="Q1946" s="217">
        <v>34117</v>
      </c>
      <c r="R1946" s="41"/>
    </row>
    <row r="1947" spans="1:18" s="149" customFormat="1" ht="12.95" customHeight="1" x14ac:dyDescent="0.2">
      <c r="A1947" s="7">
        <v>55</v>
      </c>
      <c r="B1947" s="40" t="s">
        <v>7</v>
      </c>
      <c r="C1947" s="107">
        <v>5450</v>
      </c>
      <c r="D1947" s="119" t="s">
        <v>3568</v>
      </c>
      <c r="E1947" s="119" t="s">
        <v>4497</v>
      </c>
      <c r="F1947" s="219">
        <v>15</v>
      </c>
      <c r="G1947" s="219" t="s">
        <v>2492</v>
      </c>
      <c r="H1947" s="45"/>
      <c r="I1947" s="46"/>
      <c r="J1947" s="44">
        <f>IF(AND(I1947&gt;1/1/75, K1947&gt;0),"n/a",I1947+365)</f>
        <v>365</v>
      </c>
      <c r="K1947" s="46"/>
      <c r="L1947" s="249" t="s">
        <v>4496</v>
      </c>
      <c r="M1947" s="45" t="s">
        <v>874</v>
      </c>
      <c r="N1947" s="45" t="s">
        <v>874</v>
      </c>
      <c r="O1947" s="62" t="s">
        <v>7</v>
      </c>
      <c r="P1947" s="220">
        <v>3109</v>
      </c>
      <c r="Q1947" s="217">
        <v>34117</v>
      </c>
      <c r="R1947" s="41" t="s">
        <v>198</v>
      </c>
    </row>
    <row r="1948" spans="1:18" s="149" customFormat="1" ht="12.95" customHeight="1" x14ac:dyDescent="0.2">
      <c r="A1948" s="7">
        <v>55</v>
      </c>
      <c r="B1948" s="40" t="s">
        <v>7</v>
      </c>
      <c r="C1948" s="107">
        <v>5451</v>
      </c>
      <c r="D1948" s="119" t="s">
        <v>3568</v>
      </c>
      <c r="E1948" s="119" t="s">
        <v>4495</v>
      </c>
      <c r="F1948" s="219">
        <v>15</v>
      </c>
      <c r="G1948" s="219" t="s">
        <v>2492</v>
      </c>
      <c r="H1948" s="45"/>
      <c r="I1948" s="46"/>
      <c r="J1948" s="44"/>
      <c r="K1948" s="46"/>
      <c r="L1948" s="249" t="s">
        <v>4494</v>
      </c>
      <c r="M1948" s="45" t="s">
        <v>874</v>
      </c>
      <c r="N1948" s="45" t="s">
        <v>874</v>
      </c>
      <c r="O1948" s="62" t="s">
        <v>7</v>
      </c>
      <c r="P1948" s="220">
        <v>3110</v>
      </c>
      <c r="Q1948" s="217">
        <v>34117</v>
      </c>
      <c r="R1948" s="41"/>
    </row>
    <row r="1949" spans="1:18" s="149" customFormat="1" ht="12.95" customHeight="1" x14ac:dyDescent="0.2">
      <c r="A1949" s="7">
        <v>51</v>
      </c>
      <c r="B1949" s="248" t="s">
        <v>7</v>
      </c>
      <c r="C1949" s="247">
        <v>5452</v>
      </c>
      <c r="D1949" s="246" t="s">
        <v>4493</v>
      </c>
      <c r="E1949" s="124" t="s">
        <v>4492</v>
      </c>
      <c r="F1949" s="245">
        <v>10</v>
      </c>
      <c r="G1949" s="245" t="s">
        <v>2495</v>
      </c>
      <c r="H1949" s="244"/>
      <c r="I1949" s="185"/>
      <c r="J1949" s="200">
        <f>IF(AND(I1949&gt;1/1/75, K1949&gt;0),"n/a",I1949+365)</f>
        <v>365</v>
      </c>
      <c r="K1949" s="230"/>
      <c r="L1949" s="244"/>
      <c r="M1949" s="45" t="s">
        <v>874</v>
      </c>
      <c r="N1949" s="45" t="s">
        <v>874</v>
      </c>
      <c r="O1949" s="229" t="s">
        <v>7</v>
      </c>
      <c r="P1949" s="236">
        <v>3111</v>
      </c>
      <c r="Q1949" s="243">
        <v>34117</v>
      </c>
      <c r="R1949" s="242"/>
    </row>
    <row r="1950" spans="1:18" s="149" customFormat="1" ht="12.95" customHeight="1" x14ac:dyDescent="0.2">
      <c r="A1950" s="7">
        <v>51</v>
      </c>
      <c r="B1950" s="40" t="s">
        <v>7</v>
      </c>
      <c r="C1950" s="107">
        <v>5455</v>
      </c>
      <c r="D1950" s="119" t="s">
        <v>128</v>
      </c>
      <c r="E1950" s="119" t="s">
        <v>4491</v>
      </c>
      <c r="F1950" s="45">
        <v>10</v>
      </c>
      <c r="G1950" s="45" t="s">
        <v>1834</v>
      </c>
      <c r="H1950" s="45"/>
      <c r="I1950" s="46"/>
      <c r="J1950" s="44"/>
      <c r="K1950" s="46"/>
      <c r="L1950" s="45"/>
      <c r="M1950" s="45" t="s">
        <v>874</v>
      </c>
      <c r="N1950" s="45" t="s">
        <v>874</v>
      </c>
      <c r="O1950" s="62" t="s">
        <v>7</v>
      </c>
      <c r="P1950" s="220">
        <v>3099</v>
      </c>
      <c r="Q1950" s="217">
        <v>34036</v>
      </c>
      <c r="R1950" s="41"/>
    </row>
    <row r="1951" spans="1:18" s="149" customFormat="1" ht="12.95" customHeight="1" x14ac:dyDescent="0.2">
      <c r="A1951" s="7">
        <v>37</v>
      </c>
      <c r="B1951" s="40" t="s">
        <v>7</v>
      </c>
      <c r="C1951" s="107">
        <v>5456</v>
      </c>
      <c r="D1951" s="40" t="s">
        <v>222</v>
      </c>
      <c r="E1951" s="40" t="s">
        <v>4490</v>
      </c>
      <c r="F1951" s="45"/>
      <c r="G1951" s="45" t="s">
        <v>1839</v>
      </c>
      <c r="H1951" s="45"/>
      <c r="I1951" s="46"/>
      <c r="J1951" s="44"/>
      <c r="K1951" s="46"/>
      <c r="L1951" s="45"/>
      <c r="M1951" s="45" t="s">
        <v>874</v>
      </c>
      <c r="N1951" s="45" t="s">
        <v>874</v>
      </c>
      <c r="O1951" s="62" t="s">
        <v>7</v>
      </c>
      <c r="P1951" s="53">
        <v>3093</v>
      </c>
      <c r="Q1951" s="46">
        <v>34024</v>
      </c>
      <c r="R1951" s="41"/>
    </row>
    <row r="1952" spans="1:18" s="149" customFormat="1" ht="12.95" customHeight="1" x14ac:dyDescent="0.2">
      <c r="A1952" s="7">
        <v>4</v>
      </c>
      <c r="B1952" s="40" t="s">
        <v>7</v>
      </c>
      <c r="C1952" s="107">
        <v>5457</v>
      </c>
      <c r="D1952" s="119" t="s">
        <v>4145</v>
      </c>
      <c r="E1952" s="119" t="s">
        <v>4489</v>
      </c>
      <c r="F1952" s="219"/>
      <c r="G1952" s="219"/>
      <c r="H1952" s="45"/>
      <c r="I1952" s="46"/>
      <c r="J1952" s="44"/>
      <c r="K1952" s="46"/>
      <c r="L1952" s="45"/>
      <c r="M1952" s="45" t="s">
        <v>874</v>
      </c>
      <c r="N1952" s="45" t="s">
        <v>874</v>
      </c>
      <c r="O1952" s="62" t="s">
        <v>7</v>
      </c>
      <c r="P1952" s="220">
        <v>3098</v>
      </c>
      <c r="Q1952" s="217">
        <v>34038</v>
      </c>
      <c r="R1952" s="41"/>
    </row>
    <row r="1953" spans="1:18" s="149" customFormat="1" ht="12.95" customHeight="1" x14ac:dyDescent="0.2">
      <c r="A1953" s="7">
        <v>51</v>
      </c>
      <c r="B1953" s="40" t="s">
        <v>7</v>
      </c>
      <c r="C1953" s="107">
        <v>5458</v>
      </c>
      <c r="D1953" s="40" t="s">
        <v>4488</v>
      </c>
      <c r="E1953" s="40" t="s">
        <v>4487</v>
      </c>
      <c r="F1953" s="45">
        <v>10</v>
      </c>
      <c r="G1953" s="45" t="s">
        <v>1834</v>
      </c>
      <c r="H1953" s="45"/>
      <c r="I1953" s="46"/>
      <c r="J1953" s="44">
        <f>IF(AND(I1953&gt;1/1/75, K1953&gt;0),"n/a",I1953+365)</f>
        <v>365</v>
      </c>
      <c r="K1953" s="46"/>
      <c r="L1953" s="45"/>
      <c r="M1953" s="45" t="s">
        <v>874</v>
      </c>
      <c r="N1953" s="45" t="s">
        <v>874</v>
      </c>
      <c r="O1953" s="62" t="s">
        <v>7</v>
      </c>
      <c r="P1953" s="209">
        <v>3089</v>
      </c>
      <c r="Q1953" s="46">
        <v>33996</v>
      </c>
      <c r="R1953" s="41"/>
    </row>
    <row r="1954" spans="1:18" s="149" customFormat="1" ht="12.95" customHeight="1" x14ac:dyDescent="0.2">
      <c r="A1954" s="7">
        <v>55</v>
      </c>
      <c r="B1954" s="40" t="s">
        <v>7</v>
      </c>
      <c r="C1954" s="107">
        <v>5461</v>
      </c>
      <c r="D1954" s="40" t="s">
        <v>3568</v>
      </c>
      <c r="E1954" s="40" t="s">
        <v>4486</v>
      </c>
      <c r="F1954" s="45">
        <v>15</v>
      </c>
      <c r="G1954" s="45" t="s">
        <v>2492</v>
      </c>
      <c r="H1954" s="45" t="s">
        <v>44</v>
      </c>
      <c r="I1954" s="46">
        <v>33850</v>
      </c>
      <c r="J1954" s="44" t="str">
        <f>IF(AND(I1954&gt;1/1/75, K1954&gt;0),"n/a",I1954+365)</f>
        <v>n/a</v>
      </c>
      <c r="K1954" s="46">
        <v>33878</v>
      </c>
      <c r="L1954" s="45" t="s">
        <v>4484</v>
      </c>
      <c r="M1954" s="45" t="s">
        <v>874</v>
      </c>
      <c r="N1954" s="45" t="s">
        <v>113</v>
      </c>
      <c r="O1954" s="62" t="s">
        <v>7</v>
      </c>
      <c r="P1954" s="53">
        <v>3095</v>
      </c>
      <c r="Q1954" s="46">
        <v>34036</v>
      </c>
      <c r="R1954" s="41"/>
    </row>
    <row r="1955" spans="1:18" s="149" customFormat="1" ht="12.95" customHeight="1" x14ac:dyDescent="0.2">
      <c r="A1955" s="7">
        <v>55</v>
      </c>
      <c r="B1955" s="40" t="s">
        <v>7</v>
      </c>
      <c r="C1955" s="107">
        <v>5462</v>
      </c>
      <c r="D1955" s="40" t="s">
        <v>3568</v>
      </c>
      <c r="E1955" s="40" t="s">
        <v>4485</v>
      </c>
      <c r="F1955" s="45">
        <v>15</v>
      </c>
      <c r="G1955" s="45" t="s">
        <v>2492</v>
      </c>
      <c r="H1955" s="45" t="s">
        <v>44</v>
      </c>
      <c r="I1955" s="46">
        <v>34215</v>
      </c>
      <c r="J1955" s="44">
        <f>IF(AND(I1955&gt;1/1/75, K1955&gt;0),"n/a",I1955+365)</f>
        <v>34580</v>
      </c>
      <c r="K1955" s="46"/>
      <c r="L1955" s="45" t="s">
        <v>4484</v>
      </c>
      <c r="M1955" s="45" t="s">
        <v>874</v>
      </c>
      <c r="N1955" s="45" t="s">
        <v>874</v>
      </c>
      <c r="O1955" s="62" t="s">
        <v>7</v>
      </c>
      <c r="P1955" s="53">
        <v>3094</v>
      </c>
      <c r="Q1955" s="46">
        <v>34036</v>
      </c>
      <c r="R1955" s="41"/>
    </row>
    <row r="1956" spans="1:18" s="149" customFormat="1" ht="12.95" customHeight="1" x14ac:dyDescent="0.2">
      <c r="A1956" s="7">
        <v>3</v>
      </c>
      <c r="B1956" s="40" t="s">
        <v>7</v>
      </c>
      <c r="C1956" s="107">
        <v>5463</v>
      </c>
      <c r="D1956" s="40" t="s">
        <v>4483</v>
      </c>
      <c r="E1956" s="40" t="s">
        <v>4482</v>
      </c>
      <c r="F1956" s="45">
        <v>19</v>
      </c>
      <c r="G1956" s="45" t="s">
        <v>2492</v>
      </c>
      <c r="H1956" s="45" t="s">
        <v>44</v>
      </c>
      <c r="I1956" s="46"/>
      <c r="J1956" s="44">
        <f>IF(AND(I1956&gt;1/1/75, K1956&gt;0),"n/a",I1956+365)</f>
        <v>365</v>
      </c>
      <c r="K1956" s="46">
        <v>33878</v>
      </c>
      <c r="L1956" s="45"/>
      <c r="M1956" s="45" t="s">
        <v>874</v>
      </c>
      <c r="N1956" s="45" t="s">
        <v>874</v>
      </c>
      <c r="O1956" s="62" t="s">
        <v>7</v>
      </c>
      <c r="P1956" s="53">
        <v>3091</v>
      </c>
      <c r="Q1956" s="46">
        <v>34011</v>
      </c>
      <c r="R1956" s="41" t="s">
        <v>136</v>
      </c>
    </row>
    <row r="1957" spans="1:18" s="149" customFormat="1" ht="12" customHeight="1" x14ac:dyDescent="0.2">
      <c r="A1957" s="7">
        <v>4</v>
      </c>
      <c r="B1957" s="40" t="s">
        <v>7</v>
      </c>
      <c r="C1957" s="107">
        <v>5470</v>
      </c>
      <c r="D1957" s="119" t="s">
        <v>4411</v>
      </c>
      <c r="E1957" s="119" t="s">
        <v>4481</v>
      </c>
      <c r="F1957" s="219">
        <v>5</v>
      </c>
      <c r="G1957" s="219" t="s">
        <v>2299</v>
      </c>
      <c r="H1957" s="45" t="s">
        <v>8</v>
      </c>
      <c r="I1957" s="46">
        <v>33891</v>
      </c>
      <c r="J1957" s="44" t="str">
        <f>IF(AND(I1957&gt;1/1/75, K1957&gt;0),"n/a",I1957+365)</f>
        <v>n/a</v>
      </c>
      <c r="K1957" s="46">
        <v>33900</v>
      </c>
      <c r="L1957" s="45"/>
      <c r="M1957" s="45"/>
      <c r="N1957" s="45"/>
      <c r="O1957" s="62" t="s">
        <v>7</v>
      </c>
      <c r="P1957" s="220">
        <v>3086</v>
      </c>
      <c r="Q1957" s="217">
        <v>33975</v>
      </c>
      <c r="R1957" s="41" t="s">
        <v>4480</v>
      </c>
    </row>
    <row r="1958" spans="1:18" s="149" customFormat="1" ht="12.95" customHeight="1" x14ac:dyDescent="0.2">
      <c r="A1958" s="7">
        <v>33</v>
      </c>
      <c r="B1958" s="40" t="s">
        <v>7</v>
      </c>
      <c r="C1958" s="107">
        <v>5471</v>
      </c>
      <c r="D1958" s="119" t="s">
        <v>4479</v>
      </c>
      <c r="E1958" s="119" t="s">
        <v>4478</v>
      </c>
      <c r="F1958" s="219"/>
      <c r="G1958" s="219"/>
      <c r="H1958" s="45"/>
      <c r="I1958" s="46"/>
      <c r="J1958" s="44"/>
      <c r="K1958" s="46"/>
      <c r="L1958" s="45" t="s">
        <v>1203</v>
      </c>
      <c r="M1958" s="45"/>
      <c r="N1958" s="45"/>
      <c r="O1958" s="62" t="s">
        <v>7</v>
      </c>
      <c r="P1958" s="220"/>
      <c r="Q1958" s="217"/>
      <c r="R1958" s="41"/>
    </row>
    <row r="1959" spans="1:18" s="149" customFormat="1" ht="12.95" customHeight="1" x14ac:dyDescent="0.2">
      <c r="A1959" s="7">
        <v>5</v>
      </c>
      <c r="B1959" s="40" t="s">
        <v>7</v>
      </c>
      <c r="C1959" s="107">
        <v>5472</v>
      </c>
      <c r="D1959" s="119" t="s">
        <v>4310</v>
      </c>
      <c r="E1959" s="119" t="s">
        <v>4477</v>
      </c>
      <c r="F1959" s="219">
        <v>20</v>
      </c>
      <c r="G1959" s="219" t="s">
        <v>2307</v>
      </c>
      <c r="H1959" s="45"/>
      <c r="I1959" s="46"/>
      <c r="J1959" s="44">
        <f>IF(AND(I1959&gt;1/1/75, K1959&gt;0),"n/a",I1959+365)</f>
        <v>365</v>
      </c>
      <c r="K1959" s="46"/>
      <c r="L1959" s="45"/>
      <c r="M1959" s="45"/>
      <c r="N1959" s="45"/>
      <c r="O1959" s="62" t="s">
        <v>7</v>
      </c>
      <c r="P1959" s="220">
        <v>3112</v>
      </c>
      <c r="Q1959" s="217">
        <v>33994</v>
      </c>
      <c r="R1959" s="41"/>
    </row>
    <row r="1960" spans="1:18" s="149" customFormat="1" ht="12.95" customHeight="1" x14ac:dyDescent="0.2">
      <c r="A1960" s="7">
        <v>135</v>
      </c>
      <c r="B1960" s="40" t="s">
        <v>7</v>
      </c>
      <c r="C1960" s="107">
        <v>5473</v>
      </c>
      <c r="D1960" s="119" t="s">
        <v>183</v>
      </c>
      <c r="E1960" s="119" t="s">
        <v>4476</v>
      </c>
      <c r="F1960" s="219">
        <v>15</v>
      </c>
      <c r="G1960" s="219" t="s">
        <v>2492</v>
      </c>
      <c r="H1960" s="45" t="s">
        <v>44</v>
      </c>
      <c r="I1960" s="46">
        <v>33905</v>
      </c>
      <c r="J1960" s="44" t="str">
        <f>IF(AND(I1960&gt;1/1/75, K1960&gt;0),"n/a",I1960+365)</f>
        <v>n/a</v>
      </c>
      <c r="K1960" s="46">
        <v>33910</v>
      </c>
      <c r="L1960" s="45"/>
      <c r="M1960" s="45" t="s">
        <v>874</v>
      </c>
      <c r="N1960" s="45" t="s">
        <v>874</v>
      </c>
      <c r="O1960" s="62" t="s">
        <v>7</v>
      </c>
      <c r="P1960" s="220">
        <v>3100</v>
      </c>
      <c r="Q1960" s="217">
        <v>34045</v>
      </c>
      <c r="R1960" s="41"/>
    </row>
    <row r="1961" spans="1:18" s="149" customFormat="1" ht="12.95" customHeight="1" x14ac:dyDescent="0.2">
      <c r="A1961" s="7">
        <v>37</v>
      </c>
      <c r="B1961" s="40" t="s">
        <v>7</v>
      </c>
      <c r="C1961" s="107">
        <v>5477</v>
      </c>
      <c r="D1961" s="119" t="s">
        <v>4475</v>
      </c>
      <c r="E1961" s="119" t="s">
        <v>4474</v>
      </c>
      <c r="F1961" s="219"/>
      <c r="G1961" s="219"/>
      <c r="H1961" s="45"/>
      <c r="I1961" s="46"/>
      <c r="J1961" s="44"/>
      <c r="K1961" s="46"/>
      <c r="L1961" s="45" t="s">
        <v>1203</v>
      </c>
      <c r="M1961" s="45"/>
      <c r="N1961" s="45"/>
      <c r="O1961" s="62" t="s">
        <v>7</v>
      </c>
      <c r="P1961" s="220"/>
      <c r="Q1961" s="217"/>
      <c r="R1961" s="41"/>
    </row>
    <row r="1962" spans="1:18" s="149" customFormat="1" ht="12.95" customHeight="1" x14ac:dyDescent="0.2">
      <c r="A1962" s="7">
        <v>17</v>
      </c>
      <c r="B1962" s="40" t="s">
        <v>7</v>
      </c>
      <c r="C1962" s="107">
        <v>5486</v>
      </c>
      <c r="D1962" s="40" t="s">
        <v>4473</v>
      </c>
      <c r="E1962" s="40" t="s">
        <v>4472</v>
      </c>
      <c r="F1962" s="45">
        <v>8</v>
      </c>
      <c r="G1962" s="45" t="s">
        <v>2408</v>
      </c>
      <c r="H1962" s="45"/>
      <c r="I1962" s="46"/>
      <c r="J1962" s="44">
        <f t="shared" ref="J1962:J1992" si="58">IF(AND(I1962&gt;1/1/75, K1962&gt;0),"n/a",I1962+365)</f>
        <v>365</v>
      </c>
      <c r="K1962" s="46"/>
      <c r="L1962" s="45"/>
      <c r="M1962" s="45"/>
      <c r="N1962" s="45"/>
      <c r="O1962" s="62" t="s">
        <v>7</v>
      </c>
      <c r="P1962" s="53">
        <v>3136</v>
      </c>
      <c r="Q1962" s="46">
        <v>34291</v>
      </c>
      <c r="R1962" s="41" t="s">
        <v>4471</v>
      </c>
    </row>
    <row r="1963" spans="1:18" s="149" customFormat="1" ht="12.75" customHeight="1" x14ac:dyDescent="0.2">
      <c r="A1963" s="7">
        <v>56</v>
      </c>
      <c r="B1963" s="40" t="s">
        <v>7</v>
      </c>
      <c r="C1963" s="107">
        <v>5487</v>
      </c>
      <c r="D1963" s="119" t="s">
        <v>86</v>
      </c>
      <c r="E1963" s="119" t="s">
        <v>4470</v>
      </c>
      <c r="F1963" s="219">
        <v>11</v>
      </c>
      <c r="G1963" s="219" t="s">
        <v>2299</v>
      </c>
      <c r="H1963" s="45"/>
      <c r="I1963" s="46"/>
      <c r="J1963" s="44">
        <f t="shared" si="58"/>
        <v>365</v>
      </c>
      <c r="K1963" s="46"/>
      <c r="L1963" s="45"/>
      <c r="M1963" s="45"/>
      <c r="N1963" s="45"/>
      <c r="O1963" s="62" t="s">
        <v>7</v>
      </c>
      <c r="P1963" s="220">
        <v>3102</v>
      </c>
      <c r="Q1963" s="217">
        <v>34102</v>
      </c>
      <c r="R1963" s="41"/>
    </row>
    <row r="1964" spans="1:18" s="149" customFormat="1" ht="12.95" customHeight="1" x14ac:dyDescent="0.2">
      <c r="A1964" s="7">
        <v>55</v>
      </c>
      <c r="B1964" s="40" t="s">
        <v>7</v>
      </c>
      <c r="C1964" s="107">
        <v>5488</v>
      </c>
      <c r="D1964" s="119" t="s">
        <v>4035</v>
      </c>
      <c r="E1964" s="119" t="s">
        <v>4469</v>
      </c>
      <c r="F1964" s="219">
        <v>15</v>
      </c>
      <c r="G1964" s="219" t="s">
        <v>2492</v>
      </c>
      <c r="H1964" s="45"/>
      <c r="I1964" s="46"/>
      <c r="J1964" s="44">
        <f t="shared" si="58"/>
        <v>365</v>
      </c>
      <c r="K1964" s="46"/>
      <c r="L1964" s="45"/>
      <c r="M1964" s="45"/>
      <c r="N1964" s="45"/>
      <c r="O1964" s="62" t="s">
        <v>7</v>
      </c>
      <c r="P1964" s="220">
        <v>3106</v>
      </c>
      <c r="Q1964" s="217">
        <v>34117</v>
      </c>
      <c r="R1964" s="41"/>
    </row>
    <row r="1965" spans="1:18" s="149" customFormat="1" ht="12.95" customHeight="1" x14ac:dyDescent="0.2">
      <c r="A1965" s="7">
        <v>1</v>
      </c>
      <c r="B1965" s="40" t="s">
        <v>7</v>
      </c>
      <c r="C1965" s="107">
        <v>5492</v>
      </c>
      <c r="D1965" s="119" t="s">
        <v>4382</v>
      </c>
      <c r="E1965" s="119" t="s">
        <v>4468</v>
      </c>
      <c r="F1965" s="219">
        <v>6</v>
      </c>
      <c r="G1965" s="219" t="s">
        <v>2495</v>
      </c>
      <c r="H1965" s="45"/>
      <c r="I1965" s="46"/>
      <c r="J1965" s="44">
        <f t="shared" si="58"/>
        <v>365</v>
      </c>
      <c r="K1965" s="46"/>
      <c r="L1965" s="45"/>
      <c r="M1965" s="45"/>
      <c r="N1965" s="45"/>
      <c r="O1965" s="62" t="s">
        <v>7</v>
      </c>
      <c r="P1965" s="220">
        <v>3103</v>
      </c>
      <c r="Q1965" s="217">
        <v>34102</v>
      </c>
      <c r="R1965" s="41"/>
    </row>
    <row r="1966" spans="1:18" s="149" customFormat="1" ht="12.95" customHeight="1" x14ac:dyDescent="0.2">
      <c r="A1966" s="7">
        <v>4</v>
      </c>
      <c r="B1966" s="40" t="s">
        <v>7</v>
      </c>
      <c r="C1966" s="107"/>
      <c r="D1966" s="119" t="s">
        <v>4467</v>
      </c>
      <c r="E1966" s="119" t="s">
        <v>4466</v>
      </c>
      <c r="F1966" s="219">
        <v>12</v>
      </c>
      <c r="G1966" s="219" t="s">
        <v>2299</v>
      </c>
      <c r="H1966" s="45"/>
      <c r="I1966" s="46"/>
      <c r="J1966" s="44">
        <f t="shared" si="58"/>
        <v>365</v>
      </c>
      <c r="K1966" s="46"/>
      <c r="L1966" s="45"/>
      <c r="M1966" s="45"/>
      <c r="N1966" s="45"/>
      <c r="O1966" s="62" t="s">
        <v>7</v>
      </c>
      <c r="P1966" s="220">
        <v>3105</v>
      </c>
      <c r="Q1966" s="217">
        <v>34117</v>
      </c>
      <c r="R1966" s="41"/>
    </row>
    <row r="1967" spans="1:18" s="149" customFormat="1" ht="12.95" customHeight="1" x14ac:dyDescent="0.2">
      <c r="A1967" s="7">
        <v>55</v>
      </c>
      <c r="B1967" s="40" t="s">
        <v>7</v>
      </c>
      <c r="C1967" s="107"/>
      <c r="D1967" s="119" t="s">
        <v>4035</v>
      </c>
      <c r="E1967" s="119" t="s">
        <v>4465</v>
      </c>
      <c r="F1967" s="219">
        <v>15</v>
      </c>
      <c r="G1967" s="219" t="s">
        <v>2492</v>
      </c>
      <c r="H1967" s="45"/>
      <c r="I1967" s="46"/>
      <c r="J1967" s="44">
        <f t="shared" si="58"/>
        <v>365</v>
      </c>
      <c r="K1967" s="46"/>
      <c r="L1967" s="45"/>
      <c r="M1967" s="45"/>
      <c r="N1967" s="45"/>
      <c r="O1967" s="62" t="s">
        <v>7</v>
      </c>
      <c r="P1967" s="220">
        <v>3107</v>
      </c>
      <c r="Q1967" s="217">
        <v>34117</v>
      </c>
      <c r="R1967" s="41"/>
    </row>
    <row r="1968" spans="1:18" s="149" customFormat="1" ht="12.95" customHeight="1" x14ac:dyDescent="0.2">
      <c r="A1968" s="7">
        <v>19</v>
      </c>
      <c r="B1968" s="40" t="s">
        <v>7</v>
      </c>
      <c r="C1968" s="107"/>
      <c r="D1968" s="119" t="s">
        <v>4464</v>
      </c>
      <c r="E1968" s="119" t="s">
        <v>4463</v>
      </c>
      <c r="F1968" s="219">
        <v>8</v>
      </c>
      <c r="G1968" s="219" t="s">
        <v>2408</v>
      </c>
      <c r="H1968" s="45"/>
      <c r="I1968" s="46"/>
      <c r="J1968" s="44">
        <f t="shared" si="58"/>
        <v>365</v>
      </c>
      <c r="K1968" s="46"/>
      <c r="L1968" s="45"/>
      <c r="M1968" s="45"/>
      <c r="N1968" s="45"/>
      <c r="O1968" s="62" t="s">
        <v>7</v>
      </c>
      <c r="P1968" s="220">
        <v>3113</v>
      </c>
      <c r="Q1968" s="217">
        <v>34136</v>
      </c>
      <c r="R1968" s="41"/>
    </row>
    <row r="1969" spans="1:18" s="149" customFormat="1" ht="12.95" customHeight="1" x14ac:dyDescent="0.2">
      <c r="A1969" s="7">
        <v>19</v>
      </c>
      <c r="B1969" s="40" t="s">
        <v>7</v>
      </c>
      <c r="C1969" s="107">
        <v>5503</v>
      </c>
      <c r="D1969" s="119" t="s">
        <v>4462</v>
      </c>
      <c r="E1969" s="119" t="s">
        <v>4461</v>
      </c>
      <c r="F1969" s="219">
        <v>8</v>
      </c>
      <c r="G1969" s="219" t="s">
        <v>2408</v>
      </c>
      <c r="H1969" s="45"/>
      <c r="I1969" s="46">
        <v>33938</v>
      </c>
      <c r="J1969" s="44">
        <f t="shared" si="58"/>
        <v>34303</v>
      </c>
      <c r="K1969" s="46"/>
      <c r="L1969" s="45"/>
      <c r="M1969" s="45"/>
      <c r="N1969" s="45"/>
      <c r="O1969" s="62"/>
      <c r="P1969" s="220"/>
      <c r="Q1969" s="217"/>
      <c r="R1969" s="41"/>
    </row>
    <row r="1970" spans="1:18" s="149" customFormat="1" ht="12.95" customHeight="1" x14ac:dyDescent="0.2">
      <c r="A1970" s="7"/>
      <c r="B1970" s="40" t="s">
        <v>7</v>
      </c>
      <c r="C1970" s="107">
        <v>5555</v>
      </c>
      <c r="D1970" s="119" t="s">
        <v>2920</v>
      </c>
      <c r="E1970" s="119" t="s">
        <v>4460</v>
      </c>
      <c r="F1970" s="219">
        <v>8</v>
      </c>
      <c r="G1970" s="219" t="s">
        <v>2408</v>
      </c>
      <c r="H1970" s="45"/>
      <c r="I1970" s="46"/>
      <c r="J1970" s="44">
        <f t="shared" si="58"/>
        <v>365</v>
      </c>
      <c r="K1970" s="46"/>
      <c r="L1970" s="45"/>
      <c r="M1970" s="45"/>
      <c r="N1970" s="45"/>
      <c r="O1970" s="62" t="s">
        <v>7</v>
      </c>
      <c r="P1970" s="220">
        <v>3116</v>
      </c>
      <c r="Q1970" s="217">
        <v>34158</v>
      </c>
      <c r="R1970" s="41"/>
    </row>
    <row r="1971" spans="1:18" s="149" customFormat="1" ht="12.95" customHeight="1" x14ac:dyDescent="0.2">
      <c r="A1971" s="7"/>
      <c r="B1971" s="40" t="s">
        <v>7</v>
      </c>
      <c r="C1971" s="107">
        <v>5495</v>
      </c>
      <c r="D1971" s="119" t="s">
        <v>4459</v>
      </c>
      <c r="E1971" s="119" t="s">
        <v>4458</v>
      </c>
      <c r="F1971" s="219">
        <v>10</v>
      </c>
      <c r="G1971" s="219" t="s">
        <v>2495</v>
      </c>
      <c r="H1971" s="45" t="s">
        <v>8</v>
      </c>
      <c r="I1971" s="46">
        <v>33966</v>
      </c>
      <c r="J1971" s="44" t="str">
        <f t="shared" si="58"/>
        <v>n/a</v>
      </c>
      <c r="K1971" s="46">
        <v>33998</v>
      </c>
      <c r="L1971" s="45"/>
      <c r="M1971" s="45" t="s">
        <v>874</v>
      </c>
      <c r="N1971" s="45" t="s">
        <v>874</v>
      </c>
      <c r="O1971" s="62" t="s">
        <v>7</v>
      </c>
      <c r="P1971" s="220">
        <v>3119</v>
      </c>
      <c r="Q1971" s="232">
        <v>34171</v>
      </c>
      <c r="R1971" s="41"/>
    </row>
    <row r="1972" spans="1:18" s="149" customFormat="1" ht="12.95" customHeight="1" x14ac:dyDescent="0.2">
      <c r="A1972" s="7">
        <v>19</v>
      </c>
      <c r="B1972" s="40" t="s">
        <v>7</v>
      </c>
      <c r="C1972" s="107">
        <v>5499</v>
      </c>
      <c r="D1972" s="119" t="s">
        <v>1479</v>
      </c>
      <c r="E1972" s="119" t="s">
        <v>4457</v>
      </c>
      <c r="F1972" s="219">
        <v>8</v>
      </c>
      <c r="G1972" s="219" t="s">
        <v>2408</v>
      </c>
      <c r="H1972" s="45" t="s">
        <v>8</v>
      </c>
      <c r="I1972" s="46">
        <v>33998</v>
      </c>
      <c r="J1972" s="44" t="str">
        <f t="shared" si="58"/>
        <v>n/a</v>
      </c>
      <c r="K1972" s="46">
        <v>33998</v>
      </c>
      <c r="L1972" s="45"/>
      <c r="M1972" s="45"/>
      <c r="N1972" s="45"/>
      <c r="O1972" s="62" t="s">
        <v>7</v>
      </c>
      <c r="P1972" s="220">
        <v>3118</v>
      </c>
      <c r="Q1972" s="217">
        <v>34163</v>
      </c>
      <c r="R1972" s="41"/>
    </row>
    <row r="1973" spans="1:18" s="149" customFormat="1" ht="12.95" customHeight="1" x14ac:dyDescent="0.2">
      <c r="A1973" s="7"/>
      <c r="B1973" s="40" t="s">
        <v>7</v>
      </c>
      <c r="C1973" s="107">
        <v>5507</v>
      </c>
      <c r="D1973" s="119" t="s">
        <v>4456</v>
      </c>
      <c r="E1973" s="119" t="s">
        <v>4455</v>
      </c>
      <c r="F1973" s="219">
        <v>11</v>
      </c>
      <c r="G1973" s="219" t="s">
        <v>2299</v>
      </c>
      <c r="H1973" s="45" t="s">
        <v>193</v>
      </c>
      <c r="I1973" s="120">
        <v>33994</v>
      </c>
      <c r="J1973" s="44" t="str">
        <f t="shared" si="58"/>
        <v>n/a</v>
      </c>
      <c r="K1973" s="120">
        <v>34005</v>
      </c>
      <c r="L1973" s="45"/>
      <c r="M1973" s="45" t="s">
        <v>874</v>
      </c>
      <c r="N1973" s="45"/>
      <c r="O1973" s="62" t="s">
        <v>7</v>
      </c>
      <c r="P1973" s="220">
        <v>3115</v>
      </c>
      <c r="Q1973" s="217">
        <v>34156</v>
      </c>
      <c r="R1973" s="41"/>
    </row>
    <row r="1974" spans="1:18" s="149" customFormat="1" ht="12.95" customHeight="1" x14ac:dyDescent="0.2">
      <c r="A1974" s="7">
        <v>19</v>
      </c>
      <c r="B1974" s="40" t="s">
        <v>7</v>
      </c>
      <c r="C1974" s="107"/>
      <c r="D1974" s="119" t="s">
        <v>4132</v>
      </c>
      <c r="E1974" s="119" t="s">
        <v>4454</v>
      </c>
      <c r="F1974" s="219">
        <v>8</v>
      </c>
      <c r="G1974" s="219" t="s">
        <v>2408</v>
      </c>
      <c r="H1974" s="45"/>
      <c r="I1974" s="46"/>
      <c r="J1974" s="44">
        <f t="shared" si="58"/>
        <v>365</v>
      </c>
      <c r="K1974" s="46"/>
      <c r="L1974" s="45"/>
      <c r="M1974" s="45"/>
      <c r="N1974" s="45"/>
      <c r="O1974" s="62" t="s">
        <v>7</v>
      </c>
      <c r="P1974" s="220">
        <v>3120</v>
      </c>
      <c r="Q1974" s="217">
        <v>34176</v>
      </c>
      <c r="R1974" s="41"/>
    </row>
    <row r="1975" spans="1:18" s="149" customFormat="1" ht="12.95" customHeight="1" x14ac:dyDescent="0.2">
      <c r="A1975" s="7">
        <v>190</v>
      </c>
      <c r="B1975" s="40" t="s">
        <v>7</v>
      </c>
      <c r="C1975" s="107"/>
      <c r="D1975" s="119" t="s">
        <v>348</v>
      </c>
      <c r="E1975" s="119" t="s">
        <v>4158</v>
      </c>
      <c r="F1975" s="219">
        <v>3</v>
      </c>
      <c r="G1975" s="219" t="s">
        <v>2299</v>
      </c>
      <c r="H1975" s="45"/>
      <c r="I1975" s="46"/>
      <c r="J1975" s="44">
        <f t="shared" si="58"/>
        <v>365</v>
      </c>
      <c r="K1975" s="46"/>
      <c r="L1975" s="45"/>
      <c r="M1975" s="45"/>
      <c r="N1975" s="45"/>
      <c r="O1975" s="62" t="s">
        <v>7</v>
      </c>
      <c r="P1975" s="220">
        <v>3121</v>
      </c>
      <c r="Q1975" s="217">
        <v>34197</v>
      </c>
      <c r="R1975" s="41"/>
    </row>
    <row r="1976" spans="1:18" s="149" customFormat="1" ht="12.95" customHeight="1" x14ac:dyDescent="0.2">
      <c r="A1976" s="7">
        <v>4</v>
      </c>
      <c r="B1976" s="40" t="s">
        <v>7</v>
      </c>
      <c r="C1976" s="107">
        <v>5552</v>
      </c>
      <c r="D1976" s="119" t="s">
        <v>4301</v>
      </c>
      <c r="E1976" s="119" t="s">
        <v>4158</v>
      </c>
      <c r="F1976" s="219">
        <v>4</v>
      </c>
      <c r="G1976" s="219" t="s">
        <v>2299</v>
      </c>
      <c r="H1976" s="45" t="s">
        <v>44</v>
      </c>
      <c r="I1976" s="46">
        <v>34003</v>
      </c>
      <c r="J1976" s="44" t="str">
        <f t="shared" si="58"/>
        <v>n/a</v>
      </c>
      <c r="K1976" s="46">
        <v>34059</v>
      </c>
      <c r="L1976" s="45"/>
      <c r="M1976" s="45" t="s">
        <v>874</v>
      </c>
      <c r="N1976" s="45" t="s">
        <v>874</v>
      </c>
      <c r="O1976" s="62" t="s">
        <v>7</v>
      </c>
      <c r="P1976" s="220">
        <v>3122</v>
      </c>
      <c r="Q1976" s="217">
        <v>34197</v>
      </c>
      <c r="R1976" s="41"/>
    </row>
    <row r="1977" spans="1:18" s="149" customFormat="1" ht="12.95" customHeight="1" x14ac:dyDescent="0.2">
      <c r="A1977" s="7">
        <v>43</v>
      </c>
      <c r="B1977" s="40" t="s">
        <v>7</v>
      </c>
      <c r="C1977" s="107"/>
      <c r="D1977" s="119" t="s">
        <v>4409</v>
      </c>
      <c r="E1977" s="119" t="s">
        <v>4240</v>
      </c>
      <c r="F1977" s="219">
        <v>3</v>
      </c>
      <c r="G1977" s="219" t="s">
        <v>2299</v>
      </c>
      <c r="H1977" s="45"/>
      <c r="I1977" s="46"/>
      <c r="J1977" s="44">
        <f t="shared" si="58"/>
        <v>365</v>
      </c>
      <c r="K1977" s="46"/>
      <c r="L1977" s="45"/>
      <c r="M1977" s="45"/>
      <c r="N1977" s="45"/>
      <c r="O1977" s="62" t="s">
        <v>7</v>
      </c>
      <c r="P1977" s="220">
        <v>3123</v>
      </c>
      <c r="Q1977" s="217">
        <v>34207</v>
      </c>
      <c r="R1977" s="41"/>
    </row>
    <row r="1978" spans="1:18" s="149" customFormat="1" ht="12.95" customHeight="1" x14ac:dyDescent="0.2">
      <c r="A1978" s="7">
        <v>5</v>
      </c>
      <c r="B1978" s="40" t="s">
        <v>7</v>
      </c>
      <c r="C1978" s="107"/>
      <c r="D1978" s="119" t="s">
        <v>2291</v>
      </c>
      <c r="E1978" s="119" t="s">
        <v>4157</v>
      </c>
      <c r="F1978" s="219">
        <v>20</v>
      </c>
      <c r="G1978" s="219" t="s">
        <v>2307</v>
      </c>
      <c r="H1978" s="45"/>
      <c r="I1978" s="46"/>
      <c r="J1978" s="44">
        <f t="shared" si="58"/>
        <v>365</v>
      </c>
      <c r="K1978" s="46"/>
      <c r="L1978" s="45"/>
      <c r="M1978" s="45"/>
      <c r="N1978" s="45"/>
      <c r="O1978" s="62" t="s">
        <v>7</v>
      </c>
      <c r="P1978" s="220">
        <v>3124</v>
      </c>
      <c r="Q1978" s="217">
        <v>34208</v>
      </c>
      <c r="R1978" s="41"/>
    </row>
    <row r="1979" spans="1:18" s="149" customFormat="1" ht="12.95" customHeight="1" x14ac:dyDescent="0.2">
      <c r="A1979" s="7">
        <v>37</v>
      </c>
      <c r="B1979" s="40" t="s">
        <v>7</v>
      </c>
      <c r="C1979" s="107">
        <v>5559</v>
      </c>
      <c r="D1979" s="119" t="s">
        <v>1823</v>
      </c>
      <c r="E1979" s="119" t="s">
        <v>4157</v>
      </c>
      <c r="F1979" s="219">
        <v>6</v>
      </c>
      <c r="G1979" s="219" t="s">
        <v>2495</v>
      </c>
      <c r="H1979" s="45"/>
      <c r="I1979" s="46">
        <v>34030</v>
      </c>
      <c r="J1979" s="44" t="str">
        <f t="shared" si="58"/>
        <v>n/a</v>
      </c>
      <c r="K1979" s="46">
        <v>34059</v>
      </c>
      <c r="L1979" s="45"/>
      <c r="M1979" s="45" t="s">
        <v>874</v>
      </c>
      <c r="N1979" s="45" t="s">
        <v>874</v>
      </c>
      <c r="O1979" s="62" t="s">
        <v>7</v>
      </c>
      <c r="P1979" s="220">
        <v>3125</v>
      </c>
      <c r="Q1979" s="217">
        <v>34235</v>
      </c>
      <c r="R1979" s="41"/>
    </row>
    <row r="1980" spans="1:18" s="149" customFormat="1" ht="12.95" customHeight="1" x14ac:dyDescent="0.2">
      <c r="A1980" s="7">
        <v>37</v>
      </c>
      <c r="B1980" s="40" t="s">
        <v>7</v>
      </c>
      <c r="C1980" s="107"/>
      <c r="D1980" s="119" t="s">
        <v>222</v>
      </c>
      <c r="E1980" s="119" t="s">
        <v>4453</v>
      </c>
      <c r="F1980" s="219">
        <v>20</v>
      </c>
      <c r="G1980" s="219" t="s">
        <v>2307</v>
      </c>
      <c r="H1980" s="45" t="s">
        <v>8</v>
      </c>
      <c r="I1980" s="46"/>
      <c r="J1980" s="44">
        <f t="shared" si="58"/>
        <v>365</v>
      </c>
      <c r="K1980" s="46"/>
      <c r="L1980" s="45"/>
      <c r="M1980" s="45"/>
      <c r="N1980" s="45"/>
      <c r="O1980" s="62" t="s">
        <v>7</v>
      </c>
      <c r="P1980" s="220">
        <v>3126</v>
      </c>
      <c r="Q1980" s="217">
        <v>34274</v>
      </c>
      <c r="R1980" s="41"/>
    </row>
    <row r="1981" spans="1:18" s="149" customFormat="1" ht="12.95" customHeight="1" x14ac:dyDescent="0.2">
      <c r="A1981" s="7">
        <v>59</v>
      </c>
      <c r="B1981" s="40" t="s">
        <v>7</v>
      </c>
      <c r="C1981" s="107"/>
      <c r="D1981" s="119" t="s">
        <v>2500</v>
      </c>
      <c r="E1981" s="119" t="s">
        <v>4452</v>
      </c>
      <c r="F1981" s="219">
        <v>20</v>
      </c>
      <c r="G1981" s="219" t="s">
        <v>2307</v>
      </c>
      <c r="H1981" s="45"/>
      <c r="I1981" s="46"/>
      <c r="J1981" s="44">
        <f t="shared" si="58"/>
        <v>365</v>
      </c>
      <c r="K1981" s="46"/>
      <c r="L1981" s="45"/>
      <c r="M1981" s="45"/>
      <c r="N1981" s="45"/>
      <c r="O1981" s="62" t="s">
        <v>7</v>
      </c>
      <c r="P1981" s="220">
        <v>3127</v>
      </c>
      <c r="Q1981" s="217">
        <v>34256</v>
      </c>
      <c r="R1981" s="41"/>
    </row>
    <row r="1982" spans="1:18" s="149" customFormat="1" ht="12.95" customHeight="1" x14ac:dyDescent="0.2">
      <c r="A1982" s="7">
        <v>17</v>
      </c>
      <c r="B1982" s="40" t="s">
        <v>7</v>
      </c>
      <c r="C1982" s="107"/>
      <c r="D1982" s="119" t="s">
        <v>4294</v>
      </c>
      <c r="E1982" s="119" t="s">
        <v>4451</v>
      </c>
      <c r="F1982" s="219">
        <v>5</v>
      </c>
      <c r="G1982" s="219" t="s">
        <v>2299</v>
      </c>
      <c r="H1982" s="45"/>
      <c r="I1982" s="46"/>
      <c r="J1982" s="44">
        <f t="shared" si="58"/>
        <v>365</v>
      </c>
      <c r="K1982" s="46"/>
      <c r="L1982" s="45"/>
      <c r="M1982" s="45"/>
      <c r="N1982" s="45"/>
      <c r="O1982" s="62" t="s">
        <v>7</v>
      </c>
      <c r="P1982" s="220">
        <v>3128</v>
      </c>
      <c r="Q1982" s="217">
        <v>34257</v>
      </c>
      <c r="R1982" s="41"/>
    </row>
    <row r="1983" spans="1:18" s="149" customFormat="1" ht="12.95" customHeight="1" x14ac:dyDescent="0.2">
      <c r="A1983" s="7">
        <v>190</v>
      </c>
      <c r="B1983" s="40" t="s">
        <v>7</v>
      </c>
      <c r="C1983" s="107">
        <v>5443</v>
      </c>
      <c r="D1983" s="119" t="s">
        <v>4450</v>
      </c>
      <c r="E1983" s="119" t="s">
        <v>4362</v>
      </c>
      <c r="F1983" s="219">
        <v>1</v>
      </c>
      <c r="G1983" s="219" t="s">
        <v>2299</v>
      </c>
      <c r="H1983" s="45"/>
      <c r="I1983" s="46"/>
      <c r="J1983" s="44">
        <f t="shared" si="58"/>
        <v>365</v>
      </c>
      <c r="K1983" s="46"/>
      <c r="L1983" s="45"/>
      <c r="M1983" s="45"/>
      <c r="N1983" s="45"/>
      <c r="O1983" s="62" t="s">
        <v>7</v>
      </c>
      <c r="P1983" s="220">
        <v>3129</v>
      </c>
      <c r="Q1983" s="217">
        <v>34260</v>
      </c>
      <c r="R1983" s="41"/>
    </row>
    <row r="1984" spans="1:18" s="149" customFormat="1" ht="12.95" customHeight="1" x14ac:dyDescent="0.2">
      <c r="A1984" s="7">
        <v>1</v>
      </c>
      <c r="B1984" s="40" t="s">
        <v>7</v>
      </c>
      <c r="C1984" s="107"/>
      <c r="D1984" s="119" t="s">
        <v>4382</v>
      </c>
      <c r="E1984" s="119" t="s">
        <v>4449</v>
      </c>
      <c r="F1984" s="219">
        <v>6</v>
      </c>
      <c r="G1984" s="219" t="s">
        <v>2495</v>
      </c>
      <c r="H1984" s="45" t="s">
        <v>8</v>
      </c>
      <c r="I1984" s="46"/>
      <c r="J1984" s="44">
        <f t="shared" si="58"/>
        <v>365</v>
      </c>
      <c r="K1984" s="46"/>
      <c r="L1984" s="45"/>
      <c r="M1984" s="45"/>
      <c r="N1984" s="45"/>
      <c r="O1984" s="62" t="s">
        <v>7</v>
      </c>
      <c r="P1984" s="220">
        <v>3130</v>
      </c>
      <c r="Q1984" s="217">
        <v>34260</v>
      </c>
      <c r="R1984" s="41" t="s">
        <v>4448</v>
      </c>
    </row>
    <row r="1985" spans="1:18" s="149" customFormat="1" ht="12.95" customHeight="1" x14ac:dyDescent="0.2">
      <c r="A1985" s="7"/>
      <c r="B1985" s="40" t="s">
        <v>7</v>
      </c>
      <c r="C1985" s="107"/>
      <c r="D1985" s="119" t="s">
        <v>4447</v>
      </c>
      <c r="E1985" s="119" t="s">
        <v>4320</v>
      </c>
      <c r="F1985" s="219">
        <v>20</v>
      </c>
      <c r="G1985" s="219" t="s">
        <v>2307</v>
      </c>
      <c r="H1985" s="45"/>
      <c r="I1985" s="46"/>
      <c r="J1985" s="44">
        <f t="shared" si="58"/>
        <v>365</v>
      </c>
      <c r="K1985" s="46"/>
      <c r="L1985" s="45"/>
      <c r="M1985" s="45"/>
      <c r="N1985" s="45"/>
      <c r="O1985" s="62" t="s">
        <v>7</v>
      </c>
      <c r="P1985" s="220">
        <v>3131</v>
      </c>
      <c r="Q1985" s="217">
        <v>34260</v>
      </c>
      <c r="R1985" s="41"/>
    </row>
    <row r="1986" spans="1:18" s="149" customFormat="1" ht="12.95" customHeight="1" x14ac:dyDescent="0.2">
      <c r="A1986" s="7">
        <v>125</v>
      </c>
      <c r="B1986" s="40" t="s">
        <v>7</v>
      </c>
      <c r="C1986" s="107">
        <v>5566</v>
      </c>
      <c r="D1986" s="40" t="s">
        <v>4446</v>
      </c>
      <c r="E1986" s="40" t="s">
        <v>4445</v>
      </c>
      <c r="F1986" s="45">
        <v>8</v>
      </c>
      <c r="G1986" s="45" t="s">
        <v>905</v>
      </c>
      <c r="H1986" s="45" t="s">
        <v>114</v>
      </c>
      <c r="I1986" s="46">
        <v>34054</v>
      </c>
      <c r="J1986" s="44" t="str">
        <f t="shared" si="58"/>
        <v>n/a</v>
      </c>
      <c r="K1986" s="46">
        <v>34089</v>
      </c>
      <c r="L1986" s="45"/>
      <c r="M1986" s="45" t="s">
        <v>874</v>
      </c>
      <c r="N1986" s="45" t="s">
        <v>874</v>
      </c>
      <c r="O1986" s="62" t="s">
        <v>7</v>
      </c>
      <c r="P1986" s="208">
        <v>3132</v>
      </c>
      <c r="Q1986" s="46">
        <v>34274</v>
      </c>
      <c r="R1986" s="41" t="s">
        <v>4444</v>
      </c>
    </row>
    <row r="1987" spans="1:18" s="149" customFormat="1" ht="12.75" customHeight="1" x14ac:dyDescent="0.2">
      <c r="A1987" s="7">
        <v>125</v>
      </c>
      <c r="B1987" s="40" t="s">
        <v>7</v>
      </c>
      <c r="C1987" s="107"/>
      <c r="D1987" s="119" t="s">
        <v>4443</v>
      </c>
      <c r="E1987" s="119" t="s">
        <v>4442</v>
      </c>
      <c r="F1987" s="219">
        <v>9</v>
      </c>
      <c r="G1987" s="219" t="s">
        <v>2495</v>
      </c>
      <c r="H1987" s="45"/>
      <c r="I1987" s="46"/>
      <c r="J1987" s="44">
        <f t="shared" si="58"/>
        <v>365</v>
      </c>
      <c r="K1987" s="46"/>
      <c r="L1987" s="45"/>
      <c r="M1987" s="45"/>
      <c r="N1987" s="45"/>
      <c r="O1987" s="62" t="s">
        <v>7</v>
      </c>
      <c r="P1987" s="220">
        <v>3132</v>
      </c>
      <c r="Q1987" s="217">
        <v>34274</v>
      </c>
      <c r="R1987" s="41"/>
    </row>
    <row r="1988" spans="1:18" s="149" customFormat="1" ht="12.95" customHeight="1" x14ac:dyDescent="0.2">
      <c r="A1988" s="7"/>
      <c r="B1988" s="40" t="s">
        <v>7</v>
      </c>
      <c r="C1988" s="107">
        <v>5381</v>
      </c>
      <c r="D1988" s="119" t="s">
        <v>4441</v>
      </c>
      <c r="E1988" s="119" t="s">
        <v>4440</v>
      </c>
      <c r="F1988" s="219">
        <v>9</v>
      </c>
      <c r="G1988" s="219" t="s">
        <v>2495</v>
      </c>
      <c r="H1988" s="45"/>
      <c r="I1988" s="46"/>
      <c r="J1988" s="44">
        <f t="shared" si="58"/>
        <v>365</v>
      </c>
      <c r="K1988" s="46"/>
      <c r="L1988" s="45"/>
      <c r="M1988" s="45"/>
      <c r="N1988" s="45"/>
      <c r="O1988" s="62" t="s">
        <v>7</v>
      </c>
      <c r="P1988" s="220">
        <v>3133</v>
      </c>
      <c r="Q1988" s="217">
        <v>34274</v>
      </c>
      <c r="R1988" s="41"/>
    </row>
    <row r="1989" spans="1:18" s="149" customFormat="1" ht="12.95" customHeight="1" x14ac:dyDescent="0.2">
      <c r="A1989" s="7">
        <v>23</v>
      </c>
      <c r="B1989" s="40" t="s">
        <v>7</v>
      </c>
      <c r="C1989" s="107"/>
      <c r="D1989" s="119" t="s">
        <v>3192</v>
      </c>
      <c r="E1989" s="119" t="s">
        <v>4172</v>
      </c>
      <c r="F1989" s="219">
        <v>16</v>
      </c>
      <c r="G1989" s="219" t="s">
        <v>2495</v>
      </c>
      <c r="H1989" s="45"/>
      <c r="I1989" s="46"/>
      <c r="J1989" s="44">
        <f t="shared" si="58"/>
        <v>365</v>
      </c>
      <c r="K1989" s="46"/>
      <c r="L1989" s="45"/>
      <c r="M1989" s="45"/>
      <c r="N1989" s="45"/>
      <c r="O1989" s="62" t="s">
        <v>7</v>
      </c>
      <c r="P1989" s="220">
        <v>3134</v>
      </c>
      <c r="Q1989" s="217">
        <v>34257</v>
      </c>
      <c r="R1989" s="41"/>
    </row>
    <row r="1990" spans="1:18" s="149" customFormat="1" ht="12.95" customHeight="1" x14ac:dyDescent="0.2">
      <c r="A1990" s="7">
        <v>23</v>
      </c>
      <c r="B1990" s="40" t="s">
        <v>7</v>
      </c>
      <c r="C1990" s="107"/>
      <c r="D1990" s="119" t="s">
        <v>3192</v>
      </c>
      <c r="E1990" s="119" t="s">
        <v>4439</v>
      </c>
      <c r="F1990" s="219">
        <v>16</v>
      </c>
      <c r="G1990" s="219" t="s">
        <v>2495</v>
      </c>
      <c r="H1990" s="45"/>
      <c r="I1990" s="46"/>
      <c r="J1990" s="44">
        <f t="shared" si="58"/>
        <v>365</v>
      </c>
      <c r="K1990" s="46"/>
      <c r="L1990" s="45"/>
      <c r="M1990" s="45"/>
      <c r="N1990" s="45"/>
      <c r="O1990" s="62" t="s">
        <v>7</v>
      </c>
      <c r="P1990" s="220">
        <v>3135</v>
      </c>
      <c r="Q1990" s="217">
        <v>34288</v>
      </c>
      <c r="R1990" s="41" t="s">
        <v>4438</v>
      </c>
    </row>
    <row r="1991" spans="1:18" s="149" customFormat="1" ht="12.95" customHeight="1" x14ac:dyDescent="0.2">
      <c r="A1991" s="7">
        <v>10</v>
      </c>
      <c r="B1991" s="40" t="s">
        <v>7</v>
      </c>
      <c r="C1991" s="107"/>
      <c r="D1991" s="119" t="s">
        <v>1177</v>
      </c>
      <c r="E1991" s="119" t="s">
        <v>4158</v>
      </c>
      <c r="F1991" s="219">
        <v>12</v>
      </c>
      <c r="G1991" s="219" t="s">
        <v>2299</v>
      </c>
      <c r="H1991" s="45"/>
      <c r="I1991" s="46"/>
      <c r="J1991" s="44">
        <f t="shared" si="58"/>
        <v>365</v>
      </c>
      <c r="K1991" s="46"/>
      <c r="L1991" s="45"/>
      <c r="M1991" s="45"/>
      <c r="N1991" s="45"/>
      <c r="O1991" s="62" t="s">
        <v>7</v>
      </c>
      <c r="P1991" s="220">
        <v>3137</v>
      </c>
      <c r="Q1991" s="217">
        <v>34304</v>
      </c>
      <c r="R1991" s="41"/>
    </row>
    <row r="1992" spans="1:18" s="149" customFormat="1" ht="12.95" customHeight="1" x14ac:dyDescent="0.2">
      <c r="A1992" s="7">
        <v>19</v>
      </c>
      <c r="B1992" s="40" t="s">
        <v>7</v>
      </c>
      <c r="C1992" s="107"/>
      <c r="D1992" s="119" t="s">
        <v>1479</v>
      </c>
      <c r="E1992" s="119" t="s">
        <v>4437</v>
      </c>
      <c r="F1992" s="219">
        <v>8</v>
      </c>
      <c r="G1992" s="219" t="s">
        <v>2408</v>
      </c>
      <c r="H1992" s="45"/>
      <c r="I1992" s="46"/>
      <c r="J1992" s="44">
        <f t="shared" si="58"/>
        <v>365</v>
      </c>
      <c r="K1992" s="46"/>
      <c r="L1992" s="45"/>
      <c r="M1992" s="45"/>
      <c r="N1992" s="45"/>
      <c r="O1992" s="62" t="s">
        <v>7</v>
      </c>
      <c r="P1992" s="220">
        <v>3138</v>
      </c>
      <c r="Q1992" s="217">
        <v>34304</v>
      </c>
      <c r="R1992" s="41"/>
    </row>
    <row r="1993" spans="1:18" s="149" customFormat="1" ht="12.95" customHeight="1" x14ac:dyDescent="0.2">
      <c r="A1993" s="7">
        <v>55</v>
      </c>
      <c r="B1993" s="40" t="s">
        <v>7</v>
      </c>
      <c r="C1993" s="107"/>
      <c r="D1993" s="119" t="s">
        <v>4035</v>
      </c>
      <c r="E1993" s="119" t="s">
        <v>4158</v>
      </c>
      <c r="F1993" s="219">
        <v>15</v>
      </c>
      <c r="G1993" s="219" t="s">
        <v>2492</v>
      </c>
      <c r="H1993" s="45"/>
      <c r="I1993" s="46"/>
      <c r="J1993" s="44"/>
      <c r="K1993" s="46"/>
      <c r="L1993" s="45"/>
      <c r="M1993" s="45"/>
      <c r="N1993" s="45"/>
      <c r="O1993" s="62" t="s">
        <v>7</v>
      </c>
      <c r="P1993" s="220">
        <v>3139</v>
      </c>
      <c r="Q1993" s="217">
        <v>34304</v>
      </c>
      <c r="R1993" s="41"/>
    </row>
    <row r="1994" spans="1:18" s="149" customFormat="1" ht="12.95" customHeight="1" x14ac:dyDescent="0.2">
      <c r="A1994" s="7">
        <v>55</v>
      </c>
      <c r="B1994" s="40" t="s">
        <v>7</v>
      </c>
      <c r="C1994" s="107"/>
      <c r="D1994" s="119" t="s">
        <v>4035</v>
      </c>
      <c r="E1994" s="119" t="s">
        <v>4436</v>
      </c>
      <c r="F1994" s="219">
        <v>15</v>
      </c>
      <c r="G1994" s="219" t="s">
        <v>2492</v>
      </c>
      <c r="H1994" s="45"/>
      <c r="I1994" s="46"/>
      <c r="J1994" s="44"/>
      <c r="K1994" s="46"/>
      <c r="L1994" s="45"/>
      <c r="M1994" s="45"/>
      <c r="N1994" s="45"/>
      <c r="O1994" s="62" t="s">
        <v>7</v>
      </c>
      <c r="P1994" s="220">
        <v>3140</v>
      </c>
      <c r="Q1994" s="217">
        <v>34304</v>
      </c>
      <c r="R1994" s="41"/>
    </row>
    <row r="1995" spans="1:18" s="149" customFormat="1" ht="12.95" customHeight="1" x14ac:dyDescent="0.2">
      <c r="A1995" s="7">
        <v>17</v>
      </c>
      <c r="B1995" s="40" t="s">
        <v>7</v>
      </c>
      <c r="C1995" s="107">
        <v>5575</v>
      </c>
      <c r="D1995" s="119" t="s">
        <v>3864</v>
      </c>
      <c r="E1995" s="119" t="s">
        <v>4435</v>
      </c>
      <c r="F1995" s="219">
        <v>15</v>
      </c>
      <c r="G1995" s="219" t="s">
        <v>2492</v>
      </c>
      <c r="H1995" s="45"/>
      <c r="I1995" s="46"/>
      <c r="J1995" s="44">
        <f t="shared" ref="J1995:J2026" si="59">IF(AND(I1995&gt;1/1/75, K1995&gt;0),"n/a",I1995+365)</f>
        <v>365</v>
      </c>
      <c r="K1995" s="46"/>
      <c r="L1995" s="45"/>
      <c r="M1995" s="45"/>
      <c r="N1995" s="45"/>
      <c r="O1995" s="62" t="s">
        <v>7</v>
      </c>
      <c r="P1995" s="220">
        <v>3141</v>
      </c>
      <c r="Q1995" s="217">
        <v>34311</v>
      </c>
      <c r="R1995" s="41"/>
    </row>
    <row r="1996" spans="1:18" s="149" customFormat="1" ht="12.95" customHeight="1" x14ac:dyDescent="0.2">
      <c r="A1996" s="7">
        <v>3</v>
      </c>
      <c r="B1996" s="40" t="s">
        <v>7</v>
      </c>
      <c r="C1996" s="107">
        <v>5582</v>
      </c>
      <c r="D1996" s="119" t="s">
        <v>4434</v>
      </c>
      <c r="E1996" s="119" t="s">
        <v>4433</v>
      </c>
      <c r="F1996" s="219">
        <v>15</v>
      </c>
      <c r="G1996" s="219" t="s">
        <v>2492</v>
      </c>
      <c r="H1996" s="45" t="s">
        <v>25</v>
      </c>
      <c r="I1996" s="46"/>
      <c r="J1996" s="44">
        <f t="shared" si="59"/>
        <v>365</v>
      </c>
      <c r="K1996" s="46"/>
      <c r="L1996" s="45"/>
      <c r="M1996" s="45" t="s">
        <v>107</v>
      </c>
      <c r="N1996" s="45" t="s">
        <v>107</v>
      </c>
      <c r="O1996" s="62" t="s">
        <v>7</v>
      </c>
      <c r="P1996" s="220">
        <v>3142</v>
      </c>
      <c r="Q1996" s="217">
        <v>34313</v>
      </c>
      <c r="R1996" s="41" t="s">
        <v>4432</v>
      </c>
    </row>
    <row r="1997" spans="1:18" s="149" customFormat="1" ht="12.95" customHeight="1" x14ac:dyDescent="0.2">
      <c r="A1997" s="7">
        <v>55</v>
      </c>
      <c r="B1997" s="40" t="s">
        <v>7</v>
      </c>
      <c r="C1997" s="107"/>
      <c r="D1997" s="119" t="s">
        <v>1274</v>
      </c>
      <c r="E1997" s="119" t="s">
        <v>4431</v>
      </c>
      <c r="F1997" s="219">
        <v>13</v>
      </c>
      <c r="G1997" s="219" t="s">
        <v>2492</v>
      </c>
      <c r="H1997" s="45" t="s">
        <v>28</v>
      </c>
      <c r="I1997" s="46"/>
      <c r="J1997" s="44">
        <f t="shared" si="59"/>
        <v>365</v>
      </c>
      <c r="K1997" s="46"/>
      <c r="L1997" s="45"/>
      <c r="M1997" s="45"/>
      <c r="N1997" s="45"/>
      <c r="O1997" s="62" t="s">
        <v>7</v>
      </c>
      <c r="P1997" s="220">
        <v>3143</v>
      </c>
      <c r="Q1997" s="217">
        <v>34313</v>
      </c>
      <c r="R1997" s="41"/>
    </row>
    <row r="1998" spans="1:18" s="149" customFormat="1" ht="12.95" customHeight="1" x14ac:dyDescent="0.2">
      <c r="A1998" s="7">
        <v>55</v>
      </c>
      <c r="B1998" s="40" t="s">
        <v>7</v>
      </c>
      <c r="C1998" s="107"/>
      <c r="D1998" s="119" t="s">
        <v>1274</v>
      </c>
      <c r="E1998" s="119" t="s">
        <v>4430</v>
      </c>
      <c r="F1998" s="219">
        <v>13</v>
      </c>
      <c r="G1998" s="219" t="s">
        <v>2492</v>
      </c>
      <c r="H1998" s="45" t="s">
        <v>25</v>
      </c>
      <c r="I1998" s="46"/>
      <c r="J1998" s="44">
        <f t="shared" si="59"/>
        <v>365</v>
      </c>
      <c r="K1998" s="46"/>
      <c r="L1998" s="45"/>
      <c r="M1998" s="45"/>
      <c r="N1998" s="45"/>
      <c r="O1998" s="62" t="s">
        <v>7</v>
      </c>
      <c r="P1998" s="220">
        <v>3144</v>
      </c>
      <c r="Q1998" s="217">
        <v>34340</v>
      </c>
      <c r="R1998" s="41"/>
    </row>
    <row r="1999" spans="1:18" s="149" customFormat="1" ht="12.95" customHeight="1" x14ac:dyDescent="0.2">
      <c r="A1999" s="7">
        <v>190</v>
      </c>
      <c r="B1999" s="40" t="s">
        <v>7</v>
      </c>
      <c r="C1999" s="107"/>
      <c r="D1999" s="119" t="s">
        <v>3918</v>
      </c>
      <c r="E1999" s="119" t="s">
        <v>4429</v>
      </c>
      <c r="F1999" s="219">
        <v>1</v>
      </c>
      <c r="G1999" s="219" t="s">
        <v>2299</v>
      </c>
      <c r="H1999" s="45" t="s">
        <v>114</v>
      </c>
      <c r="I1999" s="46"/>
      <c r="J1999" s="44">
        <f t="shared" si="59"/>
        <v>365</v>
      </c>
      <c r="K1999" s="46"/>
      <c r="L1999" s="45"/>
      <c r="M1999" s="45"/>
      <c r="N1999" s="45"/>
      <c r="O1999" s="62" t="s">
        <v>7</v>
      </c>
      <c r="P1999" s="220">
        <v>3145</v>
      </c>
      <c r="Q1999" s="217">
        <v>34344</v>
      </c>
      <c r="R1999" s="41"/>
    </row>
    <row r="2000" spans="1:18" s="149" customFormat="1" ht="12.95" customHeight="1" x14ac:dyDescent="0.2">
      <c r="A2000" s="7">
        <v>4</v>
      </c>
      <c r="B2000" s="40" t="s">
        <v>7</v>
      </c>
      <c r="C2000" s="107"/>
      <c r="D2000" s="119" t="s">
        <v>4411</v>
      </c>
      <c r="E2000" s="119" t="s">
        <v>4158</v>
      </c>
      <c r="F2000" s="219">
        <v>5</v>
      </c>
      <c r="G2000" s="219" t="s">
        <v>2299</v>
      </c>
      <c r="H2000" s="45" t="s">
        <v>44</v>
      </c>
      <c r="I2000" s="46"/>
      <c r="J2000" s="44">
        <f t="shared" si="59"/>
        <v>365</v>
      </c>
      <c r="K2000" s="46"/>
      <c r="L2000" s="45"/>
      <c r="M2000" s="45"/>
      <c r="N2000" s="45"/>
      <c r="O2000" s="62" t="s">
        <v>7</v>
      </c>
      <c r="P2000" s="220">
        <v>3146</v>
      </c>
      <c r="Q2000" s="217">
        <v>34346</v>
      </c>
      <c r="R2000" s="41"/>
    </row>
    <row r="2001" spans="1:18" s="149" customFormat="1" ht="12.95" customHeight="1" x14ac:dyDescent="0.2">
      <c r="A2001" s="7">
        <v>4</v>
      </c>
      <c r="B2001" s="40" t="s">
        <v>7</v>
      </c>
      <c r="C2001" s="107"/>
      <c r="D2001" s="119" t="s">
        <v>4411</v>
      </c>
      <c r="E2001" s="119" t="s">
        <v>4428</v>
      </c>
      <c r="F2001" s="219">
        <v>5</v>
      </c>
      <c r="G2001" s="219" t="s">
        <v>2299</v>
      </c>
      <c r="H2001" s="45" t="s">
        <v>44</v>
      </c>
      <c r="I2001" s="46"/>
      <c r="J2001" s="44">
        <f t="shared" si="59"/>
        <v>365</v>
      </c>
      <c r="K2001" s="46"/>
      <c r="L2001" s="45"/>
      <c r="M2001" s="45"/>
      <c r="N2001" s="45"/>
      <c r="O2001" s="62" t="s">
        <v>7</v>
      </c>
      <c r="P2001" s="220">
        <v>3147</v>
      </c>
      <c r="Q2001" s="217">
        <v>34346</v>
      </c>
      <c r="R2001" s="41"/>
    </row>
    <row r="2002" spans="1:18" s="149" customFormat="1" ht="12.95" customHeight="1" x14ac:dyDescent="0.2">
      <c r="A2002" s="7">
        <v>51</v>
      </c>
      <c r="B2002" s="40" t="s">
        <v>7</v>
      </c>
      <c r="C2002" s="107"/>
      <c r="D2002" s="119" t="s">
        <v>446</v>
      </c>
      <c r="E2002" s="119" t="s">
        <v>4427</v>
      </c>
      <c r="F2002" s="219">
        <v>10</v>
      </c>
      <c r="G2002" s="219" t="s">
        <v>2495</v>
      </c>
      <c r="H2002" s="45" t="s">
        <v>44</v>
      </c>
      <c r="I2002" s="46"/>
      <c r="J2002" s="44">
        <f t="shared" si="59"/>
        <v>365</v>
      </c>
      <c r="K2002" s="46"/>
      <c r="L2002" s="45"/>
      <c r="M2002" s="45"/>
      <c r="N2002" s="45"/>
      <c r="O2002" s="62" t="s">
        <v>7</v>
      </c>
      <c r="P2002" s="220">
        <v>3148</v>
      </c>
      <c r="Q2002" s="217">
        <v>34346</v>
      </c>
      <c r="R2002" s="41"/>
    </row>
    <row r="2003" spans="1:18" s="149" customFormat="1" ht="12.95" customHeight="1" x14ac:dyDescent="0.2">
      <c r="A2003" s="7"/>
      <c r="B2003" s="40" t="s">
        <v>7</v>
      </c>
      <c r="C2003" s="107"/>
      <c r="D2003" s="119" t="s">
        <v>4426</v>
      </c>
      <c r="E2003" s="119" t="s">
        <v>4425</v>
      </c>
      <c r="F2003" s="219">
        <v>10</v>
      </c>
      <c r="G2003" s="219" t="s">
        <v>2495</v>
      </c>
      <c r="H2003" s="45" t="s">
        <v>28</v>
      </c>
      <c r="I2003" s="46"/>
      <c r="J2003" s="44">
        <f t="shared" si="59"/>
        <v>365</v>
      </c>
      <c r="K2003" s="46"/>
      <c r="L2003" s="45"/>
      <c r="M2003" s="45"/>
      <c r="N2003" s="45"/>
      <c r="O2003" s="62" t="s">
        <v>7</v>
      </c>
      <c r="P2003" s="220">
        <v>3149</v>
      </c>
      <c r="Q2003" s="217">
        <v>34366</v>
      </c>
      <c r="R2003" s="41"/>
    </row>
    <row r="2004" spans="1:18" s="149" customFormat="1" ht="12.95" customHeight="1" x14ac:dyDescent="0.2">
      <c r="A2004" s="7"/>
      <c r="B2004" s="40" t="s">
        <v>7</v>
      </c>
      <c r="C2004" s="107"/>
      <c r="D2004" s="119" t="s">
        <v>4424</v>
      </c>
      <c r="E2004" s="119" t="s">
        <v>4423</v>
      </c>
      <c r="F2004" s="219">
        <v>10</v>
      </c>
      <c r="G2004" s="219" t="s">
        <v>2495</v>
      </c>
      <c r="H2004" s="45" t="s">
        <v>28</v>
      </c>
      <c r="I2004" s="46"/>
      <c r="J2004" s="44">
        <f t="shared" si="59"/>
        <v>365</v>
      </c>
      <c r="K2004" s="46"/>
      <c r="L2004" s="45"/>
      <c r="M2004" s="45"/>
      <c r="N2004" s="45"/>
      <c r="O2004" s="62" t="s">
        <v>7</v>
      </c>
      <c r="P2004" s="220">
        <v>3150</v>
      </c>
      <c r="Q2004" s="217">
        <v>34383</v>
      </c>
      <c r="R2004" s="41"/>
    </row>
    <row r="2005" spans="1:18" s="149" customFormat="1" ht="12.95" customHeight="1" x14ac:dyDescent="0.2">
      <c r="A2005" s="7">
        <v>33</v>
      </c>
      <c r="B2005" s="40" t="s">
        <v>7</v>
      </c>
      <c r="C2005" s="107"/>
      <c r="D2005" s="119" t="s">
        <v>374</v>
      </c>
      <c r="E2005" s="119" t="s">
        <v>4290</v>
      </c>
      <c r="F2005" s="219">
        <v>21</v>
      </c>
      <c r="G2005" s="219" t="s">
        <v>2307</v>
      </c>
      <c r="H2005" s="45" t="s">
        <v>8</v>
      </c>
      <c r="I2005" s="46"/>
      <c r="J2005" s="44">
        <f t="shared" si="59"/>
        <v>365</v>
      </c>
      <c r="K2005" s="46"/>
      <c r="L2005" s="45"/>
      <c r="M2005" s="45"/>
      <c r="N2005" s="45"/>
      <c r="O2005" s="62" t="s">
        <v>7</v>
      </c>
      <c r="P2005" s="220">
        <v>3151</v>
      </c>
      <c r="Q2005" s="217">
        <v>34390</v>
      </c>
      <c r="R2005" s="41"/>
    </row>
    <row r="2006" spans="1:18" s="149" customFormat="1" ht="12.95" customHeight="1" x14ac:dyDescent="0.2">
      <c r="A2006" s="7">
        <v>3</v>
      </c>
      <c r="B2006" s="40" t="s">
        <v>7</v>
      </c>
      <c r="C2006" s="107"/>
      <c r="D2006" s="119" t="s">
        <v>1645</v>
      </c>
      <c r="E2006" s="119" t="s">
        <v>4422</v>
      </c>
      <c r="F2006" s="219">
        <v>21</v>
      </c>
      <c r="G2006" s="219" t="s">
        <v>2307</v>
      </c>
      <c r="H2006" s="45" t="s">
        <v>25</v>
      </c>
      <c r="I2006" s="46"/>
      <c r="J2006" s="44">
        <f t="shared" si="59"/>
        <v>365</v>
      </c>
      <c r="K2006" s="46"/>
      <c r="L2006" s="45"/>
      <c r="M2006" s="45"/>
      <c r="N2006" s="45"/>
      <c r="O2006" s="62" t="s">
        <v>7</v>
      </c>
      <c r="P2006" s="220">
        <v>3152</v>
      </c>
      <c r="Q2006" s="217">
        <v>34390</v>
      </c>
      <c r="R2006" s="41"/>
    </row>
    <row r="2007" spans="1:18" s="149" customFormat="1" ht="12.95" customHeight="1" x14ac:dyDescent="0.2">
      <c r="A2007" s="7">
        <v>46</v>
      </c>
      <c r="B2007" s="40" t="s">
        <v>7</v>
      </c>
      <c r="C2007" s="107"/>
      <c r="D2007" s="119" t="s">
        <v>4284</v>
      </c>
      <c r="E2007" s="119" t="s">
        <v>4158</v>
      </c>
      <c r="F2007" s="219">
        <v>8</v>
      </c>
      <c r="G2007" s="219" t="s">
        <v>2408</v>
      </c>
      <c r="H2007" s="45" t="s">
        <v>44</v>
      </c>
      <c r="I2007" s="46"/>
      <c r="J2007" s="44">
        <f t="shared" si="59"/>
        <v>365</v>
      </c>
      <c r="K2007" s="46"/>
      <c r="L2007" s="45"/>
      <c r="M2007" s="45"/>
      <c r="N2007" s="45"/>
      <c r="O2007" s="62" t="s">
        <v>7</v>
      </c>
      <c r="P2007" s="220">
        <v>3153</v>
      </c>
      <c r="Q2007" s="217">
        <v>34390</v>
      </c>
      <c r="R2007" s="41"/>
    </row>
    <row r="2008" spans="1:18" s="149" customFormat="1" ht="12.95" customHeight="1" x14ac:dyDescent="0.2">
      <c r="A2008" s="7"/>
      <c r="B2008" s="40" t="s">
        <v>7</v>
      </c>
      <c r="C2008" s="107">
        <v>5600</v>
      </c>
      <c r="D2008" s="119" t="s">
        <v>4379</v>
      </c>
      <c r="E2008" s="119" t="s">
        <v>4421</v>
      </c>
      <c r="F2008" s="219">
        <v>15</v>
      </c>
      <c r="G2008" s="219" t="s">
        <v>2492</v>
      </c>
      <c r="H2008" s="45" t="s">
        <v>193</v>
      </c>
      <c r="I2008" s="46">
        <v>34148</v>
      </c>
      <c r="J2008" s="44">
        <f t="shared" si="59"/>
        <v>34513</v>
      </c>
      <c r="K2008" s="46"/>
      <c r="L2008" s="45"/>
      <c r="M2008" s="45"/>
      <c r="N2008" s="45"/>
      <c r="O2008" s="62"/>
      <c r="P2008" s="220"/>
      <c r="Q2008" s="217"/>
      <c r="R2008" s="41"/>
    </row>
    <row r="2009" spans="1:18" s="149" customFormat="1" ht="12.95" customHeight="1" x14ac:dyDescent="0.2">
      <c r="A2009" s="7">
        <v>55</v>
      </c>
      <c r="B2009" s="40" t="s">
        <v>7</v>
      </c>
      <c r="C2009" s="107">
        <v>5617</v>
      </c>
      <c r="D2009" s="119" t="s">
        <v>3689</v>
      </c>
      <c r="E2009" s="119" t="s">
        <v>4420</v>
      </c>
      <c r="F2009" s="219">
        <v>15</v>
      </c>
      <c r="G2009" s="219" t="s">
        <v>2492</v>
      </c>
      <c r="H2009" s="45" t="s">
        <v>114</v>
      </c>
      <c r="I2009" s="46">
        <v>34134</v>
      </c>
      <c r="J2009" s="44">
        <f t="shared" si="59"/>
        <v>34499</v>
      </c>
      <c r="K2009" s="46"/>
      <c r="L2009" s="45"/>
      <c r="M2009" s="45"/>
      <c r="N2009" s="45"/>
      <c r="O2009" s="62"/>
      <c r="P2009" s="220"/>
      <c r="Q2009" s="217"/>
      <c r="R2009" s="41"/>
    </row>
    <row r="2010" spans="1:18" s="149" customFormat="1" ht="12.95" customHeight="1" x14ac:dyDescent="0.2">
      <c r="A2010" s="7"/>
      <c r="B2010" s="40" t="s">
        <v>7</v>
      </c>
      <c r="C2010" s="107"/>
      <c r="D2010" s="119" t="s">
        <v>4419</v>
      </c>
      <c r="E2010" s="119" t="s">
        <v>4418</v>
      </c>
      <c r="F2010" s="219">
        <v>2</v>
      </c>
      <c r="G2010" s="219" t="s">
        <v>2299</v>
      </c>
      <c r="H2010" s="45" t="s">
        <v>28</v>
      </c>
      <c r="I2010" s="46"/>
      <c r="J2010" s="44">
        <f t="shared" si="59"/>
        <v>365</v>
      </c>
      <c r="K2010" s="46"/>
      <c r="L2010" s="45"/>
      <c r="M2010" s="45"/>
      <c r="N2010" s="45"/>
      <c r="O2010" s="62" t="s">
        <v>7</v>
      </c>
      <c r="P2010" s="220">
        <v>3154</v>
      </c>
      <c r="Q2010" s="217">
        <v>34390</v>
      </c>
      <c r="R2010" s="41"/>
    </row>
    <row r="2011" spans="1:18" s="149" customFormat="1" ht="12.95" customHeight="1" x14ac:dyDescent="0.2">
      <c r="A2011" s="7"/>
      <c r="B2011" s="40" t="s">
        <v>7</v>
      </c>
      <c r="C2011" s="107">
        <v>5621</v>
      </c>
      <c r="D2011" s="119" t="s">
        <v>4417</v>
      </c>
      <c r="E2011" s="119" t="s">
        <v>4416</v>
      </c>
      <c r="F2011" s="219">
        <v>15</v>
      </c>
      <c r="G2011" s="219" t="s">
        <v>2492</v>
      </c>
      <c r="H2011" s="45" t="s">
        <v>28</v>
      </c>
      <c r="I2011" s="46"/>
      <c r="J2011" s="44">
        <f t="shared" si="59"/>
        <v>365</v>
      </c>
      <c r="K2011" s="46"/>
      <c r="L2011" s="45"/>
      <c r="M2011" s="45"/>
      <c r="N2011" s="45"/>
      <c r="O2011" s="62" t="s">
        <v>7</v>
      </c>
      <c r="P2011" s="220">
        <v>3155</v>
      </c>
      <c r="Q2011" s="217">
        <v>34402</v>
      </c>
      <c r="R2011" s="41"/>
    </row>
    <row r="2012" spans="1:18" s="149" customFormat="1" ht="12.95" customHeight="1" x14ac:dyDescent="0.2">
      <c r="A2012" s="7">
        <v>33</v>
      </c>
      <c r="B2012" s="40" t="s">
        <v>7</v>
      </c>
      <c r="C2012" s="107"/>
      <c r="D2012" s="119" t="s">
        <v>2558</v>
      </c>
      <c r="E2012" s="119" t="s">
        <v>4415</v>
      </c>
      <c r="F2012" s="219">
        <v>18</v>
      </c>
      <c r="G2012" s="219" t="s">
        <v>2307</v>
      </c>
      <c r="H2012" s="45" t="s">
        <v>44</v>
      </c>
      <c r="I2012" s="46"/>
      <c r="J2012" s="44">
        <f t="shared" si="59"/>
        <v>365</v>
      </c>
      <c r="K2012" s="46"/>
      <c r="L2012" s="45"/>
      <c r="M2012" s="45"/>
      <c r="N2012" s="45"/>
      <c r="O2012" s="62" t="s">
        <v>7</v>
      </c>
      <c r="P2012" s="220">
        <v>3156</v>
      </c>
      <c r="Q2012" s="217">
        <v>34410</v>
      </c>
      <c r="R2012" s="41"/>
    </row>
    <row r="2013" spans="1:18" s="149" customFormat="1" ht="12.95" customHeight="1" x14ac:dyDescent="0.2">
      <c r="A2013" s="7">
        <v>56</v>
      </c>
      <c r="B2013" s="40" t="s">
        <v>7</v>
      </c>
      <c r="C2013" s="107"/>
      <c r="D2013" s="119" t="s">
        <v>2021</v>
      </c>
      <c r="E2013" s="119" t="s">
        <v>4414</v>
      </c>
      <c r="F2013" s="219">
        <v>14</v>
      </c>
      <c r="G2013" s="219" t="s">
        <v>2492</v>
      </c>
      <c r="H2013" s="45" t="s">
        <v>44</v>
      </c>
      <c r="I2013" s="46"/>
      <c r="J2013" s="44">
        <f t="shared" si="59"/>
        <v>365</v>
      </c>
      <c r="K2013" s="46"/>
      <c r="L2013" s="45"/>
      <c r="M2013" s="45"/>
      <c r="N2013" s="45"/>
      <c r="O2013" s="62" t="s">
        <v>7</v>
      </c>
      <c r="P2013" s="220">
        <v>3157</v>
      </c>
      <c r="Q2013" s="217">
        <v>34410</v>
      </c>
      <c r="R2013" s="41"/>
    </row>
    <row r="2014" spans="1:18" s="149" customFormat="1" ht="12.95" customHeight="1" x14ac:dyDescent="0.2">
      <c r="A2014" s="7">
        <v>106</v>
      </c>
      <c r="B2014" s="40" t="s">
        <v>7</v>
      </c>
      <c r="C2014" s="107">
        <v>5625</v>
      </c>
      <c r="D2014" s="119" t="s">
        <v>719</v>
      </c>
      <c r="E2014" s="119" t="s">
        <v>4413</v>
      </c>
      <c r="F2014" s="219">
        <v>8</v>
      </c>
      <c r="G2014" s="219" t="s">
        <v>2408</v>
      </c>
      <c r="H2014" s="45" t="s">
        <v>44</v>
      </c>
      <c r="I2014" s="46"/>
      <c r="J2014" s="44">
        <f t="shared" si="59"/>
        <v>365</v>
      </c>
      <c r="K2014" s="46"/>
      <c r="L2014" s="45"/>
      <c r="M2014" s="45"/>
      <c r="N2014" s="45"/>
      <c r="O2014" s="62" t="s">
        <v>7</v>
      </c>
      <c r="P2014" s="220">
        <v>3158</v>
      </c>
      <c r="Q2014" s="217">
        <v>34416</v>
      </c>
      <c r="R2014" s="41"/>
    </row>
    <row r="2015" spans="1:18" s="149" customFormat="1" ht="12.95" customHeight="1" x14ac:dyDescent="0.2">
      <c r="A2015" s="7"/>
      <c r="B2015" s="40" t="s">
        <v>7</v>
      </c>
      <c r="C2015" s="107">
        <v>5631</v>
      </c>
      <c r="D2015" s="119" t="s">
        <v>3382</v>
      </c>
      <c r="E2015" s="119" t="s">
        <v>4412</v>
      </c>
      <c r="F2015" s="219">
        <v>13</v>
      </c>
      <c r="G2015" s="219" t="s">
        <v>2492</v>
      </c>
      <c r="H2015" s="45" t="s">
        <v>44</v>
      </c>
      <c r="I2015" s="46">
        <v>34208</v>
      </c>
      <c r="J2015" s="44">
        <f t="shared" si="59"/>
        <v>34573</v>
      </c>
      <c r="K2015" s="46"/>
      <c r="L2015" s="45"/>
      <c r="M2015" s="45"/>
      <c r="N2015" s="45"/>
      <c r="O2015" s="62"/>
      <c r="P2015" s="220"/>
      <c r="Q2015" s="217"/>
      <c r="R2015" s="41"/>
    </row>
    <row r="2016" spans="1:18" s="149" customFormat="1" ht="12.95" customHeight="1" x14ac:dyDescent="0.2">
      <c r="A2016" s="7">
        <v>4</v>
      </c>
      <c r="B2016" s="40" t="s">
        <v>7</v>
      </c>
      <c r="C2016" s="107"/>
      <c r="D2016" s="119" t="s">
        <v>4411</v>
      </c>
      <c r="E2016" s="119" t="s">
        <v>4226</v>
      </c>
      <c r="F2016" s="219">
        <v>5</v>
      </c>
      <c r="G2016" s="219" t="s">
        <v>2299</v>
      </c>
      <c r="H2016" s="45" t="s">
        <v>44</v>
      </c>
      <c r="I2016" s="46"/>
      <c r="J2016" s="44">
        <f t="shared" si="59"/>
        <v>365</v>
      </c>
      <c r="K2016" s="46"/>
      <c r="L2016" s="45"/>
      <c r="M2016" s="45"/>
      <c r="N2016" s="45"/>
      <c r="O2016" s="62" t="s">
        <v>7</v>
      </c>
      <c r="P2016" s="220">
        <v>3159</v>
      </c>
      <c r="Q2016" s="217">
        <v>34421</v>
      </c>
      <c r="R2016" s="41"/>
    </row>
    <row r="2017" spans="1:18" s="149" customFormat="1" ht="12.95" customHeight="1" x14ac:dyDescent="0.2">
      <c r="A2017" s="7">
        <v>19</v>
      </c>
      <c r="B2017" s="40" t="s">
        <v>7</v>
      </c>
      <c r="C2017" s="107"/>
      <c r="D2017" s="119" t="s">
        <v>3935</v>
      </c>
      <c r="E2017" s="119" t="s">
        <v>4410</v>
      </c>
      <c r="F2017" s="219">
        <v>8</v>
      </c>
      <c r="G2017" s="219" t="s">
        <v>2408</v>
      </c>
      <c r="H2017" s="45" t="s">
        <v>8</v>
      </c>
      <c r="I2017" s="46"/>
      <c r="J2017" s="44">
        <f t="shared" si="59"/>
        <v>365</v>
      </c>
      <c r="K2017" s="46"/>
      <c r="L2017" s="45"/>
      <c r="M2017" s="45"/>
      <c r="N2017" s="45"/>
      <c r="O2017" s="62" t="s">
        <v>7</v>
      </c>
      <c r="P2017" s="220">
        <v>3160</v>
      </c>
      <c r="Q2017" s="217">
        <v>34425</v>
      </c>
      <c r="R2017" s="41"/>
    </row>
    <row r="2018" spans="1:18" s="149" customFormat="1" ht="12.95" customHeight="1" x14ac:dyDescent="0.2">
      <c r="A2018" s="7">
        <v>43</v>
      </c>
      <c r="B2018" s="40" t="s">
        <v>7</v>
      </c>
      <c r="C2018" s="107">
        <v>5587</v>
      </c>
      <c r="D2018" s="119" t="s">
        <v>4409</v>
      </c>
      <c r="E2018" s="119" t="s">
        <v>4408</v>
      </c>
      <c r="F2018" s="219">
        <v>3</v>
      </c>
      <c r="G2018" s="219" t="s">
        <v>2299</v>
      </c>
      <c r="H2018" s="45" t="s">
        <v>25</v>
      </c>
      <c r="I2018" s="46"/>
      <c r="J2018" s="44">
        <f t="shared" si="59"/>
        <v>365</v>
      </c>
      <c r="K2018" s="46"/>
      <c r="L2018" s="45"/>
      <c r="M2018" s="45"/>
      <c r="N2018" s="45"/>
      <c r="O2018" s="62" t="s">
        <v>7</v>
      </c>
      <c r="P2018" s="220">
        <v>3161</v>
      </c>
      <c r="Q2018" s="217">
        <v>34442</v>
      </c>
      <c r="R2018" s="41"/>
    </row>
    <row r="2019" spans="1:18" s="149" customFormat="1" ht="12.95" customHeight="1" x14ac:dyDescent="0.2">
      <c r="A2019" s="7">
        <v>3</v>
      </c>
      <c r="B2019" s="40" t="s">
        <v>7</v>
      </c>
      <c r="C2019" s="107">
        <v>5652</v>
      </c>
      <c r="D2019" s="119" t="s">
        <v>2513</v>
      </c>
      <c r="E2019" s="119" t="s">
        <v>4407</v>
      </c>
      <c r="F2019" s="219">
        <v>15</v>
      </c>
      <c r="G2019" s="219" t="s">
        <v>2492</v>
      </c>
      <c r="H2019" s="45" t="s">
        <v>25</v>
      </c>
      <c r="I2019" s="46">
        <v>34292</v>
      </c>
      <c r="J2019" s="44">
        <f t="shared" si="59"/>
        <v>34657</v>
      </c>
      <c r="K2019" s="46"/>
      <c r="L2019" s="45"/>
      <c r="M2019" s="45"/>
      <c r="N2019" s="45"/>
      <c r="O2019" s="62" t="s">
        <v>7</v>
      </c>
      <c r="P2019" s="220">
        <v>3162</v>
      </c>
      <c r="Q2019" s="217">
        <v>34442</v>
      </c>
      <c r="R2019" s="41"/>
    </row>
    <row r="2020" spans="1:18" s="149" customFormat="1" ht="12.95" customHeight="1" x14ac:dyDescent="0.2">
      <c r="A2020" s="7">
        <v>17</v>
      </c>
      <c r="B2020" s="40" t="s">
        <v>7</v>
      </c>
      <c r="C2020" s="107">
        <v>5842</v>
      </c>
      <c r="D2020" s="119" t="s">
        <v>4156</v>
      </c>
      <c r="E2020" s="119" t="s">
        <v>4406</v>
      </c>
      <c r="F2020" s="219">
        <v>19</v>
      </c>
      <c r="G2020" s="219" t="s">
        <v>2492</v>
      </c>
      <c r="H2020" s="45" t="s">
        <v>25</v>
      </c>
      <c r="I2020" s="46"/>
      <c r="J2020" s="44">
        <f t="shared" si="59"/>
        <v>365</v>
      </c>
      <c r="K2020" s="46"/>
      <c r="L2020" s="45"/>
      <c r="M2020" s="45"/>
      <c r="N2020" s="45"/>
      <c r="O2020" s="62" t="s">
        <v>7</v>
      </c>
      <c r="P2020" s="220">
        <v>3163</v>
      </c>
      <c r="Q2020" s="217">
        <v>34443</v>
      </c>
      <c r="R2020" s="41"/>
    </row>
    <row r="2021" spans="1:18" s="149" customFormat="1" ht="12.95" customHeight="1" x14ac:dyDescent="0.2">
      <c r="A2021" s="7">
        <v>127</v>
      </c>
      <c r="B2021" s="40" t="s">
        <v>7</v>
      </c>
      <c r="C2021" s="107"/>
      <c r="D2021" s="119" t="s">
        <v>2048</v>
      </c>
      <c r="E2021" s="119" t="s">
        <v>4405</v>
      </c>
      <c r="F2021" s="219">
        <v>20</v>
      </c>
      <c r="G2021" s="219" t="s">
        <v>2307</v>
      </c>
      <c r="H2021" s="45" t="s">
        <v>28</v>
      </c>
      <c r="I2021" s="46"/>
      <c r="J2021" s="44">
        <f t="shared" si="59"/>
        <v>365</v>
      </c>
      <c r="K2021" s="46"/>
      <c r="L2021" s="45"/>
      <c r="M2021" s="45"/>
      <c r="N2021" s="45"/>
      <c r="O2021" s="62" t="s">
        <v>7</v>
      </c>
      <c r="P2021" s="220">
        <v>3164</v>
      </c>
      <c r="Q2021" s="217">
        <v>34463</v>
      </c>
      <c r="R2021" s="41"/>
    </row>
    <row r="2022" spans="1:18" s="149" customFormat="1" ht="12.95" customHeight="1" x14ac:dyDescent="0.2">
      <c r="A2022" s="7">
        <v>33</v>
      </c>
      <c r="B2022" s="40" t="s">
        <v>7</v>
      </c>
      <c r="C2022" s="107"/>
      <c r="D2022" s="119" t="s">
        <v>4404</v>
      </c>
      <c r="E2022" s="119" t="s">
        <v>4320</v>
      </c>
      <c r="F2022" s="219">
        <v>18</v>
      </c>
      <c r="G2022" s="219" t="s">
        <v>2307</v>
      </c>
      <c r="H2022" s="45" t="s">
        <v>44</v>
      </c>
      <c r="I2022" s="46"/>
      <c r="J2022" s="44">
        <f t="shared" si="59"/>
        <v>365</v>
      </c>
      <c r="K2022" s="46"/>
      <c r="L2022" s="45"/>
      <c r="M2022" s="45"/>
      <c r="N2022" s="45"/>
      <c r="O2022" s="62" t="s">
        <v>7</v>
      </c>
      <c r="P2022" s="220">
        <v>3165</v>
      </c>
      <c r="Q2022" s="217">
        <v>34410</v>
      </c>
      <c r="R2022" s="41"/>
    </row>
    <row r="2023" spans="1:18" s="149" customFormat="1" ht="12.95" customHeight="1" x14ac:dyDescent="0.2">
      <c r="A2023" s="7">
        <v>55</v>
      </c>
      <c r="B2023" s="40" t="s">
        <v>7</v>
      </c>
      <c r="C2023" s="107">
        <v>5664</v>
      </c>
      <c r="D2023" s="119" t="s">
        <v>4035</v>
      </c>
      <c r="E2023" s="119" t="s">
        <v>4403</v>
      </c>
      <c r="F2023" s="219">
        <v>15</v>
      </c>
      <c r="G2023" s="219" t="s">
        <v>2492</v>
      </c>
      <c r="H2023" s="45" t="s">
        <v>25</v>
      </c>
      <c r="I2023" s="46"/>
      <c r="J2023" s="44">
        <f t="shared" si="59"/>
        <v>365</v>
      </c>
      <c r="K2023" s="46"/>
      <c r="L2023" s="45"/>
      <c r="M2023" s="45"/>
      <c r="N2023" s="45"/>
      <c r="O2023" s="62" t="s">
        <v>7</v>
      </c>
      <c r="P2023" s="220">
        <v>3165</v>
      </c>
      <c r="Q2023" s="217">
        <v>34472</v>
      </c>
      <c r="R2023" s="41"/>
    </row>
    <row r="2024" spans="1:18" s="149" customFormat="1" ht="12.95" customHeight="1" x14ac:dyDescent="0.2">
      <c r="A2024" s="7">
        <v>33</v>
      </c>
      <c r="B2024" s="40" t="s">
        <v>7</v>
      </c>
      <c r="C2024" s="107">
        <v>5636</v>
      </c>
      <c r="D2024" s="119" t="s">
        <v>4402</v>
      </c>
      <c r="E2024" s="119" t="s">
        <v>4401</v>
      </c>
      <c r="F2024" s="219">
        <v>21</v>
      </c>
      <c r="G2024" s="219" t="s">
        <v>2307</v>
      </c>
      <c r="H2024" s="45" t="s">
        <v>28</v>
      </c>
      <c r="I2024" s="46"/>
      <c r="J2024" s="44">
        <f t="shared" si="59"/>
        <v>365</v>
      </c>
      <c r="K2024" s="46"/>
      <c r="L2024" s="45"/>
      <c r="M2024" s="45"/>
      <c r="N2024" s="45"/>
      <c r="O2024" s="62" t="s">
        <v>7</v>
      </c>
      <c r="P2024" s="220">
        <v>3166</v>
      </c>
      <c r="Q2024" s="217">
        <v>34472</v>
      </c>
      <c r="R2024" s="41"/>
    </row>
    <row r="2025" spans="1:18" s="149" customFormat="1" ht="12.95" customHeight="1" x14ac:dyDescent="0.2">
      <c r="A2025" s="7">
        <v>229</v>
      </c>
      <c r="B2025" s="40" t="s">
        <v>7</v>
      </c>
      <c r="C2025" s="107"/>
      <c r="D2025" s="119" t="s">
        <v>1103</v>
      </c>
      <c r="E2025" s="119" t="s">
        <v>4400</v>
      </c>
      <c r="F2025" s="219">
        <v>21</v>
      </c>
      <c r="G2025" s="219" t="s">
        <v>2307</v>
      </c>
      <c r="H2025" s="45" t="s">
        <v>28</v>
      </c>
      <c r="I2025" s="46"/>
      <c r="J2025" s="44">
        <f t="shared" si="59"/>
        <v>365</v>
      </c>
      <c r="K2025" s="46"/>
      <c r="L2025" s="45"/>
      <c r="M2025" s="45"/>
      <c r="N2025" s="45"/>
      <c r="O2025" s="62" t="s">
        <v>7</v>
      </c>
      <c r="P2025" s="220">
        <v>3167</v>
      </c>
      <c r="Q2025" s="217">
        <v>34472</v>
      </c>
      <c r="R2025" s="41"/>
    </row>
    <row r="2026" spans="1:18" s="149" customFormat="1" ht="12.95" customHeight="1" x14ac:dyDescent="0.2">
      <c r="A2026" s="7">
        <v>55</v>
      </c>
      <c r="B2026" s="40" t="s">
        <v>7</v>
      </c>
      <c r="C2026" s="107"/>
      <c r="D2026" s="40" t="s">
        <v>2130</v>
      </c>
      <c r="E2026" s="40" t="s">
        <v>4399</v>
      </c>
      <c r="F2026" s="45">
        <v>18</v>
      </c>
      <c r="G2026" s="45" t="s">
        <v>1839</v>
      </c>
      <c r="H2026" s="45" t="s">
        <v>114</v>
      </c>
      <c r="I2026" s="46">
        <v>34700</v>
      </c>
      <c r="J2026" s="44">
        <f t="shared" si="59"/>
        <v>35065</v>
      </c>
      <c r="K2026" s="46"/>
      <c r="L2026" s="45"/>
      <c r="M2026" s="45"/>
      <c r="N2026" s="45"/>
      <c r="O2026" s="62" t="s">
        <v>7</v>
      </c>
      <c r="P2026" s="208">
        <v>3168</v>
      </c>
      <c r="Q2026" s="46">
        <v>34473</v>
      </c>
      <c r="R2026" s="41"/>
    </row>
    <row r="2027" spans="1:18" s="149" customFormat="1" ht="12.95" customHeight="1" x14ac:dyDescent="0.2">
      <c r="A2027" s="7">
        <v>3</v>
      </c>
      <c r="B2027" s="40" t="s">
        <v>7</v>
      </c>
      <c r="C2027" s="107"/>
      <c r="D2027" s="119" t="s">
        <v>4078</v>
      </c>
      <c r="E2027" s="119" t="s">
        <v>4398</v>
      </c>
      <c r="F2027" s="219">
        <v>20</v>
      </c>
      <c r="G2027" s="219" t="s">
        <v>2307</v>
      </c>
      <c r="H2027" s="45" t="s">
        <v>25</v>
      </c>
      <c r="I2027" s="46"/>
      <c r="J2027" s="44">
        <f t="shared" ref="J2027:J2046" si="60">IF(AND(I2027&gt;1/1/75, K2027&gt;0),"n/a",I2027+365)</f>
        <v>365</v>
      </c>
      <c r="K2027" s="46"/>
      <c r="L2027" s="45"/>
      <c r="M2027" s="45"/>
      <c r="N2027" s="45"/>
      <c r="O2027" s="62" t="s">
        <v>7</v>
      </c>
      <c r="P2027" s="220">
        <v>3169</v>
      </c>
      <c r="Q2027" s="217">
        <v>34487</v>
      </c>
      <c r="R2027" s="41"/>
    </row>
    <row r="2028" spans="1:18" s="149" customFormat="1" ht="12.95" customHeight="1" x14ac:dyDescent="0.2">
      <c r="A2028" s="7">
        <v>33</v>
      </c>
      <c r="B2028" s="40" t="s">
        <v>7</v>
      </c>
      <c r="C2028" s="107"/>
      <c r="D2028" s="119" t="s">
        <v>3950</v>
      </c>
      <c r="E2028" s="119" t="s">
        <v>4397</v>
      </c>
      <c r="F2028" s="219">
        <v>22</v>
      </c>
      <c r="G2028" s="219" t="s">
        <v>2307</v>
      </c>
      <c r="H2028" s="45" t="s">
        <v>44</v>
      </c>
      <c r="I2028" s="46"/>
      <c r="J2028" s="44">
        <f t="shared" si="60"/>
        <v>365</v>
      </c>
      <c r="K2028" s="46"/>
      <c r="L2028" s="45"/>
      <c r="M2028" s="45"/>
      <c r="N2028" s="45"/>
      <c r="O2028" s="62" t="s">
        <v>7</v>
      </c>
      <c r="P2028" s="220">
        <v>3170</v>
      </c>
      <c r="Q2028" s="217">
        <v>34487</v>
      </c>
      <c r="R2028" s="41"/>
    </row>
    <row r="2029" spans="1:18" s="149" customFormat="1" ht="12.95" customHeight="1" x14ac:dyDescent="0.2">
      <c r="A2029" s="7">
        <v>10</v>
      </c>
      <c r="B2029" s="40" t="s">
        <v>7</v>
      </c>
      <c r="C2029" s="107"/>
      <c r="D2029" s="119" t="s">
        <v>1177</v>
      </c>
      <c r="E2029" s="119" t="s">
        <v>4396</v>
      </c>
      <c r="F2029" s="219">
        <v>12</v>
      </c>
      <c r="G2029" s="219" t="s">
        <v>2299</v>
      </c>
      <c r="H2029" s="45" t="s">
        <v>28</v>
      </c>
      <c r="I2029" s="46"/>
      <c r="J2029" s="44">
        <f t="shared" si="60"/>
        <v>365</v>
      </c>
      <c r="K2029" s="46"/>
      <c r="L2029" s="45"/>
      <c r="M2029" s="45"/>
      <c r="N2029" s="45"/>
      <c r="O2029" s="62" t="s">
        <v>7</v>
      </c>
      <c r="P2029" s="220">
        <v>3171</v>
      </c>
      <c r="Q2029" s="217">
        <v>34487</v>
      </c>
      <c r="R2029" s="41"/>
    </row>
    <row r="2030" spans="1:18" s="149" customFormat="1" ht="12.95" customHeight="1" x14ac:dyDescent="0.2">
      <c r="A2030" s="7">
        <v>51</v>
      </c>
      <c r="B2030" s="40" t="s">
        <v>7</v>
      </c>
      <c r="C2030" s="107">
        <v>5611</v>
      </c>
      <c r="D2030" s="119" t="s">
        <v>446</v>
      </c>
      <c r="E2030" s="119" t="s">
        <v>4395</v>
      </c>
      <c r="F2030" s="219">
        <v>10</v>
      </c>
      <c r="G2030" s="219" t="s">
        <v>2495</v>
      </c>
      <c r="H2030" s="45" t="s">
        <v>193</v>
      </c>
      <c r="I2030" s="46"/>
      <c r="J2030" s="44">
        <f t="shared" si="60"/>
        <v>365</v>
      </c>
      <c r="K2030" s="46"/>
      <c r="L2030" s="45"/>
      <c r="M2030" s="45"/>
      <c r="N2030" s="45"/>
      <c r="O2030" s="62" t="s">
        <v>7</v>
      </c>
      <c r="P2030" s="220">
        <v>3172</v>
      </c>
      <c r="Q2030" s="217">
        <v>34493</v>
      </c>
      <c r="R2030" s="41"/>
    </row>
    <row r="2031" spans="1:18" s="149" customFormat="1" ht="12.95" customHeight="1" x14ac:dyDescent="0.2">
      <c r="A2031" s="7">
        <v>94</v>
      </c>
      <c r="B2031" s="40" t="s">
        <v>7</v>
      </c>
      <c r="C2031" s="107"/>
      <c r="D2031" s="2" t="s">
        <v>2584</v>
      </c>
      <c r="E2031" s="119" t="s">
        <v>4390</v>
      </c>
      <c r="F2031" s="219">
        <v>12</v>
      </c>
      <c r="G2031" s="219" t="s">
        <v>2299</v>
      </c>
      <c r="H2031" s="45" t="s">
        <v>44</v>
      </c>
      <c r="I2031" s="46"/>
      <c r="J2031" s="44">
        <f t="shared" si="60"/>
        <v>365</v>
      </c>
      <c r="K2031" s="46"/>
      <c r="L2031" s="45"/>
      <c r="M2031" s="45"/>
      <c r="N2031" s="45"/>
      <c r="O2031" s="62" t="s">
        <v>7</v>
      </c>
      <c r="P2031" s="220">
        <v>3173</v>
      </c>
      <c r="Q2031" s="217">
        <v>34508</v>
      </c>
      <c r="R2031" s="41"/>
    </row>
    <row r="2032" spans="1:18" s="149" customFormat="1" ht="12.95" customHeight="1" x14ac:dyDescent="0.2">
      <c r="A2032" s="7">
        <v>37</v>
      </c>
      <c r="B2032" s="40" t="s">
        <v>7</v>
      </c>
      <c r="C2032" s="107"/>
      <c r="D2032" s="119" t="s">
        <v>2544</v>
      </c>
      <c r="E2032" s="119" t="s">
        <v>4394</v>
      </c>
      <c r="F2032" s="219">
        <v>20</v>
      </c>
      <c r="G2032" s="219" t="s">
        <v>2307</v>
      </c>
      <c r="H2032" s="45" t="s">
        <v>25</v>
      </c>
      <c r="I2032" s="46"/>
      <c r="J2032" s="44">
        <f t="shared" si="60"/>
        <v>365</v>
      </c>
      <c r="K2032" s="46"/>
      <c r="L2032" s="45"/>
      <c r="M2032" s="45"/>
      <c r="N2032" s="45"/>
      <c r="O2032" s="62" t="s">
        <v>7</v>
      </c>
      <c r="P2032" s="220">
        <v>3174</v>
      </c>
      <c r="Q2032" s="217">
        <v>34515</v>
      </c>
      <c r="R2032" s="41"/>
    </row>
    <row r="2033" spans="1:18" s="149" customFormat="1" ht="12.95" customHeight="1" x14ac:dyDescent="0.2">
      <c r="A2033" s="7">
        <v>190</v>
      </c>
      <c r="B2033" s="40" t="s">
        <v>7</v>
      </c>
      <c r="C2033" s="107"/>
      <c r="D2033" s="119" t="s">
        <v>4393</v>
      </c>
      <c r="E2033" s="119" t="s">
        <v>4392</v>
      </c>
      <c r="F2033" s="219">
        <v>2</v>
      </c>
      <c r="G2033" s="219" t="s">
        <v>2299</v>
      </c>
      <c r="H2033" s="45" t="s">
        <v>25</v>
      </c>
      <c r="I2033" s="46"/>
      <c r="J2033" s="44">
        <f t="shared" si="60"/>
        <v>365</v>
      </c>
      <c r="K2033" s="46"/>
      <c r="L2033" s="45"/>
      <c r="M2033" s="45"/>
      <c r="N2033" s="45"/>
      <c r="O2033" s="62" t="s">
        <v>7</v>
      </c>
      <c r="P2033" s="220">
        <v>3175</v>
      </c>
      <c r="Q2033" s="217">
        <v>34515</v>
      </c>
      <c r="R2033" s="41"/>
    </row>
    <row r="2034" spans="1:18" s="149" customFormat="1" ht="12.95" customHeight="1" x14ac:dyDescent="0.2">
      <c r="A2034" s="7"/>
      <c r="B2034" s="40" t="s">
        <v>7</v>
      </c>
      <c r="C2034" s="107">
        <v>5641</v>
      </c>
      <c r="D2034" s="119" t="s">
        <v>4391</v>
      </c>
      <c r="E2034" s="119" t="s">
        <v>4390</v>
      </c>
      <c r="F2034" s="219">
        <v>15</v>
      </c>
      <c r="G2034" s="219" t="s">
        <v>2492</v>
      </c>
      <c r="H2034" s="45" t="s">
        <v>44</v>
      </c>
      <c r="I2034" s="46">
        <v>34242</v>
      </c>
      <c r="J2034" s="44">
        <f t="shared" si="60"/>
        <v>34607</v>
      </c>
      <c r="K2034" s="46"/>
      <c r="L2034" s="45"/>
      <c r="M2034" s="45"/>
      <c r="N2034" s="45"/>
      <c r="O2034" s="62"/>
      <c r="P2034" s="220"/>
      <c r="Q2034" s="217"/>
      <c r="R2034" s="41"/>
    </row>
    <row r="2035" spans="1:18" s="149" customFormat="1" ht="12.95" customHeight="1" x14ac:dyDescent="0.2">
      <c r="A2035" s="7">
        <v>55</v>
      </c>
      <c r="B2035" s="40" t="s">
        <v>7</v>
      </c>
      <c r="C2035" s="107">
        <v>5644</v>
      </c>
      <c r="D2035" s="119" t="s">
        <v>4389</v>
      </c>
      <c r="E2035" s="119" t="s">
        <v>3141</v>
      </c>
      <c r="F2035" s="219">
        <v>18</v>
      </c>
      <c r="G2035" s="219" t="s">
        <v>2307</v>
      </c>
      <c r="H2035" s="45" t="s">
        <v>31</v>
      </c>
      <c r="I2035" s="46"/>
      <c r="J2035" s="44">
        <f t="shared" si="60"/>
        <v>365</v>
      </c>
      <c r="K2035" s="46"/>
      <c r="L2035" s="45"/>
      <c r="M2035" s="45"/>
      <c r="N2035" s="45"/>
      <c r="O2035" s="62" t="s">
        <v>7</v>
      </c>
      <c r="P2035" s="220">
        <v>3176</v>
      </c>
      <c r="Q2035" s="217">
        <v>34515</v>
      </c>
      <c r="R2035" s="41"/>
    </row>
    <row r="2036" spans="1:18" s="149" customFormat="1" ht="12.95" customHeight="1" x14ac:dyDescent="0.2">
      <c r="A2036" s="7"/>
      <c r="B2036" s="40" t="s">
        <v>7</v>
      </c>
      <c r="C2036" s="107">
        <v>5608</v>
      </c>
      <c r="D2036" s="119" t="s">
        <v>4388</v>
      </c>
      <c r="E2036" s="119" t="s">
        <v>4387</v>
      </c>
      <c r="F2036" s="219">
        <v>15</v>
      </c>
      <c r="G2036" s="219" t="s">
        <v>2492</v>
      </c>
      <c r="H2036" s="45" t="s">
        <v>28</v>
      </c>
      <c r="I2036" s="46"/>
      <c r="J2036" s="44">
        <f t="shared" si="60"/>
        <v>365</v>
      </c>
      <c r="K2036" s="46"/>
      <c r="L2036" s="45"/>
      <c r="M2036" s="45"/>
      <c r="N2036" s="45"/>
      <c r="O2036" s="62" t="s">
        <v>7</v>
      </c>
      <c r="P2036" s="220">
        <v>3177</v>
      </c>
      <c r="Q2036" s="217">
        <v>34522</v>
      </c>
      <c r="R2036" s="41"/>
    </row>
    <row r="2037" spans="1:18" s="149" customFormat="1" ht="12.95" customHeight="1" x14ac:dyDescent="0.2">
      <c r="A2037" s="7"/>
      <c r="B2037" s="40" t="s">
        <v>7</v>
      </c>
      <c r="C2037" s="107">
        <v>5671</v>
      </c>
      <c r="D2037" s="119" t="s">
        <v>4386</v>
      </c>
      <c r="E2037" s="119" t="s">
        <v>4385</v>
      </c>
      <c r="F2037" s="219">
        <v>6</v>
      </c>
      <c r="G2037" s="219" t="s">
        <v>2495</v>
      </c>
      <c r="H2037" s="45" t="s">
        <v>28</v>
      </c>
      <c r="I2037" s="46"/>
      <c r="J2037" s="44">
        <f t="shared" si="60"/>
        <v>365</v>
      </c>
      <c r="K2037" s="46"/>
      <c r="L2037" s="45"/>
      <c r="M2037" s="45"/>
      <c r="N2037" s="45"/>
      <c r="O2037" s="62" t="s">
        <v>7</v>
      </c>
      <c r="P2037" s="220">
        <v>3178</v>
      </c>
      <c r="Q2037" s="217">
        <v>34516</v>
      </c>
      <c r="R2037" s="41"/>
    </row>
    <row r="2038" spans="1:18" s="149" customFormat="1" ht="12.95" customHeight="1" x14ac:dyDescent="0.2">
      <c r="A2038" s="7"/>
      <c r="B2038" s="40" t="s">
        <v>7</v>
      </c>
      <c r="C2038" s="107">
        <v>5763</v>
      </c>
      <c r="D2038" s="119" t="s">
        <v>4384</v>
      </c>
      <c r="E2038" s="119" t="s">
        <v>4383</v>
      </c>
      <c r="F2038" s="219">
        <v>6</v>
      </c>
      <c r="G2038" s="219" t="s">
        <v>2495</v>
      </c>
      <c r="H2038" s="45" t="s">
        <v>28</v>
      </c>
      <c r="I2038" s="46"/>
      <c r="J2038" s="44">
        <f t="shared" si="60"/>
        <v>365</v>
      </c>
      <c r="K2038" s="46"/>
      <c r="L2038" s="45"/>
      <c r="M2038" s="45"/>
      <c r="N2038" s="45"/>
      <c r="O2038" s="62" t="s">
        <v>7</v>
      </c>
      <c r="P2038" s="220">
        <v>3179</v>
      </c>
      <c r="Q2038" s="217">
        <v>34523</v>
      </c>
      <c r="R2038" s="41"/>
    </row>
    <row r="2039" spans="1:18" s="149" customFormat="1" ht="12.95" customHeight="1" x14ac:dyDescent="0.2">
      <c r="A2039" s="7">
        <v>1</v>
      </c>
      <c r="B2039" s="40" t="s">
        <v>7</v>
      </c>
      <c r="C2039" s="107">
        <v>5706</v>
      </c>
      <c r="D2039" s="119" t="s">
        <v>4382</v>
      </c>
      <c r="E2039" s="119" t="s">
        <v>4364</v>
      </c>
      <c r="F2039" s="219">
        <v>6</v>
      </c>
      <c r="G2039" s="219" t="s">
        <v>2495</v>
      </c>
      <c r="H2039" s="45" t="s">
        <v>44</v>
      </c>
      <c r="I2039" s="46"/>
      <c r="J2039" s="44">
        <f t="shared" si="60"/>
        <v>365</v>
      </c>
      <c r="K2039" s="46"/>
      <c r="L2039" s="45"/>
      <c r="M2039" s="45"/>
      <c r="N2039" s="45"/>
      <c r="O2039" s="62" t="s">
        <v>7</v>
      </c>
      <c r="P2039" s="220">
        <v>3180</v>
      </c>
      <c r="Q2039" s="217">
        <v>34544</v>
      </c>
      <c r="R2039" s="41"/>
    </row>
    <row r="2040" spans="1:18" s="149" customFormat="1" ht="12.95" customHeight="1" x14ac:dyDescent="0.2">
      <c r="A2040" s="7">
        <v>240</v>
      </c>
      <c r="B2040" s="40" t="s">
        <v>7</v>
      </c>
      <c r="C2040" s="107"/>
      <c r="D2040" s="119" t="s">
        <v>4381</v>
      </c>
      <c r="E2040" s="119" t="s">
        <v>4380</v>
      </c>
      <c r="F2040" s="219">
        <v>15</v>
      </c>
      <c r="G2040" s="219" t="s">
        <v>2492</v>
      </c>
      <c r="H2040" s="45" t="s">
        <v>28</v>
      </c>
      <c r="I2040" s="46"/>
      <c r="J2040" s="44">
        <f t="shared" si="60"/>
        <v>365</v>
      </c>
      <c r="K2040" s="46"/>
      <c r="L2040" s="45"/>
      <c r="M2040" s="45"/>
      <c r="N2040" s="45"/>
      <c r="O2040" s="62" t="s">
        <v>7</v>
      </c>
      <c r="P2040" s="220">
        <v>3181</v>
      </c>
      <c r="Q2040" s="217">
        <v>34544</v>
      </c>
      <c r="R2040" s="41"/>
    </row>
    <row r="2041" spans="1:18" s="149" customFormat="1" ht="12.95" customHeight="1" x14ac:dyDescent="0.2">
      <c r="A2041" s="7">
        <v>10</v>
      </c>
      <c r="B2041" s="40" t="s">
        <v>7</v>
      </c>
      <c r="C2041" s="107"/>
      <c r="D2041" s="119" t="s">
        <v>1966</v>
      </c>
      <c r="E2041" s="119" t="s">
        <v>4157</v>
      </c>
      <c r="F2041" s="219">
        <v>2</v>
      </c>
      <c r="G2041" s="219" t="s">
        <v>2299</v>
      </c>
      <c r="H2041" s="45" t="s">
        <v>44</v>
      </c>
      <c r="I2041" s="46"/>
      <c r="J2041" s="44">
        <f t="shared" si="60"/>
        <v>365</v>
      </c>
      <c r="K2041" s="46"/>
      <c r="L2041" s="45"/>
      <c r="M2041" s="45"/>
      <c r="N2041" s="45"/>
      <c r="O2041" s="62" t="s">
        <v>7</v>
      </c>
      <c r="P2041" s="220">
        <v>3182</v>
      </c>
      <c r="Q2041" s="217">
        <v>34551</v>
      </c>
      <c r="R2041" s="41"/>
    </row>
    <row r="2042" spans="1:18" s="149" customFormat="1" ht="12.95" customHeight="1" x14ac:dyDescent="0.2">
      <c r="A2042" s="7"/>
      <c r="B2042" s="40" t="s">
        <v>7</v>
      </c>
      <c r="C2042" s="107"/>
      <c r="D2042" s="119" t="s">
        <v>4379</v>
      </c>
      <c r="E2042" s="119" t="s">
        <v>4378</v>
      </c>
      <c r="F2042" s="219">
        <v>15</v>
      </c>
      <c r="G2042" s="219" t="s">
        <v>2492</v>
      </c>
      <c r="H2042" s="45" t="s">
        <v>25</v>
      </c>
      <c r="I2042" s="46"/>
      <c r="J2042" s="44">
        <f t="shared" si="60"/>
        <v>365</v>
      </c>
      <c r="K2042" s="46"/>
      <c r="L2042" s="45"/>
      <c r="M2042" s="45"/>
      <c r="N2042" s="45"/>
      <c r="O2042" s="62" t="s">
        <v>7</v>
      </c>
      <c r="P2042" s="220">
        <v>3183</v>
      </c>
      <c r="Q2042" s="217">
        <v>34561</v>
      </c>
      <c r="R2042" s="41"/>
    </row>
    <row r="2043" spans="1:18" s="149" customFormat="1" ht="12.95" customHeight="1" x14ac:dyDescent="0.2">
      <c r="A2043" s="7">
        <v>17</v>
      </c>
      <c r="B2043" s="40" t="s">
        <v>7</v>
      </c>
      <c r="C2043" s="195"/>
      <c r="D2043" s="119" t="s">
        <v>4294</v>
      </c>
      <c r="E2043" s="119" t="s">
        <v>4158</v>
      </c>
      <c r="F2043" s="219">
        <v>5</v>
      </c>
      <c r="G2043" s="219" t="s">
        <v>2299</v>
      </c>
      <c r="H2043" s="45" t="s">
        <v>44</v>
      </c>
      <c r="I2043" s="46"/>
      <c r="J2043" s="44">
        <f t="shared" si="60"/>
        <v>365</v>
      </c>
      <c r="K2043" s="46"/>
      <c r="L2043" s="45"/>
      <c r="M2043" s="45"/>
      <c r="N2043" s="45"/>
      <c r="O2043" s="62" t="s">
        <v>7</v>
      </c>
      <c r="P2043" s="220">
        <v>3184</v>
      </c>
      <c r="Q2043" s="217">
        <v>34564</v>
      </c>
      <c r="R2043" s="41"/>
    </row>
    <row r="2044" spans="1:18" s="149" customFormat="1" ht="12.95" customHeight="1" x14ac:dyDescent="0.2">
      <c r="A2044" s="7">
        <v>50</v>
      </c>
      <c r="B2044" s="40" t="s">
        <v>7</v>
      </c>
      <c r="C2044" s="107"/>
      <c r="D2044" s="119" t="s">
        <v>4377</v>
      </c>
      <c r="E2044" s="119" t="s">
        <v>4365</v>
      </c>
      <c r="F2044" s="219">
        <v>7</v>
      </c>
      <c r="G2044" s="219" t="s">
        <v>2495</v>
      </c>
      <c r="H2044" s="45" t="s">
        <v>25</v>
      </c>
      <c r="I2044" s="46"/>
      <c r="J2044" s="44">
        <f t="shared" si="60"/>
        <v>365</v>
      </c>
      <c r="K2044" s="46"/>
      <c r="L2044" s="45"/>
      <c r="M2044" s="45"/>
      <c r="N2044" s="45"/>
      <c r="O2044" s="62" t="s">
        <v>7</v>
      </c>
      <c r="P2044" s="220">
        <v>3185</v>
      </c>
      <c r="Q2044" s="217">
        <v>34564</v>
      </c>
      <c r="R2044" s="41" t="s">
        <v>4376</v>
      </c>
    </row>
    <row r="2045" spans="1:18" s="149" customFormat="1" ht="12.95" customHeight="1" x14ac:dyDescent="0.2">
      <c r="A2045" s="7">
        <v>1</v>
      </c>
      <c r="B2045" s="40" t="s">
        <v>7</v>
      </c>
      <c r="C2045" s="107">
        <v>5683</v>
      </c>
      <c r="D2045" s="119" t="s">
        <v>4375</v>
      </c>
      <c r="E2045" s="119" t="s">
        <v>4374</v>
      </c>
      <c r="F2045" s="219">
        <v>6</v>
      </c>
      <c r="G2045" s="219" t="s">
        <v>2495</v>
      </c>
      <c r="H2045" s="45" t="s">
        <v>25</v>
      </c>
      <c r="I2045" s="46">
        <v>34309</v>
      </c>
      <c r="J2045" s="44">
        <f t="shared" si="60"/>
        <v>34674</v>
      </c>
      <c r="K2045" s="46"/>
      <c r="L2045" s="45"/>
      <c r="M2045" s="45"/>
      <c r="N2045" s="45"/>
      <c r="O2045" s="62" t="s">
        <v>7</v>
      </c>
      <c r="P2045" s="220">
        <v>3186</v>
      </c>
      <c r="Q2045" s="217">
        <v>34575</v>
      </c>
      <c r="R2045" s="41" t="s">
        <v>4373</v>
      </c>
    </row>
    <row r="2046" spans="1:18" s="149" customFormat="1" ht="12.95" customHeight="1" x14ac:dyDescent="0.2">
      <c r="A2046" s="7"/>
      <c r="B2046" s="40" t="s">
        <v>7</v>
      </c>
      <c r="C2046" s="107">
        <v>5670</v>
      </c>
      <c r="D2046" s="119" t="s">
        <v>4372</v>
      </c>
      <c r="E2046" s="119" t="s">
        <v>4371</v>
      </c>
      <c r="F2046" s="219">
        <v>11</v>
      </c>
      <c r="G2046" s="219" t="s">
        <v>2299</v>
      </c>
      <c r="H2046" s="45" t="s">
        <v>28</v>
      </c>
      <c r="I2046" s="46"/>
      <c r="J2046" s="44">
        <f t="shared" si="60"/>
        <v>365</v>
      </c>
      <c r="K2046" s="46"/>
      <c r="L2046" s="45"/>
      <c r="M2046" s="45"/>
      <c r="N2046" s="45"/>
      <c r="O2046" s="62" t="s">
        <v>7</v>
      </c>
      <c r="P2046" s="220">
        <v>3187</v>
      </c>
      <c r="Q2046" s="217">
        <v>34579</v>
      </c>
      <c r="R2046" s="41"/>
    </row>
    <row r="2047" spans="1:18" s="149" customFormat="1" ht="12.95" customHeight="1" x14ac:dyDescent="0.2">
      <c r="A2047" s="7"/>
      <c r="B2047" s="40" t="s">
        <v>7</v>
      </c>
      <c r="C2047" s="107">
        <v>5686</v>
      </c>
      <c r="D2047" s="119" t="s">
        <v>4370</v>
      </c>
      <c r="E2047" s="119" t="s">
        <v>4148</v>
      </c>
      <c r="F2047" s="219"/>
      <c r="G2047" s="219"/>
      <c r="H2047" s="45"/>
      <c r="I2047" s="46"/>
      <c r="J2047" s="44"/>
      <c r="K2047" s="46"/>
      <c r="L2047" s="45"/>
      <c r="M2047" s="45"/>
      <c r="N2047" s="45"/>
      <c r="O2047" s="62" t="s">
        <v>7</v>
      </c>
      <c r="P2047" s="235" t="s">
        <v>0</v>
      </c>
      <c r="Q2047" s="217">
        <v>34817</v>
      </c>
      <c r="R2047" s="41"/>
    </row>
    <row r="2048" spans="1:18" s="149" customFormat="1" ht="12.95" customHeight="1" x14ac:dyDescent="0.2">
      <c r="A2048" s="7"/>
      <c r="B2048" s="40" t="s">
        <v>7</v>
      </c>
      <c r="C2048" s="107">
        <v>5688</v>
      </c>
      <c r="D2048" s="119" t="s">
        <v>4369</v>
      </c>
      <c r="E2048" s="119" t="s">
        <v>4368</v>
      </c>
      <c r="F2048" s="219">
        <v>20</v>
      </c>
      <c r="G2048" s="219" t="s">
        <v>2307</v>
      </c>
      <c r="H2048" s="45" t="s">
        <v>28</v>
      </c>
      <c r="I2048" s="46"/>
      <c r="J2048" s="44">
        <f t="shared" ref="J2048:J2057" si="61">IF(AND(I2048&gt;1/1/75, K2048&gt;0),"n/a",I2048+365)</f>
        <v>365</v>
      </c>
      <c r="K2048" s="46"/>
      <c r="L2048" s="45"/>
      <c r="M2048" s="45"/>
      <c r="N2048" s="45"/>
      <c r="O2048" s="62" t="s">
        <v>7</v>
      </c>
      <c r="P2048" s="220">
        <v>3188</v>
      </c>
      <c r="Q2048" s="217">
        <v>34593</v>
      </c>
      <c r="R2048" s="241"/>
    </row>
    <row r="2049" spans="1:209" s="13" customFormat="1" ht="12.95" customHeight="1" x14ac:dyDescent="0.2">
      <c r="A2049" s="7"/>
      <c r="B2049" s="40" t="s">
        <v>7</v>
      </c>
      <c r="C2049" s="107"/>
      <c r="D2049" s="119" t="s">
        <v>4367</v>
      </c>
      <c r="E2049" s="119" t="s">
        <v>4366</v>
      </c>
      <c r="F2049" s="219">
        <v>20</v>
      </c>
      <c r="G2049" s="219" t="s">
        <v>2307</v>
      </c>
      <c r="H2049" s="45" t="s">
        <v>193</v>
      </c>
      <c r="I2049" s="46"/>
      <c r="J2049" s="44">
        <f t="shared" si="61"/>
        <v>365</v>
      </c>
      <c r="K2049" s="46"/>
      <c r="L2049" s="45"/>
      <c r="M2049" s="45"/>
      <c r="N2049" s="45"/>
      <c r="O2049" s="62" t="s">
        <v>7</v>
      </c>
      <c r="P2049" s="220">
        <v>3189</v>
      </c>
      <c r="Q2049" s="217">
        <v>34619</v>
      </c>
      <c r="R2049" s="41"/>
      <c r="S2049" s="149"/>
      <c r="T2049" s="149"/>
      <c r="U2049" s="149"/>
      <c r="V2049" s="149"/>
      <c r="W2049" s="149"/>
      <c r="X2049" s="149"/>
      <c r="Y2049" s="149"/>
      <c r="Z2049" s="149"/>
      <c r="AA2049" s="149"/>
      <c r="AB2049" s="149"/>
      <c r="AC2049" s="149"/>
      <c r="AD2049" s="149"/>
      <c r="AE2049" s="149"/>
      <c r="AF2049" s="149"/>
      <c r="AG2049" s="149"/>
      <c r="AH2049" s="149"/>
      <c r="AI2049" s="149"/>
      <c r="AJ2049" s="149"/>
      <c r="AK2049" s="149"/>
      <c r="AL2049" s="149"/>
      <c r="AM2049" s="149"/>
      <c r="AN2049" s="149"/>
      <c r="AO2049" s="149"/>
      <c r="AP2049" s="149"/>
      <c r="AQ2049" s="149"/>
      <c r="AR2049" s="149"/>
      <c r="AS2049" s="149"/>
      <c r="AT2049" s="149"/>
      <c r="AU2049" s="149"/>
      <c r="AV2049" s="149"/>
      <c r="AW2049" s="149"/>
      <c r="AX2049" s="149"/>
      <c r="AY2049" s="149"/>
      <c r="AZ2049" s="149"/>
      <c r="BA2049" s="149"/>
      <c r="BB2049" s="149"/>
      <c r="BC2049" s="149"/>
      <c r="BD2049" s="149"/>
      <c r="BE2049" s="149"/>
      <c r="BF2049" s="149"/>
      <c r="BG2049" s="149"/>
      <c r="BH2049" s="149"/>
      <c r="BI2049" s="149"/>
      <c r="BJ2049" s="149"/>
      <c r="BK2049" s="149"/>
      <c r="BL2049" s="149"/>
      <c r="BM2049" s="149"/>
      <c r="BN2049" s="149"/>
      <c r="BO2049" s="149"/>
      <c r="BP2049" s="149"/>
      <c r="BQ2049" s="149"/>
      <c r="BR2049" s="149"/>
      <c r="BS2049" s="149"/>
      <c r="BT2049" s="149"/>
      <c r="BU2049" s="149"/>
      <c r="BV2049" s="149"/>
      <c r="BW2049" s="149"/>
      <c r="BX2049" s="149"/>
      <c r="BY2049" s="149"/>
      <c r="BZ2049" s="149"/>
      <c r="CA2049" s="149"/>
      <c r="CB2049" s="149"/>
      <c r="CC2049" s="149"/>
      <c r="CD2049" s="149"/>
      <c r="CE2049" s="149"/>
      <c r="CF2049" s="149"/>
      <c r="CG2049" s="149"/>
      <c r="CH2049" s="149"/>
      <c r="CI2049" s="149"/>
      <c r="CJ2049" s="149"/>
      <c r="CK2049" s="149"/>
      <c r="CL2049" s="149"/>
      <c r="CM2049" s="149"/>
      <c r="CN2049" s="149"/>
      <c r="CO2049" s="149"/>
      <c r="CP2049" s="149"/>
      <c r="CQ2049" s="149"/>
      <c r="CR2049" s="149"/>
      <c r="CS2049" s="149"/>
      <c r="CT2049" s="149"/>
      <c r="CU2049" s="149"/>
      <c r="CV2049" s="149"/>
      <c r="CW2049" s="149"/>
      <c r="CX2049" s="149"/>
      <c r="CY2049" s="149"/>
      <c r="CZ2049" s="149"/>
      <c r="DA2049" s="149"/>
      <c r="DB2049" s="149"/>
      <c r="DC2049" s="149"/>
      <c r="DD2049" s="149"/>
      <c r="DE2049" s="149"/>
      <c r="DF2049" s="149"/>
      <c r="DG2049" s="149"/>
      <c r="DH2049" s="149"/>
      <c r="DI2049" s="149"/>
      <c r="DJ2049" s="149"/>
      <c r="DK2049" s="149"/>
      <c r="DL2049" s="149"/>
      <c r="DM2049" s="149"/>
      <c r="DN2049" s="149"/>
      <c r="DO2049" s="149"/>
      <c r="DP2049" s="149"/>
      <c r="DQ2049" s="149"/>
      <c r="DR2049" s="149"/>
      <c r="DS2049" s="149"/>
      <c r="DT2049" s="149"/>
      <c r="DU2049" s="149"/>
      <c r="DV2049" s="149"/>
      <c r="DW2049" s="149"/>
      <c r="DX2049" s="149"/>
      <c r="DY2049" s="149"/>
      <c r="DZ2049" s="149"/>
      <c r="EA2049" s="149"/>
      <c r="EB2049" s="149"/>
      <c r="EC2049" s="149"/>
      <c r="ED2049" s="149"/>
      <c r="EE2049" s="149"/>
      <c r="EF2049" s="149"/>
      <c r="EG2049" s="149"/>
      <c r="EH2049" s="149"/>
      <c r="EI2049" s="149"/>
      <c r="EJ2049" s="149"/>
      <c r="EK2049" s="149"/>
      <c r="EL2049" s="149"/>
      <c r="EM2049" s="149"/>
      <c r="EN2049" s="149"/>
      <c r="EO2049" s="149"/>
      <c r="EP2049" s="149"/>
      <c r="EQ2049" s="149"/>
      <c r="ER2049" s="149"/>
      <c r="ES2049" s="149"/>
      <c r="ET2049" s="149"/>
      <c r="EU2049" s="149"/>
      <c r="EV2049" s="149"/>
      <c r="EW2049" s="149"/>
      <c r="EX2049" s="149"/>
      <c r="EY2049" s="149"/>
      <c r="EZ2049" s="149"/>
      <c r="FA2049" s="149"/>
      <c r="FB2049" s="149"/>
      <c r="FC2049" s="149"/>
      <c r="FD2049" s="149"/>
      <c r="FE2049" s="149"/>
      <c r="FF2049" s="149"/>
      <c r="FG2049" s="149"/>
      <c r="FH2049" s="149"/>
      <c r="FI2049" s="149"/>
      <c r="FJ2049" s="149"/>
      <c r="FK2049" s="149"/>
      <c r="FL2049" s="149"/>
      <c r="FM2049" s="149"/>
      <c r="FN2049" s="149"/>
      <c r="FO2049" s="149"/>
      <c r="FP2049" s="149"/>
      <c r="FQ2049" s="149"/>
      <c r="FR2049" s="149"/>
      <c r="FS2049" s="149"/>
      <c r="FT2049" s="149"/>
      <c r="FU2049" s="149"/>
      <c r="FV2049" s="149"/>
      <c r="FW2049" s="149"/>
      <c r="FX2049" s="149"/>
      <c r="FY2049" s="149"/>
      <c r="FZ2049" s="149"/>
      <c r="GA2049" s="149"/>
      <c r="GB2049" s="149"/>
      <c r="GC2049" s="149"/>
      <c r="GD2049" s="149"/>
      <c r="GE2049" s="149"/>
      <c r="GF2049" s="149"/>
      <c r="GG2049" s="149"/>
      <c r="GH2049" s="149"/>
      <c r="GI2049" s="149"/>
      <c r="GJ2049" s="149"/>
      <c r="GK2049" s="149"/>
      <c r="GL2049" s="149"/>
      <c r="GM2049" s="149"/>
      <c r="GN2049" s="149"/>
      <c r="GO2049" s="149"/>
      <c r="GP2049" s="149"/>
      <c r="GQ2049" s="149"/>
      <c r="GR2049" s="149"/>
      <c r="GS2049" s="149"/>
      <c r="GT2049" s="149"/>
      <c r="GU2049" s="149"/>
      <c r="GV2049" s="149"/>
      <c r="GW2049" s="149"/>
      <c r="GX2049" s="149"/>
      <c r="GY2049" s="149"/>
      <c r="GZ2049" s="149"/>
      <c r="HA2049" s="149"/>
    </row>
    <row r="2050" spans="1:209" s="149" customFormat="1" ht="12.95" customHeight="1" x14ac:dyDescent="0.2">
      <c r="A2050" s="7">
        <v>10</v>
      </c>
      <c r="B2050" s="40" t="s">
        <v>7</v>
      </c>
      <c r="C2050" s="107"/>
      <c r="D2050" s="119" t="s">
        <v>1177</v>
      </c>
      <c r="E2050" s="119" t="s">
        <v>4365</v>
      </c>
      <c r="F2050" s="219">
        <v>12</v>
      </c>
      <c r="G2050" s="219" t="s">
        <v>2299</v>
      </c>
      <c r="H2050" s="45" t="s">
        <v>25</v>
      </c>
      <c r="I2050" s="46"/>
      <c r="J2050" s="44">
        <f t="shared" si="61"/>
        <v>365</v>
      </c>
      <c r="K2050" s="46"/>
      <c r="L2050" s="45"/>
      <c r="M2050" s="45"/>
      <c r="N2050" s="45"/>
      <c r="O2050" s="62" t="s">
        <v>7</v>
      </c>
      <c r="P2050" s="220">
        <v>3190</v>
      </c>
      <c r="Q2050" s="217">
        <v>34605</v>
      </c>
      <c r="R2050" s="41"/>
    </row>
    <row r="2051" spans="1:209" s="149" customFormat="1" ht="12.95" customHeight="1" x14ac:dyDescent="0.2">
      <c r="A2051" s="7">
        <v>17</v>
      </c>
      <c r="B2051" s="40" t="s">
        <v>7</v>
      </c>
      <c r="C2051" s="107"/>
      <c r="D2051" s="119" t="s">
        <v>4156</v>
      </c>
      <c r="E2051" s="119" t="s">
        <v>4158</v>
      </c>
      <c r="F2051" s="219">
        <v>19</v>
      </c>
      <c r="G2051" s="219" t="s">
        <v>2492</v>
      </c>
      <c r="H2051" s="45" t="s">
        <v>44</v>
      </c>
      <c r="I2051" s="46"/>
      <c r="J2051" s="44">
        <f t="shared" si="61"/>
        <v>365</v>
      </c>
      <c r="K2051" s="46"/>
      <c r="L2051" s="45"/>
      <c r="M2051" s="45"/>
      <c r="N2051" s="45"/>
      <c r="O2051" s="62" t="s">
        <v>7</v>
      </c>
      <c r="P2051" s="220">
        <v>3191</v>
      </c>
      <c r="Q2051" s="217">
        <v>34612</v>
      </c>
      <c r="R2051" s="41"/>
    </row>
    <row r="2052" spans="1:209" s="149" customFormat="1" ht="12.95" customHeight="1" x14ac:dyDescent="0.2">
      <c r="A2052" s="7">
        <v>190</v>
      </c>
      <c r="B2052" s="40" t="s">
        <v>7</v>
      </c>
      <c r="C2052" s="107"/>
      <c r="D2052" s="119" t="s">
        <v>3602</v>
      </c>
      <c r="E2052" s="119" t="s">
        <v>4144</v>
      </c>
      <c r="F2052" s="219">
        <v>2</v>
      </c>
      <c r="G2052" s="219" t="s">
        <v>2299</v>
      </c>
      <c r="H2052" s="45" t="s">
        <v>44</v>
      </c>
      <c r="I2052" s="46"/>
      <c r="J2052" s="44">
        <f t="shared" si="61"/>
        <v>365</v>
      </c>
      <c r="K2052" s="46"/>
      <c r="L2052" s="45"/>
      <c r="M2052" s="45"/>
      <c r="N2052" s="45"/>
      <c r="O2052" s="62" t="s">
        <v>7</v>
      </c>
      <c r="P2052" s="220">
        <v>3192</v>
      </c>
      <c r="Q2052" s="217">
        <v>34626</v>
      </c>
      <c r="R2052" s="41"/>
    </row>
    <row r="2053" spans="1:209" s="149" customFormat="1" ht="12.95" customHeight="1" x14ac:dyDescent="0.2">
      <c r="A2053" s="7">
        <v>190</v>
      </c>
      <c r="B2053" s="40" t="s">
        <v>7</v>
      </c>
      <c r="C2053" s="107"/>
      <c r="D2053" s="119" t="s">
        <v>348</v>
      </c>
      <c r="E2053" s="119" t="s">
        <v>4364</v>
      </c>
      <c r="F2053" s="219">
        <v>3</v>
      </c>
      <c r="G2053" s="219" t="s">
        <v>2299</v>
      </c>
      <c r="H2053" s="45" t="s">
        <v>44</v>
      </c>
      <c r="I2053" s="46"/>
      <c r="J2053" s="44">
        <f t="shared" si="61"/>
        <v>365</v>
      </c>
      <c r="K2053" s="46"/>
      <c r="L2053" s="45"/>
      <c r="M2053" s="45"/>
      <c r="N2053" s="45"/>
      <c r="O2053" s="62" t="s">
        <v>7</v>
      </c>
      <c r="P2053" s="220">
        <v>3193</v>
      </c>
      <c r="Q2053" s="217">
        <v>34632</v>
      </c>
      <c r="R2053" s="41"/>
    </row>
    <row r="2054" spans="1:209" s="149" customFormat="1" ht="12.95" customHeight="1" x14ac:dyDescent="0.2">
      <c r="A2054" s="12"/>
      <c r="B2054" s="14" t="s">
        <v>7</v>
      </c>
      <c r="C2054" s="97"/>
      <c r="D2054" s="116" t="s">
        <v>4363</v>
      </c>
      <c r="E2054" s="116" t="s">
        <v>4362</v>
      </c>
      <c r="F2054" s="224">
        <v>21</v>
      </c>
      <c r="G2054" s="224" t="s">
        <v>2307</v>
      </c>
      <c r="H2054" s="15" t="s">
        <v>31</v>
      </c>
      <c r="I2054" s="19"/>
      <c r="J2054" s="16">
        <f t="shared" si="61"/>
        <v>365</v>
      </c>
      <c r="K2054" s="19"/>
      <c r="L2054" s="15"/>
      <c r="M2054" s="15"/>
      <c r="N2054" s="15"/>
      <c r="O2054" s="21" t="s">
        <v>7</v>
      </c>
      <c r="P2054" s="223">
        <v>3194</v>
      </c>
      <c r="Q2054" s="222">
        <v>34634</v>
      </c>
      <c r="R2054" s="58"/>
      <c r="S2054" s="13"/>
      <c r="T2054" s="13"/>
      <c r="U2054" s="13"/>
      <c r="V2054" s="13"/>
      <c r="W2054" s="13"/>
      <c r="X2054" s="13"/>
      <c r="Y2054" s="13"/>
      <c r="Z2054" s="13"/>
      <c r="AA2054" s="13"/>
      <c r="AB2054" s="13"/>
      <c r="AC2054" s="13"/>
      <c r="AD2054" s="13"/>
      <c r="AE2054" s="13"/>
      <c r="AF2054" s="13"/>
      <c r="AG2054" s="13"/>
      <c r="AH2054" s="13"/>
      <c r="AI2054" s="13"/>
      <c r="AJ2054" s="13"/>
      <c r="AK2054" s="13"/>
      <c r="AL2054" s="13"/>
      <c r="AM2054" s="13"/>
      <c r="AN2054" s="13"/>
      <c r="AO2054" s="13"/>
      <c r="AP2054" s="13"/>
      <c r="AQ2054" s="13"/>
      <c r="AR2054" s="13"/>
      <c r="AS2054" s="13"/>
      <c r="AT2054" s="13"/>
      <c r="AU2054" s="13"/>
      <c r="AV2054" s="13"/>
      <c r="AW2054" s="13"/>
      <c r="AX2054" s="13"/>
      <c r="AY2054" s="13"/>
      <c r="AZ2054" s="13"/>
      <c r="BA2054" s="13"/>
      <c r="BB2054" s="13"/>
      <c r="BC2054" s="13"/>
      <c r="BD2054" s="13"/>
      <c r="BE2054" s="13"/>
      <c r="BF2054" s="13"/>
      <c r="BG2054" s="13"/>
      <c r="BH2054" s="13"/>
      <c r="BI2054" s="13"/>
      <c r="BJ2054" s="13"/>
      <c r="BK2054" s="13"/>
      <c r="BL2054" s="13"/>
      <c r="BM2054" s="13"/>
      <c r="BN2054" s="13"/>
      <c r="BO2054" s="13"/>
      <c r="BP2054" s="13"/>
      <c r="BQ2054" s="13"/>
      <c r="BR2054" s="13"/>
      <c r="BS2054" s="13"/>
      <c r="BT2054" s="13"/>
      <c r="BU2054" s="13"/>
      <c r="BV2054" s="13"/>
      <c r="BW2054" s="13"/>
      <c r="BX2054" s="13"/>
      <c r="BY2054" s="13"/>
      <c r="BZ2054" s="13"/>
      <c r="CA2054" s="13"/>
      <c r="CB2054" s="13"/>
      <c r="CC2054" s="13"/>
      <c r="CD2054" s="13"/>
      <c r="CE2054" s="13"/>
      <c r="CF2054" s="13"/>
      <c r="CG2054" s="13"/>
      <c r="CH2054" s="13"/>
      <c r="CI2054" s="13"/>
      <c r="CJ2054" s="13"/>
      <c r="CK2054" s="13"/>
      <c r="CL2054" s="13"/>
      <c r="CM2054" s="13"/>
      <c r="CN2054" s="13"/>
      <c r="CO2054" s="13"/>
      <c r="CP2054" s="13"/>
      <c r="CQ2054" s="13"/>
      <c r="CR2054" s="13"/>
      <c r="CS2054" s="13"/>
      <c r="CT2054" s="13"/>
      <c r="CU2054" s="13"/>
      <c r="CV2054" s="13"/>
      <c r="CW2054" s="13"/>
      <c r="CX2054" s="13"/>
      <c r="CY2054" s="13"/>
      <c r="CZ2054" s="13"/>
      <c r="DA2054" s="13"/>
      <c r="DB2054" s="13"/>
      <c r="DC2054" s="13"/>
      <c r="DD2054" s="13"/>
      <c r="DE2054" s="13"/>
      <c r="DF2054" s="13"/>
      <c r="DG2054" s="13"/>
      <c r="DH2054" s="13"/>
      <c r="DI2054" s="13"/>
      <c r="DJ2054" s="13"/>
      <c r="DK2054" s="13"/>
      <c r="DL2054" s="13"/>
      <c r="DM2054" s="13"/>
      <c r="DN2054" s="13"/>
      <c r="DO2054" s="13"/>
      <c r="DP2054" s="13"/>
      <c r="DQ2054" s="13"/>
      <c r="DR2054" s="13"/>
      <c r="DS2054" s="13"/>
      <c r="DT2054" s="13"/>
      <c r="DU2054" s="13"/>
      <c r="DV2054" s="13"/>
      <c r="DW2054" s="13"/>
      <c r="DX2054" s="13"/>
      <c r="DY2054" s="13"/>
      <c r="DZ2054" s="13"/>
      <c r="EA2054" s="13"/>
      <c r="EB2054" s="13"/>
      <c r="EC2054" s="13"/>
      <c r="ED2054" s="13"/>
      <c r="EE2054" s="13"/>
      <c r="EF2054" s="13"/>
      <c r="EG2054" s="13"/>
      <c r="EH2054" s="13"/>
      <c r="EI2054" s="13"/>
      <c r="EJ2054" s="13"/>
      <c r="EK2054" s="13"/>
      <c r="EL2054" s="13"/>
      <c r="EM2054" s="13"/>
      <c r="EN2054" s="13"/>
      <c r="EO2054" s="13"/>
      <c r="EP2054" s="13"/>
      <c r="EQ2054" s="13"/>
      <c r="ER2054" s="13"/>
      <c r="ES2054" s="13"/>
      <c r="ET2054" s="13"/>
      <c r="EU2054" s="13"/>
      <c r="EV2054" s="13"/>
      <c r="EW2054" s="13"/>
      <c r="EX2054" s="13"/>
      <c r="EY2054" s="13"/>
      <c r="EZ2054" s="13"/>
      <c r="FA2054" s="13"/>
      <c r="FB2054" s="13"/>
      <c r="FC2054" s="13"/>
      <c r="FD2054" s="13"/>
      <c r="FE2054" s="13"/>
      <c r="FF2054" s="13"/>
      <c r="FG2054" s="13"/>
      <c r="FH2054" s="13"/>
      <c r="FI2054" s="13"/>
      <c r="FJ2054" s="13"/>
      <c r="FK2054" s="13"/>
      <c r="FL2054" s="13"/>
      <c r="FM2054" s="13"/>
      <c r="FN2054" s="13"/>
      <c r="FO2054" s="13"/>
      <c r="FP2054" s="13"/>
      <c r="FQ2054" s="13"/>
      <c r="FR2054" s="13"/>
      <c r="FS2054" s="13"/>
      <c r="FT2054" s="13"/>
      <c r="FU2054" s="13"/>
      <c r="FV2054" s="13"/>
      <c r="FW2054" s="13"/>
      <c r="FX2054" s="13"/>
      <c r="FY2054" s="13"/>
      <c r="FZ2054" s="13"/>
      <c r="GA2054" s="13"/>
      <c r="GB2054" s="13"/>
      <c r="GC2054" s="13"/>
      <c r="GD2054" s="13"/>
      <c r="GE2054" s="13"/>
      <c r="GF2054" s="13"/>
      <c r="GG2054" s="13"/>
      <c r="GH2054" s="13"/>
      <c r="GI2054" s="13"/>
      <c r="GJ2054" s="13"/>
      <c r="GK2054" s="13"/>
      <c r="GL2054" s="13"/>
      <c r="GM2054" s="13"/>
      <c r="GN2054" s="13"/>
      <c r="GO2054" s="13"/>
      <c r="GP2054" s="13"/>
      <c r="GQ2054" s="13"/>
      <c r="GR2054" s="13"/>
      <c r="GS2054" s="13"/>
      <c r="GT2054" s="13"/>
      <c r="GU2054" s="13"/>
      <c r="GV2054" s="13"/>
      <c r="GW2054" s="13"/>
      <c r="GX2054" s="13"/>
      <c r="GY2054" s="13"/>
      <c r="GZ2054" s="13"/>
      <c r="HA2054" s="13"/>
    </row>
    <row r="2055" spans="1:209" s="149" customFormat="1" ht="12.95" customHeight="1" x14ac:dyDescent="0.2">
      <c r="A2055" s="7">
        <v>37</v>
      </c>
      <c r="B2055" s="40" t="s">
        <v>7</v>
      </c>
      <c r="C2055" s="107"/>
      <c r="D2055" s="119" t="s">
        <v>3114</v>
      </c>
      <c r="E2055" s="119" t="s">
        <v>4362</v>
      </c>
      <c r="F2055" s="219">
        <v>21</v>
      </c>
      <c r="G2055" s="219" t="s">
        <v>2307</v>
      </c>
      <c r="H2055" s="45" t="s">
        <v>31</v>
      </c>
      <c r="I2055" s="46"/>
      <c r="J2055" s="44">
        <f t="shared" si="61"/>
        <v>365</v>
      </c>
      <c r="K2055" s="46"/>
      <c r="L2055" s="45"/>
      <c r="M2055" s="45"/>
      <c r="N2055" s="45"/>
      <c r="O2055" s="62" t="s">
        <v>7</v>
      </c>
      <c r="P2055" s="220">
        <v>3195</v>
      </c>
      <c r="Q2055" s="217">
        <v>34634</v>
      </c>
      <c r="R2055" s="41"/>
    </row>
    <row r="2056" spans="1:209" s="149" customFormat="1" ht="12.95" customHeight="1" x14ac:dyDescent="0.2">
      <c r="A2056" s="7">
        <v>23</v>
      </c>
      <c r="B2056" s="40" t="s">
        <v>7</v>
      </c>
      <c r="C2056" s="107">
        <v>5496</v>
      </c>
      <c r="D2056" s="119" t="s">
        <v>3192</v>
      </c>
      <c r="E2056" s="119" t="s">
        <v>462</v>
      </c>
      <c r="F2056" s="219">
        <v>16</v>
      </c>
      <c r="G2056" s="219" t="s">
        <v>2495</v>
      </c>
      <c r="H2056" s="45" t="s">
        <v>8</v>
      </c>
      <c r="I2056" s="46"/>
      <c r="J2056" s="44">
        <f t="shared" si="61"/>
        <v>365</v>
      </c>
      <c r="K2056" s="46"/>
      <c r="L2056" s="45"/>
      <c r="M2056" s="45"/>
      <c r="N2056" s="45"/>
      <c r="O2056" s="62" t="s">
        <v>7</v>
      </c>
      <c r="P2056" s="220">
        <v>3196</v>
      </c>
      <c r="Q2056" s="217">
        <v>34372</v>
      </c>
      <c r="R2056" s="41" t="s">
        <v>4361</v>
      </c>
    </row>
    <row r="2057" spans="1:209" s="149" customFormat="1" ht="12.95" customHeight="1" x14ac:dyDescent="0.2">
      <c r="A2057" s="7">
        <v>4</v>
      </c>
      <c r="B2057" s="40" t="s">
        <v>7</v>
      </c>
      <c r="C2057" s="107"/>
      <c r="D2057" s="119" t="s">
        <v>2441</v>
      </c>
      <c r="E2057" s="119" t="s">
        <v>4158</v>
      </c>
      <c r="F2057" s="219">
        <v>6</v>
      </c>
      <c r="G2057" s="219" t="s">
        <v>2495</v>
      </c>
      <c r="H2057" s="45" t="s">
        <v>44</v>
      </c>
      <c r="I2057" s="46"/>
      <c r="J2057" s="44">
        <f t="shared" si="61"/>
        <v>365</v>
      </c>
      <c r="K2057" s="46"/>
      <c r="L2057" s="45"/>
      <c r="M2057" s="45"/>
      <c r="N2057" s="45"/>
      <c r="O2057" s="62" t="s">
        <v>7</v>
      </c>
      <c r="P2057" s="220">
        <v>3197</v>
      </c>
      <c r="Q2057" s="217">
        <v>34640</v>
      </c>
      <c r="R2057" s="41"/>
    </row>
    <row r="2058" spans="1:209" s="149" customFormat="1" ht="12.95" customHeight="1" x14ac:dyDescent="0.2">
      <c r="A2058" s="7"/>
      <c r="B2058" s="40" t="s">
        <v>7</v>
      </c>
      <c r="C2058" s="107">
        <v>5649</v>
      </c>
      <c r="D2058" s="119" t="s">
        <v>3130</v>
      </c>
      <c r="E2058" s="119" t="s">
        <v>4360</v>
      </c>
      <c r="F2058" s="219"/>
      <c r="G2058" s="219"/>
      <c r="H2058" s="45" t="s">
        <v>25</v>
      </c>
      <c r="I2058" s="46"/>
      <c r="J2058" s="44"/>
      <c r="K2058" s="46"/>
      <c r="L2058" s="45"/>
      <c r="M2058" s="45"/>
      <c r="N2058" s="45"/>
      <c r="O2058" s="62" t="s">
        <v>7</v>
      </c>
      <c r="P2058" s="220">
        <v>3198</v>
      </c>
      <c r="Q2058" s="217">
        <v>34655</v>
      </c>
      <c r="R2058" s="41" t="s">
        <v>136</v>
      </c>
    </row>
    <row r="2059" spans="1:209" s="149" customFormat="1" ht="12.95" customHeight="1" x14ac:dyDescent="0.2">
      <c r="A2059" s="7"/>
      <c r="B2059" s="40" t="s">
        <v>7</v>
      </c>
      <c r="C2059" s="107"/>
      <c r="D2059" s="119" t="s">
        <v>4359</v>
      </c>
      <c r="E2059" s="119" t="s">
        <v>4358</v>
      </c>
      <c r="F2059" s="219">
        <v>15</v>
      </c>
      <c r="G2059" s="219" t="s">
        <v>2492</v>
      </c>
      <c r="H2059" s="45" t="s">
        <v>31</v>
      </c>
      <c r="I2059" s="46"/>
      <c r="J2059" s="44">
        <f>IF(AND(I2059&gt;1/1/75, K2059&gt;0),"n/a",I2059+365)</f>
        <v>365</v>
      </c>
      <c r="K2059" s="46"/>
      <c r="L2059" s="45"/>
      <c r="M2059" s="45"/>
      <c r="N2059" s="45"/>
      <c r="O2059" s="62" t="s">
        <v>7</v>
      </c>
      <c r="P2059" s="220">
        <v>3200</v>
      </c>
      <c r="Q2059" s="217">
        <v>34682</v>
      </c>
      <c r="R2059" s="41"/>
    </row>
    <row r="2060" spans="1:209" s="149" customFormat="1" ht="12.95" customHeight="1" x14ac:dyDescent="0.2">
      <c r="A2060" s="7">
        <v>17</v>
      </c>
      <c r="B2060" s="40" t="s">
        <v>7</v>
      </c>
      <c r="C2060" s="107" t="s">
        <v>4357</v>
      </c>
      <c r="D2060" s="40" t="s">
        <v>3042</v>
      </c>
      <c r="E2060" s="40" t="s">
        <v>3979</v>
      </c>
      <c r="F2060" s="45">
        <v>5</v>
      </c>
      <c r="G2060" s="45" t="s">
        <v>1825</v>
      </c>
      <c r="H2060" s="45" t="s">
        <v>44</v>
      </c>
      <c r="I2060" s="46">
        <v>34380</v>
      </c>
      <c r="J2060" s="44" t="str">
        <f>IF(AND(I2060&gt;1/1/75, K2060&gt;0),"n/a",I2060+365)</f>
        <v>n/a</v>
      </c>
      <c r="K2060" s="46">
        <v>34407</v>
      </c>
      <c r="L2060" s="45"/>
      <c r="M2060" s="45" t="s">
        <v>874</v>
      </c>
      <c r="N2060" s="45" t="s">
        <v>874</v>
      </c>
      <c r="O2060" s="62" t="s">
        <v>7</v>
      </c>
      <c r="P2060" s="220">
        <v>3184</v>
      </c>
      <c r="Q2060" s="46">
        <v>34564</v>
      </c>
      <c r="R2060" s="41" t="s">
        <v>3252</v>
      </c>
    </row>
    <row r="2061" spans="1:209" s="149" customFormat="1" ht="12.95" customHeight="1" x14ac:dyDescent="0.2">
      <c r="A2061" s="7">
        <v>33</v>
      </c>
      <c r="B2061" s="40" t="s">
        <v>7</v>
      </c>
      <c r="C2061" s="107"/>
      <c r="D2061" s="119" t="s">
        <v>4356</v>
      </c>
      <c r="E2061" s="119" t="s">
        <v>4355</v>
      </c>
      <c r="F2061" s="219">
        <v>22</v>
      </c>
      <c r="G2061" s="219" t="s">
        <v>2307</v>
      </c>
      <c r="H2061" s="45" t="s">
        <v>25</v>
      </c>
      <c r="I2061" s="46"/>
      <c r="J2061" s="44">
        <f>IF(AND(I2061&gt;1/1/75, K2061&gt;0),"n/a",I2061+365)</f>
        <v>365</v>
      </c>
      <c r="K2061" s="46"/>
      <c r="L2061" s="45"/>
      <c r="M2061" s="45"/>
      <c r="N2061" s="45"/>
      <c r="O2061" s="62" t="s">
        <v>7</v>
      </c>
      <c r="P2061" s="220">
        <v>3201</v>
      </c>
      <c r="Q2061" s="217">
        <v>34684</v>
      </c>
      <c r="R2061" s="41"/>
    </row>
    <row r="2062" spans="1:209" s="149" customFormat="1" ht="12.95" customHeight="1" x14ac:dyDescent="0.2">
      <c r="A2062" s="7">
        <v>4</v>
      </c>
      <c r="B2062" s="40" t="s">
        <v>7</v>
      </c>
      <c r="C2062" s="107"/>
      <c r="D2062" s="119" t="s">
        <v>4354</v>
      </c>
      <c r="E2062" s="119" t="s">
        <v>4353</v>
      </c>
      <c r="F2062" s="219">
        <v>5</v>
      </c>
      <c r="G2062" s="219" t="s">
        <v>2299</v>
      </c>
      <c r="H2062" s="45" t="s">
        <v>25</v>
      </c>
      <c r="I2062" s="46"/>
      <c r="J2062" s="44">
        <f>IF(AND(I2062&gt;1/1/75, K2062&gt;0),"n/a",I2062+365)</f>
        <v>365</v>
      </c>
      <c r="K2062" s="46"/>
      <c r="L2062" s="45"/>
      <c r="M2062" s="45"/>
      <c r="N2062" s="45"/>
      <c r="O2062" s="62" t="s">
        <v>7</v>
      </c>
      <c r="P2062" s="220">
        <v>3202</v>
      </c>
      <c r="Q2062" s="217">
        <v>34690</v>
      </c>
      <c r="R2062" s="41"/>
    </row>
    <row r="2063" spans="1:209" s="149" customFormat="1" ht="12.95" customHeight="1" x14ac:dyDescent="0.2">
      <c r="A2063" s="7"/>
      <c r="B2063" s="40" t="s">
        <v>7</v>
      </c>
      <c r="C2063" s="107">
        <v>5639</v>
      </c>
      <c r="D2063" s="119" t="s">
        <v>4352</v>
      </c>
      <c r="E2063" s="119" t="s">
        <v>4351</v>
      </c>
      <c r="F2063" s="219">
        <v>8</v>
      </c>
      <c r="G2063" s="219" t="s">
        <v>2408</v>
      </c>
      <c r="H2063" s="45" t="s">
        <v>114</v>
      </c>
      <c r="I2063" s="46"/>
      <c r="J2063" s="44"/>
      <c r="K2063" s="46"/>
      <c r="L2063" s="45"/>
      <c r="M2063" s="45" t="s">
        <v>871</v>
      </c>
      <c r="N2063" s="45"/>
      <c r="O2063" s="62" t="s">
        <v>7</v>
      </c>
      <c r="P2063" s="220" t="s">
        <v>0</v>
      </c>
      <c r="Q2063" s="217">
        <v>34556</v>
      </c>
      <c r="R2063" s="41"/>
    </row>
    <row r="2064" spans="1:209" s="149" customFormat="1" ht="12.95" customHeight="1" x14ac:dyDescent="0.2">
      <c r="A2064" s="7">
        <v>37</v>
      </c>
      <c r="B2064" s="40" t="s">
        <v>7</v>
      </c>
      <c r="C2064" s="107"/>
      <c r="D2064" s="119" t="s">
        <v>2544</v>
      </c>
      <c r="E2064" s="119" t="s">
        <v>4240</v>
      </c>
      <c r="F2064" s="219">
        <v>20</v>
      </c>
      <c r="G2064" s="219" t="s">
        <v>2307</v>
      </c>
      <c r="H2064" s="45" t="s">
        <v>44</v>
      </c>
      <c r="I2064" s="46"/>
      <c r="J2064" s="44">
        <f>IF(AND(I2064&gt;1/1/75, K2064&gt;0),"n/a",I2064+365)</f>
        <v>365</v>
      </c>
      <c r="K2064" s="46"/>
      <c r="L2064" s="45"/>
      <c r="M2064" s="45"/>
      <c r="N2064" s="45"/>
      <c r="O2064" s="62" t="s">
        <v>7</v>
      </c>
      <c r="P2064" s="220">
        <v>3203</v>
      </c>
      <c r="Q2064" s="217">
        <v>34703</v>
      </c>
      <c r="R2064" s="41"/>
    </row>
    <row r="2065" spans="1:209" s="149" customFormat="1" ht="12.95" customHeight="1" x14ac:dyDescent="0.2">
      <c r="A2065" s="7">
        <v>46</v>
      </c>
      <c r="B2065" s="40" t="s">
        <v>7</v>
      </c>
      <c r="C2065" s="107"/>
      <c r="D2065" s="119" t="s">
        <v>4284</v>
      </c>
      <c r="E2065" s="119" t="s">
        <v>4157</v>
      </c>
      <c r="F2065" s="219">
        <v>8</v>
      </c>
      <c r="G2065" s="219" t="s">
        <v>2408</v>
      </c>
      <c r="H2065" s="45" t="s">
        <v>44</v>
      </c>
      <c r="I2065" s="46"/>
      <c r="J2065" s="44">
        <f>IF(AND(I2065&gt;1/1/75, K2065&gt;0),"n/a",I2065+365)</f>
        <v>365</v>
      </c>
      <c r="K2065" s="46"/>
      <c r="L2065" s="45"/>
      <c r="M2065" s="45"/>
      <c r="N2065" s="45"/>
      <c r="O2065" s="62" t="s">
        <v>7</v>
      </c>
      <c r="P2065" s="220">
        <v>3204</v>
      </c>
      <c r="Q2065" s="217">
        <v>34703</v>
      </c>
      <c r="R2065" s="41"/>
    </row>
    <row r="2066" spans="1:209" s="149" customFormat="1" ht="12.95" customHeight="1" x14ac:dyDescent="0.2">
      <c r="A2066" s="7"/>
      <c r="B2066" s="40" t="s">
        <v>7</v>
      </c>
      <c r="C2066" s="107"/>
      <c r="D2066" s="119" t="s">
        <v>4350</v>
      </c>
      <c r="E2066" s="119" t="s">
        <v>4349</v>
      </c>
      <c r="F2066" s="219">
        <v>6</v>
      </c>
      <c r="G2066" s="219" t="s">
        <v>2495</v>
      </c>
      <c r="H2066" s="45" t="s">
        <v>28</v>
      </c>
      <c r="I2066" s="46"/>
      <c r="J2066" s="44">
        <f>IF(AND(I2066&gt;1/1/75, K2066&gt;0),"n/a",I2066+365)</f>
        <v>365</v>
      </c>
      <c r="K2066" s="46"/>
      <c r="L2066" s="45"/>
      <c r="M2066" s="45"/>
      <c r="N2066" s="45"/>
      <c r="O2066" s="62" t="s">
        <v>7</v>
      </c>
      <c r="P2066" s="220">
        <v>3205</v>
      </c>
      <c r="Q2066" s="217">
        <v>34705</v>
      </c>
      <c r="R2066" s="41"/>
    </row>
    <row r="2067" spans="1:209" s="149" customFormat="1" ht="12.95" customHeight="1" x14ac:dyDescent="0.2">
      <c r="A2067" s="7">
        <v>10</v>
      </c>
      <c r="B2067" s="40" t="s">
        <v>7</v>
      </c>
      <c r="C2067" s="107"/>
      <c r="D2067" s="119" t="s">
        <v>4153</v>
      </c>
      <c r="E2067" s="119" t="s">
        <v>4348</v>
      </c>
      <c r="F2067" s="219">
        <v>3</v>
      </c>
      <c r="G2067" s="219" t="s">
        <v>2299</v>
      </c>
      <c r="H2067" s="45" t="s">
        <v>25</v>
      </c>
      <c r="I2067" s="46"/>
      <c r="J2067" s="44">
        <f>IF(AND(I2067&gt;1/1/75, K2067&gt;0),"n/a",I2067+365)</f>
        <v>365</v>
      </c>
      <c r="K2067" s="46"/>
      <c r="L2067" s="45"/>
      <c r="M2067" s="45"/>
      <c r="N2067" s="45"/>
      <c r="O2067" s="62" t="s">
        <v>7</v>
      </c>
      <c r="P2067" s="220">
        <v>3206</v>
      </c>
      <c r="Q2067" s="217">
        <v>34708</v>
      </c>
      <c r="R2067" s="41"/>
    </row>
    <row r="2068" spans="1:209" s="149" customFormat="1" ht="12.95" customHeight="1" x14ac:dyDescent="0.2">
      <c r="A2068" s="7">
        <v>19</v>
      </c>
      <c r="B2068" s="40" t="s">
        <v>7</v>
      </c>
      <c r="C2068" s="107">
        <v>5666</v>
      </c>
      <c r="D2068" s="40" t="s">
        <v>817</v>
      </c>
      <c r="E2068" s="40" t="s">
        <v>4347</v>
      </c>
      <c r="F2068" s="45">
        <v>8</v>
      </c>
      <c r="G2068" s="45" t="s">
        <v>905</v>
      </c>
      <c r="H2068" s="45" t="s">
        <v>25</v>
      </c>
      <c r="I2068" s="46">
        <v>34303</v>
      </c>
      <c r="J2068" s="44" t="str">
        <f>IF(AND(I2068&gt;1/1/75, K2068&gt;0),"n/a",I2068+365)</f>
        <v>n/a</v>
      </c>
      <c r="K2068" s="46">
        <v>34333</v>
      </c>
      <c r="L2068" s="45"/>
      <c r="M2068" s="45" t="s">
        <v>874</v>
      </c>
      <c r="N2068" s="45" t="s">
        <v>871</v>
      </c>
      <c r="O2068" s="62" t="s">
        <v>7</v>
      </c>
      <c r="P2068" s="209">
        <v>3207</v>
      </c>
      <c r="Q2068" s="46">
        <v>34709</v>
      </c>
      <c r="R2068" s="41" t="s">
        <v>136</v>
      </c>
    </row>
    <row r="2069" spans="1:209" s="149" customFormat="1" ht="12.95" customHeight="1" x14ac:dyDescent="0.2">
      <c r="A2069" s="7">
        <v>37</v>
      </c>
      <c r="B2069" s="40" t="s">
        <v>7</v>
      </c>
      <c r="C2069" s="107">
        <v>5669</v>
      </c>
      <c r="D2069" s="40" t="s">
        <v>4346</v>
      </c>
      <c r="E2069" s="40" t="s">
        <v>4345</v>
      </c>
      <c r="F2069" s="45"/>
      <c r="G2069" s="45"/>
      <c r="H2069" s="45" t="s">
        <v>25</v>
      </c>
      <c r="I2069" s="46"/>
      <c r="J2069" s="44"/>
      <c r="K2069" s="46"/>
      <c r="L2069" s="45"/>
      <c r="M2069" s="45"/>
      <c r="N2069" s="45"/>
      <c r="O2069" s="62" t="s">
        <v>7</v>
      </c>
      <c r="P2069" s="227" t="s">
        <v>0</v>
      </c>
      <c r="Q2069" s="46">
        <v>34757</v>
      </c>
      <c r="R2069" s="41"/>
    </row>
    <row r="2070" spans="1:209" s="149" customFormat="1" ht="12.95" customHeight="1" x14ac:dyDescent="0.2">
      <c r="A2070" s="7">
        <v>17</v>
      </c>
      <c r="B2070" s="40" t="s">
        <v>7</v>
      </c>
      <c r="C2070" s="107">
        <v>5562</v>
      </c>
      <c r="D2070" s="119" t="s">
        <v>4344</v>
      </c>
      <c r="E2070" s="119" t="s">
        <v>4343</v>
      </c>
      <c r="F2070" s="219">
        <v>5</v>
      </c>
      <c r="G2070" s="219" t="s">
        <v>2299</v>
      </c>
      <c r="H2070" s="45" t="s">
        <v>8</v>
      </c>
      <c r="I2070" s="46"/>
      <c r="J2070" s="44">
        <f>IF(AND(I2070&gt;1/1/75, K2070&gt;0),"n/a",I2070+365)</f>
        <v>365</v>
      </c>
      <c r="K2070" s="46"/>
      <c r="L2070" s="45"/>
      <c r="M2070" s="45"/>
      <c r="N2070" s="45"/>
      <c r="O2070" s="62" t="s">
        <v>7</v>
      </c>
      <c r="P2070" s="220">
        <v>3208</v>
      </c>
      <c r="Q2070" s="217">
        <v>34718</v>
      </c>
      <c r="R2070" s="41"/>
    </row>
    <row r="2071" spans="1:209" s="149" customFormat="1" ht="12.95" customHeight="1" x14ac:dyDescent="0.2">
      <c r="A2071" s="7">
        <v>37</v>
      </c>
      <c r="B2071" s="40" t="s">
        <v>7</v>
      </c>
      <c r="C2071" s="107">
        <v>5278</v>
      </c>
      <c r="D2071" s="119" t="s">
        <v>4264</v>
      </c>
      <c r="E2071" s="119" t="s">
        <v>4342</v>
      </c>
      <c r="F2071" s="219"/>
      <c r="G2071" s="219"/>
      <c r="H2071" s="45"/>
      <c r="I2071" s="46"/>
      <c r="J2071" s="44"/>
      <c r="K2071" s="46"/>
      <c r="L2071" s="45"/>
      <c r="M2071" s="45"/>
      <c r="N2071" s="45"/>
      <c r="O2071" s="62"/>
      <c r="P2071" s="220"/>
      <c r="Q2071" s="217"/>
      <c r="R2071" s="41"/>
    </row>
    <row r="2072" spans="1:209" s="149" customFormat="1" ht="12.95" customHeight="1" x14ac:dyDescent="0.2">
      <c r="A2072" s="7">
        <v>33</v>
      </c>
      <c r="B2072" s="40" t="s">
        <v>7</v>
      </c>
      <c r="C2072" s="107"/>
      <c r="D2072" s="119" t="s">
        <v>550</v>
      </c>
      <c r="E2072" s="119" t="s">
        <v>4240</v>
      </c>
      <c r="F2072" s="219">
        <v>21</v>
      </c>
      <c r="G2072" s="219" t="s">
        <v>2307</v>
      </c>
      <c r="H2072" s="45" t="s">
        <v>44</v>
      </c>
      <c r="I2072" s="46"/>
      <c r="J2072" s="44">
        <f>IF(AND(I2072&gt;1/1/75, K2072&gt;0),"n/a",I2072+365)</f>
        <v>365</v>
      </c>
      <c r="K2072" s="46"/>
      <c r="L2072" s="45"/>
      <c r="M2072" s="45"/>
      <c r="N2072" s="45"/>
      <c r="O2072" s="62" t="s">
        <v>7</v>
      </c>
      <c r="P2072" s="220">
        <v>3209</v>
      </c>
      <c r="Q2072" s="217">
        <v>34744</v>
      </c>
      <c r="R2072" s="41"/>
    </row>
    <row r="2073" spans="1:209" s="149" customFormat="1" ht="12.95" customHeight="1" x14ac:dyDescent="0.2">
      <c r="A2073" s="7">
        <v>17</v>
      </c>
      <c r="B2073" s="40" t="s">
        <v>7</v>
      </c>
      <c r="C2073" s="107"/>
      <c r="D2073" s="119" t="s">
        <v>1977</v>
      </c>
      <c r="E2073" s="119" t="s">
        <v>4341</v>
      </c>
      <c r="F2073" s="219">
        <v>8</v>
      </c>
      <c r="G2073" s="219" t="s">
        <v>2408</v>
      </c>
      <c r="H2073" s="45" t="s">
        <v>44</v>
      </c>
      <c r="I2073" s="46"/>
      <c r="J2073" s="44">
        <f>IF(AND(I2073&gt;1/1/75, K2073&gt;0),"n/a",I2073+365)</f>
        <v>365</v>
      </c>
      <c r="K2073" s="46"/>
      <c r="L2073" s="45"/>
      <c r="M2073" s="45"/>
      <c r="N2073" s="45"/>
      <c r="O2073" s="62" t="s">
        <v>7</v>
      </c>
      <c r="P2073" s="220">
        <v>3210</v>
      </c>
      <c r="Q2073" s="217">
        <v>34744</v>
      </c>
      <c r="R2073" s="41"/>
    </row>
    <row r="2074" spans="1:209" s="149" customFormat="1" ht="12.95" customHeight="1" x14ac:dyDescent="0.2">
      <c r="A2074" s="7"/>
      <c r="B2074" s="40" t="s">
        <v>7</v>
      </c>
      <c r="C2074" s="107">
        <v>5675</v>
      </c>
      <c r="D2074" s="119" t="s">
        <v>4340</v>
      </c>
      <c r="E2074" s="119" t="s">
        <v>4339</v>
      </c>
      <c r="F2074" s="219"/>
      <c r="G2074" s="219"/>
      <c r="H2074" s="45"/>
      <c r="I2074" s="46"/>
      <c r="J2074" s="44"/>
      <c r="K2074" s="46"/>
      <c r="L2074" s="45"/>
      <c r="M2074" s="45"/>
      <c r="N2074" s="45"/>
      <c r="O2074" s="62"/>
      <c r="P2074" s="220"/>
      <c r="Q2074" s="217"/>
      <c r="R2074" s="41"/>
    </row>
    <row r="2075" spans="1:209" s="149" customFormat="1" ht="12.95" customHeight="1" x14ac:dyDescent="0.2">
      <c r="A2075" s="7"/>
      <c r="B2075" s="40" t="s">
        <v>7</v>
      </c>
      <c r="C2075" s="107">
        <v>5676</v>
      </c>
      <c r="D2075" s="119" t="s">
        <v>4338</v>
      </c>
      <c r="E2075" s="119" t="s">
        <v>4337</v>
      </c>
      <c r="F2075" s="219">
        <v>2</v>
      </c>
      <c r="G2075" s="219" t="s">
        <v>2299</v>
      </c>
      <c r="H2075" s="45" t="s">
        <v>44</v>
      </c>
      <c r="I2075" s="46">
        <v>34304</v>
      </c>
      <c r="J2075" s="44">
        <f>IF(AND(I2075&gt;1/1/75, K2075&gt;0),"n/a",I2075+365)</f>
        <v>34669</v>
      </c>
      <c r="K2075" s="46"/>
      <c r="L2075" s="45"/>
      <c r="M2075" s="45"/>
      <c r="N2075" s="45"/>
      <c r="O2075" s="62"/>
      <c r="P2075" s="220"/>
      <c r="Q2075" s="217"/>
      <c r="R2075" s="41"/>
    </row>
    <row r="2076" spans="1:209" s="149" customFormat="1" ht="12.95" customHeight="1" x14ac:dyDescent="0.2">
      <c r="A2076" s="7"/>
      <c r="B2076" s="40" t="s">
        <v>7</v>
      </c>
      <c r="C2076" s="107">
        <v>5677</v>
      </c>
      <c r="D2076" s="119" t="s">
        <v>4336</v>
      </c>
      <c r="E2076" s="119" t="s">
        <v>4335</v>
      </c>
      <c r="F2076" s="219">
        <v>12</v>
      </c>
      <c r="G2076" s="219" t="s">
        <v>2299</v>
      </c>
      <c r="H2076" s="45" t="s">
        <v>25</v>
      </c>
      <c r="I2076" s="46">
        <v>34302</v>
      </c>
      <c r="J2076" s="44">
        <f>IF(AND(I2076&gt;1/1/75, K2076&gt;0),"n/a",I2076+365)</f>
        <v>34667</v>
      </c>
      <c r="K2076" s="46"/>
      <c r="L2076" s="45"/>
      <c r="M2076" s="45"/>
      <c r="N2076" s="45"/>
      <c r="O2076" s="62"/>
      <c r="P2076" s="220"/>
      <c r="Q2076" s="217"/>
      <c r="R2076" s="41"/>
    </row>
    <row r="2077" spans="1:209" s="149" customFormat="1" ht="12.95" customHeight="1" x14ac:dyDescent="0.2">
      <c r="A2077" s="7"/>
      <c r="B2077" s="40" t="s">
        <v>7</v>
      </c>
      <c r="C2077" s="107">
        <v>5679</v>
      </c>
      <c r="D2077" s="119" t="s">
        <v>4334</v>
      </c>
      <c r="E2077" s="119" t="s">
        <v>4148</v>
      </c>
      <c r="F2077" s="219"/>
      <c r="G2077" s="219"/>
      <c r="H2077" s="45"/>
      <c r="I2077" s="46"/>
      <c r="J2077" s="44"/>
      <c r="K2077" s="46"/>
      <c r="L2077" s="45"/>
      <c r="M2077" s="45"/>
      <c r="N2077" s="45"/>
      <c r="O2077" s="62" t="s">
        <v>7</v>
      </c>
      <c r="P2077" s="235" t="s">
        <v>0</v>
      </c>
      <c r="Q2077" s="217">
        <v>34817</v>
      </c>
      <c r="R2077" s="41"/>
    </row>
    <row r="2078" spans="1:209" s="13" customFormat="1" ht="12.95" customHeight="1" x14ac:dyDescent="0.2">
      <c r="A2078" s="7">
        <v>55</v>
      </c>
      <c r="B2078" s="40" t="s">
        <v>7</v>
      </c>
      <c r="C2078" s="107">
        <v>5697</v>
      </c>
      <c r="D2078" s="40" t="s">
        <v>1274</v>
      </c>
      <c r="E2078" s="40" t="s">
        <v>4333</v>
      </c>
      <c r="F2078" s="45">
        <v>13</v>
      </c>
      <c r="G2078" s="45" t="s">
        <v>1688</v>
      </c>
      <c r="H2078" s="45" t="s">
        <v>193</v>
      </c>
      <c r="I2078" s="120">
        <v>34362</v>
      </c>
      <c r="J2078" s="44" t="str">
        <f t="shared" ref="J2078:J2088" si="62">IF(AND(I2078&gt;1/1/75, K2078&gt;0),"n/a",I2078+365)</f>
        <v>n/a</v>
      </c>
      <c r="K2078" s="120">
        <v>34394</v>
      </c>
      <c r="L2078" s="45"/>
      <c r="M2078" s="45"/>
      <c r="N2078" s="45" t="s">
        <v>874</v>
      </c>
      <c r="O2078" s="62" t="s">
        <v>7</v>
      </c>
      <c r="P2078" s="53">
        <v>3075</v>
      </c>
      <c r="Q2078" s="46"/>
      <c r="R2078" s="41" t="s">
        <v>4332</v>
      </c>
      <c r="S2078" s="149"/>
      <c r="T2078" s="149"/>
      <c r="U2078" s="149"/>
      <c r="V2078" s="149"/>
      <c r="W2078" s="149"/>
      <c r="X2078" s="149"/>
      <c r="Y2078" s="149"/>
      <c r="Z2078" s="149"/>
      <c r="AA2078" s="149"/>
      <c r="AB2078" s="149"/>
      <c r="AC2078" s="149"/>
      <c r="AD2078" s="149"/>
      <c r="AE2078" s="149"/>
      <c r="AF2078" s="149"/>
      <c r="AG2078" s="149"/>
      <c r="AH2078" s="149"/>
      <c r="AI2078" s="149"/>
      <c r="AJ2078" s="149"/>
      <c r="AK2078" s="149"/>
      <c r="AL2078" s="149"/>
      <c r="AM2078" s="149"/>
      <c r="AN2078" s="149"/>
      <c r="AO2078" s="149"/>
      <c r="AP2078" s="149"/>
      <c r="AQ2078" s="149"/>
      <c r="AR2078" s="149"/>
      <c r="AS2078" s="149"/>
      <c r="AT2078" s="149"/>
      <c r="AU2078" s="149"/>
      <c r="AV2078" s="149"/>
      <c r="AW2078" s="149"/>
      <c r="AX2078" s="149"/>
      <c r="AY2078" s="149"/>
      <c r="AZ2078" s="149"/>
      <c r="BA2078" s="149"/>
      <c r="BB2078" s="149"/>
      <c r="BC2078" s="149"/>
      <c r="BD2078" s="149"/>
      <c r="BE2078" s="149"/>
      <c r="BF2078" s="149"/>
      <c r="BG2078" s="149"/>
      <c r="BH2078" s="149"/>
      <c r="BI2078" s="149"/>
      <c r="BJ2078" s="149"/>
      <c r="BK2078" s="149"/>
      <c r="BL2078" s="149"/>
      <c r="BM2078" s="149"/>
      <c r="BN2078" s="149"/>
      <c r="BO2078" s="149"/>
      <c r="BP2078" s="149"/>
      <c r="BQ2078" s="149"/>
      <c r="BR2078" s="149"/>
      <c r="BS2078" s="149"/>
      <c r="BT2078" s="149"/>
      <c r="BU2078" s="149"/>
      <c r="BV2078" s="149"/>
      <c r="BW2078" s="149"/>
      <c r="BX2078" s="149"/>
      <c r="BY2078" s="149"/>
      <c r="BZ2078" s="149"/>
      <c r="CA2078" s="149"/>
      <c r="CB2078" s="149"/>
      <c r="CC2078" s="149"/>
      <c r="CD2078" s="149"/>
      <c r="CE2078" s="149"/>
      <c r="CF2078" s="149"/>
      <c r="CG2078" s="149"/>
      <c r="CH2078" s="149"/>
      <c r="CI2078" s="149"/>
      <c r="CJ2078" s="149"/>
      <c r="CK2078" s="149"/>
      <c r="CL2078" s="149"/>
      <c r="CM2078" s="149"/>
      <c r="CN2078" s="149"/>
      <c r="CO2078" s="149"/>
      <c r="CP2078" s="149"/>
      <c r="CQ2078" s="149"/>
      <c r="CR2078" s="149"/>
      <c r="CS2078" s="149"/>
      <c r="CT2078" s="149"/>
      <c r="CU2078" s="149"/>
      <c r="CV2078" s="149"/>
      <c r="CW2078" s="149"/>
      <c r="CX2078" s="149"/>
      <c r="CY2078" s="149"/>
      <c r="CZ2078" s="149"/>
      <c r="DA2078" s="149"/>
      <c r="DB2078" s="149"/>
      <c r="DC2078" s="149"/>
      <c r="DD2078" s="149"/>
      <c r="DE2078" s="149"/>
      <c r="DF2078" s="149"/>
      <c r="DG2078" s="149"/>
      <c r="DH2078" s="149"/>
      <c r="DI2078" s="149"/>
      <c r="DJ2078" s="149"/>
      <c r="DK2078" s="149"/>
      <c r="DL2078" s="149"/>
      <c r="DM2078" s="149"/>
      <c r="DN2078" s="149"/>
      <c r="DO2078" s="149"/>
      <c r="DP2078" s="149"/>
      <c r="DQ2078" s="149"/>
      <c r="DR2078" s="149"/>
      <c r="DS2078" s="149"/>
      <c r="DT2078" s="149"/>
      <c r="DU2078" s="149"/>
      <c r="DV2078" s="149"/>
      <c r="DW2078" s="149"/>
      <c r="DX2078" s="149"/>
      <c r="DY2078" s="149"/>
      <c r="DZ2078" s="149"/>
      <c r="EA2078" s="149"/>
      <c r="EB2078" s="149"/>
      <c r="EC2078" s="149"/>
      <c r="ED2078" s="149"/>
      <c r="EE2078" s="149"/>
      <c r="EF2078" s="149"/>
      <c r="EG2078" s="149"/>
      <c r="EH2078" s="149"/>
      <c r="EI2078" s="149"/>
      <c r="EJ2078" s="149"/>
      <c r="EK2078" s="149"/>
      <c r="EL2078" s="149"/>
      <c r="EM2078" s="149"/>
      <c r="EN2078" s="149"/>
      <c r="EO2078" s="149"/>
      <c r="EP2078" s="149"/>
      <c r="EQ2078" s="149"/>
      <c r="ER2078" s="149"/>
      <c r="ES2078" s="149"/>
      <c r="ET2078" s="149"/>
      <c r="EU2078" s="149"/>
      <c r="EV2078" s="149"/>
      <c r="EW2078" s="149"/>
      <c r="EX2078" s="149"/>
      <c r="EY2078" s="149"/>
      <c r="EZ2078" s="149"/>
      <c r="FA2078" s="149"/>
      <c r="FB2078" s="149"/>
      <c r="FC2078" s="149"/>
      <c r="FD2078" s="149"/>
      <c r="FE2078" s="149"/>
      <c r="FF2078" s="149"/>
      <c r="FG2078" s="149"/>
      <c r="FH2078" s="149"/>
      <c r="FI2078" s="149"/>
      <c r="FJ2078" s="149"/>
      <c r="FK2078" s="149"/>
      <c r="FL2078" s="149"/>
      <c r="FM2078" s="149"/>
      <c r="FN2078" s="149"/>
      <c r="FO2078" s="149"/>
      <c r="FP2078" s="149"/>
      <c r="FQ2078" s="149"/>
      <c r="FR2078" s="149"/>
      <c r="FS2078" s="149"/>
      <c r="FT2078" s="149"/>
      <c r="FU2078" s="149"/>
      <c r="FV2078" s="149"/>
      <c r="FW2078" s="149"/>
      <c r="FX2078" s="149"/>
      <c r="FY2078" s="149"/>
      <c r="FZ2078" s="149"/>
      <c r="GA2078" s="149"/>
      <c r="GB2078" s="149"/>
      <c r="GC2078" s="149"/>
      <c r="GD2078" s="149"/>
      <c r="GE2078" s="149"/>
      <c r="GF2078" s="149"/>
      <c r="GG2078" s="149"/>
      <c r="GH2078" s="149"/>
      <c r="GI2078" s="149"/>
      <c r="GJ2078" s="149"/>
      <c r="GK2078" s="149"/>
      <c r="GL2078" s="149"/>
      <c r="GM2078" s="149"/>
      <c r="GN2078" s="149"/>
      <c r="GO2078" s="149"/>
      <c r="GP2078" s="149"/>
      <c r="GQ2078" s="149"/>
      <c r="GR2078" s="149"/>
      <c r="GS2078" s="149"/>
      <c r="GT2078" s="149"/>
      <c r="GU2078" s="149"/>
      <c r="GV2078" s="149"/>
      <c r="GW2078" s="149"/>
      <c r="GX2078" s="149"/>
      <c r="GY2078" s="149"/>
      <c r="GZ2078" s="149"/>
      <c r="HA2078" s="149"/>
    </row>
    <row r="2079" spans="1:209" s="149" customFormat="1" ht="12.95" customHeight="1" x14ac:dyDescent="0.2">
      <c r="A2079" s="7">
        <v>56</v>
      </c>
      <c r="B2079" s="40" t="s">
        <v>7</v>
      </c>
      <c r="C2079" s="107"/>
      <c r="D2079" s="119" t="s">
        <v>2021</v>
      </c>
      <c r="E2079" s="119" t="s">
        <v>4331</v>
      </c>
      <c r="F2079" s="219">
        <v>14</v>
      </c>
      <c r="G2079" s="219" t="s">
        <v>2492</v>
      </c>
      <c r="H2079" s="45" t="s">
        <v>25</v>
      </c>
      <c r="I2079" s="46"/>
      <c r="J2079" s="44">
        <f t="shared" si="62"/>
        <v>365</v>
      </c>
      <c r="K2079" s="46"/>
      <c r="L2079" s="45"/>
      <c r="M2079" s="45"/>
      <c r="N2079" s="45"/>
      <c r="O2079" s="62" t="s">
        <v>7</v>
      </c>
      <c r="P2079" s="220">
        <v>3211</v>
      </c>
      <c r="Q2079" s="217">
        <v>34747</v>
      </c>
      <c r="R2079" s="41"/>
    </row>
    <row r="2080" spans="1:209" s="149" customFormat="1" ht="12.95" customHeight="1" x14ac:dyDescent="0.2">
      <c r="A2080" s="7">
        <v>190</v>
      </c>
      <c r="B2080" s="40" t="s">
        <v>7</v>
      </c>
      <c r="C2080" s="107"/>
      <c r="D2080" s="119" t="s">
        <v>4325</v>
      </c>
      <c r="E2080" s="119" t="s">
        <v>4240</v>
      </c>
      <c r="F2080" s="219">
        <v>3</v>
      </c>
      <c r="G2080" s="219" t="s">
        <v>2299</v>
      </c>
      <c r="H2080" s="45" t="s">
        <v>44</v>
      </c>
      <c r="I2080" s="46"/>
      <c r="J2080" s="44">
        <f t="shared" si="62"/>
        <v>365</v>
      </c>
      <c r="K2080" s="46"/>
      <c r="L2080" s="45"/>
      <c r="M2080" s="45"/>
      <c r="N2080" s="45"/>
      <c r="O2080" s="62" t="s">
        <v>7</v>
      </c>
      <c r="P2080" s="220">
        <v>3212</v>
      </c>
      <c r="Q2080" s="217">
        <v>34747</v>
      </c>
      <c r="R2080" s="41"/>
    </row>
    <row r="2081" spans="1:18" s="149" customFormat="1" ht="12.95" customHeight="1" x14ac:dyDescent="0.2">
      <c r="A2081" s="7">
        <v>55</v>
      </c>
      <c r="B2081" s="40" t="s">
        <v>7</v>
      </c>
      <c r="C2081" s="107"/>
      <c r="D2081" s="119" t="s">
        <v>2130</v>
      </c>
      <c r="E2081" s="119" t="s">
        <v>4320</v>
      </c>
      <c r="F2081" s="219">
        <v>18</v>
      </c>
      <c r="G2081" s="219" t="s">
        <v>2307</v>
      </c>
      <c r="H2081" s="45" t="s">
        <v>44</v>
      </c>
      <c r="I2081" s="46"/>
      <c r="J2081" s="44">
        <f t="shared" si="62"/>
        <v>365</v>
      </c>
      <c r="K2081" s="46"/>
      <c r="L2081" s="45"/>
      <c r="M2081" s="45"/>
      <c r="N2081" s="45"/>
      <c r="O2081" s="62" t="s">
        <v>7</v>
      </c>
      <c r="P2081" s="220">
        <v>3213</v>
      </c>
      <c r="Q2081" s="217">
        <v>34747</v>
      </c>
      <c r="R2081" s="41"/>
    </row>
    <row r="2082" spans="1:18" s="149" customFormat="1" ht="12.95" customHeight="1" x14ac:dyDescent="0.2">
      <c r="A2082" s="7">
        <v>50</v>
      </c>
      <c r="B2082" s="40" t="s">
        <v>7</v>
      </c>
      <c r="C2082" s="107"/>
      <c r="D2082" s="119" t="s">
        <v>21</v>
      </c>
      <c r="E2082" s="119" t="s">
        <v>4290</v>
      </c>
      <c r="F2082" s="219">
        <v>7</v>
      </c>
      <c r="G2082" s="219" t="s">
        <v>2495</v>
      </c>
      <c r="H2082" s="45" t="s">
        <v>8</v>
      </c>
      <c r="I2082" s="46"/>
      <c r="J2082" s="44">
        <f t="shared" si="62"/>
        <v>365</v>
      </c>
      <c r="K2082" s="46"/>
      <c r="L2082" s="45"/>
      <c r="M2082" s="45"/>
      <c r="N2082" s="45"/>
      <c r="O2082" s="62" t="s">
        <v>7</v>
      </c>
      <c r="P2082" s="220">
        <v>3214</v>
      </c>
      <c r="Q2082" s="217">
        <v>34747</v>
      </c>
      <c r="R2082" s="41"/>
    </row>
    <row r="2083" spans="1:18" s="149" customFormat="1" ht="12.95" customHeight="1" x14ac:dyDescent="0.2">
      <c r="A2083" s="7">
        <v>190</v>
      </c>
      <c r="B2083" s="40" t="s">
        <v>7</v>
      </c>
      <c r="C2083" s="107"/>
      <c r="D2083" s="119" t="s">
        <v>3980</v>
      </c>
      <c r="E2083" s="119" t="s">
        <v>4330</v>
      </c>
      <c r="F2083" s="219">
        <v>2</v>
      </c>
      <c r="G2083" s="219" t="s">
        <v>2299</v>
      </c>
      <c r="H2083" s="45" t="s">
        <v>44</v>
      </c>
      <c r="I2083" s="46"/>
      <c r="J2083" s="44">
        <f t="shared" si="62"/>
        <v>365</v>
      </c>
      <c r="K2083" s="46"/>
      <c r="L2083" s="45"/>
      <c r="M2083" s="45"/>
      <c r="N2083" s="45"/>
      <c r="O2083" s="62" t="s">
        <v>7</v>
      </c>
      <c r="P2083" s="220">
        <v>3215</v>
      </c>
      <c r="Q2083" s="217">
        <v>34757</v>
      </c>
      <c r="R2083" s="41" t="s">
        <v>136</v>
      </c>
    </row>
    <row r="2084" spans="1:18" s="149" customFormat="1" ht="12.95" customHeight="1" x14ac:dyDescent="0.2">
      <c r="A2084" s="7">
        <v>4</v>
      </c>
      <c r="B2084" s="40" t="s">
        <v>7</v>
      </c>
      <c r="C2084" s="107"/>
      <c r="D2084" s="119" t="s">
        <v>4329</v>
      </c>
      <c r="E2084" s="119" t="s">
        <v>3959</v>
      </c>
      <c r="F2084" s="219">
        <v>5</v>
      </c>
      <c r="G2084" s="219" t="s">
        <v>2299</v>
      </c>
      <c r="H2084" s="45" t="s">
        <v>44</v>
      </c>
      <c r="I2084" s="46"/>
      <c r="J2084" s="44">
        <f t="shared" si="62"/>
        <v>365</v>
      </c>
      <c r="K2084" s="46"/>
      <c r="L2084" s="45"/>
      <c r="M2084" s="45"/>
      <c r="N2084" s="45"/>
      <c r="O2084" s="62" t="s">
        <v>7</v>
      </c>
      <c r="P2084" s="220">
        <v>3216</v>
      </c>
      <c r="Q2084" s="217">
        <v>34768</v>
      </c>
      <c r="R2084" s="41"/>
    </row>
    <row r="2085" spans="1:18" s="149" customFormat="1" ht="12.95" customHeight="1" x14ac:dyDescent="0.2">
      <c r="A2085" s="7">
        <v>190</v>
      </c>
      <c r="B2085" s="40" t="s">
        <v>7</v>
      </c>
      <c r="C2085" s="107"/>
      <c r="D2085" s="119" t="s">
        <v>3980</v>
      </c>
      <c r="E2085" s="119" t="s">
        <v>4328</v>
      </c>
      <c r="F2085" s="219">
        <v>2</v>
      </c>
      <c r="H2085" s="219" t="s">
        <v>44</v>
      </c>
      <c r="I2085" s="46"/>
      <c r="J2085" s="44">
        <f t="shared" si="62"/>
        <v>365</v>
      </c>
      <c r="K2085" s="46"/>
      <c r="L2085" s="45"/>
      <c r="M2085" s="45"/>
      <c r="N2085" s="45"/>
      <c r="O2085" s="62" t="s">
        <v>7</v>
      </c>
      <c r="P2085" s="220">
        <v>3217</v>
      </c>
      <c r="Q2085" s="217">
        <v>34768</v>
      </c>
      <c r="R2085" s="41" t="s">
        <v>136</v>
      </c>
    </row>
    <row r="2086" spans="1:18" s="149" customFormat="1" ht="12.95" customHeight="1" x14ac:dyDescent="0.2">
      <c r="A2086" s="7">
        <v>17</v>
      </c>
      <c r="B2086" s="40" t="s">
        <v>7</v>
      </c>
      <c r="C2086" s="107">
        <v>5574</v>
      </c>
      <c r="D2086" s="119" t="s">
        <v>4327</v>
      </c>
      <c r="E2086" s="119" t="s">
        <v>4326</v>
      </c>
      <c r="F2086" s="219">
        <v>4</v>
      </c>
      <c r="G2086" s="219" t="s">
        <v>2299</v>
      </c>
      <c r="H2086" s="45" t="s">
        <v>31</v>
      </c>
      <c r="I2086" s="46"/>
      <c r="J2086" s="44">
        <f t="shared" si="62"/>
        <v>365</v>
      </c>
      <c r="K2086" s="46"/>
      <c r="L2086" s="45"/>
      <c r="M2086" s="45"/>
      <c r="N2086" s="45"/>
      <c r="O2086" s="62" t="s">
        <v>7</v>
      </c>
      <c r="P2086" s="220">
        <v>3218</v>
      </c>
      <c r="Q2086" s="217">
        <v>34778</v>
      </c>
      <c r="R2086" s="41"/>
    </row>
    <row r="2087" spans="1:18" s="149" customFormat="1" ht="12.95" customHeight="1" x14ac:dyDescent="0.2">
      <c r="A2087" s="7">
        <v>19</v>
      </c>
      <c r="B2087" s="40" t="s">
        <v>7</v>
      </c>
      <c r="C2087" s="107"/>
      <c r="D2087" s="119" t="s">
        <v>4132</v>
      </c>
      <c r="E2087" s="119" t="s">
        <v>4240</v>
      </c>
      <c r="F2087" s="219">
        <v>8</v>
      </c>
      <c r="G2087" s="219" t="s">
        <v>2408</v>
      </c>
      <c r="H2087" s="45" t="s">
        <v>44</v>
      </c>
      <c r="I2087" s="46"/>
      <c r="J2087" s="44">
        <f t="shared" si="62"/>
        <v>365</v>
      </c>
      <c r="K2087" s="46"/>
      <c r="L2087" s="45"/>
      <c r="M2087" s="45"/>
      <c r="N2087" s="45"/>
      <c r="O2087" s="62" t="s">
        <v>7</v>
      </c>
      <c r="P2087" s="220">
        <v>3219</v>
      </c>
      <c r="Q2087" s="217">
        <v>34773</v>
      </c>
      <c r="R2087" s="41"/>
    </row>
    <row r="2088" spans="1:18" s="149" customFormat="1" ht="12.95" customHeight="1" x14ac:dyDescent="0.2">
      <c r="A2088" s="7">
        <v>19</v>
      </c>
      <c r="B2088" s="40" t="s">
        <v>7</v>
      </c>
      <c r="C2088" s="107"/>
      <c r="D2088" s="119" t="s">
        <v>4209</v>
      </c>
      <c r="E2088" s="119" t="s">
        <v>4240</v>
      </c>
      <c r="F2088" s="219">
        <v>8</v>
      </c>
      <c r="G2088" s="219" t="s">
        <v>2408</v>
      </c>
      <c r="H2088" s="45" t="s">
        <v>44</v>
      </c>
      <c r="I2088" s="46"/>
      <c r="J2088" s="44">
        <f t="shared" si="62"/>
        <v>365</v>
      </c>
      <c r="K2088" s="46"/>
      <c r="L2088" s="45"/>
      <c r="M2088" s="45"/>
      <c r="N2088" s="45"/>
      <c r="O2088" s="62" t="s">
        <v>7</v>
      </c>
      <c r="P2088" s="220">
        <v>3220</v>
      </c>
      <c r="Q2088" s="217">
        <v>34773</v>
      </c>
      <c r="R2088" s="41"/>
    </row>
    <row r="2089" spans="1:18" s="149" customFormat="1" ht="12.95" customHeight="1" x14ac:dyDescent="0.2">
      <c r="A2089" s="7">
        <v>190</v>
      </c>
      <c r="B2089" s="40" t="s">
        <v>7</v>
      </c>
      <c r="C2089" s="107">
        <v>5709</v>
      </c>
      <c r="D2089" s="119" t="s">
        <v>4325</v>
      </c>
      <c r="E2089" s="119" t="s">
        <v>4324</v>
      </c>
      <c r="F2089" s="219"/>
      <c r="G2089" s="219"/>
      <c r="H2089" s="45"/>
      <c r="I2089" s="46"/>
      <c r="J2089" s="44"/>
      <c r="K2089" s="46"/>
      <c r="L2089" s="45"/>
      <c r="M2089" s="45"/>
      <c r="N2089" s="45"/>
      <c r="O2089" s="62"/>
      <c r="P2089" s="220"/>
      <c r="Q2089" s="217"/>
      <c r="R2089" s="41"/>
    </row>
    <row r="2090" spans="1:18" s="149" customFormat="1" ht="12.95" customHeight="1" x14ac:dyDescent="0.2">
      <c r="A2090" s="7">
        <v>51</v>
      </c>
      <c r="B2090" s="40" t="s">
        <v>7</v>
      </c>
      <c r="C2090" s="107">
        <v>5748</v>
      </c>
      <c r="D2090" s="40" t="s">
        <v>4323</v>
      </c>
      <c r="E2090" s="40" t="s">
        <v>4322</v>
      </c>
      <c r="F2090" s="45">
        <v>9</v>
      </c>
      <c r="G2090" s="45" t="s">
        <v>1834</v>
      </c>
      <c r="H2090" s="45" t="s">
        <v>44</v>
      </c>
      <c r="I2090" s="46"/>
      <c r="J2090" s="44">
        <f t="shared" ref="J2090:J2123" si="63">IF(AND(I2090&gt;1/1/75, K2090&gt;0),"n/a",I2090+365)</f>
        <v>365</v>
      </c>
      <c r="K2090" s="46">
        <v>34610</v>
      </c>
      <c r="L2090" s="45"/>
      <c r="M2090" s="45" t="s">
        <v>874</v>
      </c>
      <c r="N2090" s="45" t="s">
        <v>874</v>
      </c>
      <c r="O2090" s="62" t="s">
        <v>7</v>
      </c>
      <c r="P2090" s="209">
        <v>3221</v>
      </c>
      <c r="Q2090" s="46">
        <v>34786</v>
      </c>
      <c r="R2090" s="41" t="s">
        <v>3043</v>
      </c>
    </row>
    <row r="2091" spans="1:18" s="149" customFormat="1" ht="12.95" customHeight="1" x14ac:dyDescent="0.2">
      <c r="A2091" s="7">
        <v>3</v>
      </c>
      <c r="B2091" s="40" t="s">
        <v>7</v>
      </c>
      <c r="C2091" s="107"/>
      <c r="D2091" s="119" t="s">
        <v>4078</v>
      </c>
      <c r="E2091" s="119" t="s">
        <v>4240</v>
      </c>
      <c r="F2091" s="219">
        <v>20</v>
      </c>
      <c r="G2091" s="219" t="s">
        <v>2307</v>
      </c>
      <c r="H2091" s="45" t="s">
        <v>44</v>
      </c>
      <c r="I2091" s="46"/>
      <c r="J2091" s="44">
        <f t="shared" si="63"/>
        <v>365</v>
      </c>
      <c r="K2091" s="46"/>
      <c r="L2091" s="45"/>
      <c r="M2091" s="45"/>
      <c r="N2091" s="45"/>
      <c r="O2091" s="62" t="s">
        <v>7</v>
      </c>
      <c r="P2091" s="220">
        <v>3222</v>
      </c>
      <c r="Q2091" s="217">
        <v>34796</v>
      </c>
      <c r="R2091" s="41"/>
    </row>
    <row r="2092" spans="1:18" s="149" customFormat="1" ht="12.95" customHeight="1" x14ac:dyDescent="0.2">
      <c r="A2092" s="7">
        <v>3</v>
      </c>
      <c r="B2092" s="40" t="s">
        <v>7</v>
      </c>
      <c r="C2092" s="107"/>
      <c r="D2092" s="119" t="s">
        <v>4321</v>
      </c>
      <c r="E2092" s="119" t="s">
        <v>4240</v>
      </c>
      <c r="F2092" s="219">
        <v>21</v>
      </c>
      <c r="G2092" s="219" t="s">
        <v>2307</v>
      </c>
      <c r="H2092" s="45" t="s">
        <v>44</v>
      </c>
      <c r="I2092" s="46"/>
      <c r="J2092" s="44">
        <f t="shared" si="63"/>
        <v>365</v>
      </c>
      <c r="K2092" s="46"/>
      <c r="L2092" s="45"/>
      <c r="M2092" s="45"/>
      <c r="N2092" s="45"/>
      <c r="O2092" s="62" t="s">
        <v>7</v>
      </c>
      <c r="P2092" s="220">
        <v>3223</v>
      </c>
      <c r="Q2092" s="217">
        <v>34796</v>
      </c>
      <c r="R2092" s="41"/>
    </row>
    <row r="2093" spans="1:18" s="149" customFormat="1" ht="12.95" customHeight="1" x14ac:dyDescent="0.2">
      <c r="A2093" s="7">
        <v>51</v>
      </c>
      <c r="B2093" s="40" t="s">
        <v>7</v>
      </c>
      <c r="C2093" s="107"/>
      <c r="D2093" s="119" t="s">
        <v>446</v>
      </c>
      <c r="E2093" s="119" t="s">
        <v>4240</v>
      </c>
      <c r="F2093" s="219">
        <v>10</v>
      </c>
      <c r="G2093" s="219" t="s">
        <v>2495</v>
      </c>
      <c r="H2093" s="45" t="s">
        <v>44</v>
      </c>
      <c r="I2093" s="46"/>
      <c r="J2093" s="44">
        <f t="shared" si="63"/>
        <v>365</v>
      </c>
      <c r="K2093" s="46"/>
      <c r="L2093" s="45"/>
      <c r="M2093" s="45"/>
      <c r="N2093" s="45"/>
      <c r="O2093" s="62" t="s">
        <v>7</v>
      </c>
      <c r="P2093" s="220">
        <v>3224</v>
      </c>
      <c r="Q2093" s="217">
        <v>34796</v>
      </c>
      <c r="R2093" s="41"/>
    </row>
    <row r="2094" spans="1:18" s="149" customFormat="1" ht="12.95" customHeight="1" x14ac:dyDescent="0.2">
      <c r="A2094" s="7">
        <v>55</v>
      </c>
      <c r="B2094" s="40" t="s">
        <v>7</v>
      </c>
      <c r="C2094" s="107"/>
      <c r="D2094" s="119" t="s">
        <v>2130</v>
      </c>
      <c r="E2094" s="119" t="s">
        <v>4240</v>
      </c>
      <c r="F2094" s="219">
        <v>18</v>
      </c>
      <c r="G2094" s="219" t="s">
        <v>2307</v>
      </c>
      <c r="H2094" s="45" t="s">
        <v>44</v>
      </c>
      <c r="I2094" s="46"/>
      <c r="J2094" s="44">
        <f t="shared" si="63"/>
        <v>365</v>
      </c>
      <c r="K2094" s="46"/>
      <c r="L2094" s="45"/>
      <c r="M2094" s="45"/>
      <c r="N2094" s="45"/>
      <c r="O2094" s="62" t="s">
        <v>7</v>
      </c>
      <c r="P2094" s="220">
        <v>3225</v>
      </c>
      <c r="Q2094" s="217">
        <v>34796</v>
      </c>
      <c r="R2094" s="41"/>
    </row>
    <row r="2095" spans="1:18" s="149" customFormat="1" ht="12.95" customHeight="1" x14ac:dyDescent="0.2">
      <c r="A2095" s="7">
        <v>190</v>
      </c>
      <c r="B2095" s="40" t="s">
        <v>7</v>
      </c>
      <c r="C2095" s="107"/>
      <c r="D2095" s="119" t="s">
        <v>3602</v>
      </c>
      <c r="E2095" s="119" t="s">
        <v>4320</v>
      </c>
      <c r="F2095" s="219">
        <v>2</v>
      </c>
      <c r="G2095" s="219" t="s">
        <v>2299</v>
      </c>
      <c r="H2095" s="45" t="s">
        <v>44</v>
      </c>
      <c r="I2095" s="46"/>
      <c r="J2095" s="44">
        <f t="shared" si="63"/>
        <v>365</v>
      </c>
      <c r="K2095" s="46"/>
      <c r="L2095" s="45"/>
      <c r="M2095" s="45"/>
      <c r="N2095" s="45"/>
      <c r="O2095" s="62" t="s">
        <v>7</v>
      </c>
      <c r="P2095" s="220">
        <v>3226</v>
      </c>
      <c r="Q2095" s="217">
        <v>34796</v>
      </c>
      <c r="R2095" s="41"/>
    </row>
    <row r="2096" spans="1:18" s="149" customFormat="1" ht="12.95" customHeight="1" x14ac:dyDescent="0.2">
      <c r="A2096" s="7">
        <v>38</v>
      </c>
      <c r="B2096" s="40" t="s">
        <v>7</v>
      </c>
      <c r="C2096" s="107">
        <v>5735</v>
      </c>
      <c r="D2096" s="119" t="s">
        <v>4319</v>
      </c>
      <c r="E2096" s="119" t="s">
        <v>4318</v>
      </c>
      <c r="F2096" s="219" t="s">
        <v>609</v>
      </c>
      <c r="G2096" s="219" t="s">
        <v>609</v>
      </c>
      <c r="H2096" s="45" t="s">
        <v>44</v>
      </c>
      <c r="I2096" s="46"/>
      <c r="J2096" s="44">
        <f t="shared" si="63"/>
        <v>365</v>
      </c>
      <c r="K2096" s="46"/>
      <c r="L2096" s="45"/>
      <c r="M2096" s="45"/>
      <c r="N2096" s="45"/>
      <c r="O2096" s="62" t="s">
        <v>7</v>
      </c>
      <c r="P2096" s="220">
        <v>3227</v>
      </c>
      <c r="Q2096" s="217">
        <v>34810</v>
      </c>
      <c r="R2096" s="41"/>
    </row>
    <row r="2097" spans="1:209" s="149" customFormat="1" ht="12.95" customHeight="1" x14ac:dyDescent="0.2">
      <c r="A2097" s="7">
        <v>19</v>
      </c>
      <c r="B2097" s="40" t="s">
        <v>7</v>
      </c>
      <c r="C2097" s="107"/>
      <c r="D2097" s="119" t="s">
        <v>4209</v>
      </c>
      <c r="E2097" s="119" t="s">
        <v>4317</v>
      </c>
      <c r="F2097" s="219">
        <v>8</v>
      </c>
      <c r="G2097" s="219" t="s">
        <v>2408</v>
      </c>
      <c r="H2097" s="45" t="s">
        <v>25</v>
      </c>
      <c r="I2097" s="46"/>
      <c r="J2097" s="44">
        <f t="shared" si="63"/>
        <v>365</v>
      </c>
      <c r="K2097" s="46"/>
      <c r="L2097" s="45"/>
      <c r="M2097" s="45"/>
      <c r="N2097" s="45"/>
      <c r="O2097" s="62" t="s">
        <v>7</v>
      </c>
      <c r="P2097" s="220">
        <v>3228</v>
      </c>
      <c r="Q2097" s="217">
        <v>34813</v>
      </c>
      <c r="R2097" s="41"/>
    </row>
    <row r="2098" spans="1:209" s="149" customFormat="1" ht="12.95" customHeight="1" x14ac:dyDescent="0.2">
      <c r="A2098" s="12">
        <v>19</v>
      </c>
      <c r="B2098" s="14" t="s">
        <v>7</v>
      </c>
      <c r="C2098" s="97"/>
      <c r="D2098" s="116" t="s">
        <v>3935</v>
      </c>
      <c r="E2098" s="116" t="s">
        <v>4316</v>
      </c>
      <c r="F2098" s="224">
        <v>8</v>
      </c>
      <c r="G2098" s="224" t="s">
        <v>2408</v>
      </c>
      <c r="H2098" s="15" t="s">
        <v>25</v>
      </c>
      <c r="I2098" s="19"/>
      <c r="J2098" s="16">
        <f t="shared" si="63"/>
        <v>365</v>
      </c>
      <c r="K2098" s="19"/>
      <c r="L2098" s="15"/>
      <c r="M2098" s="15"/>
      <c r="N2098" s="15"/>
      <c r="O2098" s="21" t="s">
        <v>7</v>
      </c>
      <c r="P2098" s="223">
        <v>3229</v>
      </c>
      <c r="Q2098" s="222">
        <v>34828</v>
      </c>
      <c r="R2098" s="58"/>
      <c r="S2098" s="13"/>
      <c r="T2098" s="13"/>
      <c r="U2098" s="13"/>
      <c r="V2098" s="13"/>
      <c r="W2098" s="13"/>
      <c r="X2098" s="13"/>
      <c r="Y2098" s="13"/>
      <c r="Z2098" s="13"/>
      <c r="AA2098" s="13"/>
      <c r="AB2098" s="13"/>
      <c r="AC2098" s="13"/>
      <c r="AD2098" s="13"/>
      <c r="AE2098" s="13"/>
      <c r="AF2098" s="13"/>
      <c r="AG2098" s="13"/>
      <c r="AH2098" s="13"/>
      <c r="AI2098" s="13"/>
      <c r="AJ2098" s="13"/>
      <c r="AK2098" s="13"/>
      <c r="AL2098" s="13"/>
      <c r="AM2098" s="13"/>
      <c r="AN2098" s="13"/>
      <c r="AO2098" s="13"/>
      <c r="AP2098" s="13"/>
      <c r="AQ2098" s="13"/>
      <c r="AR2098" s="13"/>
      <c r="AS2098" s="13"/>
      <c r="AT2098" s="13"/>
      <c r="AU2098" s="13"/>
      <c r="AV2098" s="13"/>
      <c r="AW2098" s="13"/>
      <c r="AX2098" s="13"/>
      <c r="AY2098" s="13"/>
      <c r="AZ2098" s="13"/>
      <c r="BA2098" s="13"/>
      <c r="BB2098" s="13"/>
      <c r="BC2098" s="13"/>
      <c r="BD2098" s="13"/>
      <c r="BE2098" s="13"/>
      <c r="BF2098" s="13"/>
      <c r="BG2098" s="13"/>
      <c r="BH2098" s="13"/>
      <c r="BI2098" s="13"/>
      <c r="BJ2098" s="13"/>
      <c r="BK2098" s="13"/>
      <c r="BL2098" s="13"/>
      <c r="BM2098" s="13"/>
      <c r="BN2098" s="13"/>
      <c r="BO2098" s="13"/>
      <c r="BP2098" s="13"/>
      <c r="BQ2098" s="13"/>
      <c r="BR2098" s="13"/>
      <c r="BS2098" s="13"/>
      <c r="BT2098" s="13"/>
      <c r="BU2098" s="13"/>
      <c r="BV2098" s="13"/>
      <c r="BW2098" s="13"/>
      <c r="BX2098" s="13"/>
      <c r="BY2098" s="13"/>
      <c r="BZ2098" s="13"/>
      <c r="CA2098" s="13"/>
      <c r="CB2098" s="13"/>
      <c r="CC2098" s="13"/>
      <c r="CD2098" s="13"/>
      <c r="CE2098" s="13"/>
      <c r="CF2098" s="13"/>
      <c r="CG2098" s="13"/>
      <c r="CH2098" s="13"/>
      <c r="CI2098" s="13"/>
      <c r="CJ2098" s="13"/>
      <c r="CK2098" s="13"/>
      <c r="CL2098" s="13"/>
      <c r="CM2098" s="13"/>
      <c r="CN2098" s="13"/>
      <c r="CO2098" s="13"/>
      <c r="CP2098" s="13"/>
      <c r="CQ2098" s="13"/>
      <c r="CR2098" s="13"/>
      <c r="CS2098" s="13"/>
      <c r="CT2098" s="13"/>
      <c r="CU2098" s="13"/>
      <c r="CV2098" s="13"/>
      <c r="CW2098" s="13"/>
      <c r="CX2098" s="13"/>
      <c r="CY2098" s="13"/>
      <c r="CZ2098" s="13"/>
      <c r="DA2098" s="13"/>
      <c r="DB2098" s="13"/>
      <c r="DC2098" s="13"/>
      <c r="DD2098" s="13"/>
      <c r="DE2098" s="13"/>
      <c r="DF2098" s="13"/>
      <c r="DG2098" s="13"/>
      <c r="DH2098" s="13"/>
      <c r="DI2098" s="13"/>
      <c r="DJ2098" s="13"/>
      <c r="DK2098" s="13"/>
      <c r="DL2098" s="13"/>
      <c r="DM2098" s="13"/>
      <c r="DN2098" s="13"/>
      <c r="DO2098" s="13"/>
      <c r="DP2098" s="13"/>
      <c r="DQ2098" s="13"/>
      <c r="DR2098" s="13"/>
      <c r="DS2098" s="13"/>
      <c r="DT2098" s="13"/>
      <c r="DU2098" s="13"/>
      <c r="DV2098" s="13"/>
      <c r="DW2098" s="13"/>
      <c r="DX2098" s="13"/>
      <c r="DY2098" s="13"/>
      <c r="DZ2098" s="13"/>
      <c r="EA2098" s="13"/>
      <c r="EB2098" s="13"/>
      <c r="EC2098" s="13"/>
      <c r="ED2098" s="13"/>
      <c r="EE2098" s="13"/>
      <c r="EF2098" s="13"/>
      <c r="EG2098" s="13"/>
      <c r="EH2098" s="13"/>
      <c r="EI2098" s="13"/>
      <c r="EJ2098" s="13"/>
      <c r="EK2098" s="13"/>
      <c r="EL2098" s="13"/>
      <c r="EM2098" s="13"/>
      <c r="EN2098" s="13"/>
      <c r="EO2098" s="13"/>
      <c r="EP2098" s="13"/>
      <c r="EQ2098" s="13"/>
      <c r="ER2098" s="13"/>
      <c r="ES2098" s="13"/>
      <c r="ET2098" s="13"/>
      <c r="EU2098" s="13"/>
      <c r="EV2098" s="13"/>
      <c r="EW2098" s="13"/>
      <c r="EX2098" s="13"/>
      <c r="EY2098" s="13"/>
      <c r="EZ2098" s="13"/>
      <c r="FA2098" s="13"/>
      <c r="FB2098" s="13"/>
      <c r="FC2098" s="13"/>
      <c r="FD2098" s="13"/>
      <c r="FE2098" s="13"/>
      <c r="FF2098" s="13"/>
      <c r="FG2098" s="13"/>
      <c r="FH2098" s="13"/>
      <c r="FI2098" s="13"/>
      <c r="FJ2098" s="13"/>
      <c r="FK2098" s="13"/>
      <c r="FL2098" s="13"/>
      <c r="FM2098" s="13"/>
      <c r="FN2098" s="13"/>
      <c r="FO2098" s="13"/>
      <c r="FP2098" s="13"/>
      <c r="FQ2098" s="13"/>
      <c r="FR2098" s="13"/>
      <c r="FS2098" s="13"/>
      <c r="FT2098" s="13"/>
      <c r="FU2098" s="13"/>
      <c r="FV2098" s="13"/>
      <c r="FW2098" s="13"/>
      <c r="FX2098" s="13"/>
      <c r="FY2098" s="13"/>
      <c r="FZ2098" s="13"/>
      <c r="GA2098" s="13"/>
      <c r="GB2098" s="13"/>
      <c r="GC2098" s="13"/>
      <c r="GD2098" s="13"/>
      <c r="GE2098" s="13"/>
      <c r="GF2098" s="13"/>
      <c r="GG2098" s="13"/>
      <c r="GH2098" s="13"/>
      <c r="GI2098" s="13"/>
      <c r="GJ2098" s="13"/>
      <c r="GK2098" s="13"/>
      <c r="GL2098" s="13"/>
      <c r="GM2098" s="13"/>
      <c r="GN2098" s="13"/>
      <c r="GO2098" s="13"/>
      <c r="GP2098" s="13"/>
      <c r="GQ2098" s="13"/>
      <c r="GR2098" s="13"/>
      <c r="GS2098" s="13"/>
      <c r="GT2098" s="13"/>
      <c r="GU2098" s="13"/>
      <c r="GV2098" s="13"/>
      <c r="GW2098" s="13"/>
      <c r="GX2098" s="13"/>
      <c r="GY2098" s="13"/>
      <c r="GZ2098" s="13"/>
      <c r="HA2098" s="13"/>
    </row>
    <row r="2099" spans="1:209" s="149" customFormat="1" ht="12.95" customHeight="1" x14ac:dyDescent="0.2">
      <c r="A2099" s="7">
        <v>51</v>
      </c>
      <c r="B2099" s="40" t="s">
        <v>7</v>
      </c>
      <c r="C2099" s="107">
        <v>5640</v>
      </c>
      <c r="D2099" s="119" t="s">
        <v>446</v>
      </c>
      <c r="E2099" s="119" t="s">
        <v>4315</v>
      </c>
      <c r="F2099" s="219">
        <v>10</v>
      </c>
      <c r="G2099" s="219" t="s">
        <v>2495</v>
      </c>
      <c r="H2099" s="45" t="s">
        <v>114</v>
      </c>
      <c r="I2099" s="46"/>
      <c r="J2099" s="44">
        <f t="shared" si="63"/>
        <v>365</v>
      </c>
      <c r="K2099" s="46"/>
      <c r="L2099" s="45"/>
      <c r="M2099" s="45"/>
      <c r="N2099" s="45"/>
      <c r="O2099" s="62" t="s">
        <v>7</v>
      </c>
      <c r="P2099" s="220">
        <v>3230</v>
      </c>
      <c r="Q2099" s="217">
        <v>34894</v>
      </c>
      <c r="R2099" s="41"/>
    </row>
    <row r="2100" spans="1:209" s="149" customFormat="1" ht="12.95" customHeight="1" x14ac:dyDescent="0.2">
      <c r="A2100" s="7">
        <v>37</v>
      </c>
      <c r="B2100" s="40" t="s">
        <v>7</v>
      </c>
      <c r="C2100" s="107">
        <v>5785</v>
      </c>
      <c r="D2100" s="40" t="s">
        <v>1823</v>
      </c>
      <c r="E2100" s="40" t="s">
        <v>4314</v>
      </c>
      <c r="F2100" s="45">
        <v>6</v>
      </c>
      <c r="G2100" s="45" t="s">
        <v>1834</v>
      </c>
      <c r="H2100" s="45" t="s">
        <v>8</v>
      </c>
      <c r="I2100" s="46">
        <v>34669</v>
      </c>
      <c r="J2100" s="44" t="str">
        <f t="shared" si="63"/>
        <v>n/a</v>
      </c>
      <c r="K2100" s="46">
        <v>34702</v>
      </c>
      <c r="L2100" s="45"/>
      <c r="M2100" s="45"/>
      <c r="N2100" s="45"/>
      <c r="O2100" s="62" t="s">
        <v>7</v>
      </c>
      <c r="P2100" s="209">
        <v>3231</v>
      </c>
      <c r="Q2100" s="46">
        <v>34887</v>
      </c>
      <c r="R2100" s="41" t="s">
        <v>4313</v>
      </c>
    </row>
    <row r="2101" spans="1:209" s="149" customFormat="1" ht="12.95" customHeight="1" x14ac:dyDescent="0.2">
      <c r="A2101" s="7">
        <v>3</v>
      </c>
      <c r="B2101" s="40" t="s">
        <v>7</v>
      </c>
      <c r="C2101" s="107"/>
      <c r="D2101" s="119" t="s">
        <v>4312</v>
      </c>
      <c r="E2101" s="119" t="s">
        <v>4172</v>
      </c>
      <c r="F2101" s="219">
        <v>20</v>
      </c>
      <c r="G2101" s="219" t="s">
        <v>2307</v>
      </c>
      <c r="H2101" s="45" t="s">
        <v>44</v>
      </c>
      <c r="I2101" s="46"/>
      <c r="J2101" s="44">
        <f t="shared" si="63"/>
        <v>365</v>
      </c>
      <c r="K2101" s="46"/>
      <c r="L2101" s="45"/>
      <c r="M2101" s="45"/>
      <c r="N2101" s="45"/>
      <c r="O2101" s="62" t="s">
        <v>7</v>
      </c>
      <c r="P2101" s="220">
        <v>3232</v>
      </c>
      <c r="Q2101" s="217">
        <v>34919</v>
      </c>
      <c r="R2101" s="41"/>
    </row>
    <row r="2102" spans="1:209" s="149" customFormat="1" ht="12.95" customHeight="1" x14ac:dyDescent="0.2">
      <c r="A2102" s="7">
        <v>56</v>
      </c>
      <c r="B2102" s="40" t="s">
        <v>7</v>
      </c>
      <c r="C2102" s="107"/>
      <c r="D2102" s="119" t="s">
        <v>2891</v>
      </c>
      <c r="E2102" s="119" t="s">
        <v>4240</v>
      </c>
      <c r="F2102" s="219">
        <v>11</v>
      </c>
      <c r="G2102" s="219" t="s">
        <v>2299</v>
      </c>
      <c r="H2102" s="45" t="s">
        <v>44</v>
      </c>
      <c r="I2102" s="46"/>
      <c r="J2102" s="44">
        <f t="shared" si="63"/>
        <v>365</v>
      </c>
      <c r="K2102" s="46"/>
      <c r="L2102" s="45"/>
      <c r="M2102" s="45"/>
      <c r="N2102" s="45"/>
      <c r="O2102" s="62" t="s">
        <v>7</v>
      </c>
      <c r="P2102" s="220">
        <v>3233</v>
      </c>
      <c r="Q2102" s="217">
        <v>34922</v>
      </c>
      <c r="R2102" s="41"/>
    </row>
    <row r="2103" spans="1:209" s="149" customFormat="1" ht="12.95" customHeight="1" x14ac:dyDescent="0.2">
      <c r="A2103" s="7">
        <v>190</v>
      </c>
      <c r="B2103" s="40" t="s">
        <v>7</v>
      </c>
      <c r="C2103" s="107"/>
      <c r="D2103" s="119" t="s">
        <v>4311</v>
      </c>
      <c r="E2103" s="119" t="s">
        <v>4240</v>
      </c>
      <c r="F2103" s="219">
        <v>1</v>
      </c>
      <c r="G2103" s="219" t="s">
        <v>2299</v>
      </c>
      <c r="H2103" s="45" t="s">
        <v>44</v>
      </c>
      <c r="I2103" s="46"/>
      <c r="J2103" s="44">
        <f t="shared" si="63"/>
        <v>365</v>
      </c>
      <c r="K2103" s="46"/>
      <c r="L2103" s="45"/>
      <c r="M2103" s="45"/>
      <c r="N2103" s="45"/>
      <c r="O2103" s="62" t="s">
        <v>7</v>
      </c>
      <c r="P2103" s="220">
        <v>3234</v>
      </c>
      <c r="Q2103" s="217">
        <v>34922</v>
      </c>
      <c r="R2103" s="41"/>
    </row>
    <row r="2104" spans="1:209" s="149" customFormat="1" ht="12.95" customHeight="1" x14ac:dyDescent="0.2">
      <c r="A2104" s="7">
        <v>3</v>
      </c>
      <c r="B2104" s="40" t="s">
        <v>7</v>
      </c>
      <c r="C2104" s="107"/>
      <c r="D2104" s="119" t="s">
        <v>1645</v>
      </c>
      <c r="E2104" s="119" t="s">
        <v>4269</v>
      </c>
      <c r="F2104" s="219">
        <v>21</v>
      </c>
      <c r="G2104" s="219" t="s">
        <v>2307</v>
      </c>
      <c r="H2104" s="45" t="s">
        <v>44</v>
      </c>
      <c r="I2104" s="46"/>
      <c r="J2104" s="44">
        <f t="shared" si="63"/>
        <v>365</v>
      </c>
      <c r="K2104" s="46"/>
      <c r="L2104" s="45"/>
      <c r="M2104" s="45"/>
      <c r="N2104" s="45"/>
      <c r="O2104" s="62" t="s">
        <v>7</v>
      </c>
      <c r="P2104" s="220">
        <v>3235</v>
      </c>
      <c r="Q2104" s="217">
        <v>34922</v>
      </c>
      <c r="R2104" s="41"/>
    </row>
    <row r="2105" spans="1:209" s="149" customFormat="1" ht="12.95" customHeight="1" x14ac:dyDescent="0.2">
      <c r="A2105" s="7">
        <v>5</v>
      </c>
      <c r="B2105" s="40" t="s">
        <v>7</v>
      </c>
      <c r="C2105" s="107"/>
      <c r="D2105" s="119" t="s">
        <v>4310</v>
      </c>
      <c r="E2105" s="119" t="s">
        <v>4309</v>
      </c>
      <c r="F2105" s="219">
        <v>20</v>
      </c>
      <c r="G2105" s="219" t="s">
        <v>2307</v>
      </c>
      <c r="H2105" s="45" t="s">
        <v>25</v>
      </c>
      <c r="I2105" s="46"/>
      <c r="J2105" s="44">
        <f t="shared" si="63"/>
        <v>365</v>
      </c>
      <c r="K2105" s="46"/>
      <c r="L2105" s="45"/>
      <c r="M2105" s="45"/>
      <c r="N2105" s="45"/>
      <c r="O2105" s="62" t="s">
        <v>7</v>
      </c>
      <c r="P2105" s="220">
        <v>3236</v>
      </c>
      <c r="Q2105" s="217">
        <v>34928</v>
      </c>
      <c r="R2105" s="41" t="s">
        <v>4308</v>
      </c>
    </row>
    <row r="2106" spans="1:209" s="149" customFormat="1" ht="12.95" customHeight="1" x14ac:dyDescent="0.2">
      <c r="A2106" s="7"/>
      <c r="B2106" s="40" t="s">
        <v>7</v>
      </c>
      <c r="C2106" s="107"/>
      <c r="D2106" s="119" t="s">
        <v>4307</v>
      </c>
      <c r="E2106" s="119" t="s">
        <v>4306</v>
      </c>
      <c r="F2106" s="219" t="s">
        <v>609</v>
      </c>
      <c r="G2106" s="219" t="s">
        <v>609</v>
      </c>
      <c r="H2106" s="45" t="s">
        <v>44</v>
      </c>
      <c r="I2106" s="46"/>
      <c r="J2106" s="44">
        <f t="shared" si="63"/>
        <v>365</v>
      </c>
      <c r="K2106" s="46"/>
      <c r="L2106" s="45"/>
      <c r="M2106" s="45"/>
      <c r="N2106" s="45"/>
      <c r="O2106" s="62" t="s">
        <v>7</v>
      </c>
      <c r="P2106" s="220">
        <v>3237</v>
      </c>
      <c r="Q2106" s="217">
        <v>34939</v>
      </c>
      <c r="R2106" s="41"/>
    </row>
    <row r="2107" spans="1:209" s="149" customFormat="1" ht="12.95" customHeight="1" x14ac:dyDescent="0.2">
      <c r="A2107" s="12">
        <v>50</v>
      </c>
      <c r="B2107" s="14" t="s">
        <v>7</v>
      </c>
      <c r="C2107" s="97">
        <v>5725</v>
      </c>
      <c r="D2107" s="116" t="s">
        <v>2106</v>
      </c>
      <c r="E2107" s="116" t="s">
        <v>4240</v>
      </c>
      <c r="F2107" s="224">
        <v>7</v>
      </c>
      <c r="G2107" s="224" t="s">
        <v>2495</v>
      </c>
      <c r="H2107" s="15" t="s">
        <v>44</v>
      </c>
      <c r="I2107" s="19"/>
      <c r="J2107" s="16">
        <f t="shared" si="63"/>
        <v>365</v>
      </c>
      <c r="K2107" s="19"/>
      <c r="L2107" s="15"/>
      <c r="M2107" s="15"/>
      <c r="N2107" s="15"/>
      <c r="O2107" s="21" t="s">
        <v>7</v>
      </c>
      <c r="P2107" s="223">
        <v>3238</v>
      </c>
      <c r="Q2107" s="222">
        <v>34940</v>
      </c>
      <c r="R2107" s="58"/>
      <c r="S2107" s="13"/>
      <c r="T2107" s="13"/>
      <c r="U2107" s="13"/>
      <c r="V2107" s="13"/>
      <c r="W2107" s="13"/>
      <c r="X2107" s="13"/>
      <c r="Y2107" s="13"/>
      <c r="Z2107" s="13"/>
      <c r="AA2107" s="13"/>
      <c r="AB2107" s="13"/>
      <c r="AC2107" s="13"/>
      <c r="AD2107" s="13"/>
      <c r="AE2107" s="13"/>
      <c r="AF2107" s="13"/>
      <c r="AG2107" s="13"/>
      <c r="AH2107" s="13"/>
      <c r="AI2107" s="13"/>
      <c r="AJ2107" s="13"/>
      <c r="AK2107" s="13"/>
      <c r="AL2107" s="13"/>
      <c r="AM2107" s="13"/>
      <c r="AN2107" s="13"/>
      <c r="AO2107" s="13"/>
      <c r="AP2107" s="13"/>
      <c r="AQ2107" s="13"/>
      <c r="AR2107" s="13"/>
      <c r="AS2107" s="13"/>
      <c r="AT2107" s="13"/>
      <c r="AU2107" s="13"/>
      <c r="AV2107" s="13"/>
      <c r="AW2107" s="13"/>
      <c r="AX2107" s="13"/>
      <c r="AY2107" s="13"/>
      <c r="AZ2107" s="13"/>
      <c r="BA2107" s="13"/>
      <c r="BB2107" s="13"/>
      <c r="BC2107" s="13"/>
      <c r="BD2107" s="13"/>
      <c r="BE2107" s="13"/>
      <c r="BF2107" s="13"/>
      <c r="BG2107" s="13"/>
      <c r="BH2107" s="13"/>
      <c r="BI2107" s="13"/>
      <c r="BJ2107" s="13"/>
      <c r="BK2107" s="13"/>
      <c r="BL2107" s="13"/>
      <c r="BM2107" s="13"/>
      <c r="BN2107" s="13"/>
      <c r="BO2107" s="13"/>
      <c r="BP2107" s="13"/>
      <c r="BQ2107" s="13"/>
      <c r="BR2107" s="13"/>
      <c r="BS2107" s="13"/>
      <c r="BT2107" s="13"/>
      <c r="BU2107" s="13"/>
      <c r="BV2107" s="13"/>
      <c r="BW2107" s="13"/>
      <c r="BX2107" s="13"/>
      <c r="BY2107" s="13"/>
      <c r="BZ2107" s="13"/>
      <c r="CA2107" s="13"/>
      <c r="CB2107" s="13"/>
      <c r="CC2107" s="13"/>
      <c r="CD2107" s="13"/>
      <c r="CE2107" s="13"/>
      <c r="CF2107" s="13"/>
      <c r="CG2107" s="13"/>
      <c r="CH2107" s="13"/>
      <c r="CI2107" s="13"/>
      <c r="CJ2107" s="13"/>
      <c r="CK2107" s="13"/>
      <c r="CL2107" s="13"/>
      <c r="CM2107" s="13"/>
      <c r="CN2107" s="13"/>
      <c r="CO2107" s="13"/>
      <c r="CP2107" s="13"/>
      <c r="CQ2107" s="13"/>
      <c r="CR2107" s="13"/>
      <c r="CS2107" s="13"/>
      <c r="CT2107" s="13"/>
      <c r="CU2107" s="13"/>
      <c r="CV2107" s="13"/>
      <c r="CW2107" s="13"/>
      <c r="CX2107" s="13"/>
      <c r="CY2107" s="13"/>
      <c r="CZ2107" s="13"/>
      <c r="DA2107" s="13"/>
      <c r="DB2107" s="13"/>
      <c r="DC2107" s="13"/>
      <c r="DD2107" s="13"/>
      <c r="DE2107" s="13"/>
      <c r="DF2107" s="13"/>
      <c r="DG2107" s="13"/>
      <c r="DH2107" s="13"/>
      <c r="DI2107" s="13"/>
      <c r="DJ2107" s="13"/>
      <c r="DK2107" s="13"/>
      <c r="DL2107" s="13"/>
      <c r="DM2107" s="13"/>
      <c r="DN2107" s="13"/>
      <c r="DO2107" s="13"/>
      <c r="DP2107" s="13"/>
      <c r="DQ2107" s="13"/>
      <c r="DR2107" s="13"/>
      <c r="DS2107" s="13"/>
      <c r="DT2107" s="13"/>
      <c r="DU2107" s="13"/>
      <c r="DV2107" s="13"/>
      <c r="DW2107" s="13"/>
      <c r="DX2107" s="13"/>
      <c r="DY2107" s="13"/>
      <c r="DZ2107" s="13"/>
      <c r="EA2107" s="13"/>
      <c r="EB2107" s="13"/>
      <c r="EC2107" s="13"/>
      <c r="ED2107" s="13"/>
      <c r="EE2107" s="13"/>
      <c r="EF2107" s="13"/>
      <c r="EG2107" s="13"/>
      <c r="EH2107" s="13"/>
      <c r="EI2107" s="13"/>
      <c r="EJ2107" s="13"/>
      <c r="EK2107" s="13"/>
      <c r="EL2107" s="13"/>
      <c r="EM2107" s="13"/>
      <c r="EN2107" s="13"/>
      <c r="EO2107" s="13"/>
      <c r="EP2107" s="13"/>
      <c r="EQ2107" s="13"/>
      <c r="ER2107" s="13"/>
      <c r="ES2107" s="13"/>
      <c r="ET2107" s="13"/>
      <c r="EU2107" s="13"/>
      <c r="EV2107" s="13"/>
      <c r="EW2107" s="13"/>
      <c r="EX2107" s="13"/>
      <c r="EY2107" s="13"/>
      <c r="EZ2107" s="13"/>
      <c r="FA2107" s="13"/>
      <c r="FB2107" s="13"/>
      <c r="FC2107" s="13"/>
      <c r="FD2107" s="13"/>
      <c r="FE2107" s="13"/>
      <c r="FF2107" s="13"/>
      <c r="FG2107" s="13"/>
      <c r="FH2107" s="13"/>
      <c r="FI2107" s="13"/>
      <c r="FJ2107" s="13"/>
      <c r="FK2107" s="13"/>
      <c r="FL2107" s="13"/>
      <c r="FM2107" s="13"/>
      <c r="FN2107" s="13"/>
      <c r="FO2107" s="13"/>
      <c r="FP2107" s="13"/>
      <c r="FQ2107" s="13"/>
      <c r="FR2107" s="13"/>
      <c r="FS2107" s="13"/>
      <c r="FT2107" s="13"/>
      <c r="FU2107" s="13"/>
      <c r="FV2107" s="13"/>
      <c r="FW2107" s="13"/>
      <c r="FX2107" s="13"/>
      <c r="FY2107" s="13"/>
      <c r="FZ2107" s="13"/>
      <c r="GA2107" s="13"/>
      <c r="GB2107" s="13"/>
      <c r="GC2107" s="13"/>
      <c r="GD2107" s="13"/>
      <c r="GE2107" s="13"/>
      <c r="GF2107" s="13"/>
      <c r="GG2107" s="13"/>
      <c r="GH2107" s="13"/>
      <c r="GI2107" s="13"/>
      <c r="GJ2107" s="13"/>
      <c r="GK2107" s="13"/>
      <c r="GL2107" s="13"/>
      <c r="GM2107" s="13"/>
      <c r="GN2107" s="13"/>
      <c r="GO2107" s="13"/>
      <c r="GP2107" s="13"/>
      <c r="GQ2107" s="13"/>
      <c r="GR2107" s="13"/>
      <c r="GS2107" s="13"/>
      <c r="GT2107" s="13"/>
      <c r="GU2107" s="13"/>
      <c r="GV2107" s="13"/>
      <c r="GW2107" s="13"/>
      <c r="GX2107" s="13"/>
      <c r="GY2107" s="13"/>
      <c r="GZ2107" s="13"/>
      <c r="HA2107" s="13"/>
    </row>
    <row r="2108" spans="1:209" s="149" customFormat="1" ht="12.95" customHeight="1" x14ac:dyDescent="0.2">
      <c r="A2108" s="7">
        <v>51</v>
      </c>
      <c r="B2108" s="40" t="s">
        <v>7</v>
      </c>
      <c r="C2108" s="107"/>
      <c r="D2108" s="119" t="s">
        <v>3595</v>
      </c>
      <c r="E2108" s="119" t="s">
        <v>4305</v>
      </c>
      <c r="F2108" s="219">
        <v>9</v>
      </c>
      <c r="G2108" s="219" t="s">
        <v>2495</v>
      </c>
      <c r="H2108" s="45" t="s">
        <v>25</v>
      </c>
      <c r="I2108" s="46"/>
      <c r="J2108" s="44">
        <f t="shared" si="63"/>
        <v>365</v>
      </c>
      <c r="K2108" s="46"/>
      <c r="L2108" s="45"/>
      <c r="M2108" s="45"/>
      <c r="N2108" s="45"/>
      <c r="O2108" s="62" t="s">
        <v>7</v>
      </c>
      <c r="P2108" s="220">
        <v>3239</v>
      </c>
      <c r="Q2108" s="217">
        <v>34961</v>
      </c>
      <c r="R2108" s="41"/>
    </row>
    <row r="2109" spans="1:209" s="149" customFormat="1" ht="12.95" customHeight="1" x14ac:dyDescent="0.2">
      <c r="A2109" s="7"/>
      <c r="B2109" s="40" t="s">
        <v>7</v>
      </c>
      <c r="C2109" s="107">
        <v>5802</v>
      </c>
      <c r="D2109" s="119" t="s">
        <v>4304</v>
      </c>
      <c r="E2109" s="119" t="s">
        <v>4303</v>
      </c>
      <c r="F2109" s="219">
        <v>11</v>
      </c>
      <c r="G2109" s="219" t="s">
        <v>2299</v>
      </c>
      <c r="H2109" s="45" t="s">
        <v>28</v>
      </c>
      <c r="I2109" s="46"/>
      <c r="J2109" s="44">
        <f t="shared" si="63"/>
        <v>365</v>
      </c>
      <c r="K2109" s="46"/>
      <c r="L2109" s="45"/>
      <c r="M2109" s="45"/>
      <c r="N2109" s="45"/>
      <c r="O2109" s="62" t="s">
        <v>7</v>
      </c>
      <c r="P2109" s="220">
        <v>3240</v>
      </c>
      <c r="Q2109" s="217">
        <v>34961</v>
      </c>
      <c r="R2109" s="41"/>
    </row>
    <row r="2110" spans="1:209" s="149" customFormat="1" ht="12.95" customHeight="1" x14ac:dyDescent="0.2">
      <c r="A2110" s="7">
        <v>37</v>
      </c>
      <c r="B2110" s="40" t="s">
        <v>7</v>
      </c>
      <c r="C2110" s="107"/>
      <c r="D2110" s="119" t="s">
        <v>57</v>
      </c>
      <c r="E2110" s="119" t="s">
        <v>4302</v>
      </c>
      <c r="F2110" s="219">
        <v>20</v>
      </c>
      <c r="G2110" s="219" t="s">
        <v>2307</v>
      </c>
      <c r="H2110" s="45" t="s">
        <v>44</v>
      </c>
      <c r="I2110" s="46"/>
      <c r="J2110" s="44">
        <f t="shared" si="63"/>
        <v>365</v>
      </c>
      <c r="K2110" s="46"/>
      <c r="L2110" s="45"/>
      <c r="M2110" s="45"/>
      <c r="N2110" s="45"/>
      <c r="O2110" s="62" t="s">
        <v>7</v>
      </c>
      <c r="P2110" s="220">
        <v>3241</v>
      </c>
      <c r="Q2110" s="217">
        <v>34971</v>
      </c>
      <c r="R2110" s="41"/>
    </row>
    <row r="2111" spans="1:209" s="149" customFormat="1" ht="12.95" customHeight="1" x14ac:dyDescent="0.2">
      <c r="A2111" s="7">
        <v>4</v>
      </c>
      <c r="B2111" s="40" t="s">
        <v>7</v>
      </c>
      <c r="C2111" s="107">
        <v>5810</v>
      </c>
      <c r="D2111" s="119" t="s">
        <v>4301</v>
      </c>
      <c r="E2111" s="119" t="s">
        <v>4300</v>
      </c>
      <c r="F2111" s="219">
        <v>4</v>
      </c>
      <c r="G2111" s="219" t="s">
        <v>2299</v>
      </c>
      <c r="H2111" s="45" t="s">
        <v>44</v>
      </c>
      <c r="I2111" s="46"/>
      <c r="J2111" s="44">
        <f t="shared" si="63"/>
        <v>365</v>
      </c>
      <c r="K2111" s="46"/>
      <c r="L2111" s="45"/>
      <c r="M2111" s="45"/>
      <c r="N2111" s="45"/>
      <c r="O2111" s="62" t="s">
        <v>7</v>
      </c>
      <c r="P2111" s="240">
        <v>3242</v>
      </c>
      <c r="Q2111" s="239">
        <v>34974</v>
      </c>
      <c r="R2111" s="238"/>
    </row>
    <row r="2112" spans="1:209" s="149" customFormat="1" ht="12.95" customHeight="1" x14ac:dyDescent="0.2">
      <c r="A2112" s="7"/>
      <c r="B2112" s="40" t="s">
        <v>7</v>
      </c>
      <c r="C2112" s="107">
        <v>5816</v>
      </c>
      <c r="D2112" s="119" t="s">
        <v>4299</v>
      </c>
      <c r="E2112" s="119" t="s">
        <v>4298</v>
      </c>
      <c r="F2112" s="219">
        <v>20</v>
      </c>
      <c r="G2112" s="219" t="s">
        <v>2307</v>
      </c>
      <c r="H2112" s="45" t="s">
        <v>28</v>
      </c>
      <c r="I2112" s="46"/>
      <c r="J2112" s="44">
        <f t="shared" si="63"/>
        <v>365</v>
      </c>
      <c r="K2112" s="46"/>
      <c r="L2112" s="45"/>
      <c r="M2112" s="45"/>
      <c r="N2112" s="45"/>
      <c r="O2112" s="62" t="s">
        <v>7</v>
      </c>
      <c r="P2112" s="220">
        <v>3243</v>
      </c>
      <c r="Q2112" s="217">
        <v>34974</v>
      </c>
      <c r="R2112" s="41" t="s">
        <v>4297</v>
      </c>
    </row>
    <row r="2113" spans="1:18" s="149" customFormat="1" ht="12.95" customHeight="1" x14ac:dyDescent="0.2">
      <c r="A2113" s="7">
        <v>3</v>
      </c>
      <c r="B2113" s="40" t="s">
        <v>7</v>
      </c>
      <c r="C2113" s="107">
        <v>5742</v>
      </c>
      <c r="D2113" s="119" t="s">
        <v>4296</v>
      </c>
      <c r="E2113" s="119" t="s">
        <v>4295</v>
      </c>
      <c r="F2113" s="219">
        <v>15</v>
      </c>
      <c r="G2113" s="219" t="s">
        <v>2492</v>
      </c>
      <c r="H2113" s="45" t="s">
        <v>193</v>
      </c>
      <c r="I2113" s="46"/>
      <c r="J2113" s="44">
        <f t="shared" si="63"/>
        <v>365</v>
      </c>
      <c r="K2113" s="46">
        <v>34577</v>
      </c>
      <c r="L2113" s="45"/>
      <c r="M2113" s="45"/>
      <c r="N2113" s="45"/>
      <c r="O2113" s="62" t="s">
        <v>7</v>
      </c>
      <c r="P2113" s="220">
        <v>3244</v>
      </c>
      <c r="Q2113" s="217">
        <v>34975</v>
      </c>
      <c r="R2113" s="41"/>
    </row>
    <row r="2114" spans="1:18" s="149" customFormat="1" ht="12.95" customHeight="1" x14ac:dyDescent="0.2">
      <c r="A2114" s="7">
        <v>17</v>
      </c>
      <c r="B2114" s="40" t="s">
        <v>7</v>
      </c>
      <c r="C2114" s="107">
        <v>5707</v>
      </c>
      <c r="D2114" s="40" t="s">
        <v>4294</v>
      </c>
      <c r="E2114" s="40" t="s">
        <v>3848</v>
      </c>
      <c r="F2114" s="45">
        <v>5</v>
      </c>
      <c r="G2114" s="45" t="s">
        <v>1825</v>
      </c>
      <c r="H2114" s="45" t="s">
        <v>31</v>
      </c>
      <c r="I2114" s="46">
        <v>34409</v>
      </c>
      <c r="J2114" s="44" t="str">
        <f t="shared" si="63"/>
        <v>n/a</v>
      </c>
      <c r="K2114" s="46">
        <v>34485</v>
      </c>
      <c r="L2114" s="45"/>
      <c r="M2114" s="45" t="s">
        <v>874</v>
      </c>
      <c r="N2114" s="45" t="s">
        <v>874</v>
      </c>
      <c r="O2114" s="62" t="s">
        <v>7</v>
      </c>
      <c r="P2114" s="209">
        <v>3245</v>
      </c>
      <c r="Q2114" s="46">
        <v>34978</v>
      </c>
      <c r="R2114" s="41" t="s">
        <v>4293</v>
      </c>
    </row>
    <row r="2115" spans="1:18" s="149" customFormat="1" ht="12.95" customHeight="1" x14ac:dyDescent="0.2">
      <c r="A2115" s="7">
        <v>229</v>
      </c>
      <c r="B2115" s="40" t="s">
        <v>7</v>
      </c>
      <c r="C2115" s="107">
        <v>5805</v>
      </c>
      <c r="D2115" s="119" t="s">
        <v>1103</v>
      </c>
      <c r="E2115" s="119" t="s">
        <v>4292</v>
      </c>
      <c r="F2115" s="219">
        <v>21</v>
      </c>
      <c r="G2115" s="219" t="s">
        <v>2307</v>
      </c>
      <c r="H2115" s="45" t="s">
        <v>28</v>
      </c>
      <c r="I2115" s="46"/>
      <c r="J2115" s="44">
        <f t="shared" si="63"/>
        <v>365</v>
      </c>
      <c r="K2115" s="46"/>
      <c r="L2115" s="45"/>
      <c r="M2115" s="45"/>
      <c r="N2115" s="45"/>
      <c r="O2115" s="62" t="s">
        <v>7</v>
      </c>
      <c r="P2115" s="220">
        <v>3246</v>
      </c>
      <c r="Q2115" s="217">
        <v>34978</v>
      </c>
      <c r="R2115" s="41"/>
    </row>
    <row r="2116" spans="1:18" s="149" customFormat="1" ht="12.95" customHeight="1" x14ac:dyDescent="0.2">
      <c r="A2116" s="7"/>
      <c r="B2116" s="40" t="s">
        <v>7</v>
      </c>
      <c r="C2116" s="107">
        <v>5654</v>
      </c>
      <c r="D2116" s="119" t="s">
        <v>3638</v>
      </c>
      <c r="E2116" s="119" t="s">
        <v>4291</v>
      </c>
      <c r="F2116" s="219">
        <v>8</v>
      </c>
      <c r="G2116" s="219" t="s">
        <v>2408</v>
      </c>
      <c r="H2116" s="45" t="s">
        <v>44</v>
      </c>
      <c r="I2116" s="46">
        <v>34275</v>
      </c>
      <c r="J2116" s="44">
        <f t="shared" si="63"/>
        <v>34640</v>
      </c>
      <c r="K2116" s="46"/>
      <c r="L2116" s="45"/>
      <c r="M2116" s="45"/>
      <c r="N2116" s="45"/>
      <c r="O2116" s="62" t="s">
        <v>7</v>
      </c>
      <c r="P2116" s="220">
        <v>3247</v>
      </c>
      <c r="Q2116" s="217">
        <v>34985</v>
      </c>
      <c r="R2116" s="41"/>
    </row>
    <row r="2117" spans="1:18" s="149" customFormat="1" ht="12.95" customHeight="1" x14ac:dyDescent="0.2">
      <c r="A2117" s="7">
        <v>33</v>
      </c>
      <c r="B2117" s="40" t="s">
        <v>7</v>
      </c>
      <c r="C2117" s="107">
        <v>5852</v>
      </c>
      <c r="D2117" s="119" t="s">
        <v>4062</v>
      </c>
      <c r="E2117" s="119" t="s">
        <v>4290</v>
      </c>
      <c r="F2117" s="219">
        <v>21</v>
      </c>
      <c r="G2117" s="219" t="s">
        <v>2307</v>
      </c>
      <c r="H2117" s="45" t="s">
        <v>8</v>
      </c>
      <c r="I2117" s="46"/>
      <c r="J2117" s="44">
        <f t="shared" si="63"/>
        <v>365</v>
      </c>
      <c r="K2117" s="46"/>
      <c r="L2117" s="45"/>
      <c r="M2117" s="45"/>
      <c r="N2117" s="45"/>
      <c r="O2117" s="62" t="s">
        <v>7</v>
      </c>
      <c r="P2117" s="220">
        <v>3248</v>
      </c>
      <c r="Q2117" s="217">
        <v>34985</v>
      </c>
      <c r="R2117" s="41"/>
    </row>
    <row r="2118" spans="1:18" s="149" customFormat="1" ht="12.95" customHeight="1" x14ac:dyDescent="0.2">
      <c r="A2118" s="7">
        <v>50</v>
      </c>
      <c r="B2118" s="40" t="s">
        <v>7</v>
      </c>
      <c r="C2118" s="107">
        <v>5792</v>
      </c>
      <c r="D2118" s="119" t="s">
        <v>88</v>
      </c>
      <c r="E2118" s="119" t="s">
        <v>4289</v>
      </c>
      <c r="F2118" s="219">
        <v>7</v>
      </c>
      <c r="G2118" s="219" t="s">
        <v>2495</v>
      </c>
      <c r="H2118" s="45" t="s">
        <v>44</v>
      </c>
      <c r="I2118" s="46"/>
      <c r="J2118" s="44">
        <f t="shared" si="63"/>
        <v>365</v>
      </c>
      <c r="K2118" s="46"/>
      <c r="L2118" s="45"/>
      <c r="M2118" s="45"/>
      <c r="N2118" s="45"/>
      <c r="O2118" s="62" t="s">
        <v>7</v>
      </c>
      <c r="P2118" s="220">
        <v>3249</v>
      </c>
      <c r="Q2118" s="217">
        <v>34996</v>
      </c>
      <c r="R2118" s="41"/>
    </row>
    <row r="2119" spans="1:18" s="149" customFormat="1" ht="12.95" customHeight="1" x14ac:dyDescent="0.2">
      <c r="A2119" s="7">
        <v>197</v>
      </c>
      <c r="B2119" s="40" t="s">
        <v>7</v>
      </c>
      <c r="C2119" s="107">
        <v>5831</v>
      </c>
      <c r="D2119" s="119" t="s">
        <v>4288</v>
      </c>
      <c r="E2119" s="119" t="s">
        <v>4287</v>
      </c>
      <c r="F2119" s="219">
        <v>12</v>
      </c>
      <c r="G2119" s="219" t="s">
        <v>2299</v>
      </c>
      <c r="H2119" s="45" t="s">
        <v>28</v>
      </c>
      <c r="I2119" s="46"/>
      <c r="J2119" s="44">
        <f t="shared" si="63"/>
        <v>365</v>
      </c>
      <c r="K2119" s="46"/>
      <c r="L2119" s="45"/>
      <c r="M2119" s="45"/>
      <c r="N2119" s="45"/>
      <c r="O2119" s="62" t="s">
        <v>7</v>
      </c>
      <c r="P2119" s="220">
        <v>3250</v>
      </c>
      <c r="Q2119" s="217">
        <v>35006</v>
      </c>
      <c r="R2119" s="41"/>
    </row>
    <row r="2120" spans="1:18" s="149" customFormat="1" ht="12.95" customHeight="1" x14ac:dyDescent="0.2">
      <c r="A2120" s="7">
        <v>197</v>
      </c>
      <c r="B2120" s="40" t="s">
        <v>7</v>
      </c>
      <c r="C2120" s="107"/>
      <c r="D2120" s="119" t="s">
        <v>4286</v>
      </c>
      <c r="E2120" s="119" t="s">
        <v>4285</v>
      </c>
      <c r="F2120" s="219">
        <v>16</v>
      </c>
      <c r="G2120" s="219" t="s">
        <v>2495</v>
      </c>
      <c r="H2120" s="45" t="s">
        <v>28</v>
      </c>
      <c r="I2120" s="46"/>
      <c r="J2120" s="44">
        <f t="shared" si="63"/>
        <v>365</v>
      </c>
      <c r="K2120" s="46"/>
      <c r="L2120" s="45"/>
      <c r="M2120" s="45"/>
      <c r="N2120" s="45"/>
      <c r="O2120" s="62" t="s">
        <v>7</v>
      </c>
      <c r="P2120" s="220">
        <v>3251</v>
      </c>
      <c r="Q2120" s="217">
        <v>35006</v>
      </c>
      <c r="R2120" s="41"/>
    </row>
    <row r="2121" spans="1:18" s="149" customFormat="1" ht="12.95" customHeight="1" x14ac:dyDescent="0.2">
      <c r="A2121" s="7">
        <v>46</v>
      </c>
      <c r="B2121" s="40" t="s">
        <v>7</v>
      </c>
      <c r="C2121" s="107">
        <v>5812</v>
      </c>
      <c r="D2121" s="124" t="s">
        <v>4284</v>
      </c>
      <c r="E2121" s="119" t="s">
        <v>4283</v>
      </c>
      <c r="F2121" s="219"/>
      <c r="G2121" s="219"/>
      <c r="H2121" s="45" t="s">
        <v>28</v>
      </c>
      <c r="I2121" s="46">
        <v>34758</v>
      </c>
      <c r="J2121" s="44" t="str">
        <f t="shared" si="63"/>
        <v>n/a</v>
      </c>
      <c r="K2121" s="46">
        <v>35217</v>
      </c>
      <c r="L2121" s="45"/>
      <c r="M2121" s="45"/>
      <c r="N2121" s="45"/>
      <c r="O2121" s="62" t="s">
        <v>7</v>
      </c>
      <c r="P2121" s="235" t="s">
        <v>0</v>
      </c>
      <c r="Q2121" s="217">
        <v>35181</v>
      </c>
      <c r="R2121" s="41"/>
    </row>
    <row r="2122" spans="1:18" s="149" customFormat="1" ht="12.95" customHeight="1" x14ac:dyDescent="0.2">
      <c r="A2122" s="7">
        <v>38</v>
      </c>
      <c r="B2122" s="40" t="s">
        <v>7</v>
      </c>
      <c r="C2122" s="107">
        <v>5813</v>
      </c>
      <c r="D2122" s="149" t="s">
        <v>4282</v>
      </c>
      <c r="E2122" s="119" t="s">
        <v>4280</v>
      </c>
      <c r="F2122" s="219" t="s">
        <v>609</v>
      </c>
      <c r="G2122" s="219" t="s">
        <v>609</v>
      </c>
      <c r="H2122" s="45" t="s">
        <v>44</v>
      </c>
      <c r="I2122" s="46"/>
      <c r="J2122" s="44">
        <f t="shared" si="63"/>
        <v>365</v>
      </c>
      <c r="K2122" s="46"/>
      <c r="L2122" s="45"/>
      <c r="M2122" s="45" t="s">
        <v>874</v>
      </c>
      <c r="N2122" s="45" t="s">
        <v>874</v>
      </c>
      <c r="O2122" s="62" t="s">
        <v>7</v>
      </c>
      <c r="P2122" s="220">
        <v>3252</v>
      </c>
      <c r="Q2122" s="217">
        <v>35011</v>
      </c>
      <c r="R2122" s="41" t="s">
        <v>4281</v>
      </c>
    </row>
    <row r="2123" spans="1:18" s="149" customFormat="1" ht="12.95" customHeight="1" x14ac:dyDescent="0.2">
      <c r="A2123" s="7">
        <v>38</v>
      </c>
      <c r="B2123" s="40" t="s">
        <v>7</v>
      </c>
      <c r="C2123" s="107">
        <v>5824</v>
      </c>
      <c r="D2123" s="119" t="s">
        <v>3891</v>
      </c>
      <c r="E2123" s="119" t="s">
        <v>4280</v>
      </c>
      <c r="F2123" s="219" t="s">
        <v>609</v>
      </c>
      <c r="G2123" s="219" t="s">
        <v>609</v>
      </c>
      <c r="H2123" s="45" t="s">
        <v>44</v>
      </c>
      <c r="I2123" s="46"/>
      <c r="J2123" s="44">
        <f t="shared" si="63"/>
        <v>365</v>
      </c>
      <c r="K2123" s="46"/>
      <c r="L2123" s="45"/>
      <c r="M2123" s="45" t="s">
        <v>871</v>
      </c>
      <c r="N2123" s="45" t="s">
        <v>871</v>
      </c>
      <c r="O2123" s="62" t="s">
        <v>7</v>
      </c>
      <c r="P2123" s="235" t="s">
        <v>0</v>
      </c>
      <c r="Q2123" s="217"/>
      <c r="R2123" s="41"/>
    </row>
    <row r="2124" spans="1:18" s="149" customFormat="1" ht="12.95" customHeight="1" x14ac:dyDescent="0.2">
      <c r="A2124" s="7">
        <v>17</v>
      </c>
      <c r="B2124" s="40" t="s">
        <v>7</v>
      </c>
      <c r="C2124" s="107">
        <v>5848</v>
      </c>
      <c r="D2124" s="119" t="s">
        <v>4279</v>
      </c>
      <c r="E2124" s="119" t="s">
        <v>4278</v>
      </c>
      <c r="F2124" s="219"/>
      <c r="G2124" s="219"/>
      <c r="H2124" s="45" t="s">
        <v>25</v>
      </c>
      <c r="I2124" s="46"/>
      <c r="J2124" s="44"/>
      <c r="K2124" s="46"/>
      <c r="L2124" s="45"/>
      <c r="M2124" s="45" t="s">
        <v>113</v>
      </c>
      <c r="N2124" s="45" t="s">
        <v>113</v>
      </c>
      <c r="O2124" s="62"/>
      <c r="P2124" s="220"/>
      <c r="Q2124" s="217"/>
      <c r="R2124" s="41"/>
    </row>
    <row r="2125" spans="1:18" s="149" customFormat="1" ht="12.95" customHeight="1" x14ac:dyDescent="0.2">
      <c r="A2125" s="7">
        <v>50</v>
      </c>
      <c r="B2125" s="40" t="s">
        <v>7</v>
      </c>
      <c r="C2125" s="107">
        <v>5761</v>
      </c>
      <c r="D2125" s="119" t="s">
        <v>88</v>
      </c>
      <c r="E2125" s="119" t="s">
        <v>4277</v>
      </c>
      <c r="F2125" s="219">
        <v>7</v>
      </c>
      <c r="G2125" s="219" t="s">
        <v>2495</v>
      </c>
      <c r="H2125" s="45" t="s">
        <v>28</v>
      </c>
      <c r="I2125" s="46"/>
      <c r="J2125" s="44">
        <f t="shared" ref="J2125:J2140" si="64">IF(AND(I2125&gt;1/1/75, K2125&gt;0),"n/a",I2125+365)</f>
        <v>365</v>
      </c>
      <c r="K2125" s="46"/>
      <c r="L2125" s="45"/>
      <c r="M2125" s="45"/>
      <c r="N2125" s="45"/>
      <c r="O2125" s="62" t="s">
        <v>7</v>
      </c>
      <c r="P2125" s="220">
        <v>3253</v>
      </c>
      <c r="Q2125" s="217">
        <v>35017</v>
      </c>
      <c r="R2125" s="41"/>
    </row>
    <row r="2126" spans="1:18" s="149" customFormat="1" ht="12.95" customHeight="1" x14ac:dyDescent="0.2">
      <c r="A2126" s="7">
        <v>190</v>
      </c>
      <c r="B2126" s="40" t="s">
        <v>7</v>
      </c>
      <c r="C2126" s="107"/>
      <c r="D2126" s="119" t="s">
        <v>3918</v>
      </c>
      <c r="E2126" s="119" t="s">
        <v>4276</v>
      </c>
      <c r="F2126" s="219">
        <v>1</v>
      </c>
      <c r="G2126" s="219" t="s">
        <v>2299</v>
      </c>
      <c r="H2126" s="45"/>
      <c r="I2126" s="46"/>
      <c r="J2126" s="44">
        <f t="shared" si="64"/>
        <v>365</v>
      </c>
      <c r="K2126" s="46"/>
      <c r="L2126" s="45"/>
      <c r="M2126" s="45"/>
      <c r="N2126" s="45"/>
      <c r="O2126" s="62" t="s">
        <v>7</v>
      </c>
      <c r="P2126" s="220">
        <v>3254</v>
      </c>
      <c r="Q2126" s="217">
        <v>35020</v>
      </c>
      <c r="R2126" s="41"/>
    </row>
    <row r="2127" spans="1:18" s="149" customFormat="1" ht="12.95" customHeight="1" x14ac:dyDescent="0.2">
      <c r="A2127" s="7">
        <v>56</v>
      </c>
      <c r="B2127" s="40" t="s">
        <v>7</v>
      </c>
      <c r="C2127" s="107">
        <v>5821</v>
      </c>
      <c r="D2127" s="119" t="s">
        <v>3849</v>
      </c>
      <c r="E2127" s="119" t="s">
        <v>4240</v>
      </c>
      <c r="F2127" s="219">
        <v>11</v>
      </c>
      <c r="G2127" s="219" t="s">
        <v>2299</v>
      </c>
      <c r="H2127" s="45" t="s">
        <v>44</v>
      </c>
      <c r="I2127" s="46"/>
      <c r="J2127" s="44">
        <f t="shared" si="64"/>
        <v>365</v>
      </c>
      <c r="K2127" s="46"/>
      <c r="L2127" s="45"/>
      <c r="M2127" s="45"/>
      <c r="N2127" s="45"/>
      <c r="O2127" s="62" t="s">
        <v>7</v>
      </c>
      <c r="P2127" s="220">
        <v>3255</v>
      </c>
      <c r="Q2127" s="217">
        <v>35024</v>
      </c>
      <c r="R2127" s="41"/>
    </row>
    <row r="2128" spans="1:18" s="149" customFormat="1" ht="12.95" customHeight="1" x14ac:dyDescent="0.2">
      <c r="A2128" s="7">
        <v>17</v>
      </c>
      <c r="B2128" s="40" t="s">
        <v>7</v>
      </c>
      <c r="C2128" s="107">
        <v>5842</v>
      </c>
      <c r="D2128" s="119" t="s">
        <v>4156</v>
      </c>
      <c r="E2128" s="119" t="s">
        <v>4275</v>
      </c>
      <c r="F2128" s="219">
        <v>19</v>
      </c>
      <c r="G2128" s="219" t="s">
        <v>2492</v>
      </c>
      <c r="H2128" s="45" t="s">
        <v>25</v>
      </c>
      <c r="I2128" s="46"/>
      <c r="J2128" s="44">
        <f t="shared" si="64"/>
        <v>365</v>
      </c>
      <c r="K2128" s="46"/>
      <c r="L2128" s="45"/>
      <c r="M2128" s="45"/>
      <c r="N2128" s="45"/>
      <c r="O2128" s="62" t="s">
        <v>7</v>
      </c>
      <c r="P2128" s="220">
        <v>3256</v>
      </c>
      <c r="Q2128" s="217">
        <v>35047</v>
      </c>
      <c r="R2128" s="41"/>
    </row>
    <row r="2129" spans="1:18" s="149" customFormat="1" ht="12.95" customHeight="1" x14ac:dyDescent="0.2">
      <c r="A2129" s="7">
        <v>55</v>
      </c>
      <c r="B2129" s="40" t="s">
        <v>7</v>
      </c>
      <c r="C2129" s="107">
        <v>5871</v>
      </c>
      <c r="D2129" s="119" t="s">
        <v>4035</v>
      </c>
      <c r="E2129" s="119" t="s">
        <v>4240</v>
      </c>
      <c r="F2129" s="219">
        <v>15</v>
      </c>
      <c r="G2129" s="219" t="s">
        <v>2492</v>
      </c>
      <c r="H2129" s="45" t="s">
        <v>44</v>
      </c>
      <c r="I2129" s="46"/>
      <c r="J2129" s="44">
        <f t="shared" si="64"/>
        <v>365</v>
      </c>
      <c r="K2129" s="46"/>
      <c r="L2129" s="45"/>
      <c r="M2129" s="45"/>
      <c r="N2129" s="45"/>
      <c r="O2129" s="62" t="s">
        <v>7</v>
      </c>
      <c r="P2129" s="220">
        <v>3257</v>
      </c>
      <c r="Q2129" s="217">
        <v>35047</v>
      </c>
      <c r="R2129" s="41"/>
    </row>
    <row r="2130" spans="1:18" s="149" customFormat="1" ht="12.95" customHeight="1" x14ac:dyDescent="0.2">
      <c r="A2130" s="7"/>
      <c r="B2130" s="40" t="s">
        <v>7</v>
      </c>
      <c r="C2130" s="107"/>
      <c r="D2130" s="119" t="s">
        <v>4274</v>
      </c>
      <c r="E2130" s="119" t="s">
        <v>4273</v>
      </c>
      <c r="F2130" s="219">
        <v>15</v>
      </c>
      <c r="G2130" s="219" t="s">
        <v>2492</v>
      </c>
      <c r="H2130" s="45" t="s">
        <v>28</v>
      </c>
      <c r="I2130" s="46"/>
      <c r="J2130" s="44">
        <f t="shared" si="64"/>
        <v>365</v>
      </c>
      <c r="K2130" s="46"/>
      <c r="L2130" s="45"/>
      <c r="M2130" s="45"/>
      <c r="N2130" s="45"/>
      <c r="O2130" s="62" t="s">
        <v>7</v>
      </c>
      <c r="P2130" s="220">
        <v>3258</v>
      </c>
      <c r="Q2130" s="217">
        <v>35052</v>
      </c>
      <c r="R2130" s="41"/>
    </row>
    <row r="2131" spans="1:18" s="149" customFormat="1" ht="12.95" customHeight="1" x14ac:dyDescent="0.2">
      <c r="A2131" s="7">
        <v>3</v>
      </c>
      <c r="B2131" s="40" t="s">
        <v>7</v>
      </c>
      <c r="C2131" s="107"/>
      <c r="D2131" s="119" t="s">
        <v>4272</v>
      </c>
      <c r="E2131" s="119" t="s">
        <v>4271</v>
      </c>
      <c r="F2131" s="219">
        <v>20</v>
      </c>
      <c r="G2131" s="219" t="s">
        <v>2307</v>
      </c>
      <c r="H2131" s="45" t="s">
        <v>44</v>
      </c>
      <c r="I2131" s="46"/>
      <c r="J2131" s="44">
        <f t="shared" si="64"/>
        <v>365</v>
      </c>
      <c r="K2131" s="46"/>
      <c r="L2131" s="45"/>
      <c r="M2131" s="45"/>
      <c r="N2131" s="45"/>
      <c r="O2131" s="62" t="s">
        <v>7</v>
      </c>
      <c r="P2131" s="220">
        <v>3259</v>
      </c>
      <c r="Q2131" s="217">
        <v>35076</v>
      </c>
      <c r="R2131" s="41"/>
    </row>
    <row r="2132" spans="1:18" s="149" customFormat="1" ht="12.95" customHeight="1" x14ac:dyDescent="0.2">
      <c r="A2132" s="7">
        <v>25</v>
      </c>
      <c r="B2132" s="40" t="s">
        <v>7</v>
      </c>
      <c r="C2132" s="107"/>
      <c r="D2132" s="119" t="s">
        <v>4270</v>
      </c>
      <c r="E2132" s="119" t="s">
        <v>4269</v>
      </c>
      <c r="F2132" s="219">
        <v>8</v>
      </c>
      <c r="G2132" s="219" t="s">
        <v>2408</v>
      </c>
      <c r="H2132" s="45" t="s">
        <v>44</v>
      </c>
      <c r="I2132" s="46"/>
      <c r="J2132" s="44">
        <f t="shared" si="64"/>
        <v>365</v>
      </c>
      <c r="K2132" s="46"/>
      <c r="L2132" s="45"/>
      <c r="M2132" s="45"/>
      <c r="N2132" s="45"/>
      <c r="O2132" s="62" t="s">
        <v>7</v>
      </c>
      <c r="P2132" s="220">
        <v>3260</v>
      </c>
      <c r="Q2132" s="217">
        <v>35086</v>
      </c>
      <c r="R2132" s="41"/>
    </row>
    <row r="2133" spans="1:18" s="149" customFormat="1" ht="12.95" customHeight="1" x14ac:dyDescent="0.2">
      <c r="A2133" s="7">
        <v>37</v>
      </c>
      <c r="B2133" s="40" t="s">
        <v>7</v>
      </c>
      <c r="C2133" s="107">
        <v>5881</v>
      </c>
      <c r="D2133" s="119" t="s">
        <v>3382</v>
      </c>
      <c r="E2133" s="119" t="s">
        <v>4268</v>
      </c>
      <c r="F2133" s="219">
        <v>13</v>
      </c>
      <c r="G2133" s="219" t="s">
        <v>2492</v>
      </c>
      <c r="H2133" s="45" t="s">
        <v>44</v>
      </c>
      <c r="I2133" s="46"/>
      <c r="J2133" s="44">
        <f t="shared" si="64"/>
        <v>365</v>
      </c>
      <c r="K2133" s="46"/>
      <c r="L2133" s="45"/>
      <c r="M2133" s="45"/>
      <c r="N2133" s="45"/>
      <c r="O2133" s="62" t="s">
        <v>7</v>
      </c>
      <c r="P2133" s="220">
        <v>3261</v>
      </c>
      <c r="Q2133" s="217">
        <v>35103</v>
      </c>
      <c r="R2133" s="41"/>
    </row>
    <row r="2134" spans="1:18" s="149" customFormat="1" ht="12.95" customHeight="1" x14ac:dyDescent="0.2">
      <c r="A2134" s="7">
        <v>19</v>
      </c>
      <c r="B2134" s="40" t="s">
        <v>7</v>
      </c>
      <c r="C2134" s="107"/>
      <c r="D2134" s="119" t="s">
        <v>4209</v>
      </c>
      <c r="E2134" s="119" t="s">
        <v>4267</v>
      </c>
      <c r="F2134" s="219">
        <v>8</v>
      </c>
      <c r="G2134" s="219" t="s">
        <v>2408</v>
      </c>
      <c r="H2134" s="45" t="s">
        <v>44</v>
      </c>
      <c r="I2134" s="46"/>
      <c r="J2134" s="44">
        <f t="shared" si="64"/>
        <v>365</v>
      </c>
      <c r="K2134" s="46"/>
      <c r="L2134" s="45"/>
      <c r="M2134" s="45"/>
      <c r="N2134" s="45"/>
      <c r="O2134" s="62" t="s">
        <v>7</v>
      </c>
      <c r="P2134" s="220">
        <v>3262</v>
      </c>
      <c r="Q2134" s="217">
        <v>35104</v>
      </c>
      <c r="R2134" s="41"/>
    </row>
    <row r="2135" spans="1:18" s="149" customFormat="1" ht="12.95" customHeight="1" x14ac:dyDescent="0.2">
      <c r="A2135" s="7">
        <v>37</v>
      </c>
      <c r="B2135" s="40" t="s">
        <v>7</v>
      </c>
      <c r="C2135" s="107">
        <v>5885</v>
      </c>
      <c r="D2135" s="119" t="s">
        <v>4225</v>
      </c>
      <c r="E2135" s="119" t="s">
        <v>4266</v>
      </c>
      <c r="F2135" s="219">
        <v>20</v>
      </c>
      <c r="G2135" s="219" t="s">
        <v>2307</v>
      </c>
      <c r="H2135" s="45" t="s">
        <v>44</v>
      </c>
      <c r="I2135" s="46"/>
      <c r="J2135" s="44">
        <f t="shared" si="64"/>
        <v>365</v>
      </c>
      <c r="K2135" s="46"/>
      <c r="L2135" s="45"/>
      <c r="M2135" s="45"/>
      <c r="N2135" s="45"/>
      <c r="O2135" s="62" t="s">
        <v>7</v>
      </c>
      <c r="P2135" s="220">
        <v>3263</v>
      </c>
      <c r="Q2135" s="217">
        <v>35108</v>
      </c>
      <c r="R2135" s="41"/>
    </row>
    <row r="2136" spans="1:18" s="149" customFormat="1" ht="12.95" customHeight="1" x14ac:dyDescent="0.2">
      <c r="A2136" s="7">
        <v>37</v>
      </c>
      <c r="B2136" s="40" t="s">
        <v>7</v>
      </c>
      <c r="C2136" s="107">
        <v>5855</v>
      </c>
      <c r="D2136" s="119" t="s">
        <v>4264</v>
      </c>
      <c r="E2136" s="119" t="s">
        <v>4265</v>
      </c>
      <c r="F2136" s="219">
        <v>20</v>
      </c>
      <c r="G2136" s="219" t="s">
        <v>2307</v>
      </c>
      <c r="H2136" s="45" t="s">
        <v>8</v>
      </c>
      <c r="I2136" s="46"/>
      <c r="J2136" s="44">
        <f t="shared" si="64"/>
        <v>365</v>
      </c>
      <c r="K2136" s="46"/>
      <c r="L2136" s="45"/>
      <c r="M2136" s="45"/>
      <c r="N2136" s="45"/>
      <c r="O2136" s="62" t="s">
        <v>7</v>
      </c>
      <c r="P2136" s="220">
        <v>3264</v>
      </c>
      <c r="Q2136" s="217">
        <v>35110</v>
      </c>
      <c r="R2136" s="41"/>
    </row>
    <row r="2137" spans="1:18" s="149" customFormat="1" ht="12.95" customHeight="1" x14ac:dyDescent="0.2">
      <c r="A2137" s="7">
        <v>37</v>
      </c>
      <c r="B2137" s="40" t="s">
        <v>7</v>
      </c>
      <c r="C2137" s="107">
        <v>5909</v>
      </c>
      <c r="D2137" s="119" t="s">
        <v>4264</v>
      </c>
      <c r="E2137" s="119" t="s">
        <v>4240</v>
      </c>
      <c r="F2137" s="219">
        <v>20</v>
      </c>
      <c r="G2137" s="219" t="s">
        <v>2307</v>
      </c>
      <c r="H2137" s="45" t="s">
        <v>44</v>
      </c>
      <c r="I2137" s="46"/>
      <c r="J2137" s="44">
        <f t="shared" si="64"/>
        <v>365</v>
      </c>
      <c r="K2137" s="46"/>
      <c r="L2137" s="45"/>
      <c r="M2137" s="45"/>
      <c r="N2137" s="45"/>
      <c r="O2137" s="62" t="s">
        <v>7</v>
      </c>
      <c r="P2137" s="220">
        <v>3265</v>
      </c>
      <c r="Q2137" s="217">
        <v>35122</v>
      </c>
      <c r="R2137" s="41"/>
    </row>
    <row r="2138" spans="1:18" s="149" customFormat="1" ht="12.95" customHeight="1" x14ac:dyDescent="0.2">
      <c r="A2138" s="7">
        <v>51</v>
      </c>
      <c r="B2138" s="40" t="s">
        <v>7</v>
      </c>
      <c r="C2138" s="107">
        <v>5915</v>
      </c>
      <c r="D2138" s="119" t="s">
        <v>446</v>
      </c>
      <c r="E2138" s="119" t="s">
        <v>4263</v>
      </c>
      <c r="F2138" s="219">
        <v>10</v>
      </c>
      <c r="G2138" s="219" t="s">
        <v>2495</v>
      </c>
      <c r="H2138" s="45" t="s">
        <v>8</v>
      </c>
      <c r="I2138" s="46"/>
      <c r="J2138" s="44">
        <f t="shared" si="64"/>
        <v>365</v>
      </c>
      <c r="K2138" s="46"/>
      <c r="L2138" s="45"/>
      <c r="M2138" s="45"/>
      <c r="N2138" s="45"/>
      <c r="O2138" s="62" t="s">
        <v>7</v>
      </c>
      <c r="P2138" s="220">
        <v>3266</v>
      </c>
      <c r="Q2138" s="217">
        <v>35132</v>
      </c>
      <c r="R2138" s="41"/>
    </row>
    <row r="2139" spans="1:18" s="149" customFormat="1" ht="12.95" customHeight="1" x14ac:dyDescent="0.2">
      <c r="A2139" s="7">
        <v>3</v>
      </c>
      <c r="B2139" s="40" t="s">
        <v>7</v>
      </c>
      <c r="C2139" s="107">
        <v>5928</v>
      </c>
      <c r="D2139" s="119" t="s">
        <v>4078</v>
      </c>
      <c r="E2139" s="119" t="s">
        <v>4157</v>
      </c>
      <c r="F2139" s="219">
        <v>20</v>
      </c>
      <c r="G2139" s="219" t="s">
        <v>2307</v>
      </c>
      <c r="H2139" s="45" t="s">
        <v>44</v>
      </c>
      <c r="I2139" s="46"/>
      <c r="J2139" s="44">
        <f t="shared" si="64"/>
        <v>365</v>
      </c>
      <c r="K2139" s="46"/>
      <c r="L2139" s="45"/>
      <c r="M2139" s="45"/>
      <c r="N2139" s="45"/>
      <c r="O2139" s="62" t="s">
        <v>7</v>
      </c>
      <c r="P2139" s="220">
        <v>3267</v>
      </c>
      <c r="Q2139" s="217">
        <v>35139</v>
      </c>
      <c r="R2139" s="41"/>
    </row>
    <row r="2140" spans="1:18" s="149" customFormat="1" ht="12.95" customHeight="1" x14ac:dyDescent="0.2">
      <c r="A2140" s="7">
        <v>33</v>
      </c>
      <c r="B2140" s="40" t="s">
        <v>7</v>
      </c>
      <c r="C2140" s="107">
        <v>5914</v>
      </c>
      <c r="D2140" s="119" t="s">
        <v>550</v>
      </c>
      <c r="E2140" s="119" t="s">
        <v>4158</v>
      </c>
      <c r="F2140" s="219">
        <v>21</v>
      </c>
      <c r="G2140" s="219" t="s">
        <v>2307</v>
      </c>
      <c r="H2140" s="45" t="s">
        <v>44</v>
      </c>
      <c r="I2140" s="46"/>
      <c r="J2140" s="44">
        <f t="shared" si="64"/>
        <v>365</v>
      </c>
      <c r="K2140" s="46"/>
      <c r="L2140" s="45"/>
      <c r="M2140" s="45"/>
      <c r="N2140" s="45"/>
      <c r="O2140" s="62" t="s">
        <v>7</v>
      </c>
      <c r="P2140" s="220">
        <v>3268</v>
      </c>
      <c r="Q2140" s="217">
        <v>35139</v>
      </c>
      <c r="R2140" s="41"/>
    </row>
    <row r="2141" spans="1:18" s="149" customFormat="1" ht="12.95" customHeight="1" x14ac:dyDescent="0.2">
      <c r="A2141" s="7"/>
      <c r="B2141" s="40" t="s">
        <v>7</v>
      </c>
      <c r="C2141" s="107">
        <v>5730</v>
      </c>
      <c r="D2141" s="119" t="s">
        <v>4262</v>
      </c>
      <c r="E2141" s="119" t="s">
        <v>4261</v>
      </c>
      <c r="F2141" s="219"/>
      <c r="G2141" s="219"/>
      <c r="H2141" s="45" t="s">
        <v>8</v>
      </c>
      <c r="I2141" s="46"/>
      <c r="J2141" s="44"/>
      <c r="K2141" s="46"/>
      <c r="L2141" s="45"/>
      <c r="M2141" s="45" t="s">
        <v>871</v>
      </c>
      <c r="N2141" s="45" t="s">
        <v>871</v>
      </c>
      <c r="O2141" s="62" t="s">
        <v>7</v>
      </c>
      <c r="P2141" s="235" t="s">
        <v>0</v>
      </c>
      <c r="Q2141" s="217">
        <v>35135</v>
      </c>
      <c r="R2141" s="41"/>
    </row>
    <row r="2142" spans="1:18" s="149" customFormat="1" ht="12.95" customHeight="1" x14ac:dyDescent="0.2">
      <c r="A2142" s="7">
        <v>23</v>
      </c>
      <c r="B2142" s="40" t="s">
        <v>7</v>
      </c>
      <c r="C2142" s="107">
        <v>5790</v>
      </c>
      <c r="D2142" s="119" t="s">
        <v>4260</v>
      </c>
      <c r="E2142" s="119" t="s">
        <v>4259</v>
      </c>
      <c r="F2142" s="219"/>
      <c r="G2142" s="219"/>
      <c r="H2142" s="45" t="s">
        <v>8</v>
      </c>
      <c r="I2142" s="46"/>
      <c r="J2142" s="44"/>
      <c r="K2142" s="46"/>
      <c r="L2142" s="45"/>
      <c r="M2142" s="45" t="s">
        <v>871</v>
      </c>
      <c r="N2142" s="45" t="s">
        <v>871</v>
      </c>
      <c r="O2142" s="62" t="s">
        <v>7</v>
      </c>
      <c r="P2142" s="235" t="s">
        <v>0</v>
      </c>
      <c r="Q2142" s="217">
        <v>34866</v>
      </c>
      <c r="R2142" s="41"/>
    </row>
    <row r="2143" spans="1:18" s="149" customFormat="1" ht="12.95" customHeight="1" x14ac:dyDescent="0.2">
      <c r="A2143" s="7">
        <v>37</v>
      </c>
      <c r="B2143" s="40" t="s">
        <v>7</v>
      </c>
      <c r="C2143" s="107">
        <v>5791</v>
      </c>
      <c r="D2143" s="119" t="s">
        <v>1409</v>
      </c>
      <c r="E2143" s="119" t="s">
        <v>4258</v>
      </c>
      <c r="F2143" s="219"/>
      <c r="G2143" s="219"/>
      <c r="H2143" s="45" t="s">
        <v>28</v>
      </c>
      <c r="I2143" s="46"/>
      <c r="J2143" s="44"/>
      <c r="K2143" s="46"/>
      <c r="L2143" s="45"/>
      <c r="M2143" s="45" t="s">
        <v>4257</v>
      </c>
      <c r="N2143" s="45" t="s">
        <v>871</v>
      </c>
      <c r="O2143" s="62" t="s">
        <v>7</v>
      </c>
      <c r="P2143" s="235" t="s">
        <v>0</v>
      </c>
      <c r="Q2143" s="217">
        <v>35169</v>
      </c>
      <c r="R2143" s="41"/>
    </row>
    <row r="2144" spans="1:18" s="149" customFormat="1" ht="12.95" customHeight="1" x14ac:dyDescent="0.2">
      <c r="A2144" s="7">
        <v>3</v>
      </c>
      <c r="B2144" s="40" t="s">
        <v>7</v>
      </c>
      <c r="C2144" s="107">
        <v>5908</v>
      </c>
      <c r="D2144" s="119" t="s">
        <v>2513</v>
      </c>
      <c r="E2144" s="119" t="s">
        <v>4240</v>
      </c>
      <c r="F2144" s="219">
        <v>15</v>
      </c>
      <c r="G2144" s="219" t="s">
        <v>2492</v>
      </c>
      <c r="H2144" s="45" t="s">
        <v>44</v>
      </c>
      <c r="I2144" s="46"/>
      <c r="J2144" s="44">
        <f t="shared" ref="J2144:J2156" si="65">IF(AND(I2144&gt;1/1/75, K2144&gt;0),"n/a",I2144+365)</f>
        <v>365</v>
      </c>
      <c r="K2144" s="46"/>
      <c r="L2144" s="45"/>
      <c r="M2144" s="45"/>
      <c r="N2144" s="45"/>
      <c r="O2144" s="62" t="s">
        <v>7</v>
      </c>
      <c r="P2144" s="220">
        <v>3269</v>
      </c>
      <c r="Q2144" s="217">
        <v>35174</v>
      </c>
      <c r="R2144" s="41"/>
    </row>
    <row r="2145" spans="1:209" s="149" customFormat="1" ht="12.95" customHeight="1" x14ac:dyDescent="0.2">
      <c r="A2145" s="7">
        <v>10</v>
      </c>
      <c r="B2145" s="40" t="s">
        <v>7</v>
      </c>
      <c r="C2145" s="107">
        <v>5827</v>
      </c>
      <c r="D2145" s="119" t="s">
        <v>1759</v>
      </c>
      <c r="E2145" s="119" t="s">
        <v>4256</v>
      </c>
      <c r="F2145" s="219">
        <v>12</v>
      </c>
      <c r="G2145" s="219" t="s">
        <v>2299</v>
      </c>
      <c r="H2145" s="45" t="s">
        <v>44</v>
      </c>
      <c r="I2145" s="46"/>
      <c r="J2145" s="44">
        <f t="shared" si="65"/>
        <v>365</v>
      </c>
      <c r="K2145" s="46"/>
      <c r="L2145" s="45"/>
      <c r="M2145" s="45"/>
      <c r="N2145" s="45"/>
      <c r="O2145" s="62" t="s">
        <v>7</v>
      </c>
      <c r="P2145" s="220">
        <v>3270</v>
      </c>
      <c r="Q2145" s="217">
        <v>35164</v>
      </c>
      <c r="R2145" s="41"/>
    </row>
    <row r="2146" spans="1:209" s="149" customFormat="1" ht="12.95" customHeight="1" x14ac:dyDescent="0.2">
      <c r="A2146" s="7">
        <v>38</v>
      </c>
      <c r="B2146" s="40" t="s">
        <v>7</v>
      </c>
      <c r="C2146" s="107">
        <v>5813</v>
      </c>
      <c r="D2146" s="119" t="s">
        <v>3891</v>
      </c>
      <c r="E2146" s="119" t="s">
        <v>4255</v>
      </c>
      <c r="F2146" s="219" t="s">
        <v>609</v>
      </c>
      <c r="G2146" s="219" t="s">
        <v>609</v>
      </c>
      <c r="H2146" s="45" t="s">
        <v>44</v>
      </c>
      <c r="I2146" s="46"/>
      <c r="J2146" s="44">
        <f t="shared" si="65"/>
        <v>365</v>
      </c>
      <c r="K2146" s="46"/>
      <c r="L2146" s="45"/>
      <c r="M2146" s="45"/>
      <c r="N2146" s="45"/>
      <c r="O2146" s="62" t="s">
        <v>7</v>
      </c>
      <c r="P2146" s="220">
        <v>3271</v>
      </c>
      <c r="Q2146" s="217">
        <v>35150</v>
      </c>
      <c r="R2146" s="41"/>
    </row>
    <row r="2147" spans="1:209" s="149" customFormat="1" ht="12.95" customHeight="1" x14ac:dyDescent="0.2">
      <c r="A2147" s="7">
        <v>17</v>
      </c>
      <c r="B2147" s="40" t="s">
        <v>7</v>
      </c>
      <c r="C2147" s="107">
        <v>5884</v>
      </c>
      <c r="D2147" s="119" t="s">
        <v>4254</v>
      </c>
      <c r="E2147" s="119" t="s">
        <v>4158</v>
      </c>
      <c r="F2147" s="219">
        <v>15</v>
      </c>
      <c r="G2147" s="219" t="s">
        <v>2492</v>
      </c>
      <c r="H2147" s="45" t="s">
        <v>44</v>
      </c>
      <c r="I2147" s="46"/>
      <c r="J2147" s="44">
        <f t="shared" si="65"/>
        <v>365</v>
      </c>
      <c r="K2147" s="46"/>
      <c r="L2147" s="45"/>
      <c r="M2147" s="45"/>
      <c r="N2147" s="45"/>
      <c r="O2147" s="62" t="s">
        <v>7</v>
      </c>
      <c r="P2147" s="220">
        <v>3272</v>
      </c>
      <c r="Q2147" s="217">
        <v>35171</v>
      </c>
      <c r="R2147" s="41" t="s">
        <v>4253</v>
      </c>
    </row>
    <row r="2148" spans="1:209" s="149" customFormat="1" ht="12.95" customHeight="1" x14ac:dyDescent="0.2">
      <c r="A2148" s="7">
        <v>37</v>
      </c>
      <c r="B2148" s="40" t="s">
        <v>7</v>
      </c>
      <c r="C2148" s="107">
        <v>5927</v>
      </c>
      <c r="D2148" s="119" t="s">
        <v>1823</v>
      </c>
      <c r="E2148" s="119" t="s">
        <v>4158</v>
      </c>
      <c r="F2148" s="219">
        <v>6</v>
      </c>
      <c r="G2148" s="219" t="s">
        <v>2495</v>
      </c>
      <c r="H2148" s="45" t="s">
        <v>44</v>
      </c>
      <c r="I2148" s="46"/>
      <c r="J2148" s="44">
        <f t="shared" si="65"/>
        <v>365</v>
      </c>
      <c r="K2148" s="46"/>
      <c r="L2148" s="45"/>
      <c r="M2148" s="45"/>
      <c r="N2148" s="45"/>
      <c r="O2148" s="62" t="s">
        <v>7</v>
      </c>
      <c r="P2148" s="220">
        <v>3273</v>
      </c>
      <c r="Q2148" s="217">
        <v>35174</v>
      </c>
      <c r="R2148" s="41"/>
    </row>
    <row r="2149" spans="1:209" s="149" customFormat="1" ht="12.95" customHeight="1" x14ac:dyDescent="0.2">
      <c r="A2149" s="7">
        <v>37</v>
      </c>
      <c r="B2149" s="40" t="s">
        <v>7</v>
      </c>
      <c r="C2149" s="107">
        <v>5925</v>
      </c>
      <c r="D2149" s="119" t="s">
        <v>4225</v>
      </c>
      <c r="E2149" s="119" t="s">
        <v>4252</v>
      </c>
      <c r="F2149" s="219">
        <v>20</v>
      </c>
      <c r="G2149" s="219" t="s">
        <v>2307</v>
      </c>
      <c r="H2149" s="45" t="s">
        <v>8</v>
      </c>
      <c r="I2149" s="46"/>
      <c r="J2149" s="44">
        <f t="shared" si="65"/>
        <v>365</v>
      </c>
      <c r="K2149" s="46"/>
      <c r="L2149" s="45"/>
      <c r="M2149" s="45"/>
      <c r="N2149" s="45"/>
      <c r="O2149" s="62" t="s">
        <v>7</v>
      </c>
      <c r="P2149" s="220">
        <v>3274</v>
      </c>
      <c r="Q2149" s="217">
        <v>35174</v>
      </c>
      <c r="R2149" s="41"/>
    </row>
    <row r="2150" spans="1:209" s="149" customFormat="1" ht="12.95" customHeight="1" x14ac:dyDescent="0.2">
      <c r="A2150" s="7">
        <v>190</v>
      </c>
      <c r="B2150" s="40" t="s">
        <v>7</v>
      </c>
      <c r="C2150" s="107">
        <v>5828</v>
      </c>
      <c r="D2150" s="119" t="s">
        <v>3918</v>
      </c>
      <c r="E2150" s="119" t="s">
        <v>4157</v>
      </c>
      <c r="F2150" s="219">
        <v>1</v>
      </c>
      <c r="G2150" s="219" t="s">
        <v>2299</v>
      </c>
      <c r="H2150" s="45" t="s">
        <v>44</v>
      </c>
      <c r="I2150" s="46"/>
      <c r="J2150" s="44">
        <f t="shared" si="65"/>
        <v>365</v>
      </c>
      <c r="K2150" s="46"/>
      <c r="L2150" s="45"/>
      <c r="M2150" s="45"/>
      <c r="N2150" s="45"/>
      <c r="O2150" s="62" t="s">
        <v>7</v>
      </c>
      <c r="P2150" s="220">
        <v>3275</v>
      </c>
      <c r="Q2150" s="217">
        <v>35174</v>
      </c>
      <c r="R2150" s="41"/>
    </row>
    <row r="2151" spans="1:209" s="149" customFormat="1" ht="12.95" customHeight="1" x14ac:dyDescent="0.2">
      <c r="A2151" s="7">
        <v>19</v>
      </c>
      <c r="B2151" s="40" t="s">
        <v>7</v>
      </c>
      <c r="C2151" s="107">
        <v>5662</v>
      </c>
      <c r="D2151" s="119" t="s">
        <v>4251</v>
      </c>
      <c r="E2151" s="119" t="s">
        <v>4250</v>
      </c>
      <c r="F2151" s="219">
        <v>8</v>
      </c>
      <c r="G2151" s="219" t="s">
        <v>2408</v>
      </c>
      <c r="H2151" s="45" t="s">
        <v>8</v>
      </c>
      <c r="I2151" s="46"/>
      <c r="J2151" s="44">
        <f t="shared" si="65"/>
        <v>365</v>
      </c>
      <c r="K2151" s="46"/>
      <c r="L2151" s="45"/>
      <c r="M2151" s="45"/>
      <c r="N2151" s="45"/>
      <c r="O2151" s="62" t="s">
        <v>7</v>
      </c>
      <c r="P2151" s="220">
        <v>3276</v>
      </c>
      <c r="Q2151" s="217">
        <v>35177</v>
      </c>
      <c r="R2151" s="41"/>
    </row>
    <row r="2152" spans="1:209" s="149" customFormat="1" ht="12.95" customHeight="1" x14ac:dyDescent="0.2">
      <c r="A2152" s="7">
        <v>50</v>
      </c>
      <c r="B2152" s="40" t="s">
        <v>7</v>
      </c>
      <c r="C2152" s="107">
        <v>5841</v>
      </c>
      <c r="D2152" s="119" t="s">
        <v>88</v>
      </c>
      <c r="E2152" s="119" t="s">
        <v>4249</v>
      </c>
      <c r="F2152" s="219">
        <v>7</v>
      </c>
      <c r="G2152" s="219" t="s">
        <v>2495</v>
      </c>
      <c r="H2152" s="45" t="s">
        <v>25</v>
      </c>
      <c r="I2152" s="46"/>
      <c r="J2152" s="44">
        <f t="shared" si="65"/>
        <v>365</v>
      </c>
      <c r="K2152" s="46"/>
      <c r="L2152" s="45"/>
      <c r="M2152" s="45"/>
      <c r="N2152" s="45"/>
      <c r="O2152" s="62" t="s">
        <v>7</v>
      </c>
      <c r="P2152" s="220">
        <v>3278</v>
      </c>
      <c r="Q2152" s="217">
        <v>35208</v>
      </c>
      <c r="R2152" s="41"/>
    </row>
    <row r="2153" spans="1:209" s="149" customFormat="1" ht="12.95" customHeight="1" x14ac:dyDescent="0.2">
      <c r="A2153" s="7"/>
      <c r="B2153" s="40" t="s">
        <v>7</v>
      </c>
      <c r="C2153" s="107">
        <v>5690</v>
      </c>
      <c r="D2153" s="40" t="s">
        <v>4248</v>
      </c>
      <c r="E2153" s="40" t="s">
        <v>1855</v>
      </c>
      <c r="F2153" s="45">
        <v>8</v>
      </c>
      <c r="G2153" s="45" t="s">
        <v>905</v>
      </c>
      <c r="H2153" s="45" t="s">
        <v>8</v>
      </c>
      <c r="I2153" s="46"/>
      <c r="J2153" s="44">
        <f t="shared" si="65"/>
        <v>365</v>
      </c>
      <c r="K2153" s="46"/>
      <c r="L2153" s="45"/>
      <c r="M2153" s="45"/>
      <c r="N2153" s="45"/>
      <c r="O2153" s="62" t="s">
        <v>7</v>
      </c>
      <c r="P2153" s="209">
        <v>3280</v>
      </c>
      <c r="Q2153" s="46">
        <v>35209</v>
      </c>
      <c r="R2153" s="41"/>
    </row>
    <row r="2154" spans="1:209" s="149" customFormat="1" ht="12.95" customHeight="1" x14ac:dyDescent="0.2">
      <c r="A2154" s="12">
        <v>17</v>
      </c>
      <c r="B2154" s="14" t="s">
        <v>7</v>
      </c>
      <c r="C2154" s="97">
        <v>5758</v>
      </c>
      <c r="D2154" s="116" t="s">
        <v>4049</v>
      </c>
      <c r="E2154" s="116" t="s">
        <v>4247</v>
      </c>
      <c r="F2154" s="224">
        <v>15</v>
      </c>
      <c r="G2154" s="224" t="s">
        <v>2492</v>
      </c>
      <c r="H2154" s="15" t="s">
        <v>25</v>
      </c>
      <c r="I2154" s="19"/>
      <c r="J2154" s="16">
        <f t="shared" si="65"/>
        <v>365</v>
      </c>
      <c r="K2154" s="19"/>
      <c r="L2154" s="15"/>
      <c r="M2154" s="15"/>
      <c r="N2154" s="15"/>
      <c r="O2154" s="21" t="s">
        <v>7</v>
      </c>
      <c r="P2154" s="223">
        <v>3279</v>
      </c>
      <c r="Q2154" s="222">
        <v>35209</v>
      </c>
      <c r="R2154" s="58" t="s">
        <v>4246</v>
      </c>
      <c r="S2154" s="13"/>
      <c r="T2154" s="13"/>
      <c r="U2154" s="13"/>
      <c r="V2154" s="13"/>
      <c r="W2154" s="13"/>
      <c r="X2154" s="13"/>
      <c r="Y2154" s="13"/>
      <c r="Z2154" s="13"/>
      <c r="AA2154" s="13"/>
      <c r="AB2154" s="13"/>
      <c r="AC2154" s="13"/>
      <c r="AD2154" s="13"/>
      <c r="AE2154" s="13"/>
      <c r="AF2154" s="13"/>
      <c r="AG2154" s="13"/>
      <c r="AH2154" s="13"/>
      <c r="AI2154" s="13"/>
      <c r="AJ2154" s="13"/>
      <c r="AK2154" s="13"/>
      <c r="AL2154" s="13"/>
      <c r="AM2154" s="13"/>
      <c r="AN2154" s="13"/>
      <c r="AO2154" s="13"/>
      <c r="AP2154" s="13"/>
      <c r="AQ2154" s="13"/>
      <c r="AR2154" s="13"/>
      <c r="AS2154" s="13"/>
      <c r="AT2154" s="13"/>
      <c r="AU2154" s="13"/>
      <c r="AV2154" s="13"/>
      <c r="AW2154" s="13"/>
      <c r="AX2154" s="13"/>
      <c r="AY2154" s="13"/>
      <c r="AZ2154" s="13"/>
      <c r="BA2154" s="13"/>
      <c r="BB2154" s="13"/>
      <c r="BC2154" s="13"/>
      <c r="BD2154" s="13"/>
      <c r="BE2154" s="13"/>
      <c r="BF2154" s="13"/>
      <c r="BG2154" s="13"/>
      <c r="BH2154" s="13"/>
      <c r="BI2154" s="13"/>
      <c r="BJ2154" s="13"/>
      <c r="BK2154" s="13"/>
      <c r="BL2154" s="13"/>
      <c r="BM2154" s="13"/>
      <c r="BN2154" s="13"/>
      <c r="BO2154" s="13"/>
      <c r="BP2154" s="13"/>
      <c r="BQ2154" s="13"/>
      <c r="BR2154" s="13"/>
      <c r="BS2154" s="13"/>
      <c r="BT2154" s="13"/>
      <c r="BU2154" s="13"/>
      <c r="BV2154" s="13"/>
      <c r="BW2154" s="13"/>
      <c r="BX2154" s="13"/>
      <c r="BY2154" s="13"/>
      <c r="BZ2154" s="13"/>
      <c r="CA2154" s="13"/>
      <c r="CB2154" s="13"/>
      <c r="CC2154" s="13"/>
      <c r="CD2154" s="13"/>
      <c r="CE2154" s="13"/>
      <c r="CF2154" s="13"/>
      <c r="CG2154" s="13"/>
      <c r="CH2154" s="13"/>
      <c r="CI2154" s="13"/>
      <c r="CJ2154" s="13"/>
      <c r="CK2154" s="13"/>
      <c r="CL2154" s="13"/>
      <c r="CM2154" s="13"/>
      <c r="CN2154" s="13"/>
      <c r="CO2154" s="13"/>
      <c r="CP2154" s="13"/>
      <c r="CQ2154" s="13"/>
      <c r="CR2154" s="13"/>
      <c r="CS2154" s="13"/>
      <c r="CT2154" s="13"/>
      <c r="CU2154" s="13"/>
      <c r="CV2154" s="13"/>
      <c r="CW2154" s="13"/>
      <c r="CX2154" s="13"/>
      <c r="CY2154" s="13"/>
      <c r="CZ2154" s="13"/>
      <c r="DA2154" s="13"/>
      <c r="DB2154" s="13"/>
      <c r="DC2154" s="13"/>
      <c r="DD2154" s="13"/>
      <c r="DE2154" s="13"/>
      <c r="DF2154" s="13"/>
      <c r="DG2154" s="13"/>
      <c r="DH2154" s="13"/>
      <c r="DI2154" s="13"/>
      <c r="DJ2154" s="13"/>
      <c r="DK2154" s="13"/>
      <c r="DL2154" s="13"/>
      <c r="DM2154" s="13"/>
      <c r="DN2154" s="13"/>
      <c r="DO2154" s="13"/>
      <c r="DP2154" s="13"/>
      <c r="DQ2154" s="13"/>
      <c r="DR2154" s="13"/>
      <c r="DS2154" s="13"/>
      <c r="DT2154" s="13"/>
      <c r="DU2154" s="13"/>
      <c r="DV2154" s="13"/>
      <c r="DW2154" s="13"/>
      <c r="DX2154" s="13"/>
      <c r="DY2154" s="13"/>
      <c r="DZ2154" s="13"/>
      <c r="EA2154" s="13"/>
      <c r="EB2154" s="13"/>
      <c r="EC2154" s="13"/>
      <c r="ED2154" s="13"/>
      <c r="EE2154" s="13"/>
      <c r="EF2154" s="13"/>
      <c r="EG2154" s="13"/>
      <c r="EH2154" s="13"/>
      <c r="EI2154" s="13"/>
      <c r="EJ2154" s="13"/>
      <c r="EK2154" s="13"/>
      <c r="EL2154" s="13"/>
      <c r="EM2154" s="13"/>
      <c r="EN2154" s="13"/>
      <c r="EO2154" s="13"/>
      <c r="EP2154" s="13"/>
      <c r="EQ2154" s="13"/>
      <c r="ER2154" s="13"/>
      <c r="ES2154" s="13"/>
      <c r="ET2154" s="13"/>
      <c r="EU2154" s="13"/>
      <c r="EV2154" s="13"/>
      <c r="EW2154" s="13"/>
      <c r="EX2154" s="13"/>
      <c r="EY2154" s="13"/>
      <c r="EZ2154" s="13"/>
      <c r="FA2154" s="13"/>
      <c r="FB2154" s="13"/>
      <c r="FC2154" s="13"/>
      <c r="FD2154" s="13"/>
      <c r="FE2154" s="13"/>
      <c r="FF2154" s="13"/>
      <c r="FG2154" s="13"/>
      <c r="FH2154" s="13"/>
      <c r="FI2154" s="13"/>
      <c r="FJ2154" s="13"/>
      <c r="FK2154" s="13"/>
      <c r="FL2154" s="13"/>
      <c r="FM2154" s="13"/>
      <c r="FN2154" s="13"/>
      <c r="FO2154" s="13"/>
      <c r="FP2154" s="13"/>
      <c r="FQ2154" s="13"/>
      <c r="FR2154" s="13"/>
      <c r="FS2154" s="13"/>
      <c r="FT2154" s="13"/>
      <c r="FU2154" s="13"/>
      <c r="FV2154" s="13"/>
      <c r="FW2154" s="13"/>
      <c r="FX2154" s="13"/>
      <c r="FY2154" s="13"/>
      <c r="FZ2154" s="13"/>
      <c r="GA2154" s="13"/>
      <c r="GB2154" s="13"/>
      <c r="GC2154" s="13"/>
      <c r="GD2154" s="13"/>
      <c r="GE2154" s="13"/>
      <c r="GF2154" s="13"/>
      <c r="GG2154" s="13"/>
      <c r="GH2154" s="13"/>
      <c r="GI2154" s="13"/>
      <c r="GJ2154" s="13"/>
      <c r="GK2154" s="13"/>
      <c r="GL2154" s="13"/>
      <c r="GM2154" s="13"/>
      <c r="GN2154" s="13"/>
      <c r="GO2154" s="13"/>
      <c r="GP2154" s="13"/>
      <c r="GQ2154" s="13"/>
      <c r="GR2154" s="13"/>
      <c r="GS2154" s="13"/>
      <c r="GT2154" s="13"/>
      <c r="GU2154" s="13"/>
      <c r="GV2154" s="13"/>
      <c r="GW2154" s="13"/>
      <c r="GX2154" s="13"/>
      <c r="GY2154" s="13"/>
      <c r="GZ2154" s="13"/>
      <c r="HA2154" s="13"/>
    </row>
    <row r="2155" spans="1:209" s="149" customFormat="1" ht="12.95" customHeight="1" x14ac:dyDescent="0.2">
      <c r="A2155" s="7">
        <v>190</v>
      </c>
      <c r="B2155" s="40" t="s">
        <v>7</v>
      </c>
      <c r="C2155" s="107"/>
      <c r="D2155" s="119" t="s">
        <v>2798</v>
      </c>
      <c r="E2155" s="119" t="s">
        <v>4245</v>
      </c>
      <c r="F2155" s="219">
        <v>1</v>
      </c>
      <c r="G2155" s="219" t="s">
        <v>2299</v>
      </c>
      <c r="H2155" s="45" t="s">
        <v>31</v>
      </c>
      <c r="I2155" s="46"/>
      <c r="J2155" s="44">
        <f t="shared" si="65"/>
        <v>365</v>
      </c>
      <c r="K2155" s="46"/>
      <c r="L2155" s="45"/>
      <c r="M2155" s="45"/>
      <c r="N2155" s="45"/>
      <c r="O2155" s="62" t="s">
        <v>7</v>
      </c>
      <c r="P2155" s="220">
        <v>3281</v>
      </c>
      <c r="Q2155" s="217">
        <v>35209</v>
      </c>
      <c r="R2155" s="41"/>
    </row>
    <row r="2156" spans="1:209" s="149" customFormat="1" ht="12.95" customHeight="1" x14ac:dyDescent="0.2">
      <c r="A2156" s="7">
        <v>240</v>
      </c>
      <c r="B2156" s="40" t="s">
        <v>7</v>
      </c>
      <c r="C2156" s="107">
        <v>5837</v>
      </c>
      <c r="D2156" s="119" t="s">
        <v>4244</v>
      </c>
      <c r="E2156" s="119" t="s">
        <v>4243</v>
      </c>
      <c r="F2156" s="219">
        <v>15</v>
      </c>
      <c r="G2156" s="219" t="s">
        <v>2492</v>
      </c>
      <c r="H2156" s="45" t="s">
        <v>28</v>
      </c>
      <c r="I2156" s="46"/>
      <c r="J2156" s="44">
        <f t="shared" si="65"/>
        <v>365</v>
      </c>
      <c r="K2156" s="46"/>
      <c r="L2156" s="45"/>
      <c r="M2156" s="45"/>
      <c r="N2156" s="45"/>
      <c r="O2156" s="62" t="s">
        <v>7</v>
      </c>
      <c r="P2156" s="220">
        <v>3282</v>
      </c>
      <c r="Q2156" s="217">
        <v>35209</v>
      </c>
      <c r="R2156" s="41"/>
    </row>
    <row r="2157" spans="1:209" s="149" customFormat="1" ht="12.95" customHeight="1" x14ac:dyDescent="0.2">
      <c r="A2157" s="7">
        <v>4</v>
      </c>
      <c r="B2157" s="40" t="s">
        <v>7</v>
      </c>
      <c r="C2157" s="107">
        <v>5769</v>
      </c>
      <c r="D2157" s="119" t="s">
        <v>210</v>
      </c>
      <c r="E2157" s="119" t="s">
        <v>4242</v>
      </c>
      <c r="F2157" s="219"/>
      <c r="G2157" s="219"/>
      <c r="H2157" s="45" t="s">
        <v>28</v>
      </c>
      <c r="I2157" s="46"/>
      <c r="J2157" s="44"/>
      <c r="K2157" s="46"/>
      <c r="L2157" s="45"/>
      <c r="M2157" s="45" t="s">
        <v>871</v>
      </c>
      <c r="N2157" s="45" t="s">
        <v>871</v>
      </c>
      <c r="O2157" s="62"/>
      <c r="P2157" s="220" t="s">
        <v>5</v>
      </c>
      <c r="Q2157" s="217">
        <v>35381</v>
      </c>
      <c r="R2157" s="41"/>
    </row>
    <row r="2158" spans="1:209" s="149" customFormat="1" ht="12.95" customHeight="1" x14ac:dyDescent="0.2">
      <c r="A2158" s="7">
        <v>4</v>
      </c>
      <c r="B2158" s="40" t="s">
        <v>7</v>
      </c>
      <c r="C2158" s="107">
        <v>5768</v>
      </c>
      <c r="D2158" s="119" t="s">
        <v>49</v>
      </c>
      <c r="E2158" s="119" t="s">
        <v>4242</v>
      </c>
      <c r="F2158" s="219"/>
      <c r="G2158" s="219"/>
      <c r="H2158" s="45" t="s">
        <v>28</v>
      </c>
      <c r="I2158" s="46"/>
      <c r="J2158" s="44"/>
      <c r="K2158" s="46"/>
      <c r="L2158" s="45"/>
      <c r="M2158" s="45" t="s">
        <v>871</v>
      </c>
      <c r="N2158" s="45" t="s">
        <v>871</v>
      </c>
      <c r="O2158" s="62"/>
      <c r="P2158" s="220" t="s">
        <v>5</v>
      </c>
      <c r="Q2158" s="217">
        <v>35381</v>
      </c>
      <c r="R2158" s="41"/>
    </row>
    <row r="2159" spans="1:209" s="149" customFormat="1" ht="12.95" customHeight="1" x14ac:dyDescent="0.2">
      <c r="A2159" s="7">
        <v>252</v>
      </c>
      <c r="B2159" s="40" t="s">
        <v>7</v>
      </c>
      <c r="C2159" s="107">
        <v>5774</v>
      </c>
      <c r="D2159" s="40" t="s">
        <v>4241</v>
      </c>
      <c r="E2159" s="119" t="s">
        <v>4240</v>
      </c>
      <c r="F2159" s="45">
        <v>15</v>
      </c>
      <c r="G2159" s="45" t="s">
        <v>1688</v>
      </c>
      <c r="H2159" s="45" t="s">
        <v>44</v>
      </c>
      <c r="I2159" s="46"/>
      <c r="J2159" s="44">
        <f>IF(AND(I2159&gt;1/1/75, K2159&gt;0),"n/a",I2159+365)</f>
        <v>365</v>
      </c>
      <c r="K2159" s="46">
        <v>34789</v>
      </c>
      <c r="L2159" s="45"/>
      <c r="M2159" s="45" t="s">
        <v>874</v>
      </c>
      <c r="N2159" s="45" t="s">
        <v>871</v>
      </c>
      <c r="O2159" s="62" t="s">
        <v>7</v>
      </c>
      <c r="P2159" s="209">
        <v>3283</v>
      </c>
      <c r="Q2159" s="46">
        <v>35219</v>
      </c>
      <c r="R2159" s="41" t="s">
        <v>4239</v>
      </c>
    </row>
    <row r="2160" spans="1:209" s="149" customFormat="1" ht="12.95" customHeight="1" x14ac:dyDescent="0.2">
      <c r="A2160" s="7">
        <v>51</v>
      </c>
      <c r="B2160" s="40" t="s">
        <v>7</v>
      </c>
      <c r="C2160" s="107">
        <v>5788</v>
      </c>
      <c r="D2160" s="40" t="s">
        <v>1579</v>
      </c>
      <c r="E2160" s="119" t="s">
        <v>4238</v>
      </c>
      <c r="F2160" s="45"/>
      <c r="G2160" s="45"/>
      <c r="H2160" s="45" t="s">
        <v>28</v>
      </c>
      <c r="I2160" s="46"/>
      <c r="J2160" s="44"/>
      <c r="K2160" s="46"/>
      <c r="L2160" s="45"/>
      <c r="M2160" s="45"/>
      <c r="N2160" s="45"/>
      <c r="O2160" s="62"/>
      <c r="P2160" s="208" t="s">
        <v>5</v>
      </c>
      <c r="Q2160" s="46">
        <v>35367</v>
      </c>
      <c r="R2160" s="41"/>
    </row>
    <row r="2161" spans="1:18" s="149" customFormat="1" ht="12.95" customHeight="1" x14ac:dyDescent="0.2">
      <c r="A2161" s="7"/>
      <c r="B2161" s="40" t="s">
        <v>7</v>
      </c>
      <c r="C2161" s="107">
        <v>5782</v>
      </c>
      <c r="D2161" s="40" t="s">
        <v>4237</v>
      </c>
      <c r="E2161" s="119" t="s">
        <v>4236</v>
      </c>
      <c r="F2161" s="45"/>
      <c r="G2161" s="45"/>
      <c r="H2161" s="45" t="s">
        <v>25</v>
      </c>
      <c r="I2161" s="46"/>
      <c r="J2161" s="44"/>
      <c r="K2161" s="46"/>
      <c r="L2161" s="45"/>
      <c r="M2161" s="45" t="s">
        <v>871</v>
      </c>
      <c r="N2161" s="45" t="s">
        <v>871</v>
      </c>
      <c r="O2161" s="62"/>
      <c r="P2161" s="209"/>
      <c r="Q2161" s="46"/>
      <c r="R2161" s="41"/>
    </row>
    <row r="2162" spans="1:18" s="149" customFormat="1" ht="12.95" customHeight="1" x14ac:dyDescent="0.2">
      <c r="A2162" s="7"/>
      <c r="B2162" s="40" t="s">
        <v>7</v>
      </c>
      <c r="C2162" s="107">
        <v>5868</v>
      </c>
      <c r="D2162" s="119" t="s">
        <v>4235</v>
      </c>
      <c r="E2162" s="119" t="s">
        <v>4234</v>
      </c>
      <c r="F2162" s="219">
        <v>5</v>
      </c>
      <c r="G2162" s="219" t="s">
        <v>2299</v>
      </c>
      <c r="H2162" s="45" t="s">
        <v>28</v>
      </c>
      <c r="I2162" s="46">
        <v>34907</v>
      </c>
      <c r="J2162" s="44" t="str">
        <f t="shared" ref="J2162:J2169" si="66">IF(AND(I2162&gt;1/1/75, K2162&gt;0),"n/a",I2162+365)</f>
        <v>n/a</v>
      </c>
      <c r="K2162" s="46">
        <v>34971</v>
      </c>
      <c r="L2162" s="45"/>
      <c r="M2162" s="45"/>
      <c r="N2162" s="45" t="s">
        <v>874</v>
      </c>
      <c r="O2162" s="62" t="s">
        <v>7</v>
      </c>
      <c r="P2162" s="220">
        <v>3284</v>
      </c>
      <c r="Q2162" s="217">
        <v>35217</v>
      </c>
      <c r="R2162" s="41"/>
    </row>
    <row r="2163" spans="1:18" s="149" customFormat="1" ht="12.95" customHeight="1" x14ac:dyDescent="0.2">
      <c r="A2163" s="7">
        <v>23</v>
      </c>
      <c r="B2163" s="40" t="s">
        <v>7</v>
      </c>
      <c r="C2163" s="107">
        <v>5853</v>
      </c>
      <c r="D2163" s="119" t="s">
        <v>4233</v>
      </c>
      <c r="E2163" s="119" t="s">
        <v>4232</v>
      </c>
      <c r="F2163" s="219">
        <v>17</v>
      </c>
      <c r="G2163" s="219" t="s">
        <v>2307</v>
      </c>
      <c r="H2163" s="45" t="s">
        <v>28</v>
      </c>
      <c r="I2163" s="46"/>
      <c r="J2163" s="44">
        <f t="shared" si="66"/>
        <v>365</v>
      </c>
      <c r="K2163" s="46"/>
      <c r="L2163" s="45"/>
      <c r="M2163" s="45"/>
      <c r="N2163" s="45"/>
      <c r="O2163" s="62" t="s">
        <v>7</v>
      </c>
      <c r="P2163" s="220">
        <v>3285</v>
      </c>
      <c r="Q2163" s="217">
        <v>35243</v>
      </c>
      <c r="R2163" s="41"/>
    </row>
    <row r="2164" spans="1:18" s="149" customFormat="1" ht="12.95" customHeight="1" x14ac:dyDescent="0.2">
      <c r="A2164" s="7">
        <v>50</v>
      </c>
      <c r="B2164" s="40" t="s">
        <v>7</v>
      </c>
      <c r="C2164" s="107">
        <v>5889</v>
      </c>
      <c r="D2164" s="119" t="s">
        <v>21</v>
      </c>
      <c r="E2164" s="119" t="s">
        <v>4157</v>
      </c>
      <c r="F2164" s="219">
        <v>7</v>
      </c>
      <c r="G2164" s="219" t="s">
        <v>2495</v>
      </c>
      <c r="H2164" s="45" t="s">
        <v>44</v>
      </c>
      <c r="I2164" s="46"/>
      <c r="J2164" s="44">
        <f t="shared" si="66"/>
        <v>365</v>
      </c>
      <c r="K2164" s="46"/>
      <c r="L2164" s="45"/>
      <c r="M2164" s="45"/>
      <c r="N2164" s="45"/>
      <c r="O2164" s="62" t="s">
        <v>7</v>
      </c>
      <c r="P2164" s="220">
        <v>3286</v>
      </c>
      <c r="Q2164" s="217">
        <v>35247</v>
      </c>
      <c r="R2164" s="41"/>
    </row>
    <row r="2165" spans="1:18" s="149" customFormat="1" ht="12.95" customHeight="1" x14ac:dyDescent="0.2">
      <c r="A2165" s="7">
        <v>19</v>
      </c>
      <c r="B2165" s="40" t="s">
        <v>7</v>
      </c>
      <c r="C2165" s="107"/>
      <c r="D2165" s="119" t="s">
        <v>4231</v>
      </c>
      <c r="E2165" s="119" t="s">
        <v>4230</v>
      </c>
      <c r="F2165" s="219">
        <v>8</v>
      </c>
      <c r="G2165" s="219" t="s">
        <v>2408</v>
      </c>
      <c r="H2165" s="45"/>
      <c r="I2165" s="46"/>
      <c r="J2165" s="44">
        <f t="shared" si="66"/>
        <v>365</v>
      </c>
      <c r="K2165" s="46"/>
      <c r="L2165" s="45"/>
      <c r="M2165" s="45"/>
      <c r="N2165" s="45"/>
      <c r="O2165" s="62" t="s">
        <v>7</v>
      </c>
      <c r="P2165" s="220">
        <v>3287</v>
      </c>
      <c r="Q2165" s="217">
        <v>35249</v>
      </c>
      <c r="R2165" s="41"/>
    </row>
    <row r="2166" spans="1:18" s="149" customFormat="1" ht="12.95" customHeight="1" x14ac:dyDescent="0.2">
      <c r="A2166" s="7">
        <v>37</v>
      </c>
      <c r="B2166" s="40" t="s">
        <v>7</v>
      </c>
      <c r="C2166" s="107">
        <v>5892</v>
      </c>
      <c r="D2166" s="119" t="s">
        <v>4225</v>
      </c>
      <c r="E2166" s="119" t="s">
        <v>4158</v>
      </c>
      <c r="F2166" s="219">
        <v>20</v>
      </c>
      <c r="G2166" s="219" t="s">
        <v>2307</v>
      </c>
      <c r="H2166" s="45" t="s">
        <v>44</v>
      </c>
      <c r="I2166" s="46"/>
      <c r="J2166" s="44">
        <f t="shared" si="66"/>
        <v>365</v>
      </c>
      <c r="K2166" s="46"/>
      <c r="L2166" s="45"/>
      <c r="M2166" s="45"/>
      <c r="N2166" s="45"/>
      <c r="O2166" s="62" t="s">
        <v>7</v>
      </c>
      <c r="P2166" s="220">
        <v>3288</v>
      </c>
      <c r="Q2166" s="217">
        <v>35249</v>
      </c>
      <c r="R2166" s="41"/>
    </row>
    <row r="2167" spans="1:18" s="149" customFormat="1" ht="12.95" customHeight="1" x14ac:dyDescent="0.2">
      <c r="A2167" s="7">
        <v>51</v>
      </c>
      <c r="B2167" s="40" t="s">
        <v>7</v>
      </c>
      <c r="C2167" s="107">
        <v>5951</v>
      </c>
      <c r="D2167" s="119" t="s">
        <v>1579</v>
      </c>
      <c r="E2167" s="119" t="s">
        <v>4158</v>
      </c>
      <c r="F2167" s="219">
        <v>8</v>
      </c>
      <c r="G2167" s="219" t="s">
        <v>2408</v>
      </c>
      <c r="H2167" s="45" t="s">
        <v>44</v>
      </c>
      <c r="I2167" s="46"/>
      <c r="J2167" s="44">
        <f t="shared" si="66"/>
        <v>365</v>
      </c>
      <c r="K2167" s="46"/>
      <c r="L2167" s="45"/>
      <c r="M2167" s="45"/>
      <c r="N2167" s="45"/>
      <c r="O2167" s="62" t="s">
        <v>7</v>
      </c>
      <c r="P2167" s="220">
        <v>3289</v>
      </c>
      <c r="Q2167" s="217">
        <v>35249</v>
      </c>
      <c r="R2167" s="41"/>
    </row>
    <row r="2168" spans="1:18" s="149" customFormat="1" ht="12.95" customHeight="1" x14ac:dyDescent="0.2">
      <c r="A2168" s="7">
        <v>50</v>
      </c>
      <c r="B2168" s="40" t="s">
        <v>7</v>
      </c>
      <c r="C2168" s="107">
        <v>5891</v>
      </c>
      <c r="D2168" s="119" t="s">
        <v>21</v>
      </c>
      <c r="E2168" s="119" t="s">
        <v>4158</v>
      </c>
      <c r="F2168" s="219">
        <v>7</v>
      </c>
      <c r="G2168" s="219" t="s">
        <v>2495</v>
      </c>
      <c r="H2168" s="45" t="s">
        <v>44</v>
      </c>
      <c r="I2168" s="46"/>
      <c r="J2168" s="44">
        <f t="shared" si="66"/>
        <v>365</v>
      </c>
      <c r="K2168" s="46"/>
      <c r="L2168" s="45"/>
      <c r="M2168" s="45"/>
      <c r="N2168" s="45"/>
      <c r="O2168" s="62" t="s">
        <v>7</v>
      </c>
      <c r="P2168" s="220">
        <v>3290</v>
      </c>
      <c r="Q2168" s="217">
        <v>35249</v>
      </c>
      <c r="R2168" s="41"/>
    </row>
    <row r="2169" spans="1:18" s="149" customFormat="1" ht="12.95" customHeight="1" x14ac:dyDescent="0.2">
      <c r="A2169" s="7">
        <v>55</v>
      </c>
      <c r="B2169" s="40" t="s">
        <v>7</v>
      </c>
      <c r="C2169" s="107">
        <v>5879</v>
      </c>
      <c r="D2169" s="119" t="s">
        <v>4035</v>
      </c>
      <c r="E2169" s="119" t="s">
        <v>4229</v>
      </c>
      <c r="F2169" s="219">
        <v>15</v>
      </c>
      <c r="G2169" s="219" t="s">
        <v>2492</v>
      </c>
      <c r="H2169" s="45" t="s">
        <v>31</v>
      </c>
      <c r="I2169" s="46"/>
      <c r="J2169" s="44">
        <f t="shared" si="66"/>
        <v>365</v>
      </c>
      <c r="K2169" s="46"/>
      <c r="L2169" s="45"/>
      <c r="M2169" s="45"/>
      <c r="N2169" s="45"/>
      <c r="O2169" s="62" t="s">
        <v>7</v>
      </c>
      <c r="P2169" s="220">
        <v>3291</v>
      </c>
      <c r="Q2169" s="217">
        <v>35249</v>
      </c>
      <c r="R2169" s="41"/>
    </row>
    <row r="2170" spans="1:18" s="149" customFormat="1" ht="12.95" customHeight="1" x14ac:dyDescent="0.2">
      <c r="A2170" s="7"/>
      <c r="B2170" s="40" t="s">
        <v>7</v>
      </c>
      <c r="C2170" s="107">
        <v>5900</v>
      </c>
      <c r="D2170" s="119" t="s">
        <v>4228</v>
      </c>
      <c r="E2170" s="119" t="s">
        <v>4227</v>
      </c>
      <c r="F2170" s="219">
        <v>15</v>
      </c>
      <c r="G2170" s="219" t="s">
        <v>2492</v>
      </c>
      <c r="H2170" s="45" t="s">
        <v>44</v>
      </c>
      <c r="I2170" s="46"/>
      <c r="J2170" s="44">
        <v>34957</v>
      </c>
      <c r="K2170" s="46"/>
      <c r="L2170" s="45"/>
      <c r="M2170" s="45"/>
      <c r="N2170" s="45"/>
      <c r="O2170" s="62" t="s">
        <v>7</v>
      </c>
      <c r="P2170" s="220"/>
      <c r="Q2170" s="217"/>
      <c r="R2170" s="41"/>
    </row>
    <row r="2171" spans="1:18" s="149" customFormat="1" ht="12.95" customHeight="1" x14ac:dyDescent="0.2">
      <c r="A2171" s="7">
        <v>37</v>
      </c>
      <c r="B2171" s="40" t="s">
        <v>7</v>
      </c>
      <c r="C2171" s="107">
        <v>5903</v>
      </c>
      <c r="D2171" s="119" t="s">
        <v>1409</v>
      </c>
      <c r="E2171" s="119" t="s">
        <v>4226</v>
      </c>
      <c r="F2171" s="219">
        <v>10</v>
      </c>
      <c r="G2171" s="219" t="s">
        <v>2495</v>
      </c>
      <c r="H2171" s="45" t="s">
        <v>44</v>
      </c>
      <c r="I2171" s="46"/>
      <c r="J2171" s="44">
        <f t="shared" ref="J2171:J2187" si="67">IF(AND(I2171&gt;1/1/75, K2171&gt;0),"n/a",I2171+365)</f>
        <v>365</v>
      </c>
      <c r="K2171" s="46"/>
      <c r="L2171" s="45"/>
      <c r="M2171" s="45"/>
      <c r="N2171" s="45"/>
      <c r="O2171" s="62" t="s">
        <v>7</v>
      </c>
      <c r="P2171" s="220">
        <v>3292</v>
      </c>
      <c r="Q2171" s="217">
        <v>35256</v>
      </c>
      <c r="R2171" s="41"/>
    </row>
    <row r="2172" spans="1:18" s="149" customFormat="1" ht="12.95" customHeight="1" x14ac:dyDescent="0.2">
      <c r="A2172" s="7">
        <v>37</v>
      </c>
      <c r="B2172" s="40" t="s">
        <v>7</v>
      </c>
      <c r="C2172" s="107">
        <v>5887</v>
      </c>
      <c r="D2172" s="119" t="s">
        <v>4225</v>
      </c>
      <c r="E2172" s="119" t="s">
        <v>4224</v>
      </c>
      <c r="F2172" s="219">
        <v>20</v>
      </c>
      <c r="G2172" s="219" t="s">
        <v>2307</v>
      </c>
      <c r="H2172" s="45" t="s">
        <v>31</v>
      </c>
      <c r="I2172" s="46"/>
      <c r="J2172" s="44">
        <f t="shared" si="67"/>
        <v>365</v>
      </c>
      <c r="K2172" s="46">
        <v>34971</v>
      </c>
      <c r="L2172" s="45"/>
      <c r="M2172" s="45"/>
      <c r="N2172" s="45" t="s">
        <v>874</v>
      </c>
      <c r="O2172" s="62" t="s">
        <v>7</v>
      </c>
      <c r="P2172" s="220">
        <v>3293</v>
      </c>
      <c r="Q2172" s="217">
        <v>42573</v>
      </c>
      <c r="R2172" s="41" t="s">
        <v>136</v>
      </c>
    </row>
    <row r="2173" spans="1:18" s="149" customFormat="1" ht="12.95" customHeight="1" x14ac:dyDescent="0.2">
      <c r="A2173" s="7">
        <v>37</v>
      </c>
      <c r="B2173" s="40" t="s">
        <v>7</v>
      </c>
      <c r="C2173" s="107">
        <v>5912</v>
      </c>
      <c r="D2173" s="119" t="s">
        <v>3089</v>
      </c>
      <c r="E2173" s="119" t="s">
        <v>4223</v>
      </c>
      <c r="F2173" s="219">
        <v>21</v>
      </c>
      <c r="G2173" s="219" t="s">
        <v>2307</v>
      </c>
      <c r="H2173" s="45" t="s">
        <v>25</v>
      </c>
      <c r="I2173" s="46"/>
      <c r="J2173" s="44">
        <f t="shared" si="67"/>
        <v>365</v>
      </c>
      <c r="K2173" s="46"/>
      <c r="L2173" s="45"/>
      <c r="M2173" s="45"/>
      <c r="N2173" s="45"/>
      <c r="O2173" s="62" t="s">
        <v>7</v>
      </c>
      <c r="P2173" s="220">
        <v>3294</v>
      </c>
      <c r="Q2173" s="217">
        <v>35335</v>
      </c>
      <c r="R2173" s="41"/>
    </row>
    <row r="2174" spans="1:18" s="149" customFormat="1" ht="12.95" customHeight="1" x14ac:dyDescent="0.2">
      <c r="A2174" s="7"/>
      <c r="B2174" s="40" t="s">
        <v>7</v>
      </c>
      <c r="C2174" s="107">
        <v>5816</v>
      </c>
      <c r="D2174" s="40" t="s">
        <v>4222</v>
      </c>
      <c r="E2174" s="40" t="s">
        <v>4221</v>
      </c>
      <c r="F2174" s="45">
        <v>20</v>
      </c>
      <c r="G2174" s="45" t="s">
        <v>1839</v>
      </c>
      <c r="H2174" s="45" t="s">
        <v>28</v>
      </c>
      <c r="I2174" s="46"/>
      <c r="J2174" s="44">
        <f t="shared" si="67"/>
        <v>365</v>
      </c>
      <c r="K2174" s="46"/>
      <c r="L2174" s="45"/>
      <c r="M2174" s="45"/>
      <c r="N2174" s="45"/>
      <c r="O2174" s="62" t="s">
        <v>7</v>
      </c>
      <c r="P2174" s="209">
        <v>3243</v>
      </c>
      <c r="Q2174" s="46" t="s">
        <v>4220</v>
      </c>
      <c r="R2174" s="41" t="s">
        <v>4219</v>
      </c>
    </row>
    <row r="2175" spans="1:18" s="149" customFormat="1" ht="12.95" customHeight="1" x14ac:dyDescent="0.2">
      <c r="A2175" s="7">
        <v>56</v>
      </c>
      <c r="B2175" s="40" t="s">
        <v>7</v>
      </c>
      <c r="C2175" s="107"/>
      <c r="D2175" s="119" t="s">
        <v>3736</v>
      </c>
      <c r="E2175" s="119" t="s">
        <v>4218</v>
      </c>
      <c r="F2175" s="219">
        <v>11</v>
      </c>
      <c r="G2175" s="219" t="s">
        <v>2299</v>
      </c>
      <c r="H2175" s="45" t="s">
        <v>44</v>
      </c>
      <c r="I2175" s="46"/>
      <c r="J2175" s="44">
        <f t="shared" si="67"/>
        <v>365</v>
      </c>
      <c r="K2175" s="46"/>
      <c r="L2175" s="45"/>
      <c r="M2175" s="45"/>
      <c r="N2175" s="45"/>
      <c r="O2175" s="62" t="s">
        <v>7</v>
      </c>
      <c r="P2175" s="220">
        <v>3295</v>
      </c>
      <c r="Q2175" s="217">
        <v>35299</v>
      </c>
      <c r="R2175" s="41"/>
    </row>
    <row r="2176" spans="1:18" s="149" customFormat="1" ht="12.95" customHeight="1" x14ac:dyDescent="0.2">
      <c r="A2176" s="7">
        <v>18</v>
      </c>
      <c r="B2176" s="40" t="s">
        <v>7</v>
      </c>
      <c r="C2176" s="107">
        <v>5825</v>
      </c>
      <c r="D2176" s="119" t="s">
        <v>4217</v>
      </c>
      <c r="E2176" s="119" t="s">
        <v>4216</v>
      </c>
      <c r="F2176" s="219">
        <v>10</v>
      </c>
      <c r="G2176" s="219" t="s">
        <v>2495</v>
      </c>
      <c r="H2176" s="45" t="s">
        <v>114</v>
      </c>
      <c r="I2176" s="46"/>
      <c r="J2176" s="44">
        <f t="shared" si="67"/>
        <v>365</v>
      </c>
      <c r="K2176" s="46"/>
      <c r="L2176" s="45"/>
      <c r="M2176" s="45"/>
      <c r="N2176" s="45"/>
      <c r="O2176" s="62" t="s">
        <v>7</v>
      </c>
      <c r="P2176" s="220">
        <v>3277</v>
      </c>
      <c r="Q2176" s="217">
        <v>35202</v>
      </c>
      <c r="R2176" s="41" t="s">
        <v>4215</v>
      </c>
    </row>
    <row r="2177" spans="1:18" s="149" customFormat="1" ht="12.95" customHeight="1" x14ac:dyDescent="0.2">
      <c r="A2177" s="7">
        <v>130</v>
      </c>
      <c r="B2177" s="40" t="s">
        <v>7</v>
      </c>
      <c r="C2177" s="107">
        <v>5826</v>
      </c>
      <c r="D2177" s="119" t="s">
        <v>2755</v>
      </c>
      <c r="E2177" s="119" t="s">
        <v>4214</v>
      </c>
      <c r="F2177" s="219">
        <v>15</v>
      </c>
      <c r="G2177" s="219" t="s">
        <v>2492</v>
      </c>
      <c r="H2177" s="45" t="s">
        <v>114</v>
      </c>
      <c r="I2177" s="46"/>
      <c r="J2177" s="44">
        <f t="shared" si="67"/>
        <v>365</v>
      </c>
      <c r="K2177" s="46"/>
      <c r="L2177" s="45"/>
      <c r="M2177" s="45"/>
      <c r="N2177" s="45"/>
      <c r="O2177" s="62" t="s">
        <v>7</v>
      </c>
      <c r="P2177" s="220">
        <v>3296</v>
      </c>
      <c r="Q2177" s="217">
        <v>35268</v>
      </c>
      <c r="R2177" s="41"/>
    </row>
    <row r="2178" spans="1:18" s="149" customFormat="1" ht="12.95" customHeight="1" x14ac:dyDescent="0.2">
      <c r="A2178" s="7"/>
      <c r="B2178" s="40" t="s">
        <v>7</v>
      </c>
      <c r="C2178" s="107">
        <v>5870</v>
      </c>
      <c r="D2178" s="119" t="s">
        <v>4213</v>
      </c>
      <c r="E2178" s="119" t="s">
        <v>4212</v>
      </c>
      <c r="F2178" s="219">
        <v>16</v>
      </c>
      <c r="G2178" s="219" t="s">
        <v>2495</v>
      </c>
      <c r="H2178" s="45" t="s">
        <v>44</v>
      </c>
      <c r="I2178" s="46"/>
      <c r="J2178" s="44">
        <f t="shared" si="67"/>
        <v>365</v>
      </c>
      <c r="K2178" s="46"/>
      <c r="L2178" s="45"/>
      <c r="M2178" s="45"/>
      <c r="N2178" s="45"/>
      <c r="O2178" s="62" t="s">
        <v>7</v>
      </c>
      <c r="P2178" s="220">
        <v>3297</v>
      </c>
      <c r="Q2178" s="217">
        <v>35277</v>
      </c>
      <c r="R2178" s="41"/>
    </row>
    <row r="2179" spans="1:18" s="149" customFormat="1" ht="12.95" customHeight="1" x14ac:dyDescent="0.2">
      <c r="A2179" s="7">
        <v>50</v>
      </c>
      <c r="B2179" s="40" t="s">
        <v>7</v>
      </c>
      <c r="C2179" s="107">
        <v>5869</v>
      </c>
      <c r="D2179" s="119" t="s">
        <v>21</v>
      </c>
      <c r="E2179" s="119" t="s">
        <v>4211</v>
      </c>
      <c r="F2179" s="219">
        <v>7</v>
      </c>
      <c r="G2179" s="219" t="s">
        <v>2495</v>
      </c>
      <c r="H2179" s="45" t="s">
        <v>8</v>
      </c>
      <c r="I2179" s="46"/>
      <c r="J2179" s="44">
        <f t="shared" si="67"/>
        <v>365</v>
      </c>
      <c r="K2179" s="46"/>
      <c r="L2179" s="45"/>
      <c r="M2179" s="45"/>
      <c r="N2179" s="45"/>
      <c r="O2179" s="62" t="s">
        <v>7</v>
      </c>
      <c r="P2179" s="220">
        <v>3298</v>
      </c>
      <c r="Q2179" s="217">
        <v>35284</v>
      </c>
      <c r="R2179" s="41"/>
    </row>
    <row r="2180" spans="1:18" s="149" customFormat="1" ht="12.95" customHeight="1" x14ac:dyDescent="0.2">
      <c r="A2180" s="7">
        <v>37</v>
      </c>
      <c r="B2180" s="40" t="s">
        <v>7</v>
      </c>
      <c r="C2180" s="107"/>
      <c r="D2180" s="119" t="s">
        <v>1823</v>
      </c>
      <c r="E2180" s="119" t="s">
        <v>4210</v>
      </c>
      <c r="F2180" s="219">
        <v>6</v>
      </c>
      <c r="G2180" s="219" t="s">
        <v>2495</v>
      </c>
      <c r="H2180" s="45" t="s">
        <v>44</v>
      </c>
      <c r="I2180" s="46"/>
      <c r="J2180" s="44">
        <f t="shared" si="67"/>
        <v>365</v>
      </c>
      <c r="K2180" s="46"/>
      <c r="L2180" s="45"/>
      <c r="M2180" s="45"/>
      <c r="N2180" s="45"/>
      <c r="O2180" s="62" t="s">
        <v>7</v>
      </c>
      <c r="P2180" s="220">
        <v>3299</v>
      </c>
      <c r="Q2180" s="217">
        <v>35292</v>
      </c>
      <c r="R2180" s="41"/>
    </row>
    <row r="2181" spans="1:18" s="149" customFormat="1" ht="12.95" customHeight="1" x14ac:dyDescent="0.2">
      <c r="A2181" s="7">
        <v>19</v>
      </c>
      <c r="B2181" s="40" t="s">
        <v>7</v>
      </c>
      <c r="C2181" s="107">
        <v>5859</v>
      </c>
      <c r="D2181" s="119" t="s">
        <v>4209</v>
      </c>
      <c r="E2181" s="119" t="s">
        <v>4208</v>
      </c>
      <c r="F2181" s="219">
        <v>8</v>
      </c>
      <c r="G2181" s="219" t="s">
        <v>2408</v>
      </c>
      <c r="H2181" s="45" t="s">
        <v>8</v>
      </c>
      <c r="I2181" s="46"/>
      <c r="J2181" s="44">
        <f t="shared" si="67"/>
        <v>365</v>
      </c>
      <c r="K2181" s="46"/>
      <c r="L2181" s="45"/>
      <c r="M2181" s="45"/>
      <c r="N2181" s="45"/>
      <c r="O2181" s="62" t="s">
        <v>7</v>
      </c>
      <c r="P2181" s="220">
        <v>3300</v>
      </c>
      <c r="Q2181" s="217">
        <v>35304</v>
      </c>
      <c r="R2181" s="41" t="s">
        <v>136</v>
      </c>
    </row>
    <row r="2182" spans="1:18" s="149" customFormat="1" ht="12.95" customHeight="1" x14ac:dyDescent="0.2">
      <c r="A2182" s="7">
        <v>3</v>
      </c>
      <c r="B2182" s="40" t="s">
        <v>7</v>
      </c>
      <c r="C2182" s="107">
        <v>5780</v>
      </c>
      <c r="D2182" s="119" t="s">
        <v>4078</v>
      </c>
      <c r="E2182" s="119" t="s">
        <v>4157</v>
      </c>
      <c r="F2182" s="219">
        <v>20</v>
      </c>
      <c r="G2182" s="219" t="s">
        <v>2307</v>
      </c>
      <c r="H2182" s="45" t="s">
        <v>44</v>
      </c>
      <c r="I2182" s="46"/>
      <c r="J2182" s="44">
        <f t="shared" si="67"/>
        <v>365</v>
      </c>
      <c r="K2182" s="46"/>
      <c r="L2182" s="45"/>
      <c r="M2182" s="45"/>
      <c r="N2182" s="45"/>
      <c r="O2182" s="62" t="s">
        <v>7</v>
      </c>
      <c r="P2182" s="220">
        <v>3301</v>
      </c>
      <c r="Q2182" s="217">
        <v>35319</v>
      </c>
      <c r="R2182" s="41"/>
    </row>
    <row r="2183" spans="1:18" s="149" customFormat="1" ht="12.95" customHeight="1" x14ac:dyDescent="0.2">
      <c r="A2183" s="7">
        <v>17</v>
      </c>
      <c r="B2183" s="40" t="s">
        <v>7</v>
      </c>
      <c r="C2183" s="107">
        <v>5844</v>
      </c>
      <c r="D2183" s="119" t="s">
        <v>4207</v>
      </c>
      <c r="E2183" s="119" t="s">
        <v>4206</v>
      </c>
      <c r="F2183" s="219">
        <v>4</v>
      </c>
      <c r="G2183" s="219" t="s">
        <v>2299</v>
      </c>
      <c r="H2183" s="45" t="s">
        <v>25</v>
      </c>
      <c r="I2183" s="46"/>
      <c r="J2183" s="44">
        <f t="shared" si="67"/>
        <v>365</v>
      </c>
      <c r="K2183" s="46"/>
      <c r="L2183" s="45"/>
      <c r="M2183" s="45" t="s">
        <v>874</v>
      </c>
      <c r="N2183" s="45" t="s">
        <v>107</v>
      </c>
      <c r="O2183" s="62" t="s">
        <v>7</v>
      </c>
      <c r="P2183" s="220">
        <v>3302</v>
      </c>
      <c r="Q2183" s="217">
        <v>35311</v>
      </c>
      <c r="R2183" s="41"/>
    </row>
    <row r="2184" spans="1:18" s="149" customFormat="1" ht="12.95" customHeight="1" x14ac:dyDescent="0.2">
      <c r="A2184" s="7"/>
      <c r="B2184" s="40" t="s">
        <v>7</v>
      </c>
      <c r="C2184" s="107"/>
      <c r="D2184" s="119" t="s">
        <v>4205</v>
      </c>
      <c r="E2184" s="119" t="s">
        <v>4204</v>
      </c>
      <c r="F2184" s="219">
        <v>13</v>
      </c>
      <c r="G2184" s="219" t="s">
        <v>2492</v>
      </c>
      <c r="H2184" s="45"/>
      <c r="I2184" s="46"/>
      <c r="J2184" s="44">
        <f t="shared" si="67"/>
        <v>365</v>
      </c>
      <c r="K2184" s="46"/>
      <c r="L2184" s="45"/>
      <c r="M2184" s="45"/>
      <c r="N2184" s="45"/>
      <c r="O2184" s="62" t="s">
        <v>7</v>
      </c>
      <c r="P2184" s="220">
        <v>3303</v>
      </c>
      <c r="Q2184" s="217">
        <v>35313</v>
      </c>
      <c r="R2184" s="41" t="s">
        <v>4203</v>
      </c>
    </row>
    <row r="2185" spans="1:18" s="149" customFormat="1" ht="12.95" customHeight="1" x14ac:dyDescent="0.2">
      <c r="A2185" s="7"/>
      <c r="B2185" s="40" t="s">
        <v>7</v>
      </c>
      <c r="C2185" s="107">
        <v>5876</v>
      </c>
      <c r="D2185" s="119" t="s">
        <v>4202</v>
      </c>
      <c r="E2185" s="119" t="s">
        <v>4201</v>
      </c>
      <c r="F2185" s="219">
        <v>6</v>
      </c>
      <c r="G2185" s="219" t="s">
        <v>2495</v>
      </c>
      <c r="H2185" s="45" t="s">
        <v>28</v>
      </c>
      <c r="I2185" s="46"/>
      <c r="J2185" s="44">
        <f t="shared" si="67"/>
        <v>365</v>
      </c>
      <c r="K2185" s="46"/>
      <c r="L2185" s="45"/>
      <c r="M2185" s="45"/>
      <c r="N2185" s="45"/>
      <c r="O2185" s="62" t="s">
        <v>7</v>
      </c>
      <c r="P2185" s="220">
        <v>3305</v>
      </c>
      <c r="Q2185" s="217">
        <v>35333</v>
      </c>
      <c r="R2185" s="41" t="s">
        <v>4200</v>
      </c>
    </row>
    <row r="2186" spans="1:18" s="149" customFormat="1" ht="12.95" customHeight="1" x14ac:dyDescent="0.2">
      <c r="A2186" s="7">
        <v>37</v>
      </c>
      <c r="B2186" s="40" t="s">
        <v>7</v>
      </c>
      <c r="C2186" s="107">
        <v>5886</v>
      </c>
      <c r="D2186" s="119" t="s">
        <v>4199</v>
      </c>
      <c r="E2186" s="119" t="s">
        <v>4198</v>
      </c>
      <c r="F2186" s="219">
        <v>21</v>
      </c>
      <c r="G2186" s="219" t="s">
        <v>2307</v>
      </c>
      <c r="H2186" s="45" t="s">
        <v>44</v>
      </c>
      <c r="I2186" s="46"/>
      <c r="J2186" s="44">
        <f t="shared" si="67"/>
        <v>365</v>
      </c>
      <c r="K2186" s="46"/>
      <c r="L2186" s="45"/>
      <c r="M2186" s="45"/>
      <c r="N2186" s="45"/>
      <c r="O2186" s="62" t="s">
        <v>7</v>
      </c>
      <c r="P2186" s="220">
        <v>3306</v>
      </c>
      <c r="Q2186" s="217">
        <v>35346</v>
      </c>
      <c r="R2186" s="41"/>
    </row>
    <row r="2187" spans="1:18" s="149" customFormat="1" ht="12.95" customHeight="1" x14ac:dyDescent="0.2">
      <c r="A2187" s="7">
        <v>10</v>
      </c>
      <c r="B2187" s="40" t="s">
        <v>7</v>
      </c>
      <c r="C2187" s="107">
        <v>5911</v>
      </c>
      <c r="D2187" s="119" t="s">
        <v>1759</v>
      </c>
      <c r="E2187" s="119" t="s">
        <v>4197</v>
      </c>
      <c r="F2187" s="219">
        <v>12</v>
      </c>
      <c r="G2187" s="219" t="s">
        <v>2299</v>
      </c>
      <c r="H2187" s="45" t="s">
        <v>25</v>
      </c>
      <c r="I2187" s="46"/>
      <c r="J2187" s="44">
        <f t="shared" si="67"/>
        <v>365</v>
      </c>
      <c r="K2187" s="46"/>
      <c r="L2187" s="45"/>
      <c r="M2187" s="45"/>
      <c r="N2187" s="45"/>
      <c r="O2187" s="62" t="s">
        <v>7</v>
      </c>
      <c r="P2187" s="220">
        <v>3307</v>
      </c>
      <c r="Q2187" s="217">
        <v>35353</v>
      </c>
      <c r="R2187" s="41"/>
    </row>
    <row r="2188" spans="1:18" s="149" customFormat="1" ht="12.95" customHeight="1" x14ac:dyDescent="0.2">
      <c r="A2188" s="7">
        <v>37</v>
      </c>
      <c r="B2188" s="40" t="s">
        <v>7</v>
      </c>
      <c r="C2188" s="107">
        <v>5847</v>
      </c>
      <c r="D2188" s="119" t="s">
        <v>3114</v>
      </c>
      <c r="E2188" s="119" t="s">
        <v>4196</v>
      </c>
      <c r="F2188" s="219"/>
      <c r="G2188" s="219"/>
      <c r="H2188" s="45" t="s">
        <v>25</v>
      </c>
      <c r="I2188" s="46"/>
      <c r="J2188" s="44"/>
      <c r="K2188" s="46"/>
      <c r="L2188" s="45"/>
      <c r="M2188" s="45" t="s">
        <v>874</v>
      </c>
      <c r="N2188" s="45" t="s">
        <v>3306</v>
      </c>
      <c r="O2188" s="62"/>
      <c r="P2188" s="235"/>
      <c r="Q2188" s="217"/>
      <c r="R2188" s="41"/>
    </row>
    <row r="2189" spans="1:18" s="149" customFormat="1" ht="12.95" customHeight="1" x14ac:dyDescent="0.2">
      <c r="A2189" s="7">
        <v>3</v>
      </c>
      <c r="B2189" s="40" t="s">
        <v>7</v>
      </c>
      <c r="C2189" s="107">
        <v>5849</v>
      </c>
      <c r="D2189" s="119" t="s">
        <v>4195</v>
      </c>
      <c r="E2189" s="119" t="s">
        <v>4194</v>
      </c>
      <c r="F2189" s="219">
        <v>20</v>
      </c>
      <c r="G2189" s="219" t="s">
        <v>1839</v>
      </c>
      <c r="H2189" s="45" t="s">
        <v>25</v>
      </c>
      <c r="I2189" s="46">
        <v>34850</v>
      </c>
      <c r="J2189" s="44" t="str">
        <f t="shared" ref="J2189:J2220" si="68">IF(AND(I2189&gt;1/1/75, K2189&gt;0),"n/a",I2189+365)</f>
        <v>n/a</v>
      </c>
      <c r="K2189" s="46">
        <v>34899</v>
      </c>
      <c r="L2189" s="45"/>
      <c r="M2189" s="45" t="s">
        <v>3306</v>
      </c>
      <c r="N2189" s="45" t="s">
        <v>3306</v>
      </c>
      <c r="O2189" s="62"/>
      <c r="P2189" s="220" t="s">
        <v>5</v>
      </c>
      <c r="Q2189" s="217">
        <v>35180</v>
      </c>
      <c r="R2189" s="41"/>
    </row>
    <row r="2190" spans="1:18" s="149" customFormat="1" ht="12.95" customHeight="1" x14ac:dyDescent="0.2">
      <c r="A2190" s="7"/>
      <c r="B2190" s="40" t="s">
        <v>7</v>
      </c>
      <c r="C2190" s="107">
        <v>5850</v>
      </c>
      <c r="D2190" s="119" t="s">
        <v>4193</v>
      </c>
      <c r="E2190" s="119" t="s">
        <v>4192</v>
      </c>
      <c r="F2190" s="219">
        <v>1</v>
      </c>
      <c r="G2190" s="219" t="s">
        <v>2299</v>
      </c>
      <c r="H2190" s="45" t="s">
        <v>28</v>
      </c>
      <c r="I2190" s="46"/>
      <c r="J2190" s="44">
        <f t="shared" si="68"/>
        <v>365</v>
      </c>
      <c r="K2190" s="46"/>
      <c r="L2190" s="45"/>
      <c r="M2190" s="45"/>
      <c r="N2190" s="45" t="s">
        <v>874</v>
      </c>
      <c r="O2190" s="62" t="s">
        <v>7</v>
      </c>
      <c r="P2190" s="220">
        <v>3319</v>
      </c>
      <c r="Q2190" s="217">
        <v>35430</v>
      </c>
      <c r="R2190" s="41"/>
    </row>
    <row r="2191" spans="1:18" s="149" customFormat="1" ht="12.95" customHeight="1" x14ac:dyDescent="0.2">
      <c r="A2191" s="7"/>
      <c r="B2191" s="40" t="s">
        <v>7</v>
      </c>
      <c r="C2191" s="107">
        <v>5851</v>
      </c>
      <c r="D2191" s="119" t="s">
        <v>4191</v>
      </c>
      <c r="E2191" s="119" t="s">
        <v>4190</v>
      </c>
      <c r="F2191" s="219">
        <v>20</v>
      </c>
      <c r="G2191" s="219" t="s">
        <v>1839</v>
      </c>
      <c r="H2191" s="45" t="s">
        <v>25</v>
      </c>
      <c r="I2191" s="46">
        <v>34859</v>
      </c>
      <c r="J2191" s="44" t="str">
        <f t="shared" si="68"/>
        <v>n/a</v>
      </c>
      <c r="K2191" s="46">
        <v>34899</v>
      </c>
      <c r="L2191" s="45"/>
      <c r="M2191" s="45" t="s">
        <v>871</v>
      </c>
      <c r="N2191" s="45" t="s">
        <v>871</v>
      </c>
      <c r="O2191" s="62"/>
      <c r="P2191" s="220" t="s">
        <v>5</v>
      </c>
      <c r="Q2191" s="217">
        <v>35181</v>
      </c>
      <c r="R2191" s="41"/>
    </row>
    <row r="2192" spans="1:18" s="149" customFormat="1" ht="12.95" customHeight="1" x14ac:dyDescent="0.2">
      <c r="A2192" s="7">
        <v>249</v>
      </c>
      <c r="B2192" s="40" t="s">
        <v>7</v>
      </c>
      <c r="C2192" s="107">
        <v>5854</v>
      </c>
      <c r="D2192" s="40" t="s">
        <v>248</v>
      </c>
      <c r="E2192" s="40" t="s">
        <v>4189</v>
      </c>
      <c r="F2192" s="45">
        <v>15</v>
      </c>
      <c r="G2192" s="45" t="s">
        <v>1688</v>
      </c>
      <c r="H2192" s="45" t="s">
        <v>8</v>
      </c>
      <c r="I2192" s="46"/>
      <c r="J2192" s="44">
        <f t="shared" si="68"/>
        <v>365</v>
      </c>
      <c r="K2192" s="46"/>
      <c r="L2192" s="45"/>
      <c r="M2192" s="45" t="s">
        <v>871</v>
      </c>
      <c r="N2192" s="45" t="s">
        <v>871</v>
      </c>
      <c r="O2192" s="62" t="s">
        <v>7</v>
      </c>
      <c r="P2192" s="53" t="s">
        <v>5</v>
      </c>
      <c r="Q2192" s="46">
        <v>35304</v>
      </c>
      <c r="R2192" s="41"/>
    </row>
    <row r="2193" spans="1:18" s="149" customFormat="1" ht="12.95" customHeight="1" x14ac:dyDescent="0.2">
      <c r="A2193" s="7"/>
      <c r="B2193" s="40" t="s">
        <v>7</v>
      </c>
      <c r="C2193" s="107">
        <v>5858</v>
      </c>
      <c r="D2193" s="40" t="s">
        <v>4188</v>
      </c>
      <c r="E2193" s="40" t="s">
        <v>1855</v>
      </c>
      <c r="F2193" s="45">
        <v>15</v>
      </c>
      <c r="G2193" s="45" t="s">
        <v>1688</v>
      </c>
      <c r="H2193" s="45" t="s">
        <v>8</v>
      </c>
      <c r="I2193" s="46">
        <v>34879</v>
      </c>
      <c r="J2193" s="44" t="str">
        <f t="shared" si="68"/>
        <v>n/a</v>
      </c>
      <c r="K2193" s="46">
        <v>34912</v>
      </c>
      <c r="L2193" s="45"/>
      <c r="M2193" s="45" t="s">
        <v>871</v>
      </c>
      <c r="N2193" s="45" t="s">
        <v>874</v>
      </c>
      <c r="O2193" s="62" t="s">
        <v>7</v>
      </c>
      <c r="P2193" s="53"/>
      <c r="Q2193" s="46"/>
      <c r="R2193" s="41"/>
    </row>
    <row r="2194" spans="1:18" s="149" customFormat="1" ht="12.95" customHeight="1" x14ac:dyDescent="0.2">
      <c r="A2194" s="7">
        <v>129</v>
      </c>
      <c r="B2194" s="40" t="s">
        <v>7</v>
      </c>
      <c r="C2194" s="107">
        <v>5860</v>
      </c>
      <c r="D2194" s="40" t="s">
        <v>4187</v>
      </c>
      <c r="E2194" s="40" t="s">
        <v>4186</v>
      </c>
      <c r="F2194" s="45">
        <v>15</v>
      </c>
      <c r="G2194" s="45" t="s">
        <v>1688</v>
      </c>
      <c r="H2194" s="45" t="s">
        <v>8</v>
      </c>
      <c r="I2194" s="46">
        <v>34880</v>
      </c>
      <c r="J2194" s="44" t="str">
        <f t="shared" si="68"/>
        <v>n/a</v>
      </c>
      <c r="K2194" s="46">
        <v>34912</v>
      </c>
      <c r="L2194" s="45"/>
      <c r="M2194" s="45" t="s">
        <v>874</v>
      </c>
      <c r="N2194" s="45" t="s">
        <v>874</v>
      </c>
      <c r="O2194" s="62" t="s">
        <v>7</v>
      </c>
      <c r="P2194" s="209">
        <v>3472</v>
      </c>
      <c r="Q2194" s="46">
        <v>36469</v>
      </c>
      <c r="R2194" s="41" t="s">
        <v>4185</v>
      </c>
    </row>
    <row r="2195" spans="1:18" s="149" customFormat="1" ht="12.95" customHeight="1" x14ac:dyDescent="0.2">
      <c r="A2195" s="7"/>
      <c r="B2195" s="40" t="s">
        <v>7</v>
      </c>
      <c r="C2195" s="107">
        <v>5861</v>
      </c>
      <c r="D2195" s="40" t="s">
        <v>4184</v>
      </c>
      <c r="E2195" s="40" t="s">
        <v>1855</v>
      </c>
      <c r="F2195" s="45">
        <v>15</v>
      </c>
      <c r="G2195" s="45" t="s">
        <v>1688</v>
      </c>
      <c r="H2195" s="45" t="s">
        <v>8</v>
      </c>
      <c r="I2195" s="46"/>
      <c r="J2195" s="44">
        <f t="shared" si="68"/>
        <v>365</v>
      </c>
      <c r="K2195" s="46">
        <v>34912</v>
      </c>
      <c r="L2195" s="45"/>
      <c r="M2195" s="45" t="s">
        <v>874</v>
      </c>
      <c r="N2195" s="45" t="s">
        <v>874</v>
      </c>
      <c r="O2195" s="62" t="s">
        <v>7</v>
      </c>
      <c r="P2195" s="209">
        <v>3354</v>
      </c>
      <c r="Q2195" s="46">
        <v>35669</v>
      </c>
      <c r="R2195" s="41" t="s">
        <v>4183</v>
      </c>
    </row>
    <row r="2196" spans="1:18" s="149" customFormat="1" ht="12.95" customHeight="1" x14ac:dyDescent="0.2">
      <c r="A2196" s="7">
        <v>190</v>
      </c>
      <c r="B2196" s="40" t="s">
        <v>7</v>
      </c>
      <c r="C2196" s="107">
        <v>5866</v>
      </c>
      <c r="D2196" s="40" t="s">
        <v>3918</v>
      </c>
      <c r="E2196" s="40" t="s">
        <v>4182</v>
      </c>
      <c r="F2196" s="45">
        <v>1</v>
      </c>
      <c r="G2196" s="45" t="s">
        <v>1825</v>
      </c>
      <c r="H2196" s="45" t="s">
        <v>193</v>
      </c>
      <c r="I2196" s="46"/>
      <c r="J2196" s="44">
        <f t="shared" si="68"/>
        <v>365</v>
      </c>
      <c r="K2196" s="46"/>
      <c r="L2196" s="45"/>
      <c r="M2196" s="45"/>
      <c r="N2196" s="45"/>
      <c r="O2196" s="62" t="s">
        <v>7</v>
      </c>
      <c r="P2196" s="209">
        <v>3368</v>
      </c>
      <c r="Q2196" s="46">
        <v>35760</v>
      </c>
      <c r="R2196" s="41" t="s">
        <v>4181</v>
      </c>
    </row>
    <row r="2197" spans="1:18" s="149" customFormat="1" ht="12.95" customHeight="1" x14ac:dyDescent="0.2">
      <c r="A2197" s="7">
        <v>190</v>
      </c>
      <c r="B2197" s="40" t="s">
        <v>7</v>
      </c>
      <c r="C2197" s="107">
        <v>5866</v>
      </c>
      <c r="D2197" s="40" t="s">
        <v>3918</v>
      </c>
      <c r="E2197" s="40" t="s">
        <v>4180</v>
      </c>
      <c r="F2197" s="45">
        <v>1</v>
      </c>
      <c r="G2197" s="45" t="s">
        <v>1825</v>
      </c>
      <c r="H2197" s="45" t="s">
        <v>193</v>
      </c>
      <c r="I2197" s="46"/>
      <c r="J2197" s="44">
        <f t="shared" si="68"/>
        <v>365</v>
      </c>
      <c r="K2197" s="46"/>
      <c r="L2197" s="45"/>
      <c r="M2197" s="45"/>
      <c r="N2197" s="45"/>
      <c r="O2197" s="62" t="s">
        <v>7</v>
      </c>
      <c r="P2197" s="209">
        <v>3332</v>
      </c>
      <c r="Q2197" s="46">
        <v>35537</v>
      </c>
      <c r="R2197" s="41" t="s">
        <v>4179</v>
      </c>
    </row>
    <row r="2198" spans="1:18" s="149" customFormat="1" ht="12.95" customHeight="1" x14ac:dyDescent="0.2">
      <c r="A2198" s="7">
        <v>17</v>
      </c>
      <c r="B2198" s="40" t="s">
        <v>7</v>
      </c>
      <c r="C2198" s="107">
        <v>5884</v>
      </c>
      <c r="D2198" s="40" t="s">
        <v>4126</v>
      </c>
      <c r="E2198" s="40" t="s">
        <v>3979</v>
      </c>
      <c r="F2198" s="45">
        <v>15</v>
      </c>
      <c r="G2198" s="45" t="s">
        <v>1688</v>
      </c>
      <c r="H2198" s="45" t="s">
        <v>44</v>
      </c>
      <c r="I2198" s="46"/>
      <c r="J2198" s="44">
        <f t="shared" si="68"/>
        <v>365</v>
      </c>
      <c r="K2198" s="46">
        <v>34970</v>
      </c>
      <c r="L2198" s="45"/>
      <c r="M2198" s="45" t="s">
        <v>874</v>
      </c>
      <c r="N2198" s="45" t="s">
        <v>874</v>
      </c>
      <c r="O2198" s="62" t="s">
        <v>7</v>
      </c>
      <c r="P2198" s="209">
        <v>3272</v>
      </c>
      <c r="Q2198" s="46">
        <v>35171</v>
      </c>
      <c r="R2198" s="41" t="s">
        <v>4178</v>
      </c>
    </row>
    <row r="2199" spans="1:18" s="149" customFormat="1" ht="12.95" customHeight="1" x14ac:dyDescent="0.2">
      <c r="A2199" s="7">
        <v>50</v>
      </c>
      <c r="B2199" s="40" t="s">
        <v>7</v>
      </c>
      <c r="C2199" s="107">
        <v>6003</v>
      </c>
      <c r="D2199" s="119" t="s">
        <v>301</v>
      </c>
      <c r="E2199" s="119" t="s">
        <v>3956</v>
      </c>
      <c r="F2199" s="219">
        <v>7</v>
      </c>
      <c r="G2199" s="219" t="s">
        <v>2495</v>
      </c>
      <c r="H2199" s="45" t="s">
        <v>44</v>
      </c>
      <c r="I2199" s="46"/>
      <c r="J2199" s="44">
        <f t="shared" si="68"/>
        <v>365</v>
      </c>
      <c r="K2199" s="46"/>
      <c r="L2199" s="45"/>
      <c r="M2199" s="45"/>
      <c r="N2199" s="45"/>
      <c r="O2199" s="62" t="s">
        <v>7</v>
      </c>
      <c r="P2199" s="220">
        <v>3308</v>
      </c>
      <c r="Q2199" s="217">
        <v>35366</v>
      </c>
      <c r="R2199" s="41"/>
    </row>
    <row r="2200" spans="1:18" s="149" customFormat="1" ht="12.95" customHeight="1" x14ac:dyDescent="0.2">
      <c r="A2200" s="7">
        <v>3</v>
      </c>
      <c r="B2200" s="40" t="s">
        <v>7</v>
      </c>
      <c r="C2200" s="107">
        <v>5924</v>
      </c>
      <c r="D2200" s="119" t="s">
        <v>4177</v>
      </c>
      <c r="E2200" s="119" t="s">
        <v>4176</v>
      </c>
      <c r="F2200" s="219">
        <v>15</v>
      </c>
      <c r="G2200" s="219" t="s">
        <v>2492</v>
      </c>
      <c r="H2200" s="45" t="s">
        <v>8</v>
      </c>
      <c r="I2200" s="46"/>
      <c r="J2200" s="44">
        <f t="shared" si="68"/>
        <v>365</v>
      </c>
      <c r="K2200" s="46"/>
      <c r="L2200" s="45"/>
      <c r="M2200" s="45"/>
      <c r="N2200" s="45"/>
      <c r="O2200" s="62" t="s">
        <v>7</v>
      </c>
      <c r="P2200" s="220">
        <v>3309</v>
      </c>
      <c r="Q2200" s="217">
        <v>35368</v>
      </c>
      <c r="R2200" s="41" t="s">
        <v>4175</v>
      </c>
    </row>
    <row r="2201" spans="1:18" s="149" customFormat="1" ht="12.95" customHeight="1" x14ac:dyDescent="0.2">
      <c r="A2201" s="7">
        <v>190</v>
      </c>
      <c r="B2201" s="40" t="s">
        <v>7</v>
      </c>
      <c r="C2201" s="107">
        <v>5929</v>
      </c>
      <c r="D2201" s="119" t="s">
        <v>3602</v>
      </c>
      <c r="E2201" s="119" t="s">
        <v>4174</v>
      </c>
      <c r="F2201" s="219">
        <v>2</v>
      </c>
      <c r="G2201" s="219" t="s">
        <v>2299</v>
      </c>
      <c r="H2201" s="45" t="s">
        <v>31</v>
      </c>
      <c r="I2201" s="46"/>
      <c r="J2201" s="44">
        <f t="shared" si="68"/>
        <v>365</v>
      </c>
      <c r="K2201" s="46"/>
      <c r="L2201" s="45"/>
      <c r="M2201" s="45"/>
      <c r="N2201" s="45"/>
      <c r="O2201" s="62" t="s">
        <v>7</v>
      </c>
      <c r="P2201" s="220">
        <v>3310</v>
      </c>
      <c r="Q2201" s="217">
        <v>35391</v>
      </c>
      <c r="R2201" s="41" t="s">
        <v>4173</v>
      </c>
    </row>
    <row r="2202" spans="1:18" s="149" customFormat="1" ht="12.95" customHeight="1" x14ac:dyDescent="0.2">
      <c r="A2202" s="7">
        <v>55</v>
      </c>
      <c r="B2202" s="40" t="s">
        <v>7</v>
      </c>
      <c r="C2202" s="107"/>
      <c r="D2202" s="119" t="s">
        <v>4035</v>
      </c>
      <c r="E2202" s="119" t="s">
        <v>4172</v>
      </c>
      <c r="F2202" s="219">
        <v>15</v>
      </c>
      <c r="G2202" s="219" t="s">
        <v>2492</v>
      </c>
      <c r="H2202" s="45" t="s">
        <v>44</v>
      </c>
      <c r="I2202" s="46"/>
      <c r="J2202" s="44">
        <f t="shared" si="68"/>
        <v>365</v>
      </c>
      <c r="K2202" s="46"/>
      <c r="L2202" s="45"/>
      <c r="M2202" s="45"/>
      <c r="N2202" s="45"/>
      <c r="O2202" s="62" t="s">
        <v>7</v>
      </c>
      <c r="P2202" s="220">
        <v>3311</v>
      </c>
      <c r="Q2202" s="217">
        <v>35394</v>
      </c>
      <c r="R2202" s="41"/>
    </row>
    <row r="2203" spans="1:18" s="149" customFormat="1" ht="12.95" customHeight="1" x14ac:dyDescent="0.2">
      <c r="A2203" s="7">
        <v>37</v>
      </c>
      <c r="B2203" s="40" t="s">
        <v>7</v>
      </c>
      <c r="C2203" s="107"/>
      <c r="D2203" s="119" t="s">
        <v>57</v>
      </c>
      <c r="E2203" s="119" t="s">
        <v>4158</v>
      </c>
      <c r="F2203" s="219">
        <v>20</v>
      </c>
      <c r="G2203" s="219" t="s">
        <v>2307</v>
      </c>
      <c r="H2203" s="45" t="s">
        <v>44</v>
      </c>
      <c r="I2203" s="46"/>
      <c r="J2203" s="44">
        <f t="shared" si="68"/>
        <v>365</v>
      </c>
      <c r="K2203" s="46"/>
      <c r="L2203" s="45"/>
      <c r="M2203" s="45"/>
      <c r="N2203" s="45"/>
      <c r="O2203" s="62" t="s">
        <v>7</v>
      </c>
      <c r="P2203" s="220">
        <v>3312</v>
      </c>
      <c r="Q2203" s="217">
        <v>35395</v>
      </c>
      <c r="R2203" s="41"/>
    </row>
    <row r="2204" spans="1:18" s="149" customFormat="1" ht="12.95" customHeight="1" x14ac:dyDescent="0.2">
      <c r="A2204" s="7">
        <v>37</v>
      </c>
      <c r="B2204" s="40" t="s">
        <v>7</v>
      </c>
      <c r="C2204" s="107"/>
      <c r="D2204" s="119" t="s">
        <v>4171</v>
      </c>
      <c r="E2204" s="124" t="s">
        <v>4158</v>
      </c>
      <c r="F2204" s="219">
        <v>20</v>
      </c>
      <c r="G2204" s="219" t="s">
        <v>2307</v>
      </c>
      <c r="H2204" s="45" t="s">
        <v>44</v>
      </c>
      <c r="I2204" s="46"/>
      <c r="J2204" s="44">
        <f t="shared" si="68"/>
        <v>365</v>
      </c>
      <c r="K2204" s="46"/>
      <c r="L2204" s="45"/>
      <c r="M2204" s="45"/>
      <c r="N2204" s="45"/>
      <c r="O2204" s="62" t="s">
        <v>7</v>
      </c>
      <c r="P2204" s="220">
        <v>3313</v>
      </c>
      <c r="Q2204" s="217">
        <v>35395</v>
      </c>
      <c r="R2204" s="41"/>
    </row>
    <row r="2205" spans="1:18" s="149" customFormat="1" ht="12.95" customHeight="1" x14ac:dyDescent="0.2">
      <c r="A2205" s="7">
        <v>55</v>
      </c>
      <c r="B2205" s="40" t="s">
        <v>7</v>
      </c>
      <c r="C2205" s="107">
        <v>5975</v>
      </c>
      <c r="D2205" s="119" t="s">
        <v>4035</v>
      </c>
      <c r="E2205" s="119" t="s">
        <v>4170</v>
      </c>
      <c r="F2205" s="219">
        <v>15</v>
      </c>
      <c r="G2205" s="219" t="s">
        <v>2492</v>
      </c>
      <c r="H2205" s="45" t="s">
        <v>8</v>
      </c>
      <c r="I2205" s="46"/>
      <c r="J2205" s="44">
        <f t="shared" si="68"/>
        <v>365</v>
      </c>
      <c r="K2205" s="46"/>
      <c r="L2205" s="45"/>
      <c r="M2205" s="45"/>
      <c r="N2205" s="45"/>
      <c r="O2205" s="62" t="s">
        <v>7</v>
      </c>
      <c r="P2205" s="220">
        <v>3314</v>
      </c>
      <c r="Q2205" s="217">
        <v>35408</v>
      </c>
      <c r="R2205" s="41"/>
    </row>
    <row r="2206" spans="1:18" s="149" customFormat="1" ht="12.95" customHeight="1" x14ac:dyDescent="0.2">
      <c r="A2206" s="7">
        <v>3</v>
      </c>
      <c r="B2206" s="40" t="s">
        <v>7</v>
      </c>
      <c r="C2206" s="107"/>
      <c r="D2206" s="119" t="s">
        <v>4169</v>
      </c>
      <c r="E2206" s="119" t="s">
        <v>4157</v>
      </c>
      <c r="F2206" s="219">
        <v>15</v>
      </c>
      <c r="G2206" s="219" t="s">
        <v>2492</v>
      </c>
      <c r="H2206" s="45" t="s">
        <v>44</v>
      </c>
      <c r="I2206" s="46"/>
      <c r="J2206" s="44">
        <f t="shared" si="68"/>
        <v>365</v>
      </c>
      <c r="K2206" s="46"/>
      <c r="L2206" s="45"/>
      <c r="M2206" s="45"/>
      <c r="N2206" s="45"/>
      <c r="O2206" s="62" t="s">
        <v>7</v>
      </c>
      <c r="P2206" s="220">
        <v>3315</v>
      </c>
      <c r="Q2206" s="217">
        <v>35420</v>
      </c>
      <c r="R2206" s="41"/>
    </row>
    <row r="2207" spans="1:18" s="149" customFormat="1" ht="12.95" customHeight="1" x14ac:dyDescent="0.2">
      <c r="A2207" s="7">
        <v>4</v>
      </c>
      <c r="B2207" s="40" t="s">
        <v>7</v>
      </c>
      <c r="C2207" s="107">
        <v>5963</v>
      </c>
      <c r="D2207" s="119" t="s">
        <v>4168</v>
      </c>
      <c r="E2207" s="119" t="s">
        <v>4167</v>
      </c>
      <c r="F2207" s="219">
        <v>5</v>
      </c>
      <c r="G2207" s="219" t="s">
        <v>2299</v>
      </c>
      <c r="H2207" s="45" t="s">
        <v>31</v>
      </c>
      <c r="I2207" s="46"/>
      <c r="J2207" s="44">
        <f t="shared" si="68"/>
        <v>365</v>
      </c>
      <c r="K2207" s="46"/>
      <c r="L2207" s="45"/>
      <c r="M2207" s="45"/>
      <c r="N2207" s="45"/>
      <c r="O2207" s="62" t="s">
        <v>7</v>
      </c>
      <c r="P2207" s="220">
        <v>3304</v>
      </c>
      <c r="Q2207" s="217">
        <v>35318</v>
      </c>
      <c r="R2207" s="41" t="s">
        <v>136</v>
      </c>
    </row>
    <row r="2208" spans="1:18" s="149" customFormat="1" ht="12.95" customHeight="1" x14ac:dyDescent="0.2">
      <c r="A2208" s="7">
        <v>50</v>
      </c>
      <c r="B2208" s="40" t="s">
        <v>7</v>
      </c>
      <c r="C2208" s="107">
        <v>5890</v>
      </c>
      <c r="D2208" s="119" t="s">
        <v>21</v>
      </c>
      <c r="E2208" s="124" t="s">
        <v>4069</v>
      </c>
      <c r="F2208" s="219">
        <v>7</v>
      </c>
      <c r="G2208" s="219" t="s">
        <v>2495</v>
      </c>
      <c r="H2208" s="45" t="s">
        <v>44</v>
      </c>
      <c r="I2208" s="46"/>
      <c r="J2208" s="44">
        <f t="shared" si="68"/>
        <v>365</v>
      </c>
      <c r="K2208" s="46"/>
      <c r="L2208" s="45"/>
      <c r="M2208" s="45"/>
      <c r="N2208" s="45"/>
      <c r="O2208" s="62" t="s">
        <v>7</v>
      </c>
      <c r="P2208" s="220">
        <v>3316</v>
      </c>
      <c r="Q2208" s="217">
        <v>35420</v>
      </c>
      <c r="R2208" s="41"/>
    </row>
    <row r="2209" spans="1:18" s="149" customFormat="1" ht="12.95" customHeight="1" x14ac:dyDescent="0.2">
      <c r="A2209" s="7">
        <v>115</v>
      </c>
      <c r="B2209" s="40" t="s">
        <v>7</v>
      </c>
      <c r="C2209" s="107"/>
      <c r="D2209" s="119" t="s">
        <v>4166</v>
      </c>
      <c r="E2209" s="124" t="s">
        <v>4165</v>
      </c>
      <c r="F2209" s="219">
        <v>3</v>
      </c>
      <c r="G2209" s="219" t="s">
        <v>2299</v>
      </c>
      <c r="H2209" s="45" t="s">
        <v>28</v>
      </c>
      <c r="I2209" s="46"/>
      <c r="J2209" s="44">
        <f t="shared" si="68"/>
        <v>365</v>
      </c>
      <c r="K2209" s="46"/>
      <c r="L2209" s="45"/>
      <c r="M2209" s="45"/>
      <c r="N2209" s="45"/>
      <c r="O2209" s="62" t="s">
        <v>7</v>
      </c>
      <c r="P2209" s="220">
        <v>3317</v>
      </c>
      <c r="Q2209" s="217">
        <v>35430</v>
      </c>
      <c r="R2209" s="41"/>
    </row>
    <row r="2210" spans="1:18" s="149" customFormat="1" ht="12.95" customHeight="1" x14ac:dyDescent="0.2">
      <c r="A2210" s="7"/>
      <c r="B2210" s="40" t="s">
        <v>7</v>
      </c>
      <c r="C2210" s="107">
        <v>5947</v>
      </c>
      <c r="D2210" s="119" t="s">
        <v>4164</v>
      </c>
      <c r="E2210" s="119" t="s">
        <v>4163</v>
      </c>
      <c r="F2210" s="219">
        <v>14</v>
      </c>
      <c r="G2210" s="219" t="s">
        <v>2492</v>
      </c>
      <c r="H2210" s="45" t="s">
        <v>28</v>
      </c>
      <c r="I2210" s="46"/>
      <c r="J2210" s="44">
        <f t="shared" si="68"/>
        <v>365</v>
      </c>
      <c r="K2210" s="46"/>
      <c r="L2210" s="45"/>
      <c r="M2210" s="45"/>
      <c r="N2210" s="45"/>
      <c r="O2210" s="62" t="s">
        <v>7</v>
      </c>
      <c r="P2210" s="220">
        <v>3318</v>
      </c>
      <c r="Q2210" s="217">
        <v>35430</v>
      </c>
      <c r="R2210" s="41"/>
    </row>
    <row r="2211" spans="1:18" s="149" customFormat="1" ht="12.95" customHeight="1" x14ac:dyDescent="0.2">
      <c r="A2211" s="7"/>
      <c r="B2211" s="40" t="s">
        <v>7</v>
      </c>
      <c r="C2211" s="107"/>
      <c r="D2211" s="119" t="s">
        <v>4162</v>
      </c>
      <c r="E2211" s="119" t="s">
        <v>4161</v>
      </c>
      <c r="F2211" s="219">
        <v>4</v>
      </c>
      <c r="G2211" s="219" t="s">
        <v>2299</v>
      </c>
      <c r="H2211" s="45" t="s">
        <v>28</v>
      </c>
      <c r="I2211" s="46"/>
      <c r="J2211" s="44">
        <f t="shared" si="68"/>
        <v>365</v>
      </c>
      <c r="K2211" s="46"/>
      <c r="L2211" s="45"/>
      <c r="M2211" s="45"/>
      <c r="N2211" s="45"/>
      <c r="O2211" s="62" t="s">
        <v>7</v>
      </c>
      <c r="P2211" s="220">
        <v>3320</v>
      </c>
      <c r="Q2211" s="217">
        <v>35430</v>
      </c>
      <c r="R2211" s="41"/>
    </row>
    <row r="2212" spans="1:18" s="149" customFormat="1" ht="12.95" customHeight="1" x14ac:dyDescent="0.2">
      <c r="A2212" s="7"/>
      <c r="B2212" s="40" t="s">
        <v>7</v>
      </c>
      <c r="C2212" s="107">
        <v>5933</v>
      </c>
      <c r="D2212" s="119" t="s">
        <v>4160</v>
      </c>
      <c r="E2212" s="119" t="s">
        <v>4159</v>
      </c>
      <c r="F2212" s="219">
        <v>21</v>
      </c>
      <c r="G2212" s="219" t="s">
        <v>1839</v>
      </c>
      <c r="H2212" s="45" t="s">
        <v>28</v>
      </c>
      <c r="I2212" s="46">
        <v>35103</v>
      </c>
      <c r="J2212" s="44" t="str">
        <f t="shared" si="68"/>
        <v>n/a</v>
      </c>
      <c r="K2212" s="46">
        <v>35156</v>
      </c>
      <c r="L2212" s="45"/>
      <c r="M2212" s="45" t="s">
        <v>871</v>
      </c>
      <c r="N2212" s="45" t="s">
        <v>871</v>
      </c>
      <c r="O2212" s="62"/>
      <c r="P2212" s="220" t="s">
        <v>5</v>
      </c>
      <c r="Q2212" s="217">
        <v>35429</v>
      </c>
      <c r="R2212" s="41"/>
    </row>
    <row r="2213" spans="1:18" s="149" customFormat="1" ht="12.95" customHeight="1" x14ac:dyDescent="0.2">
      <c r="A2213" s="7">
        <v>19</v>
      </c>
      <c r="B2213" s="40" t="s">
        <v>7</v>
      </c>
      <c r="C2213" s="107">
        <v>5978</v>
      </c>
      <c r="D2213" s="119" t="s">
        <v>817</v>
      </c>
      <c r="E2213" s="119" t="s">
        <v>4158</v>
      </c>
      <c r="F2213" s="219">
        <v>8</v>
      </c>
      <c r="G2213" s="219" t="s">
        <v>2408</v>
      </c>
      <c r="H2213" s="45" t="s">
        <v>44</v>
      </c>
      <c r="I2213" s="46"/>
      <c r="J2213" s="44">
        <f t="shared" si="68"/>
        <v>365</v>
      </c>
      <c r="K2213" s="46"/>
      <c r="L2213" s="45"/>
      <c r="M2213" s="45"/>
      <c r="N2213" s="45"/>
      <c r="O2213" s="62" t="s">
        <v>7</v>
      </c>
      <c r="P2213" s="220">
        <v>3321</v>
      </c>
      <c r="Q2213" s="217">
        <v>35426</v>
      </c>
      <c r="R2213" s="41"/>
    </row>
    <row r="2214" spans="1:18" s="149" customFormat="1" ht="12.95" customHeight="1" x14ac:dyDescent="0.2">
      <c r="A2214" s="7">
        <v>19</v>
      </c>
      <c r="B2214" s="40" t="s">
        <v>7</v>
      </c>
      <c r="C2214" s="107">
        <v>5978</v>
      </c>
      <c r="D2214" s="119" t="s">
        <v>817</v>
      </c>
      <c r="E2214" s="119" t="s">
        <v>4157</v>
      </c>
      <c r="F2214" s="219">
        <v>8</v>
      </c>
      <c r="G2214" s="219" t="s">
        <v>2408</v>
      </c>
      <c r="H2214" s="45" t="s">
        <v>44</v>
      </c>
      <c r="I2214" s="46"/>
      <c r="J2214" s="44">
        <f t="shared" si="68"/>
        <v>365</v>
      </c>
      <c r="K2214" s="46"/>
      <c r="L2214" s="45"/>
      <c r="M2214" s="45"/>
      <c r="N2214" s="45"/>
      <c r="O2214" s="62" t="s">
        <v>7</v>
      </c>
      <c r="P2214" s="220">
        <v>3322</v>
      </c>
      <c r="Q2214" s="217">
        <v>35440</v>
      </c>
      <c r="R2214" s="41"/>
    </row>
    <row r="2215" spans="1:18" s="149" customFormat="1" ht="12.95" customHeight="1" x14ac:dyDescent="0.2">
      <c r="A2215" s="7">
        <v>17</v>
      </c>
      <c r="B2215" s="40" t="s">
        <v>7</v>
      </c>
      <c r="C2215" s="107">
        <v>5941</v>
      </c>
      <c r="D2215" s="119" t="s">
        <v>4156</v>
      </c>
      <c r="E2215" s="119" t="s">
        <v>4155</v>
      </c>
      <c r="F2215" s="219">
        <v>19</v>
      </c>
      <c r="G2215" s="219" t="s">
        <v>2492</v>
      </c>
      <c r="H2215" s="45" t="s">
        <v>44</v>
      </c>
      <c r="I2215" s="46"/>
      <c r="J2215" s="44">
        <f t="shared" si="68"/>
        <v>365</v>
      </c>
      <c r="K2215" s="46"/>
      <c r="L2215" s="45"/>
      <c r="M2215" s="45"/>
      <c r="N2215" s="45"/>
      <c r="O2215" s="62" t="s">
        <v>7</v>
      </c>
      <c r="P2215" s="220">
        <v>3323</v>
      </c>
      <c r="Q2215" s="217">
        <v>35438</v>
      </c>
      <c r="R2215" s="41"/>
    </row>
    <row r="2216" spans="1:18" s="149" customFormat="1" ht="12.95" customHeight="1" x14ac:dyDescent="0.2">
      <c r="A2216" s="7">
        <v>17</v>
      </c>
      <c r="B2216" s="40" t="s">
        <v>7</v>
      </c>
      <c r="C2216" s="107">
        <v>5942</v>
      </c>
      <c r="D2216" s="124" t="s">
        <v>1394</v>
      </c>
      <c r="E2216" s="119" t="s">
        <v>4154</v>
      </c>
      <c r="F2216" s="219">
        <v>19</v>
      </c>
      <c r="G2216" s="219" t="s">
        <v>2492</v>
      </c>
      <c r="H2216" s="45" t="s">
        <v>44</v>
      </c>
      <c r="I2216" s="46"/>
      <c r="J2216" s="44">
        <f t="shared" si="68"/>
        <v>365</v>
      </c>
      <c r="K2216" s="46"/>
      <c r="L2216" s="45"/>
      <c r="M2216" s="45"/>
      <c r="N2216" s="45"/>
      <c r="O2216" s="62" t="s">
        <v>7</v>
      </c>
      <c r="P2216" s="220">
        <v>3324</v>
      </c>
      <c r="Q2216" s="217">
        <v>35438</v>
      </c>
      <c r="R2216" s="41"/>
    </row>
    <row r="2217" spans="1:18" s="149" customFormat="1" ht="12.95" customHeight="1" x14ac:dyDescent="0.2">
      <c r="A2217" s="7">
        <v>4</v>
      </c>
      <c r="B2217" s="40" t="s">
        <v>7</v>
      </c>
      <c r="C2217" s="107">
        <v>5981</v>
      </c>
      <c r="D2217" s="124" t="s">
        <v>345</v>
      </c>
      <c r="E2217" s="119" t="s">
        <v>4152</v>
      </c>
      <c r="F2217" s="219">
        <v>12</v>
      </c>
      <c r="G2217" s="219" t="s">
        <v>2299</v>
      </c>
      <c r="H2217" s="45" t="s">
        <v>44</v>
      </c>
      <c r="I2217" s="46"/>
      <c r="J2217" s="44">
        <f t="shared" si="68"/>
        <v>365</v>
      </c>
      <c r="K2217" s="46"/>
      <c r="L2217" s="45"/>
      <c r="M2217" s="45"/>
      <c r="N2217" s="45"/>
      <c r="O2217" s="62" t="s">
        <v>7</v>
      </c>
      <c r="P2217" s="220">
        <v>3325</v>
      </c>
      <c r="Q2217" s="217">
        <v>35459</v>
      </c>
      <c r="R2217" s="41"/>
    </row>
    <row r="2218" spans="1:18" s="149" customFormat="1" ht="12.95" customHeight="1" x14ac:dyDescent="0.2">
      <c r="A2218" s="7">
        <v>10</v>
      </c>
      <c r="B2218" s="40" t="s">
        <v>7</v>
      </c>
      <c r="C2218" s="107">
        <v>5980</v>
      </c>
      <c r="D2218" s="119" t="s">
        <v>4153</v>
      </c>
      <c r="E2218" s="119" t="s">
        <v>4152</v>
      </c>
      <c r="F2218" s="219">
        <v>3</v>
      </c>
      <c r="G2218" s="219" t="s">
        <v>2299</v>
      </c>
      <c r="H2218" s="45" t="s">
        <v>44</v>
      </c>
      <c r="I2218" s="46"/>
      <c r="J2218" s="44">
        <f t="shared" si="68"/>
        <v>365</v>
      </c>
      <c r="K2218" s="46"/>
      <c r="L2218" s="45"/>
      <c r="M2218" s="45"/>
      <c r="N2218" s="45"/>
      <c r="O2218" s="62" t="s">
        <v>7</v>
      </c>
      <c r="P2218" s="220">
        <v>3326</v>
      </c>
      <c r="Q2218" s="217">
        <v>35459</v>
      </c>
      <c r="R2218" s="41"/>
    </row>
    <row r="2219" spans="1:18" s="149" customFormat="1" ht="12.95" customHeight="1" x14ac:dyDescent="0.2">
      <c r="A2219" s="7">
        <v>113</v>
      </c>
      <c r="B2219" s="40" t="s">
        <v>7</v>
      </c>
      <c r="C2219" s="107">
        <v>5920</v>
      </c>
      <c r="D2219" s="119" t="s">
        <v>4151</v>
      </c>
      <c r="E2219" s="119" t="s">
        <v>4150</v>
      </c>
      <c r="F2219" s="219">
        <v>8</v>
      </c>
      <c r="G2219" s="219" t="s">
        <v>2408</v>
      </c>
      <c r="H2219" s="45" t="s">
        <v>44</v>
      </c>
      <c r="I2219" s="46"/>
      <c r="J2219" s="44">
        <f t="shared" si="68"/>
        <v>365</v>
      </c>
      <c r="K2219" s="46"/>
      <c r="L2219" s="45"/>
      <c r="M2219" s="45"/>
      <c r="N2219" s="45"/>
      <c r="O2219" s="62" t="s">
        <v>7</v>
      </c>
      <c r="P2219" s="220">
        <v>3328</v>
      </c>
      <c r="Q2219" s="217">
        <v>35468</v>
      </c>
      <c r="R2219" s="41"/>
    </row>
    <row r="2220" spans="1:18" s="149" customFormat="1" ht="12.95" customHeight="1" x14ac:dyDescent="0.2">
      <c r="A2220" s="7">
        <v>10</v>
      </c>
      <c r="B2220" s="40" t="s">
        <v>7</v>
      </c>
      <c r="C2220" s="107">
        <v>5973</v>
      </c>
      <c r="D2220" s="119" t="s">
        <v>1966</v>
      </c>
      <c r="E2220" s="119" t="s">
        <v>3749</v>
      </c>
      <c r="F2220" s="219">
        <v>2</v>
      </c>
      <c r="G2220" s="219" t="s">
        <v>2299</v>
      </c>
      <c r="H2220" s="45" t="s">
        <v>8</v>
      </c>
      <c r="I2220" s="46"/>
      <c r="J2220" s="44">
        <f t="shared" si="68"/>
        <v>365</v>
      </c>
      <c r="K2220" s="46"/>
      <c r="L2220" s="45"/>
      <c r="M2220" s="45"/>
      <c r="N2220" s="45"/>
      <c r="O2220" s="62" t="s">
        <v>7</v>
      </c>
      <c r="P2220" s="220">
        <v>3329</v>
      </c>
      <c r="Q2220" s="217">
        <v>35486</v>
      </c>
      <c r="R2220" s="41"/>
    </row>
    <row r="2221" spans="1:18" s="149" customFormat="1" ht="12.95" customHeight="1" x14ac:dyDescent="0.2">
      <c r="A2221" s="7">
        <v>37</v>
      </c>
      <c r="B2221" s="40" t="s">
        <v>7</v>
      </c>
      <c r="C2221" s="107">
        <v>5972</v>
      </c>
      <c r="D2221" s="119" t="s">
        <v>1409</v>
      </c>
      <c r="E2221" s="119" t="s">
        <v>2935</v>
      </c>
      <c r="F2221" s="219">
        <v>10</v>
      </c>
      <c r="G2221" s="219" t="s">
        <v>2495</v>
      </c>
      <c r="H2221" s="45" t="s">
        <v>8</v>
      </c>
      <c r="I2221" s="46"/>
      <c r="J2221" s="44">
        <f t="shared" ref="J2221:J2252" si="69">IF(AND(I2221&gt;1/1/75, K2221&gt;0),"n/a",I2221+365)</f>
        <v>365</v>
      </c>
      <c r="K2221" s="46"/>
      <c r="L2221" s="45"/>
      <c r="M2221" s="45"/>
      <c r="N2221" s="45"/>
      <c r="O2221" s="62" t="s">
        <v>7</v>
      </c>
      <c r="P2221" s="220">
        <v>3330</v>
      </c>
      <c r="Q2221" s="217">
        <v>35497</v>
      </c>
      <c r="R2221" s="41"/>
    </row>
    <row r="2222" spans="1:18" s="149" customFormat="1" ht="12.95" customHeight="1" x14ac:dyDescent="0.2">
      <c r="A2222" s="7"/>
      <c r="B2222" s="40" t="s">
        <v>7</v>
      </c>
      <c r="C2222" s="107">
        <v>5982</v>
      </c>
      <c r="D2222" s="119" t="s">
        <v>4149</v>
      </c>
      <c r="E2222" s="119" t="s">
        <v>4148</v>
      </c>
      <c r="F2222" s="219">
        <v>20</v>
      </c>
      <c r="G2222" s="219"/>
      <c r="H2222" s="45" t="s">
        <v>8</v>
      </c>
      <c r="I2222" s="46">
        <v>35279</v>
      </c>
      <c r="J2222" s="44" t="str">
        <f t="shared" si="69"/>
        <v>n/a</v>
      </c>
      <c r="K2222" s="46">
        <v>35481</v>
      </c>
      <c r="L2222" s="45"/>
      <c r="M2222" s="45"/>
      <c r="N2222" s="45"/>
      <c r="O2222" s="62"/>
      <c r="P2222" s="220" t="s">
        <v>2</v>
      </c>
      <c r="Q2222" s="217"/>
      <c r="R2222" s="41"/>
    </row>
    <row r="2223" spans="1:18" s="149" customFormat="1" ht="12.95" customHeight="1" x14ac:dyDescent="0.2">
      <c r="A2223" s="7"/>
      <c r="B2223" s="40" t="s">
        <v>7</v>
      </c>
      <c r="C2223" s="107">
        <v>5985</v>
      </c>
      <c r="D2223" s="124" t="s">
        <v>4147</v>
      </c>
      <c r="E2223" s="119" t="s">
        <v>4146</v>
      </c>
      <c r="F2223" s="219">
        <v>20</v>
      </c>
      <c r="G2223" s="219" t="s">
        <v>2307</v>
      </c>
      <c r="H2223" s="45" t="s">
        <v>44</v>
      </c>
      <c r="I2223" s="46">
        <v>35292</v>
      </c>
      <c r="J2223" s="44" t="str">
        <f t="shared" si="69"/>
        <v>n/a</v>
      </c>
      <c r="K2223" s="46">
        <v>35349</v>
      </c>
      <c r="L2223" s="45"/>
      <c r="M2223" s="45" t="s">
        <v>874</v>
      </c>
      <c r="N2223" s="45" t="s">
        <v>874</v>
      </c>
      <c r="O2223" s="62" t="s">
        <v>7</v>
      </c>
      <c r="P2223" s="220">
        <v>3331</v>
      </c>
      <c r="Q2223" s="217">
        <v>35510</v>
      </c>
      <c r="R2223" s="41" t="s">
        <v>3481</v>
      </c>
    </row>
    <row r="2224" spans="1:18" s="149" customFormat="1" ht="12.95" customHeight="1" x14ac:dyDescent="0.2">
      <c r="A2224" s="7">
        <v>4</v>
      </c>
      <c r="B2224" s="40" t="s">
        <v>7</v>
      </c>
      <c r="C2224" s="107">
        <v>5893</v>
      </c>
      <c r="D2224" s="119" t="s">
        <v>4145</v>
      </c>
      <c r="E2224" s="119" t="s">
        <v>4144</v>
      </c>
      <c r="F2224" s="219">
        <v>5</v>
      </c>
      <c r="G2224" s="219" t="s">
        <v>2299</v>
      </c>
      <c r="H2224" s="45" t="s">
        <v>44</v>
      </c>
      <c r="I2224" s="46"/>
      <c r="J2224" s="44">
        <f t="shared" si="69"/>
        <v>365</v>
      </c>
      <c r="K2224" s="46"/>
      <c r="L2224" s="45"/>
      <c r="M2224" s="45"/>
      <c r="N2224" s="45"/>
      <c r="O2224" s="62" t="s">
        <v>7</v>
      </c>
      <c r="P2224" s="220">
        <v>3333</v>
      </c>
      <c r="Q2224" s="217">
        <v>35509</v>
      </c>
      <c r="R2224" s="41"/>
    </row>
    <row r="2225" spans="1:209" s="149" customFormat="1" ht="12.95" customHeight="1" x14ac:dyDescent="0.2">
      <c r="A2225" s="7">
        <v>3</v>
      </c>
      <c r="B2225" s="40" t="s">
        <v>7</v>
      </c>
      <c r="C2225" s="107">
        <v>5857</v>
      </c>
      <c r="D2225" s="119" t="s">
        <v>2513</v>
      </c>
      <c r="E2225" s="119" t="s">
        <v>4143</v>
      </c>
      <c r="F2225" s="219">
        <v>19</v>
      </c>
      <c r="G2225" s="219" t="s">
        <v>1688</v>
      </c>
      <c r="H2225" s="45" t="s">
        <v>8</v>
      </c>
      <c r="I2225" s="46">
        <v>34879</v>
      </c>
      <c r="J2225" s="44" t="str">
        <f t="shared" si="69"/>
        <v>n/a</v>
      </c>
      <c r="K2225" s="46">
        <v>34912</v>
      </c>
      <c r="L2225" s="45"/>
      <c r="M2225" s="45" t="s">
        <v>136</v>
      </c>
      <c r="N2225" s="45" t="s">
        <v>871</v>
      </c>
      <c r="O2225" s="62" t="s">
        <v>7</v>
      </c>
      <c r="P2225" s="235" t="s">
        <v>0</v>
      </c>
      <c r="Q2225" s="217">
        <v>35528</v>
      </c>
      <c r="R2225" s="41"/>
    </row>
    <row r="2226" spans="1:209" s="149" customFormat="1" ht="12.95" customHeight="1" x14ac:dyDescent="0.2">
      <c r="A2226" s="7">
        <v>17</v>
      </c>
      <c r="B2226" s="40" t="s">
        <v>7</v>
      </c>
      <c r="C2226" s="107"/>
      <c r="D2226" s="119" t="s">
        <v>4142</v>
      </c>
      <c r="E2226" s="119" t="s">
        <v>4141</v>
      </c>
      <c r="F2226" s="219">
        <v>5</v>
      </c>
      <c r="G2226" s="219" t="s">
        <v>2299</v>
      </c>
      <c r="H2226" s="45" t="s">
        <v>44</v>
      </c>
      <c r="I2226" s="46"/>
      <c r="J2226" s="44">
        <f t="shared" si="69"/>
        <v>365</v>
      </c>
      <c r="K2226" s="46"/>
      <c r="L2226" s="45"/>
      <c r="M2226" s="45"/>
      <c r="N2226" s="45"/>
      <c r="O2226" s="62" t="s">
        <v>7</v>
      </c>
      <c r="P2226" s="220">
        <v>3334</v>
      </c>
      <c r="Q2226" s="217">
        <v>35524</v>
      </c>
      <c r="R2226" s="41"/>
    </row>
    <row r="2227" spans="1:209" s="149" customFormat="1" ht="12.95" customHeight="1" x14ac:dyDescent="0.2">
      <c r="A2227" s="7">
        <v>56</v>
      </c>
      <c r="B2227" s="40" t="s">
        <v>7</v>
      </c>
      <c r="C2227" s="107">
        <v>5950</v>
      </c>
      <c r="D2227" s="119" t="s">
        <v>3671</v>
      </c>
      <c r="E2227" s="119" t="s">
        <v>2750</v>
      </c>
      <c r="F2227" s="219">
        <v>11</v>
      </c>
      <c r="G2227" s="219" t="s">
        <v>2299</v>
      </c>
      <c r="H2227" s="45" t="s">
        <v>114</v>
      </c>
      <c r="I2227" s="46">
        <v>35156</v>
      </c>
      <c r="J2227" s="44" t="str">
        <f t="shared" si="69"/>
        <v>n/a</v>
      </c>
      <c r="K2227" s="46">
        <v>35186</v>
      </c>
      <c r="L2227" s="45"/>
      <c r="M2227" s="45" t="s">
        <v>874</v>
      </c>
      <c r="N2227" s="45" t="s">
        <v>871</v>
      </c>
      <c r="O2227" s="62"/>
      <c r="P2227" s="220" t="s">
        <v>5</v>
      </c>
      <c r="Q2227" s="217">
        <v>35944</v>
      </c>
      <c r="R2227" s="41" t="s">
        <v>4140</v>
      </c>
    </row>
    <row r="2228" spans="1:209" s="149" customFormat="1" ht="12.95" customHeight="1" x14ac:dyDescent="0.2">
      <c r="A2228" s="7">
        <v>17</v>
      </c>
      <c r="B2228" s="40" t="s">
        <v>7</v>
      </c>
      <c r="C2228" s="107">
        <v>5991</v>
      </c>
      <c r="D2228" s="119" t="s">
        <v>4139</v>
      </c>
      <c r="E2228" s="119" t="s">
        <v>4138</v>
      </c>
      <c r="F2228" s="219">
        <v>15</v>
      </c>
      <c r="G2228" s="219" t="s">
        <v>2492</v>
      </c>
      <c r="H2228" s="45" t="s">
        <v>44</v>
      </c>
      <c r="I2228" s="46"/>
      <c r="J2228" s="44">
        <f t="shared" si="69"/>
        <v>365</v>
      </c>
      <c r="K2228" s="46"/>
      <c r="L2228" s="45"/>
      <c r="M2228" s="45"/>
      <c r="N2228" s="45"/>
      <c r="O2228" s="62" t="s">
        <v>7</v>
      </c>
      <c r="P2228" s="220">
        <v>3335</v>
      </c>
      <c r="Q2228" s="217">
        <v>35537</v>
      </c>
      <c r="R2228" s="41" t="s">
        <v>3886</v>
      </c>
    </row>
    <row r="2229" spans="1:209" s="149" customFormat="1" ht="12.95" customHeight="1" x14ac:dyDescent="0.2">
      <c r="A2229" s="7"/>
      <c r="B2229" s="40" t="s">
        <v>7</v>
      </c>
      <c r="C2229" s="107">
        <v>5943</v>
      </c>
      <c r="D2229" s="119" t="s">
        <v>4137</v>
      </c>
      <c r="E2229" s="119" t="s">
        <v>4136</v>
      </c>
      <c r="F2229" s="219"/>
      <c r="G2229" s="219" t="s">
        <v>4005</v>
      </c>
      <c r="H2229" s="45" t="s">
        <v>44</v>
      </c>
      <c r="I2229" s="46">
        <v>35124</v>
      </c>
      <c r="J2229" s="44" t="str">
        <f t="shared" si="69"/>
        <v>n/a</v>
      </c>
      <c r="K2229" s="46">
        <v>35153</v>
      </c>
      <c r="L2229" s="45"/>
      <c r="M2229" s="45" t="s">
        <v>874</v>
      </c>
      <c r="N2229" s="45" t="s">
        <v>871</v>
      </c>
      <c r="O2229" s="62" t="s">
        <v>7</v>
      </c>
      <c r="P2229" s="235" t="s">
        <v>0</v>
      </c>
      <c r="Q2229" s="217">
        <v>35537</v>
      </c>
      <c r="R2229" s="41"/>
    </row>
    <row r="2230" spans="1:209" s="149" customFormat="1" ht="12.95" customHeight="1" x14ac:dyDescent="0.2">
      <c r="A2230" s="7">
        <v>37</v>
      </c>
      <c r="B2230" s="40" t="s">
        <v>7</v>
      </c>
      <c r="C2230" s="107"/>
      <c r="D2230" s="119" t="s">
        <v>222</v>
      </c>
      <c r="E2230" s="119" t="s">
        <v>4061</v>
      </c>
      <c r="F2230" s="219">
        <v>20</v>
      </c>
      <c r="G2230" s="219" t="s">
        <v>2307</v>
      </c>
      <c r="H2230" s="45" t="s">
        <v>31</v>
      </c>
      <c r="I2230" s="46"/>
      <c r="J2230" s="44">
        <f t="shared" si="69"/>
        <v>365</v>
      </c>
      <c r="K2230" s="46"/>
      <c r="L2230" s="45"/>
      <c r="M2230" s="45"/>
      <c r="N2230" s="45"/>
      <c r="O2230" s="62" t="s">
        <v>7</v>
      </c>
      <c r="P2230" s="220">
        <v>3336</v>
      </c>
      <c r="Q2230" s="217">
        <v>35537</v>
      </c>
      <c r="R2230" s="41"/>
    </row>
    <row r="2231" spans="1:209" s="149" customFormat="1" ht="12.95" customHeight="1" x14ac:dyDescent="0.2">
      <c r="A2231" s="7">
        <v>55</v>
      </c>
      <c r="B2231" s="40" t="s">
        <v>7</v>
      </c>
      <c r="C2231" s="107">
        <v>5906</v>
      </c>
      <c r="D2231" s="119" t="s">
        <v>4035</v>
      </c>
      <c r="E2231" s="119" t="s">
        <v>4135</v>
      </c>
      <c r="F2231" s="219">
        <v>15</v>
      </c>
      <c r="G2231" s="219" t="s">
        <v>1688</v>
      </c>
      <c r="H2231" s="45" t="s">
        <v>31</v>
      </c>
      <c r="I2231" s="46">
        <v>35003</v>
      </c>
      <c r="J2231" s="44">
        <f t="shared" si="69"/>
        <v>35368</v>
      </c>
      <c r="K2231" s="46"/>
      <c r="L2231" s="45"/>
      <c r="M2231" s="45" t="s">
        <v>871</v>
      </c>
      <c r="N2231" s="45"/>
      <c r="O2231" s="62"/>
      <c r="P2231" s="220" t="s">
        <v>5</v>
      </c>
      <c r="Q2231" s="217">
        <v>35181</v>
      </c>
      <c r="R2231" s="41"/>
    </row>
    <row r="2232" spans="1:209" s="149" customFormat="1" ht="12.95" customHeight="1" x14ac:dyDescent="0.2">
      <c r="A2232" s="7">
        <v>37</v>
      </c>
      <c r="B2232" s="40" t="s">
        <v>7</v>
      </c>
      <c r="C2232" s="107">
        <v>6004</v>
      </c>
      <c r="D2232" s="119" t="s">
        <v>2544</v>
      </c>
      <c r="E2232" s="119" t="s">
        <v>4061</v>
      </c>
      <c r="F2232" s="219">
        <v>20</v>
      </c>
      <c r="G2232" s="219" t="s">
        <v>2307</v>
      </c>
      <c r="H2232" s="45" t="s">
        <v>31</v>
      </c>
      <c r="I2232" s="46"/>
      <c r="J2232" s="44">
        <f t="shared" si="69"/>
        <v>365</v>
      </c>
      <c r="K2232" s="46"/>
      <c r="L2232" s="45"/>
      <c r="M2232" s="45"/>
      <c r="N2232" s="45"/>
      <c r="O2232" s="62" t="s">
        <v>7</v>
      </c>
      <c r="P2232" s="220">
        <v>3337</v>
      </c>
      <c r="Q2232" s="217">
        <v>35562</v>
      </c>
      <c r="R2232" s="41"/>
    </row>
    <row r="2233" spans="1:209" s="149" customFormat="1" ht="12.95" customHeight="1" x14ac:dyDescent="0.2">
      <c r="A2233" s="7">
        <v>56</v>
      </c>
      <c r="B2233" s="40" t="s">
        <v>7</v>
      </c>
      <c r="C2233" s="107">
        <v>5977</v>
      </c>
      <c r="D2233" s="119" t="s">
        <v>86</v>
      </c>
      <c r="E2233" s="119" t="s">
        <v>4134</v>
      </c>
      <c r="F2233" s="219">
        <v>11</v>
      </c>
      <c r="G2233" s="219" t="s">
        <v>2299</v>
      </c>
      <c r="H2233" s="45" t="s">
        <v>8</v>
      </c>
      <c r="I2233" s="46"/>
      <c r="J2233" s="44">
        <f t="shared" si="69"/>
        <v>365</v>
      </c>
      <c r="K2233" s="46"/>
      <c r="L2233" s="45"/>
      <c r="M2233" s="45"/>
      <c r="N2233" s="45"/>
      <c r="O2233" s="62" t="s">
        <v>7</v>
      </c>
      <c r="P2233" s="220">
        <v>3338</v>
      </c>
      <c r="Q2233" s="217">
        <v>35548</v>
      </c>
      <c r="R2233" s="41"/>
    </row>
    <row r="2234" spans="1:209" s="149" customFormat="1" ht="12.95" customHeight="1" x14ac:dyDescent="0.2">
      <c r="A2234" s="7">
        <v>55</v>
      </c>
      <c r="B2234" s="40" t="s">
        <v>7</v>
      </c>
      <c r="C2234" s="107">
        <v>5905</v>
      </c>
      <c r="D2234" s="119" t="s">
        <v>3568</v>
      </c>
      <c r="E2234" s="119" t="s">
        <v>4133</v>
      </c>
      <c r="F2234" s="219">
        <v>15</v>
      </c>
      <c r="G2234" s="219" t="s">
        <v>2492</v>
      </c>
      <c r="H2234" s="45" t="s">
        <v>31</v>
      </c>
      <c r="I2234" s="46"/>
      <c r="J2234" s="44">
        <f t="shared" si="69"/>
        <v>365</v>
      </c>
      <c r="K2234" s="46"/>
      <c r="L2234" s="45"/>
      <c r="M2234" s="45"/>
      <c r="N2234" s="45"/>
      <c r="O2234" s="62" t="s">
        <v>7</v>
      </c>
      <c r="P2234" s="220">
        <v>3339</v>
      </c>
      <c r="Q2234" s="217">
        <v>35564</v>
      </c>
      <c r="R2234" s="41"/>
    </row>
    <row r="2235" spans="1:209" s="149" customFormat="1" ht="12.95" customHeight="1" x14ac:dyDescent="0.2">
      <c r="A2235" s="7">
        <v>19</v>
      </c>
      <c r="B2235" s="40" t="s">
        <v>7</v>
      </c>
      <c r="C2235" s="107">
        <v>6008</v>
      </c>
      <c r="D2235" s="119" t="s">
        <v>4132</v>
      </c>
      <c r="E2235" s="119" t="s">
        <v>4131</v>
      </c>
      <c r="F2235" s="219">
        <v>8</v>
      </c>
      <c r="G2235" s="219" t="s">
        <v>2408</v>
      </c>
      <c r="H2235" s="45" t="s">
        <v>114</v>
      </c>
      <c r="I2235" s="46"/>
      <c r="J2235" s="44">
        <f t="shared" si="69"/>
        <v>365</v>
      </c>
      <c r="K2235" s="46"/>
      <c r="L2235" s="45"/>
      <c r="M2235" s="45"/>
      <c r="N2235" s="45"/>
      <c r="O2235" s="62" t="s">
        <v>7</v>
      </c>
      <c r="P2235" s="220">
        <v>3340</v>
      </c>
      <c r="Q2235" s="217">
        <v>35585</v>
      </c>
      <c r="R2235" s="41"/>
    </row>
    <row r="2236" spans="1:209" s="149" customFormat="1" ht="12.95" customHeight="1" x14ac:dyDescent="0.2">
      <c r="A2236" s="7">
        <v>146</v>
      </c>
      <c r="B2236" s="40" t="s">
        <v>7</v>
      </c>
      <c r="C2236" s="107">
        <v>5967</v>
      </c>
      <c r="D2236" s="119" t="s">
        <v>4130</v>
      </c>
      <c r="E2236" s="119" t="s">
        <v>4129</v>
      </c>
      <c r="F2236" s="219">
        <v>11</v>
      </c>
      <c r="G2236" s="219" t="s">
        <v>2299</v>
      </c>
      <c r="H2236" s="45" t="s">
        <v>8</v>
      </c>
      <c r="I2236" s="46"/>
      <c r="J2236" s="44">
        <f t="shared" si="69"/>
        <v>365</v>
      </c>
      <c r="K2236" s="46"/>
      <c r="L2236" s="45"/>
      <c r="M2236" s="45"/>
      <c r="N2236" s="45"/>
      <c r="O2236" s="62" t="s">
        <v>7</v>
      </c>
      <c r="P2236" s="235">
        <v>3341</v>
      </c>
      <c r="Q2236" s="217">
        <v>35566</v>
      </c>
      <c r="R2236" s="128">
        <v>1.7999999999999999E-2</v>
      </c>
    </row>
    <row r="2237" spans="1:209" s="149" customFormat="1" ht="12.95" customHeight="1" x14ac:dyDescent="0.2">
      <c r="A2237" s="7">
        <v>37</v>
      </c>
      <c r="B2237" s="40" t="s">
        <v>7</v>
      </c>
      <c r="C2237" s="107">
        <v>5996</v>
      </c>
      <c r="D2237" s="119" t="s">
        <v>57</v>
      </c>
      <c r="E2237" s="119" t="s">
        <v>4011</v>
      </c>
      <c r="F2237" s="219">
        <v>20</v>
      </c>
      <c r="G2237" s="219" t="s">
        <v>2307</v>
      </c>
      <c r="H2237" s="45" t="s">
        <v>44</v>
      </c>
      <c r="I2237" s="46"/>
      <c r="J2237" s="44">
        <f t="shared" si="69"/>
        <v>365</v>
      </c>
      <c r="K2237" s="46"/>
      <c r="L2237" s="45"/>
      <c r="M2237" s="45"/>
      <c r="N2237" s="45"/>
      <c r="O2237" s="62" t="s">
        <v>7</v>
      </c>
      <c r="P2237" s="220">
        <v>3342</v>
      </c>
      <c r="Q2237" s="217">
        <v>35586</v>
      </c>
      <c r="R2237" s="41"/>
    </row>
    <row r="2238" spans="1:209" s="149" customFormat="1" ht="12.95" customHeight="1" x14ac:dyDescent="0.2">
      <c r="A2238" s="7"/>
      <c r="B2238" s="40" t="s">
        <v>7</v>
      </c>
      <c r="C2238" s="107">
        <v>5865</v>
      </c>
      <c r="D2238" s="119" t="s">
        <v>4128</v>
      </c>
      <c r="E2238" s="119" t="s">
        <v>4127</v>
      </c>
      <c r="F2238" s="219">
        <v>8</v>
      </c>
      <c r="G2238" s="219" t="s">
        <v>2408</v>
      </c>
      <c r="H2238" s="45" t="s">
        <v>44</v>
      </c>
      <c r="I2238" s="46">
        <v>34920</v>
      </c>
      <c r="J2238" s="44" t="str">
        <f t="shared" si="69"/>
        <v>n/a</v>
      </c>
      <c r="K2238" s="46">
        <v>35200</v>
      </c>
      <c r="L2238" s="45"/>
      <c r="M2238" s="45" t="s">
        <v>871</v>
      </c>
      <c r="N2238" s="45" t="s">
        <v>871</v>
      </c>
      <c r="O2238" s="62" t="s">
        <v>7</v>
      </c>
      <c r="P2238" s="235" t="s">
        <v>0</v>
      </c>
      <c r="Q2238" s="217">
        <v>35618</v>
      </c>
      <c r="R2238" s="41"/>
    </row>
    <row r="2239" spans="1:209" s="149" customFormat="1" ht="12.95" customHeight="1" x14ac:dyDescent="0.2">
      <c r="A2239" s="7">
        <v>17</v>
      </c>
      <c r="B2239" s="40" t="s">
        <v>7</v>
      </c>
      <c r="C2239" s="107">
        <v>5930</v>
      </c>
      <c r="D2239" s="119" t="s">
        <v>4126</v>
      </c>
      <c r="E2239" s="119" t="s">
        <v>4125</v>
      </c>
      <c r="F2239" s="219">
        <v>15</v>
      </c>
      <c r="G2239" s="219" t="s">
        <v>2492</v>
      </c>
      <c r="H2239" s="45" t="s">
        <v>193</v>
      </c>
      <c r="I2239" s="46">
        <v>35090</v>
      </c>
      <c r="J2239" s="44" t="str">
        <f t="shared" si="69"/>
        <v>n/a</v>
      </c>
      <c r="K2239" s="46">
        <v>35125</v>
      </c>
      <c r="L2239" s="45"/>
      <c r="M2239" s="45" t="s">
        <v>874</v>
      </c>
      <c r="N2239" s="45" t="s">
        <v>871</v>
      </c>
      <c r="O2239" s="62" t="s">
        <v>7</v>
      </c>
      <c r="P2239" s="235" t="s">
        <v>0</v>
      </c>
      <c r="Q2239" s="217">
        <v>35647</v>
      </c>
      <c r="R2239" s="41"/>
    </row>
    <row r="2240" spans="1:209" s="149" customFormat="1" ht="12.95" customHeight="1" x14ac:dyDescent="0.2">
      <c r="A2240" s="12">
        <v>4</v>
      </c>
      <c r="B2240" s="14" t="s">
        <v>7</v>
      </c>
      <c r="C2240" s="97"/>
      <c r="D2240" s="116" t="s">
        <v>4124</v>
      </c>
      <c r="E2240" s="116" t="s">
        <v>3848</v>
      </c>
      <c r="F2240" s="224">
        <v>4</v>
      </c>
      <c r="G2240" s="224" t="s">
        <v>2299</v>
      </c>
      <c r="H2240" s="15" t="s">
        <v>31</v>
      </c>
      <c r="I2240" s="19"/>
      <c r="J2240" s="16">
        <f t="shared" si="69"/>
        <v>365</v>
      </c>
      <c r="K2240" s="19"/>
      <c r="L2240" s="15"/>
      <c r="M2240" s="15"/>
      <c r="N2240" s="15"/>
      <c r="O2240" s="21" t="s">
        <v>7</v>
      </c>
      <c r="P2240" s="223">
        <v>3343</v>
      </c>
      <c r="Q2240" s="222">
        <v>35614</v>
      </c>
      <c r="R2240" s="58"/>
      <c r="S2240" s="13"/>
      <c r="T2240" s="13"/>
      <c r="U2240" s="13"/>
      <c r="V2240" s="13"/>
      <c r="W2240" s="13"/>
      <c r="X2240" s="13"/>
      <c r="Y2240" s="13"/>
      <c r="Z2240" s="13"/>
      <c r="AA2240" s="13"/>
      <c r="AB2240" s="13"/>
      <c r="AC2240" s="13"/>
      <c r="AD2240" s="13"/>
      <c r="AE2240" s="13"/>
      <c r="AF2240" s="13"/>
      <c r="AG2240" s="13"/>
      <c r="AH2240" s="13"/>
      <c r="AI2240" s="13"/>
      <c r="AJ2240" s="13"/>
      <c r="AK2240" s="13"/>
      <c r="AL2240" s="13"/>
      <c r="AM2240" s="13"/>
      <c r="AN2240" s="13"/>
      <c r="AO2240" s="13"/>
      <c r="AP2240" s="13"/>
      <c r="AQ2240" s="13"/>
      <c r="AR2240" s="13"/>
      <c r="AS2240" s="13"/>
      <c r="AT2240" s="13"/>
      <c r="AU2240" s="13"/>
      <c r="AV2240" s="13"/>
      <c r="AW2240" s="13"/>
      <c r="AX2240" s="13"/>
      <c r="AY2240" s="13"/>
      <c r="AZ2240" s="13"/>
      <c r="BA2240" s="13"/>
      <c r="BB2240" s="13"/>
      <c r="BC2240" s="13"/>
      <c r="BD2240" s="13"/>
      <c r="BE2240" s="13"/>
      <c r="BF2240" s="13"/>
      <c r="BG2240" s="13"/>
      <c r="BH2240" s="13"/>
      <c r="BI2240" s="13"/>
      <c r="BJ2240" s="13"/>
      <c r="BK2240" s="13"/>
      <c r="BL2240" s="13"/>
      <c r="BM2240" s="13"/>
      <c r="BN2240" s="13"/>
      <c r="BO2240" s="13"/>
      <c r="BP2240" s="13"/>
      <c r="BQ2240" s="13"/>
      <c r="BR2240" s="13"/>
      <c r="BS2240" s="13"/>
      <c r="BT2240" s="13"/>
      <c r="BU2240" s="13"/>
      <c r="BV2240" s="13"/>
      <c r="BW2240" s="13"/>
      <c r="BX2240" s="13"/>
      <c r="BY2240" s="13"/>
      <c r="BZ2240" s="13"/>
      <c r="CA2240" s="13"/>
      <c r="CB2240" s="13"/>
      <c r="CC2240" s="13"/>
      <c r="CD2240" s="13"/>
      <c r="CE2240" s="13"/>
      <c r="CF2240" s="13"/>
      <c r="CG2240" s="13"/>
      <c r="CH2240" s="13"/>
      <c r="CI2240" s="13"/>
      <c r="CJ2240" s="13"/>
      <c r="CK2240" s="13"/>
      <c r="CL2240" s="13"/>
      <c r="CM2240" s="13"/>
      <c r="CN2240" s="13"/>
      <c r="CO2240" s="13"/>
      <c r="CP2240" s="13"/>
      <c r="CQ2240" s="13"/>
      <c r="CR2240" s="13"/>
      <c r="CS2240" s="13"/>
      <c r="CT2240" s="13"/>
      <c r="CU2240" s="13"/>
      <c r="CV2240" s="13"/>
      <c r="CW2240" s="13"/>
      <c r="CX2240" s="13"/>
      <c r="CY2240" s="13"/>
      <c r="CZ2240" s="13"/>
      <c r="DA2240" s="13"/>
      <c r="DB2240" s="13"/>
      <c r="DC2240" s="13"/>
      <c r="DD2240" s="13"/>
      <c r="DE2240" s="13"/>
      <c r="DF2240" s="13"/>
      <c r="DG2240" s="13"/>
      <c r="DH2240" s="13"/>
      <c r="DI2240" s="13"/>
      <c r="DJ2240" s="13"/>
      <c r="DK2240" s="13"/>
      <c r="DL2240" s="13"/>
      <c r="DM2240" s="13"/>
      <c r="DN2240" s="13"/>
      <c r="DO2240" s="13"/>
      <c r="DP2240" s="13"/>
      <c r="DQ2240" s="13"/>
      <c r="DR2240" s="13"/>
      <c r="DS2240" s="13"/>
      <c r="DT2240" s="13"/>
      <c r="DU2240" s="13"/>
      <c r="DV2240" s="13"/>
      <c r="DW2240" s="13"/>
      <c r="DX2240" s="13"/>
      <c r="DY2240" s="13"/>
      <c r="DZ2240" s="13"/>
      <c r="EA2240" s="13"/>
      <c r="EB2240" s="13"/>
      <c r="EC2240" s="13"/>
      <c r="ED2240" s="13"/>
      <c r="EE2240" s="13"/>
      <c r="EF2240" s="13"/>
      <c r="EG2240" s="13"/>
      <c r="EH2240" s="13"/>
      <c r="EI2240" s="13"/>
      <c r="EJ2240" s="13"/>
      <c r="EK2240" s="13"/>
      <c r="EL2240" s="13"/>
      <c r="EM2240" s="13"/>
      <c r="EN2240" s="13"/>
      <c r="EO2240" s="13"/>
      <c r="EP2240" s="13"/>
      <c r="EQ2240" s="13"/>
      <c r="ER2240" s="13"/>
      <c r="ES2240" s="13"/>
      <c r="ET2240" s="13"/>
      <c r="EU2240" s="13"/>
      <c r="EV2240" s="13"/>
      <c r="EW2240" s="13"/>
      <c r="EX2240" s="13"/>
      <c r="EY2240" s="13"/>
      <c r="EZ2240" s="13"/>
      <c r="FA2240" s="13"/>
      <c r="FB2240" s="13"/>
      <c r="FC2240" s="13"/>
      <c r="FD2240" s="13"/>
      <c r="FE2240" s="13"/>
      <c r="FF2240" s="13"/>
      <c r="FG2240" s="13"/>
      <c r="FH2240" s="13"/>
      <c r="FI2240" s="13"/>
      <c r="FJ2240" s="13"/>
      <c r="FK2240" s="13"/>
      <c r="FL2240" s="13"/>
      <c r="FM2240" s="13"/>
      <c r="FN2240" s="13"/>
      <c r="FO2240" s="13"/>
      <c r="FP2240" s="13"/>
      <c r="FQ2240" s="13"/>
      <c r="FR2240" s="13"/>
      <c r="FS2240" s="13"/>
      <c r="FT2240" s="13"/>
      <c r="FU2240" s="13"/>
      <c r="FV2240" s="13"/>
      <c r="FW2240" s="13"/>
      <c r="FX2240" s="13"/>
      <c r="FY2240" s="13"/>
      <c r="FZ2240" s="13"/>
      <c r="GA2240" s="13"/>
      <c r="GB2240" s="13"/>
      <c r="GC2240" s="13"/>
      <c r="GD2240" s="13"/>
      <c r="GE2240" s="13"/>
      <c r="GF2240" s="13"/>
      <c r="GG2240" s="13"/>
      <c r="GH2240" s="13"/>
      <c r="GI2240" s="13"/>
      <c r="GJ2240" s="13"/>
      <c r="GK2240" s="13"/>
      <c r="GL2240" s="13"/>
      <c r="GM2240" s="13"/>
      <c r="GN2240" s="13"/>
      <c r="GO2240" s="13"/>
      <c r="GP2240" s="13"/>
      <c r="GQ2240" s="13"/>
      <c r="GR2240" s="13"/>
      <c r="GS2240" s="13"/>
      <c r="GT2240" s="13"/>
      <c r="GU2240" s="13"/>
      <c r="GV2240" s="13"/>
      <c r="GW2240" s="13"/>
      <c r="GX2240" s="13"/>
      <c r="GY2240" s="13"/>
      <c r="GZ2240" s="13"/>
      <c r="HA2240" s="13"/>
    </row>
    <row r="2241" spans="1:18" s="149" customFormat="1" ht="12.95" customHeight="1" x14ac:dyDescent="0.2">
      <c r="A2241" s="7">
        <v>3</v>
      </c>
      <c r="B2241" s="40" t="s">
        <v>7</v>
      </c>
      <c r="C2241" s="107">
        <v>5993</v>
      </c>
      <c r="D2241" s="119" t="s">
        <v>4078</v>
      </c>
      <c r="E2241" s="119" t="s">
        <v>4123</v>
      </c>
      <c r="F2241" s="219">
        <v>20</v>
      </c>
      <c r="G2241" s="219" t="s">
        <v>2307</v>
      </c>
      <c r="H2241" s="45" t="s">
        <v>44</v>
      </c>
      <c r="I2241" s="46"/>
      <c r="J2241" s="44">
        <f t="shared" si="69"/>
        <v>365</v>
      </c>
      <c r="K2241" s="46"/>
      <c r="L2241" s="45"/>
      <c r="M2241" s="45"/>
      <c r="N2241" s="45"/>
      <c r="O2241" s="62" t="s">
        <v>7</v>
      </c>
      <c r="P2241" s="220">
        <v>3344</v>
      </c>
      <c r="Q2241" s="217">
        <v>35632</v>
      </c>
      <c r="R2241" s="41"/>
    </row>
    <row r="2242" spans="1:18" s="149" customFormat="1" ht="12.95" customHeight="1" x14ac:dyDescent="0.2">
      <c r="A2242" s="7">
        <v>1</v>
      </c>
      <c r="B2242" s="40" t="s">
        <v>7</v>
      </c>
      <c r="C2242" s="107">
        <v>6034</v>
      </c>
      <c r="D2242" s="119" t="s">
        <v>2238</v>
      </c>
      <c r="E2242" s="119" t="s">
        <v>4122</v>
      </c>
      <c r="F2242" s="219">
        <v>6</v>
      </c>
      <c r="G2242" s="219" t="s">
        <v>2495</v>
      </c>
      <c r="H2242" s="45" t="s">
        <v>44</v>
      </c>
      <c r="I2242" s="46"/>
      <c r="J2242" s="44">
        <f t="shared" si="69"/>
        <v>365</v>
      </c>
      <c r="K2242" s="46"/>
      <c r="L2242" s="45"/>
      <c r="M2242" s="45"/>
      <c r="N2242" s="45"/>
      <c r="O2242" s="62" t="s">
        <v>7</v>
      </c>
      <c r="P2242" s="220">
        <v>3345</v>
      </c>
      <c r="Q2242" s="217">
        <v>35643</v>
      </c>
      <c r="R2242" s="41"/>
    </row>
    <row r="2243" spans="1:18" s="149" customFormat="1" ht="12.95" customHeight="1" x14ac:dyDescent="0.2">
      <c r="A2243" s="7">
        <v>38</v>
      </c>
      <c r="B2243" s="40" t="s">
        <v>7</v>
      </c>
      <c r="C2243" s="107"/>
      <c r="D2243" s="119" t="s">
        <v>4121</v>
      </c>
      <c r="E2243" s="119" t="s">
        <v>3267</v>
      </c>
      <c r="F2243" s="219" t="s">
        <v>609</v>
      </c>
      <c r="G2243" s="219" t="s">
        <v>609</v>
      </c>
      <c r="H2243" s="45" t="s">
        <v>44</v>
      </c>
      <c r="I2243" s="46"/>
      <c r="J2243" s="44">
        <f t="shared" si="69"/>
        <v>365</v>
      </c>
      <c r="K2243" s="46"/>
      <c r="L2243" s="45"/>
      <c r="M2243" s="45"/>
      <c r="N2243" s="45"/>
      <c r="O2243" s="62" t="s">
        <v>7</v>
      </c>
      <c r="P2243" s="220">
        <v>3346</v>
      </c>
      <c r="Q2243" s="217">
        <v>35639</v>
      </c>
      <c r="R2243" s="41" t="s">
        <v>4120</v>
      </c>
    </row>
    <row r="2244" spans="1:18" s="149" customFormat="1" ht="12.95" customHeight="1" x14ac:dyDescent="0.2">
      <c r="A2244" s="7">
        <v>136</v>
      </c>
      <c r="B2244" s="40" t="s">
        <v>7</v>
      </c>
      <c r="C2244" s="107">
        <v>5955</v>
      </c>
      <c r="D2244" s="119" t="s">
        <v>4119</v>
      </c>
      <c r="E2244" s="119" t="s">
        <v>4118</v>
      </c>
      <c r="F2244" s="219">
        <v>8</v>
      </c>
      <c r="G2244" s="219" t="s">
        <v>2408</v>
      </c>
      <c r="H2244" s="45" t="s">
        <v>28</v>
      </c>
      <c r="I2244" s="46"/>
      <c r="J2244" s="44">
        <f t="shared" si="69"/>
        <v>365</v>
      </c>
      <c r="K2244" s="46"/>
      <c r="L2244" s="45"/>
      <c r="M2244" s="45"/>
      <c r="N2244" s="45"/>
      <c r="O2244" s="62" t="s">
        <v>7</v>
      </c>
      <c r="P2244" s="220">
        <v>3347</v>
      </c>
      <c r="Q2244" s="217">
        <v>35643</v>
      </c>
      <c r="R2244" s="41" t="s">
        <v>4117</v>
      </c>
    </row>
    <row r="2245" spans="1:18" s="149" customFormat="1" ht="12.95" customHeight="1" x14ac:dyDescent="0.2">
      <c r="A2245" s="7">
        <v>3</v>
      </c>
      <c r="B2245" s="40" t="s">
        <v>7</v>
      </c>
      <c r="C2245" s="107">
        <v>6028</v>
      </c>
      <c r="D2245" s="119" t="s">
        <v>3540</v>
      </c>
      <c r="E2245" s="124" t="s">
        <v>4116</v>
      </c>
      <c r="F2245" s="219">
        <v>19</v>
      </c>
      <c r="G2245" s="219" t="s">
        <v>2492</v>
      </c>
      <c r="H2245" s="45" t="s">
        <v>44</v>
      </c>
      <c r="I2245" s="46"/>
      <c r="J2245" s="44">
        <f t="shared" si="69"/>
        <v>365</v>
      </c>
      <c r="K2245" s="46"/>
      <c r="L2245" s="45"/>
      <c r="M2245" s="45"/>
      <c r="N2245" s="45"/>
      <c r="O2245" s="62" t="s">
        <v>7</v>
      </c>
      <c r="P2245" s="220">
        <v>3348</v>
      </c>
      <c r="Q2245" s="217">
        <v>35655</v>
      </c>
      <c r="R2245" s="41"/>
    </row>
    <row r="2246" spans="1:18" s="149" customFormat="1" ht="12.95" customHeight="1" x14ac:dyDescent="0.2">
      <c r="A2246" s="7">
        <v>55</v>
      </c>
      <c r="B2246" s="40" t="s">
        <v>7</v>
      </c>
      <c r="C2246" s="107">
        <v>6040</v>
      </c>
      <c r="D2246" s="119" t="s">
        <v>4115</v>
      </c>
      <c r="E2246" s="119" t="s">
        <v>4059</v>
      </c>
      <c r="F2246" s="219">
        <v>13</v>
      </c>
      <c r="G2246" s="219" t="s">
        <v>2492</v>
      </c>
      <c r="H2246" s="45" t="s">
        <v>44</v>
      </c>
      <c r="I2246" s="46"/>
      <c r="J2246" s="44">
        <f t="shared" si="69"/>
        <v>365</v>
      </c>
      <c r="K2246" s="46"/>
      <c r="L2246" s="45"/>
      <c r="M2246" s="45"/>
      <c r="N2246" s="45"/>
      <c r="O2246" s="62" t="s">
        <v>7</v>
      </c>
      <c r="P2246" s="220">
        <v>3349</v>
      </c>
      <c r="Q2246" s="217">
        <v>35671</v>
      </c>
      <c r="R2246" s="41" t="s">
        <v>4114</v>
      </c>
    </row>
    <row r="2247" spans="1:18" s="149" customFormat="1" ht="12.95" customHeight="1" x14ac:dyDescent="0.2">
      <c r="A2247" s="7">
        <v>50</v>
      </c>
      <c r="B2247" s="40" t="s">
        <v>7</v>
      </c>
      <c r="C2247" s="107">
        <v>6063</v>
      </c>
      <c r="D2247" s="119" t="s">
        <v>21</v>
      </c>
      <c r="E2247" s="119" t="s">
        <v>3749</v>
      </c>
      <c r="F2247" s="219">
        <v>7</v>
      </c>
      <c r="G2247" s="219" t="s">
        <v>2495</v>
      </c>
      <c r="H2247" s="45" t="s">
        <v>8</v>
      </c>
      <c r="I2247" s="46"/>
      <c r="J2247" s="44">
        <f t="shared" si="69"/>
        <v>365</v>
      </c>
      <c r="K2247" s="46"/>
      <c r="L2247" s="45"/>
      <c r="M2247" s="45"/>
      <c r="N2247" s="45"/>
      <c r="O2247" s="62" t="s">
        <v>7</v>
      </c>
      <c r="P2247" s="220">
        <v>3350</v>
      </c>
      <c r="Q2247" s="217">
        <v>35669</v>
      </c>
      <c r="R2247" s="41" t="s">
        <v>136</v>
      </c>
    </row>
    <row r="2248" spans="1:18" s="149" customFormat="1" ht="12.95" customHeight="1" x14ac:dyDescent="0.2">
      <c r="A2248" s="7">
        <v>3</v>
      </c>
      <c r="B2248" s="40" t="s">
        <v>7</v>
      </c>
      <c r="C2248" s="107">
        <v>5971</v>
      </c>
      <c r="D2248" s="119" t="s">
        <v>4113</v>
      </c>
      <c r="E2248" s="119" t="s">
        <v>4112</v>
      </c>
      <c r="F2248" s="219">
        <v>20</v>
      </c>
      <c r="G2248" s="219" t="s">
        <v>2307</v>
      </c>
      <c r="H2248" s="45" t="s">
        <v>8</v>
      </c>
      <c r="I2248" s="46"/>
      <c r="J2248" s="44">
        <f t="shared" si="69"/>
        <v>365</v>
      </c>
      <c r="K2248" s="46"/>
      <c r="L2248" s="45"/>
      <c r="M2248" s="45"/>
      <c r="N2248" s="45"/>
      <c r="O2248" s="62" t="s">
        <v>7</v>
      </c>
      <c r="P2248" s="220">
        <v>3351</v>
      </c>
      <c r="Q2248" s="217">
        <v>35653</v>
      </c>
      <c r="R2248" s="41"/>
    </row>
    <row r="2249" spans="1:18" s="149" customFormat="1" ht="12.95" customHeight="1" x14ac:dyDescent="0.2">
      <c r="A2249" s="7">
        <v>56</v>
      </c>
      <c r="B2249" s="40" t="s">
        <v>7</v>
      </c>
      <c r="C2249" s="107">
        <v>6038</v>
      </c>
      <c r="D2249" s="119" t="s">
        <v>2021</v>
      </c>
      <c r="E2249" s="119" t="s">
        <v>4111</v>
      </c>
      <c r="F2249" s="219">
        <v>14</v>
      </c>
      <c r="G2249" s="219" t="s">
        <v>2492</v>
      </c>
      <c r="H2249" s="45" t="s">
        <v>44</v>
      </c>
      <c r="I2249" s="46"/>
      <c r="J2249" s="44">
        <f t="shared" si="69"/>
        <v>365</v>
      </c>
      <c r="K2249" s="46"/>
      <c r="L2249" s="45"/>
      <c r="M2249" s="45"/>
      <c r="N2249" s="45"/>
      <c r="O2249" s="62" t="s">
        <v>7</v>
      </c>
      <c r="P2249" s="220">
        <v>3352</v>
      </c>
      <c r="Q2249" s="217">
        <v>35671</v>
      </c>
      <c r="R2249" s="41" t="s">
        <v>3225</v>
      </c>
    </row>
    <row r="2250" spans="1:18" s="149" customFormat="1" ht="12.95" customHeight="1" x14ac:dyDescent="0.2">
      <c r="A2250" s="7">
        <v>190</v>
      </c>
      <c r="B2250" s="40" t="s">
        <v>7</v>
      </c>
      <c r="C2250" s="107"/>
      <c r="D2250" s="119" t="s">
        <v>348</v>
      </c>
      <c r="E2250" s="119" t="s">
        <v>4063</v>
      </c>
      <c r="F2250" s="219">
        <v>3</v>
      </c>
      <c r="G2250" s="219" t="s">
        <v>2299</v>
      </c>
      <c r="H2250" s="45" t="s">
        <v>44</v>
      </c>
      <c r="I2250" s="46"/>
      <c r="J2250" s="44">
        <f t="shared" si="69"/>
        <v>365</v>
      </c>
      <c r="K2250" s="46"/>
      <c r="L2250" s="45"/>
      <c r="M2250" s="45"/>
      <c r="N2250" s="45"/>
      <c r="O2250" s="62" t="s">
        <v>7</v>
      </c>
      <c r="P2250" s="220">
        <v>3353</v>
      </c>
      <c r="Q2250" s="217">
        <v>35670</v>
      </c>
      <c r="R2250" s="41"/>
    </row>
    <row r="2251" spans="1:18" s="149" customFormat="1" ht="12.95" customHeight="1" x14ac:dyDescent="0.2">
      <c r="A2251" s="7">
        <v>17</v>
      </c>
      <c r="B2251" s="40" t="s">
        <v>7</v>
      </c>
      <c r="C2251" s="237">
        <v>5949</v>
      </c>
      <c r="D2251" s="124" t="s">
        <v>4110</v>
      </c>
      <c r="E2251" s="124" t="s">
        <v>4000</v>
      </c>
      <c r="F2251" s="234">
        <v>19</v>
      </c>
      <c r="G2251" s="234" t="s">
        <v>1688</v>
      </c>
      <c r="H2251" s="154" t="s">
        <v>114</v>
      </c>
      <c r="I2251" s="185">
        <v>35156</v>
      </c>
      <c r="J2251" s="44" t="str">
        <f t="shared" si="69"/>
        <v>n/a</v>
      </c>
      <c r="K2251" s="230">
        <v>35186</v>
      </c>
      <c r="L2251" s="154"/>
      <c r="M2251" s="45" t="s">
        <v>871</v>
      </c>
      <c r="N2251" s="45" t="s">
        <v>871</v>
      </c>
      <c r="O2251" s="62" t="s">
        <v>7</v>
      </c>
      <c r="P2251" s="233" t="s">
        <v>0</v>
      </c>
      <c r="Q2251" s="232">
        <v>35683</v>
      </c>
      <c r="R2251" s="215"/>
    </row>
    <row r="2252" spans="1:18" s="149" customFormat="1" ht="12.95" customHeight="1" x14ac:dyDescent="0.2">
      <c r="A2252" s="7">
        <v>52</v>
      </c>
      <c r="B2252" s="40" t="s">
        <v>7</v>
      </c>
      <c r="C2252" s="231">
        <v>6030</v>
      </c>
      <c r="D2252" s="124" t="s">
        <v>4109</v>
      </c>
      <c r="E2252" s="124" t="s">
        <v>4108</v>
      </c>
      <c r="F2252" s="234">
        <v>20</v>
      </c>
      <c r="G2252" s="234" t="s">
        <v>2307</v>
      </c>
      <c r="H2252" s="154" t="s">
        <v>44</v>
      </c>
      <c r="I2252" s="185"/>
      <c r="J2252" s="200">
        <f t="shared" si="69"/>
        <v>365</v>
      </c>
      <c r="K2252" s="230"/>
      <c r="L2252" s="154"/>
      <c r="M2252" s="154"/>
      <c r="N2252" s="154"/>
      <c r="O2252" s="229" t="s">
        <v>7</v>
      </c>
      <c r="P2252" s="236">
        <v>3356</v>
      </c>
      <c r="Q2252" s="232">
        <v>35698</v>
      </c>
      <c r="R2252" s="215"/>
    </row>
    <row r="2253" spans="1:18" s="149" customFormat="1" ht="12.95" customHeight="1" x14ac:dyDescent="0.2">
      <c r="A2253" s="7">
        <v>51</v>
      </c>
      <c r="B2253" s="40" t="s">
        <v>7</v>
      </c>
      <c r="C2253" s="107">
        <v>6048</v>
      </c>
      <c r="D2253" s="119" t="s">
        <v>3595</v>
      </c>
      <c r="E2253" s="119" t="s">
        <v>3631</v>
      </c>
      <c r="F2253" s="219">
        <v>9</v>
      </c>
      <c r="G2253" s="219" t="s">
        <v>2495</v>
      </c>
      <c r="H2253" s="45"/>
      <c r="I2253" s="46"/>
      <c r="J2253" s="44">
        <f t="shared" ref="J2253:J2259" si="70">IF(AND(I2253&gt;1/1/75, K2253&gt;0),"n/a",I2253+365)</f>
        <v>365</v>
      </c>
      <c r="K2253" s="46"/>
      <c r="L2253" s="45"/>
      <c r="M2253" s="45"/>
      <c r="N2253" s="45"/>
      <c r="O2253" s="62" t="s">
        <v>7</v>
      </c>
      <c r="P2253" s="220">
        <v>3357</v>
      </c>
      <c r="Q2253" s="217">
        <v>35685</v>
      </c>
      <c r="R2253" s="41"/>
    </row>
    <row r="2254" spans="1:18" s="149" customFormat="1" ht="12.95" customHeight="1" x14ac:dyDescent="0.2">
      <c r="A2254" s="7">
        <v>190</v>
      </c>
      <c r="B2254" s="40" t="s">
        <v>7</v>
      </c>
      <c r="C2254" s="107">
        <v>6024</v>
      </c>
      <c r="D2254" s="119" t="s">
        <v>3980</v>
      </c>
      <c r="E2254" s="119" t="s">
        <v>4107</v>
      </c>
      <c r="F2254" s="219">
        <v>2</v>
      </c>
      <c r="G2254" s="219" t="s">
        <v>2299</v>
      </c>
      <c r="H2254" s="45" t="s">
        <v>44</v>
      </c>
      <c r="I2254" s="46"/>
      <c r="J2254" s="44">
        <f t="shared" si="70"/>
        <v>365</v>
      </c>
      <c r="K2254" s="46"/>
      <c r="L2254" s="45"/>
      <c r="M2254" s="45"/>
      <c r="N2254" s="45"/>
      <c r="O2254" s="62" t="s">
        <v>7</v>
      </c>
      <c r="P2254" s="220">
        <v>3358</v>
      </c>
      <c r="Q2254" s="217">
        <v>35691</v>
      </c>
      <c r="R2254" s="41" t="s">
        <v>3261</v>
      </c>
    </row>
    <row r="2255" spans="1:18" s="149" customFormat="1" ht="12.95" customHeight="1" x14ac:dyDescent="0.2">
      <c r="A2255" s="7">
        <v>10</v>
      </c>
      <c r="B2255" s="40" t="s">
        <v>7</v>
      </c>
      <c r="C2255" s="107">
        <v>6062</v>
      </c>
      <c r="D2255" s="119" t="s">
        <v>1177</v>
      </c>
      <c r="E2255" s="119" t="s">
        <v>3749</v>
      </c>
      <c r="F2255" s="219">
        <v>12</v>
      </c>
      <c r="G2255" s="219" t="s">
        <v>2299</v>
      </c>
      <c r="H2255" s="45" t="s">
        <v>8</v>
      </c>
      <c r="I2255" s="46"/>
      <c r="J2255" s="44">
        <f t="shared" si="70"/>
        <v>365</v>
      </c>
      <c r="K2255" s="46"/>
      <c r="L2255" s="45"/>
      <c r="M2255" s="45"/>
      <c r="N2255" s="45"/>
      <c r="O2255" s="62" t="s">
        <v>7</v>
      </c>
      <c r="P2255" s="220">
        <v>3359</v>
      </c>
      <c r="Q2255" s="217">
        <v>35685</v>
      </c>
      <c r="R2255" s="41"/>
    </row>
    <row r="2256" spans="1:18" s="149" customFormat="1" ht="12.95" customHeight="1" x14ac:dyDescent="0.2">
      <c r="A2256" s="7">
        <v>17</v>
      </c>
      <c r="B2256" s="40" t="s">
        <v>7</v>
      </c>
      <c r="C2256" s="107"/>
      <c r="D2256" s="119" t="s">
        <v>4001</v>
      </c>
      <c r="E2256" s="119" t="s">
        <v>4106</v>
      </c>
      <c r="F2256" s="219">
        <v>15</v>
      </c>
      <c r="G2256" s="219" t="s">
        <v>2492</v>
      </c>
      <c r="H2256" s="45" t="s">
        <v>44</v>
      </c>
      <c r="I2256" s="46"/>
      <c r="J2256" s="44">
        <f t="shared" si="70"/>
        <v>365</v>
      </c>
      <c r="K2256" s="46"/>
      <c r="L2256" s="45"/>
      <c r="M2256" s="45"/>
      <c r="N2256" s="45"/>
      <c r="O2256" s="62" t="s">
        <v>7</v>
      </c>
      <c r="P2256" s="220">
        <v>3360</v>
      </c>
      <c r="Q2256" s="217">
        <v>35703</v>
      </c>
      <c r="R2256" s="41" t="s">
        <v>3886</v>
      </c>
    </row>
    <row r="2257" spans="1:18" s="149" customFormat="1" ht="12.75" customHeight="1" x14ac:dyDescent="0.2">
      <c r="A2257" s="7">
        <v>23</v>
      </c>
      <c r="B2257" s="40" t="s">
        <v>7</v>
      </c>
      <c r="C2257" s="107">
        <v>6055</v>
      </c>
      <c r="D2257" s="119" t="s">
        <v>4105</v>
      </c>
      <c r="E2257" s="119" t="s">
        <v>4104</v>
      </c>
      <c r="F2257" s="219">
        <v>16</v>
      </c>
      <c r="G2257" s="219" t="s">
        <v>2495</v>
      </c>
      <c r="H2257" s="45" t="s">
        <v>25</v>
      </c>
      <c r="I2257" s="46"/>
      <c r="J2257" s="44">
        <f t="shared" si="70"/>
        <v>365</v>
      </c>
      <c r="K2257" s="46"/>
      <c r="L2257" s="45"/>
      <c r="M2257" s="45"/>
      <c r="N2257" s="45"/>
      <c r="O2257" s="62" t="s">
        <v>7</v>
      </c>
      <c r="P2257" s="220">
        <v>3361</v>
      </c>
      <c r="Q2257" s="217">
        <v>35703</v>
      </c>
      <c r="R2257" s="41"/>
    </row>
    <row r="2258" spans="1:18" s="149" customFormat="1" ht="12.95" customHeight="1" x14ac:dyDescent="0.2">
      <c r="A2258" s="7">
        <v>19</v>
      </c>
      <c r="B2258" s="40" t="s">
        <v>7</v>
      </c>
      <c r="C2258" s="107">
        <v>6057</v>
      </c>
      <c r="D2258" s="119" t="s">
        <v>1479</v>
      </c>
      <c r="E2258" s="119" t="s">
        <v>3848</v>
      </c>
      <c r="F2258" s="219">
        <v>8</v>
      </c>
      <c r="G2258" s="219" t="s">
        <v>2408</v>
      </c>
      <c r="H2258" s="45" t="s">
        <v>31</v>
      </c>
      <c r="I2258" s="46"/>
      <c r="J2258" s="44">
        <f t="shared" si="70"/>
        <v>365</v>
      </c>
      <c r="K2258" s="46"/>
      <c r="L2258" s="45"/>
      <c r="M2258" s="45"/>
      <c r="N2258" s="45"/>
      <c r="O2258" s="62" t="s">
        <v>7</v>
      </c>
      <c r="P2258" s="220">
        <v>3362</v>
      </c>
      <c r="Q2258" s="217">
        <v>35709</v>
      </c>
      <c r="R2258" s="41"/>
    </row>
    <row r="2259" spans="1:18" s="149" customFormat="1" ht="12.95" customHeight="1" x14ac:dyDescent="0.2">
      <c r="A2259" s="7">
        <v>19</v>
      </c>
      <c r="B2259" s="40" t="s">
        <v>7</v>
      </c>
      <c r="C2259" s="107"/>
      <c r="D2259" s="119" t="s">
        <v>4103</v>
      </c>
      <c r="E2259" s="119" t="s">
        <v>4102</v>
      </c>
      <c r="F2259" s="219">
        <v>8</v>
      </c>
      <c r="G2259" s="219" t="s">
        <v>2408</v>
      </c>
      <c r="H2259" s="45" t="s">
        <v>31</v>
      </c>
      <c r="I2259" s="46"/>
      <c r="J2259" s="44">
        <f t="shared" si="70"/>
        <v>365</v>
      </c>
      <c r="K2259" s="46"/>
      <c r="L2259" s="45"/>
      <c r="M2259" s="45"/>
      <c r="N2259" s="45"/>
      <c r="O2259" s="62" t="s">
        <v>7</v>
      </c>
      <c r="P2259" s="220">
        <v>3363</v>
      </c>
      <c r="Q2259" s="217">
        <v>35709</v>
      </c>
      <c r="R2259" s="41"/>
    </row>
    <row r="2260" spans="1:18" s="149" customFormat="1" ht="12.95" customHeight="1" x14ac:dyDescent="0.2">
      <c r="A2260" s="7">
        <v>43</v>
      </c>
      <c r="B2260" s="40" t="s">
        <v>7</v>
      </c>
      <c r="C2260" s="107">
        <v>5834</v>
      </c>
      <c r="D2260" s="119" t="s">
        <v>4098</v>
      </c>
      <c r="E2260" s="119" t="s">
        <v>4097</v>
      </c>
      <c r="F2260" s="219"/>
      <c r="G2260" s="219"/>
      <c r="H2260" s="45" t="s">
        <v>28</v>
      </c>
      <c r="I2260" s="46"/>
      <c r="J2260" s="44"/>
      <c r="K2260" s="46"/>
      <c r="L2260" s="45"/>
      <c r="M2260" s="45" t="s">
        <v>871</v>
      </c>
      <c r="N2260" s="45" t="s">
        <v>871</v>
      </c>
      <c r="O2260" s="62" t="s">
        <v>7</v>
      </c>
      <c r="P2260" s="235" t="s">
        <v>0</v>
      </c>
      <c r="Q2260" s="217">
        <v>35240</v>
      </c>
      <c r="R2260" s="41"/>
    </row>
    <row r="2261" spans="1:18" s="149" customFormat="1" ht="12.95" customHeight="1" x14ac:dyDescent="0.2">
      <c r="A2261" s="7"/>
      <c r="B2261" s="40" t="s">
        <v>7</v>
      </c>
      <c r="C2261" s="107">
        <v>5835</v>
      </c>
      <c r="D2261" s="119" t="s">
        <v>4101</v>
      </c>
      <c r="E2261" s="119" t="s">
        <v>4100</v>
      </c>
      <c r="F2261" s="219"/>
      <c r="G2261" s="219"/>
      <c r="H2261" s="45" t="s">
        <v>28</v>
      </c>
      <c r="I2261" s="46"/>
      <c r="J2261" s="44"/>
      <c r="K2261" s="46"/>
      <c r="L2261" s="45"/>
      <c r="M2261" s="45"/>
      <c r="N2261" s="45"/>
      <c r="O2261" s="62" t="s">
        <v>7</v>
      </c>
      <c r="P2261" s="235" t="s">
        <v>0</v>
      </c>
      <c r="Q2261" s="217">
        <v>35776</v>
      </c>
      <c r="R2261" s="41"/>
    </row>
    <row r="2262" spans="1:18" s="149" customFormat="1" ht="12.95" customHeight="1" x14ac:dyDescent="0.2">
      <c r="A2262" s="7">
        <v>19</v>
      </c>
      <c r="B2262" s="40" t="s">
        <v>7</v>
      </c>
      <c r="C2262" s="107">
        <v>5838</v>
      </c>
      <c r="D2262" s="119" t="s">
        <v>3935</v>
      </c>
      <c r="E2262" s="119" t="s">
        <v>4099</v>
      </c>
      <c r="F2262" s="219"/>
      <c r="G2262" s="219"/>
      <c r="H2262" s="45" t="s">
        <v>28</v>
      </c>
      <c r="I2262" s="46"/>
      <c r="J2262" s="44"/>
      <c r="K2262" s="46"/>
      <c r="L2262" s="45"/>
      <c r="M2262" s="45"/>
      <c r="N2262" s="45"/>
      <c r="O2262" s="62"/>
      <c r="P2262" s="220" t="s">
        <v>3415</v>
      </c>
      <c r="Q2262" s="217"/>
      <c r="R2262" s="41"/>
    </row>
    <row r="2263" spans="1:18" s="149" customFormat="1" ht="12.95" customHeight="1" x14ac:dyDescent="0.2">
      <c r="A2263" s="7">
        <v>43</v>
      </c>
      <c r="B2263" s="40" t="s">
        <v>7</v>
      </c>
      <c r="C2263" s="107">
        <v>5939</v>
      </c>
      <c r="D2263" s="119" t="s">
        <v>4098</v>
      </c>
      <c r="E2263" s="119" t="s">
        <v>4097</v>
      </c>
      <c r="F2263" s="219"/>
      <c r="G2263" s="219"/>
      <c r="H2263" s="45" t="s">
        <v>28</v>
      </c>
      <c r="I2263" s="46">
        <v>35124</v>
      </c>
      <c r="J2263" s="44" t="str">
        <f t="shared" ref="J2263:J2302" si="71">IF(AND(I2263&gt;1/1/75, K2263&gt;0),"n/a",I2263+365)</f>
        <v>n/a</v>
      </c>
      <c r="K2263" s="46">
        <v>35156</v>
      </c>
      <c r="L2263" s="45"/>
      <c r="M2263" s="45" t="s">
        <v>871</v>
      </c>
      <c r="N2263" s="45" t="s">
        <v>871</v>
      </c>
      <c r="O2263" s="62" t="s">
        <v>7</v>
      </c>
      <c r="P2263" s="235" t="s">
        <v>0</v>
      </c>
      <c r="Q2263" s="217">
        <v>35732</v>
      </c>
      <c r="R2263" s="41" t="s">
        <v>4096</v>
      </c>
    </row>
    <row r="2264" spans="1:18" s="149" customFormat="1" ht="12.95" customHeight="1" x14ac:dyDescent="0.2">
      <c r="A2264" s="7">
        <v>19</v>
      </c>
      <c r="B2264" s="40" t="s">
        <v>7</v>
      </c>
      <c r="C2264" s="107">
        <v>6107</v>
      </c>
      <c r="D2264" s="119" t="s">
        <v>257</v>
      </c>
      <c r="E2264" s="119" t="s">
        <v>4095</v>
      </c>
      <c r="F2264" s="219">
        <v>8</v>
      </c>
      <c r="G2264" s="219" t="s">
        <v>2408</v>
      </c>
      <c r="H2264" s="45" t="s">
        <v>8</v>
      </c>
      <c r="I2264" s="46"/>
      <c r="J2264" s="44">
        <f t="shared" si="71"/>
        <v>365</v>
      </c>
      <c r="K2264" s="46"/>
      <c r="L2264" s="45"/>
      <c r="M2264" s="45"/>
      <c r="N2264" s="45"/>
      <c r="O2264" s="62" t="s">
        <v>7</v>
      </c>
      <c r="P2264" s="220">
        <v>3364</v>
      </c>
      <c r="Q2264" s="217">
        <v>35734</v>
      </c>
      <c r="R2264" s="41" t="s">
        <v>136</v>
      </c>
    </row>
    <row r="2265" spans="1:18" s="149" customFormat="1" ht="12.95" customHeight="1" x14ac:dyDescent="0.2">
      <c r="A2265" s="7">
        <v>37</v>
      </c>
      <c r="B2265" s="40" t="s">
        <v>7</v>
      </c>
      <c r="C2265" s="107">
        <v>5969</v>
      </c>
      <c r="D2265" s="119" t="s">
        <v>4094</v>
      </c>
      <c r="E2265" s="119" t="s">
        <v>4093</v>
      </c>
      <c r="F2265" s="219">
        <v>20</v>
      </c>
      <c r="G2265" s="219" t="s">
        <v>1839</v>
      </c>
      <c r="H2265" s="45" t="s">
        <v>8</v>
      </c>
      <c r="I2265" s="46">
        <v>35248</v>
      </c>
      <c r="J2265" s="44">
        <f t="shared" si="71"/>
        <v>35613</v>
      </c>
      <c r="K2265" s="46"/>
      <c r="L2265" s="45"/>
      <c r="M2265" s="45" t="s">
        <v>871</v>
      </c>
      <c r="N2265" s="45" t="s">
        <v>871</v>
      </c>
      <c r="O2265" s="62" t="s">
        <v>7</v>
      </c>
      <c r="P2265" s="220">
        <v>3365</v>
      </c>
      <c r="Q2265" s="217" t="s">
        <v>609</v>
      </c>
      <c r="R2265" s="41"/>
    </row>
    <row r="2266" spans="1:18" s="149" customFormat="1" ht="12.95" customHeight="1" x14ac:dyDescent="0.2">
      <c r="A2266" s="7">
        <v>53</v>
      </c>
      <c r="B2266" s="40" t="s">
        <v>7</v>
      </c>
      <c r="C2266" s="107">
        <v>5989</v>
      </c>
      <c r="D2266" s="119" t="s">
        <v>2230</v>
      </c>
      <c r="E2266" s="119" t="s">
        <v>4092</v>
      </c>
      <c r="F2266" s="219">
        <v>2</v>
      </c>
      <c r="G2266" s="219" t="s">
        <v>2299</v>
      </c>
      <c r="H2266" s="45" t="s">
        <v>44</v>
      </c>
      <c r="I2266" s="46"/>
      <c r="J2266" s="44">
        <f t="shared" si="71"/>
        <v>365</v>
      </c>
      <c r="K2266" s="46"/>
      <c r="L2266" s="45"/>
      <c r="M2266" s="45"/>
      <c r="N2266" s="45"/>
      <c r="O2266" s="62" t="s">
        <v>7</v>
      </c>
      <c r="P2266" s="220">
        <v>3367</v>
      </c>
      <c r="Q2266" s="217">
        <v>35755</v>
      </c>
      <c r="R2266" s="41" t="s">
        <v>3261</v>
      </c>
    </row>
    <row r="2267" spans="1:18" s="149" customFormat="1" ht="12.95" customHeight="1" x14ac:dyDescent="0.2">
      <c r="A2267" s="7"/>
      <c r="B2267" s="40" t="s">
        <v>7</v>
      </c>
      <c r="C2267" s="231">
        <v>5872</v>
      </c>
      <c r="D2267" s="124" t="s">
        <v>4090</v>
      </c>
      <c r="E2267" s="149" t="s">
        <v>4091</v>
      </c>
      <c r="F2267" s="234"/>
      <c r="G2267" s="234" t="s">
        <v>4005</v>
      </c>
      <c r="H2267" s="154" t="s">
        <v>44</v>
      </c>
      <c r="I2267" s="185">
        <v>34929</v>
      </c>
      <c r="J2267" s="44" t="str">
        <f t="shared" si="71"/>
        <v>n/a</v>
      </c>
      <c r="K2267" s="230">
        <v>34974</v>
      </c>
      <c r="L2267" s="154"/>
      <c r="M2267" s="45" t="s">
        <v>871</v>
      </c>
      <c r="N2267" s="45" t="s">
        <v>871</v>
      </c>
      <c r="O2267" s="62" t="s">
        <v>7</v>
      </c>
      <c r="P2267" s="233" t="s">
        <v>0</v>
      </c>
      <c r="Q2267" s="232">
        <v>35611</v>
      </c>
      <c r="R2267" s="215"/>
    </row>
    <row r="2268" spans="1:18" s="149" customFormat="1" ht="12.95" customHeight="1" x14ac:dyDescent="0.2">
      <c r="A2268" s="7"/>
      <c r="B2268" s="40" t="s">
        <v>7</v>
      </c>
      <c r="C2268" s="231">
        <v>5873</v>
      </c>
      <c r="D2268" s="149" t="s">
        <v>4090</v>
      </c>
      <c r="E2268" s="149" t="s">
        <v>4089</v>
      </c>
      <c r="F2268" s="154"/>
      <c r="G2268" s="154" t="s">
        <v>4005</v>
      </c>
      <c r="H2268" s="154" t="s">
        <v>44</v>
      </c>
      <c r="I2268" s="185">
        <v>34929</v>
      </c>
      <c r="J2268" s="44" t="str">
        <f t="shared" si="71"/>
        <v>n/a</v>
      </c>
      <c r="K2268" s="230">
        <v>34974</v>
      </c>
      <c r="L2268" s="154"/>
      <c r="M2268" s="45" t="s">
        <v>871</v>
      </c>
      <c r="N2268" s="45" t="s">
        <v>871</v>
      </c>
      <c r="O2268" s="229"/>
      <c r="P2268" s="228" t="s">
        <v>5</v>
      </c>
      <c r="Q2268" s="185">
        <v>36444</v>
      </c>
      <c r="R2268" s="215"/>
    </row>
    <row r="2269" spans="1:18" s="149" customFormat="1" ht="12.95" customHeight="1" x14ac:dyDescent="0.2">
      <c r="A2269" s="7">
        <v>190</v>
      </c>
      <c r="B2269" s="40" t="s">
        <v>7</v>
      </c>
      <c r="C2269" s="107" t="s">
        <v>4088</v>
      </c>
      <c r="D2269" s="119" t="s">
        <v>3918</v>
      </c>
      <c r="E2269" s="119" t="s">
        <v>4087</v>
      </c>
      <c r="F2269" s="219">
        <v>1</v>
      </c>
      <c r="G2269" s="219" t="s">
        <v>2299</v>
      </c>
      <c r="H2269" s="45" t="s">
        <v>193</v>
      </c>
      <c r="I2269" s="46"/>
      <c r="J2269" s="44">
        <f t="shared" si="71"/>
        <v>365</v>
      </c>
      <c r="K2269" s="46"/>
      <c r="L2269" s="45"/>
      <c r="M2269" s="45"/>
      <c r="N2269" s="45"/>
      <c r="O2269" s="62" t="s">
        <v>7</v>
      </c>
      <c r="P2269" s="220">
        <v>3368</v>
      </c>
      <c r="Q2269" s="217">
        <v>35760</v>
      </c>
      <c r="R2269" s="41"/>
    </row>
    <row r="2270" spans="1:18" s="149" customFormat="1" ht="12.95" customHeight="1" x14ac:dyDescent="0.2">
      <c r="A2270" s="7">
        <v>55</v>
      </c>
      <c r="B2270" s="40" t="s">
        <v>7</v>
      </c>
      <c r="C2270" s="107"/>
      <c r="D2270" s="119" t="s">
        <v>3568</v>
      </c>
      <c r="E2270" s="119" t="s">
        <v>4086</v>
      </c>
      <c r="F2270" s="219">
        <v>15</v>
      </c>
      <c r="G2270" s="219" t="s">
        <v>2492</v>
      </c>
      <c r="H2270" s="45" t="s">
        <v>44</v>
      </c>
      <c r="I2270" s="46"/>
      <c r="J2270" s="44">
        <f t="shared" si="71"/>
        <v>365</v>
      </c>
      <c r="K2270" s="46"/>
      <c r="L2270" s="45"/>
      <c r="M2270" s="45"/>
      <c r="N2270" s="45"/>
      <c r="O2270" s="62" t="s">
        <v>7</v>
      </c>
      <c r="P2270" s="220">
        <v>3369</v>
      </c>
      <c r="Q2270" s="217">
        <v>35766</v>
      </c>
      <c r="R2270" s="41"/>
    </row>
    <row r="2271" spans="1:18" s="149" customFormat="1" ht="12.95" customHeight="1" x14ac:dyDescent="0.2">
      <c r="A2271" s="7">
        <v>51</v>
      </c>
      <c r="B2271" s="40" t="s">
        <v>7</v>
      </c>
      <c r="C2271" s="107">
        <v>6081</v>
      </c>
      <c r="D2271" s="119" t="s">
        <v>4085</v>
      </c>
      <c r="E2271" s="119" t="s">
        <v>4059</v>
      </c>
      <c r="F2271" s="219">
        <v>10</v>
      </c>
      <c r="G2271" s="219" t="s">
        <v>2495</v>
      </c>
      <c r="H2271" s="45" t="s">
        <v>44</v>
      </c>
      <c r="I2271" s="46"/>
      <c r="J2271" s="44">
        <f t="shared" si="71"/>
        <v>365</v>
      </c>
      <c r="K2271" s="46"/>
      <c r="L2271" s="45"/>
      <c r="M2271" s="45"/>
      <c r="N2271" s="45"/>
      <c r="O2271" s="62" t="s">
        <v>7</v>
      </c>
      <c r="P2271" s="220">
        <v>3370</v>
      </c>
      <c r="Q2271" s="217">
        <v>35772</v>
      </c>
      <c r="R2271" s="41"/>
    </row>
    <row r="2272" spans="1:18" s="149" customFormat="1" ht="12.95" customHeight="1" x14ac:dyDescent="0.2">
      <c r="A2272" s="7">
        <v>50</v>
      </c>
      <c r="B2272" s="40" t="s">
        <v>7</v>
      </c>
      <c r="C2272" s="107"/>
      <c r="D2272" s="119" t="s">
        <v>4084</v>
      </c>
      <c r="E2272" s="119" t="s">
        <v>4083</v>
      </c>
      <c r="F2272" s="219">
        <v>7</v>
      </c>
      <c r="G2272" s="219" t="s">
        <v>2495</v>
      </c>
      <c r="H2272" s="45" t="s">
        <v>31</v>
      </c>
      <c r="I2272" s="46"/>
      <c r="J2272" s="44">
        <f t="shared" si="71"/>
        <v>365</v>
      </c>
      <c r="K2272" s="46"/>
      <c r="L2272" s="45"/>
      <c r="M2272" s="45"/>
      <c r="N2272" s="45"/>
      <c r="O2272" s="62" t="s">
        <v>7</v>
      </c>
      <c r="P2272" s="220">
        <v>3371</v>
      </c>
      <c r="Q2272" s="217">
        <v>35783</v>
      </c>
      <c r="R2272" s="41"/>
    </row>
    <row r="2273" spans="1:18" s="149" customFormat="1" ht="12.95" customHeight="1" x14ac:dyDescent="0.2">
      <c r="A2273" s="7">
        <v>115</v>
      </c>
      <c r="B2273" s="40" t="s">
        <v>7</v>
      </c>
      <c r="C2273" s="107"/>
      <c r="D2273" s="119" t="s">
        <v>4082</v>
      </c>
      <c r="E2273" s="119" t="s">
        <v>4081</v>
      </c>
      <c r="F2273" s="219">
        <v>21</v>
      </c>
      <c r="G2273" s="219" t="s">
        <v>2307</v>
      </c>
      <c r="H2273" s="45" t="s">
        <v>28</v>
      </c>
      <c r="I2273" s="46"/>
      <c r="J2273" s="44">
        <f t="shared" si="71"/>
        <v>365</v>
      </c>
      <c r="K2273" s="46"/>
      <c r="L2273" s="45"/>
      <c r="M2273" s="45"/>
      <c r="N2273" s="45"/>
      <c r="O2273" s="62" t="s">
        <v>7</v>
      </c>
      <c r="P2273" s="220">
        <v>3372</v>
      </c>
      <c r="Q2273" s="217">
        <v>35788</v>
      </c>
      <c r="R2273" s="41"/>
    </row>
    <row r="2274" spans="1:18" s="149" customFormat="1" ht="12.95" customHeight="1" x14ac:dyDescent="0.2">
      <c r="A2274" s="7">
        <v>17</v>
      </c>
      <c r="B2274" s="40" t="s">
        <v>7</v>
      </c>
      <c r="C2274" s="107">
        <v>6083</v>
      </c>
      <c r="D2274" s="119" t="s">
        <v>4080</v>
      </c>
      <c r="E2274" s="119" t="s">
        <v>4079</v>
      </c>
      <c r="F2274" s="219">
        <v>4</v>
      </c>
      <c r="G2274" s="219" t="s">
        <v>2299</v>
      </c>
      <c r="H2274" s="45" t="s">
        <v>44</v>
      </c>
      <c r="I2274" s="46"/>
      <c r="J2274" s="44">
        <f t="shared" si="71"/>
        <v>365</v>
      </c>
      <c r="K2274" s="46"/>
      <c r="L2274" s="45"/>
      <c r="M2274" s="45"/>
      <c r="N2274" s="45"/>
      <c r="O2274" s="62" t="s">
        <v>7</v>
      </c>
      <c r="P2274" s="220">
        <v>3373</v>
      </c>
      <c r="Q2274" s="217">
        <v>35800</v>
      </c>
      <c r="R2274" s="41"/>
    </row>
    <row r="2275" spans="1:18" s="149" customFormat="1" ht="12.95" customHeight="1" x14ac:dyDescent="0.2">
      <c r="A2275" s="7">
        <v>3</v>
      </c>
      <c r="B2275" s="40" t="s">
        <v>7</v>
      </c>
      <c r="C2275" s="107">
        <v>6009</v>
      </c>
      <c r="D2275" s="119" t="s">
        <v>4078</v>
      </c>
      <c r="E2275" s="119" t="s">
        <v>4077</v>
      </c>
      <c r="F2275" s="219">
        <v>20</v>
      </c>
      <c r="G2275" s="219" t="s">
        <v>2307</v>
      </c>
      <c r="H2275" s="45" t="s">
        <v>114</v>
      </c>
      <c r="I2275" s="46"/>
      <c r="J2275" s="44">
        <f t="shared" si="71"/>
        <v>365</v>
      </c>
      <c r="K2275" s="46"/>
      <c r="L2275" s="45"/>
      <c r="M2275" s="45"/>
      <c r="N2275" s="45"/>
      <c r="O2275" s="62" t="s">
        <v>7</v>
      </c>
      <c r="P2275" s="220">
        <v>3374</v>
      </c>
      <c r="Q2275" s="217">
        <v>35801</v>
      </c>
      <c r="R2275" s="41"/>
    </row>
    <row r="2276" spans="1:18" s="149" customFormat="1" ht="12.95" customHeight="1" x14ac:dyDescent="0.2">
      <c r="A2276" s="7">
        <v>17</v>
      </c>
      <c r="B2276" s="40" t="s">
        <v>7</v>
      </c>
      <c r="C2276" s="107">
        <v>6017</v>
      </c>
      <c r="D2276" s="119" t="s">
        <v>4076</v>
      </c>
      <c r="E2276" s="119" t="s">
        <v>3631</v>
      </c>
      <c r="F2276" s="219">
        <v>8</v>
      </c>
      <c r="G2276" s="219" t="s">
        <v>2408</v>
      </c>
      <c r="H2276" s="45" t="s">
        <v>44</v>
      </c>
      <c r="I2276" s="46"/>
      <c r="J2276" s="44">
        <f t="shared" si="71"/>
        <v>365</v>
      </c>
      <c r="K2276" s="46"/>
      <c r="L2276" s="45"/>
      <c r="M2276" s="45"/>
      <c r="N2276" s="45"/>
      <c r="O2276" s="62" t="s">
        <v>7</v>
      </c>
      <c r="P2276" s="220">
        <v>3375</v>
      </c>
      <c r="Q2276" s="217">
        <v>35856</v>
      </c>
      <c r="R2276" s="41"/>
    </row>
    <row r="2277" spans="1:18" s="149" customFormat="1" ht="12.95" customHeight="1" x14ac:dyDescent="0.2">
      <c r="A2277" s="7">
        <v>17</v>
      </c>
      <c r="B2277" s="40" t="s">
        <v>7</v>
      </c>
      <c r="C2277" s="107" t="s">
        <v>3943</v>
      </c>
      <c r="D2277" s="119" t="s">
        <v>1977</v>
      </c>
      <c r="E2277" s="119" t="s">
        <v>3631</v>
      </c>
      <c r="F2277" s="219">
        <v>8</v>
      </c>
      <c r="G2277" s="219" t="s">
        <v>2408</v>
      </c>
      <c r="H2277" s="45" t="s">
        <v>44</v>
      </c>
      <c r="I2277" s="46"/>
      <c r="J2277" s="44">
        <f t="shared" si="71"/>
        <v>365</v>
      </c>
      <c r="K2277" s="46"/>
      <c r="L2277" s="45"/>
      <c r="M2277" s="45"/>
      <c r="N2277" s="45"/>
      <c r="O2277" s="62" t="s">
        <v>7</v>
      </c>
      <c r="P2277" s="220">
        <v>3376</v>
      </c>
      <c r="Q2277" s="217">
        <v>35856</v>
      </c>
      <c r="R2277" s="41" t="s">
        <v>3886</v>
      </c>
    </row>
    <row r="2278" spans="1:18" s="149" customFormat="1" ht="12.95" customHeight="1" x14ac:dyDescent="0.2">
      <c r="A2278" s="7">
        <v>37</v>
      </c>
      <c r="B2278" s="40" t="s">
        <v>7</v>
      </c>
      <c r="C2278" s="107"/>
      <c r="D2278" s="119" t="s">
        <v>4075</v>
      </c>
      <c r="E2278" s="119" t="s">
        <v>3882</v>
      </c>
      <c r="F2278" s="219">
        <v>8</v>
      </c>
      <c r="G2278" s="219" t="s">
        <v>2408</v>
      </c>
      <c r="H2278" s="45" t="s">
        <v>44</v>
      </c>
      <c r="I2278" s="46"/>
      <c r="J2278" s="44">
        <f t="shared" si="71"/>
        <v>365</v>
      </c>
      <c r="K2278" s="46"/>
      <c r="L2278" s="45"/>
      <c r="M2278" s="45"/>
      <c r="N2278" s="45"/>
      <c r="O2278" s="62" t="s">
        <v>7</v>
      </c>
      <c r="P2278" s="220">
        <v>3377</v>
      </c>
      <c r="Q2278" s="217">
        <v>35857</v>
      </c>
      <c r="R2278" s="41"/>
    </row>
    <row r="2279" spans="1:18" s="149" customFormat="1" ht="12.95" customHeight="1" x14ac:dyDescent="0.2">
      <c r="A2279" s="7">
        <v>37</v>
      </c>
      <c r="B2279" s="40" t="s">
        <v>7</v>
      </c>
      <c r="C2279" s="107">
        <v>6022</v>
      </c>
      <c r="D2279" s="119" t="s">
        <v>57</v>
      </c>
      <c r="E2279" s="119" t="s">
        <v>4074</v>
      </c>
      <c r="F2279" s="219">
        <v>20</v>
      </c>
      <c r="G2279" s="219" t="s">
        <v>2307</v>
      </c>
      <c r="H2279" s="45" t="s">
        <v>8</v>
      </c>
      <c r="I2279" s="46"/>
      <c r="J2279" s="44">
        <f t="shared" si="71"/>
        <v>365</v>
      </c>
      <c r="K2279" s="46"/>
      <c r="L2279" s="45"/>
      <c r="M2279" s="45"/>
      <c r="N2279" s="45"/>
      <c r="O2279" s="62" t="s">
        <v>7</v>
      </c>
      <c r="P2279" s="220">
        <v>3378</v>
      </c>
      <c r="Q2279" s="217">
        <v>35844</v>
      </c>
      <c r="R2279" s="41"/>
    </row>
    <row r="2280" spans="1:18" s="149" customFormat="1" ht="12.95" customHeight="1" x14ac:dyDescent="0.2">
      <c r="A2280" s="7"/>
      <c r="B2280" s="40" t="s">
        <v>7</v>
      </c>
      <c r="C2280" s="107"/>
      <c r="D2280" s="119" t="s">
        <v>956</v>
      </c>
      <c r="E2280" s="119" t="s">
        <v>4073</v>
      </c>
      <c r="F2280" s="219">
        <v>10</v>
      </c>
      <c r="G2280" s="219" t="s">
        <v>2495</v>
      </c>
      <c r="H2280" s="45" t="s">
        <v>28</v>
      </c>
      <c r="I2280" s="46"/>
      <c r="J2280" s="44">
        <f t="shared" si="71"/>
        <v>365</v>
      </c>
      <c r="K2280" s="46"/>
      <c r="L2280" s="45"/>
      <c r="M2280" s="45"/>
      <c r="N2280" s="45"/>
      <c r="O2280" s="62" t="s">
        <v>7</v>
      </c>
      <c r="P2280" s="220">
        <v>3379</v>
      </c>
      <c r="Q2280" s="217">
        <v>35851</v>
      </c>
      <c r="R2280" s="41"/>
    </row>
    <row r="2281" spans="1:18" s="149" customFormat="1" ht="12.95" customHeight="1" x14ac:dyDescent="0.2">
      <c r="A2281" s="7"/>
      <c r="B2281" s="40" t="s">
        <v>7</v>
      </c>
      <c r="C2281" s="107"/>
      <c r="D2281" s="119" t="s">
        <v>4072</v>
      </c>
      <c r="E2281" s="119" t="s">
        <v>3631</v>
      </c>
      <c r="F2281" s="219">
        <v>15</v>
      </c>
      <c r="G2281" s="219" t="s">
        <v>2492</v>
      </c>
      <c r="H2281" s="45" t="s">
        <v>44</v>
      </c>
      <c r="I2281" s="46"/>
      <c r="J2281" s="44">
        <f t="shared" si="71"/>
        <v>365</v>
      </c>
      <c r="K2281" s="46"/>
      <c r="L2281" s="45"/>
      <c r="M2281" s="45"/>
      <c r="N2281" s="45"/>
      <c r="O2281" s="62" t="s">
        <v>7</v>
      </c>
      <c r="P2281" s="220">
        <v>3380</v>
      </c>
      <c r="Q2281" s="217">
        <v>35870</v>
      </c>
      <c r="R2281" s="41"/>
    </row>
    <row r="2282" spans="1:18" s="149" customFormat="1" ht="12.95" customHeight="1" x14ac:dyDescent="0.2">
      <c r="A2282" s="7">
        <v>37</v>
      </c>
      <c r="B2282" s="40" t="s">
        <v>7</v>
      </c>
      <c r="C2282" s="107">
        <v>6054</v>
      </c>
      <c r="D2282" s="119" t="s">
        <v>1823</v>
      </c>
      <c r="E2282" s="119" t="s">
        <v>3230</v>
      </c>
      <c r="F2282" s="219">
        <v>6</v>
      </c>
      <c r="G2282" s="219" t="s">
        <v>2495</v>
      </c>
      <c r="H2282" s="45" t="s">
        <v>31</v>
      </c>
      <c r="I2282" s="46"/>
      <c r="J2282" s="44">
        <f t="shared" si="71"/>
        <v>365</v>
      </c>
      <c r="K2282" s="46"/>
      <c r="L2282" s="45"/>
      <c r="M2282" s="45"/>
      <c r="N2282" s="45"/>
      <c r="O2282" s="62" t="s">
        <v>7</v>
      </c>
      <c r="P2282" s="220">
        <v>3382</v>
      </c>
      <c r="Q2282" s="217">
        <v>35873</v>
      </c>
      <c r="R2282" s="41" t="s">
        <v>4071</v>
      </c>
    </row>
    <row r="2283" spans="1:18" s="149" customFormat="1" ht="12.95" customHeight="1" x14ac:dyDescent="0.2">
      <c r="A2283" s="7">
        <v>3</v>
      </c>
      <c r="B2283" s="40" t="s">
        <v>7</v>
      </c>
      <c r="C2283" s="107">
        <v>6173</v>
      </c>
      <c r="D2283" s="119" t="s">
        <v>3786</v>
      </c>
      <c r="E2283" s="119" t="s">
        <v>3670</v>
      </c>
      <c r="F2283" s="219">
        <v>15</v>
      </c>
      <c r="G2283" s="219" t="s">
        <v>2492</v>
      </c>
      <c r="H2283" s="45" t="s">
        <v>44</v>
      </c>
      <c r="I2283" s="46"/>
      <c r="J2283" s="44">
        <f t="shared" si="71"/>
        <v>365</v>
      </c>
      <c r="K2283" s="46"/>
      <c r="L2283" s="45"/>
      <c r="M2283" s="45"/>
      <c r="N2283" s="45"/>
      <c r="O2283" s="62" t="s">
        <v>7</v>
      </c>
      <c r="P2283" s="220">
        <v>3383</v>
      </c>
      <c r="Q2283" s="217">
        <v>35873</v>
      </c>
      <c r="R2283" s="41"/>
    </row>
    <row r="2284" spans="1:18" s="149" customFormat="1" ht="12.95" customHeight="1" x14ac:dyDescent="0.2">
      <c r="A2284" s="7">
        <v>18</v>
      </c>
      <c r="B2284" s="40" t="s">
        <v>7</v>
      </c>
      <c r="C2284" s="107">
        <v>6090</v>
      </c>
      <c r="D2284" s="119" t="s">
        <v>4070</v>
      </c>
      <c r="E2284" s="119" t="s">
        <v>4069</v>
      </c>
      <c r="F2284" s="219">
        <v>20</v>
      </c>
      <c r="G2284" s="219" t="s">
        <v>2307</v>
      </c>
      <c r="H2284" s="45" t="s">
        <v>44</v>
      </c>
      <c r="I2284" s="46"/>
      <c r="J2284" s="44">
        <f t="shared" si="71"/>
        <v>365</v>
      </c>
      <c r="K2284" s="46"/>
      <c r="L2284" s="45"/>
      <c r="M2284" s="45"/>
      <c r="N2284" s="45"/>
      <c r="O2284" s="62" t="s">
        <v>7</v>
      </c>
      <c r="P2284" s="220">
        <v>3384</v>
      </c>
      <c r="Q2284" s="217">
        <v>35877</v>
      </c>
      <c r="R2284" s="41" t="s">
        <v>4068</v>
      </c>
    </row>
    <row r="2285" spans="1:18" s="149" customFormat="1" ht="12.95" customHeight="1" x14ac:dyDescent="0.2">
      <c r="A2285" s="7">
        <v>33</v>
      </c>
      <c r="B2285" s="40" t="s">
        <v>7</v>
      </c>
      <c r="C2285" s="107"/>
      <c r="D2285" s="119" t="s">
        <v>374</v>
      </c>
      <c r="E2285" s="119" t="s">
        <v>4067</v>
      </c>
      <c r="F2285" s="219">
        <v>21</v>
      </c>
      <c r="G2285" s="219" t="s">
        <v>2307</v>
      </c>
      <c r="H2285" s="45" t="s">
        <v>44</v>
      </c>
      <c r="I2285" s="46"/>
      <c r="J2285" s="44">
        <f t="shared" si="71"/>
        <v>365</v>
      </c>
      <c r="K2285" s="46"/>
      <c r="L2285" s="45"/>
      <c r="M2285" s="45"/>
      <c r="N2285" s="45"/>
      <c r="O2285" s="62" t="s">
        <v>7</v>
      </c>
      <c r="P2285" s="220">
        <v>3385</v>
      </c>
      <c r="Q2285" s="217">
        <v>35895</v>
      </c>
      <c r="R2285" s="41"/>
    </row>
    <row r="2286" spans="1:18" s="149" customFormat="1" ht="12.95" customHeight="1" x14ac:dyDescent="0.2">
      <c r="A2286" s="7">
        <v>19</v>
      </c>
      <c r="B2286" s="40" t="s">
        <v>7</v>
      </c>
      <c r="C2286" s="107">
        <v>6060</v>
      </c>
      <c r="D2286" s="119" t="s">
        <v>817</v>
      </c>
      <c r="E2286" s="119" t="s">
        <v>4066</v>
      </c>
      <c r="F2286" s="219">
        <v>8</v>
      </c>
      <c r="G2286" s="219" t="s">
        <v>2408</v>
      </c>
      <c r="H2286" s="45" t="s">
        <v>25</v>
      </c>
      <c r="I2286" s="46"/>
      <c r="J2286" s="44">
        <f t="shared" si="71"/>
        <v>365</v>
      </c>
      <c r="K2286" s="46"/>
      <c r="L2286" s="45"/>
      <c r="M2286" s="45"/>
      <c r="N2286" s="45"/>
      <c r="O2286" s="62" t="s">
        <v>7</v>
      </c>
      <c r="P2286" s="220">
        <v>3386</v>
      </c>
      <c r="Q2286" s="217">
        <v>35879</v>
      </c>
      <c r="R2286" s="41"/>
    </row>
    <row r="2287" spans="1:18" s="149" customFormat="1" ht="12.95" customHeight="1" x14ac:dyDescent="0.2">
      <c r="A2287" s="7">
        <v>10</v>
      </c>
      <c r="B2287" s="40" t="s">
        <v>7</v>
      </c>
      <c r="C2287" s="107">
        <v>6086</v>
      </c>
      <c r="D2287" s="119" t="s">
        <v>1966</v>
      </c>
      <c r="E2287" s="119" t="s">
        <v>4065</v>
      </c>
      <c r="F2287" s="219">
        <v>2</v>
      </c>
      <c r="G2287" s="219" t="s">
        <v>2299</v>
      </c>
      <c r="H2287" s="45" t="s">
        <v>44</v>
      </c>
      <c r="I2287" s="46"/>
      <c r="J2287" s="44">
        <f t="shared" si="71"/>
        <v>365</v>
      </c>
      <c r="K2287" s="46"/>
      <c r="L2287" s="45"/>
      <c r="M2287" s="45"/>
      <c r="N2287" s="45"/>
      <c r="O2287" s="62" t="s">
        <v>7</v>
      </c>
      <c r="P2287" s="220">
        <v>3387</v>
      </c>
      <c r="Q2287" s="217">
        <v>35895</v>
      </c>
      <c r="R2287" s="41"/>
    </row>
    <row r="2288" spans="1:18" s="149" customFormat="1" ht="12.95" customHeight="1" x14ac:dyDescent="0.2">
      <c r="A2288" s="7">
        <v>25</v>
      </c>
      <c r="B2288" s="40" t="s">
        <v>7</v>
      </c>
      <c r="C2288" s="107">
        <v>5935</v>
      </c>
      <c r="D2288" s="119" t="s">
        <v>2905</v>
      </c>
      <c r="E2288" s="119" t="s">
        <v>4064</v>
      </c>
      <c r="F2288" s="219">
        <v>8</v>
      </c>
      <c r="G2288" s="219" t="s">
        <v>2408</v>
      </c>
      <c r="H2288" s="45" t="s">
        <v>44</v>
      </c>
      <c r="I2288" s="46"/>
      <c r="J2288" s="44">
        <f t="shared" si="71"/>
        <v>365</v>
      </c>
      <c r="K2288" s="46"/>
      <c r="L2288" s="45"/>
      <c r="M2288" s="45"/>
      <c r="N2288" s="45"/>
      <c r="O2288" s="62" t="s">
        <v>7</v>
      </c>
      <c r="P2288" s="220">
        <v>3388</v>
      </c>
      <c r="Q2288" s="217">
        <v>35886</v>
      </c>
      <c r="R2288" s="41"/>
    </row>
    <row r="2289" spans="1:209" s="149" customFormat="1" ht="12.95" customHeight="1" x14ac:dyDescent="0.2">
      <c r="A2289" s="7">
        <v>59</v>
      </c>
      <c r="B2289" s="40" t="s">
        <v>7</v>
      </c>
      <c r="C2289" s="107">
        <v>6099</v>
      </c>
      <c r="D2289" s="119" t="s">
        <v>658</v>
      </c>
      <c r="E2289" s="119" t="s">
        <v>4063</v>
      </c>
      <c r="F2289" s="219">
        <v>20</v>
      </c>
      <c r="G2289" s="219" t="s">
        <v>2307</v>
      </c>
      <c r="H2289" s="45" t="s">
        <v>44</v>
      </c>
      <c r="I2289" s="46"/>
      <c r="J2289" s="44">
        <f t="shared" si="71"/>
        <v>365</v>
      </c>
      <c r="K2289" s="46"/>
      <c r="L2289" s="45"/>
      <c r="M2289" s="45"/>
      <c r="N2289" s="45"/>
      <c r="O2289" s="62" t="s">
        <v>7</v>
      </c>
      <c r="P2289" s="220">
        <v>3389</v>
      </c>
      <c r="Q2289" s="217">
        <v>35893</v>
      </c>
      <c r="R2289" s="41"/>
    </row>
    <row r="2290" spans="1:209" s="149" customFormat="1" ht="12.95" customHeight="1" x14ac:dyDescent="0.2">
      <c r="A2290" s="7">
        <v>33</v>
      </c>
      <c r="B2290" s="40" t="s">
        <v>7</v>
      </c>
      <c r="C2290" s="107"/>
      <c r="D2290" s="119" t="s">
        <v>4062</v>
      </c>
      <c r="E2290" s="119" t="s">
        <v>4061</v>
      </c>
      <c r="F2290" s="219">
        <v>21</v>
      </c>
      <c r="G2290" s="219" t="s">
        <v>2307</v>
      </c>
      <c r="H2290" s="45" t="s">
        <v>31</v>
      </c>
      <c r="I2290" s="46"/>
      <c r="J2290" s="44">
        <f t="shared" si="71"/>
        <v>365</v>
      </c>
      <c r="K2290" s="46"/>
      <c r="L2290" s="45"/>
      <c r="M2290" s="45"/>
      <c r="N2290" s="45"/>
      <c r="O2290" s="62" t="s">
        <v>7</v>
      </c>
      <c r="P2290" s="220">
        <v>3390</v>
      </c>
      <c r="Q2290" s="217">
        <v>35935</v>
      </c>
      <c r="R2290" s="41"/>
    </row>
    <row r="2291" spans="1:209" s="149" customFormat="1" ht="12.95" customHeight="1" x14ac:dyDescent="0.2">
      <c r="A2291" s="7">
        <v>59</v>
      </c>
      <c r="B2291" s="40" t="s">
        <v>7</v>
      </c>
      <c r="C2291" s="107"/>
      <c r="D2291" s="119" t="s">
        <v>658</v>
      </c>
      <c r="E2291" s="119" t="s">
        <v>4060</v>
      </c>
      <c r="F2291" s="219">
        <v>20</v>
      </c>
      <c r="G2291" s="219" t="s">
        <v>2307</v>
      </c>
      <c r="H2291" s="45" t="s">
        <v>114</v>
      </c>
      <c r="I2291" s="46"/>
      <c r="J2291" s="44">
        <f t="shared" si="71"/>
        <v>365</v>
      </c>
      <c r="K2291" s="46"/>
      <c r="L2291" s="45"/>
      <c r="M2291" s="45"/>
      <c r="N2291" s="45"/>
      <c r="O2291" s="62" t="s">
        <v>7</v>
      </c>
      <c r="P2291" s="220">
        <v>3393</v>
      </c>
      <c r="Q2291" s="217">
        <v>35936</v>
      </c>
      <c r="R2291" s="41"/>
    </row>
    <row r="2292" spans="1:209" s="149" customFormat="1" ht="12.95" customHeight="1" x14ac:dyDescent="0.2">
      <c r="A2292" s="12">
        <v>17</v>
      </c>
      <c r="B2292" s="14" t="s">
        <v>7</v>
      </c>
      <c r="C2292" s="97">
        <v>6116</v>
      </c>
      <c r="D2292" s="116" t="s">
        <v>3864</v>
      </c>
      <c r="E2292" s="116" t="s">
        <v>4059</v>
      </c>
      <c r="F2292" s="224">
        <v>15</v>
      </c>
      <c r="G2292" s="224" t="s">
        <v>2492</v>
      </c>
      <c r="H2292" s="15" t="s">
        <v>44</v>
      </c>
      <c r="I2292" s="19"/>
      <c r="J2292" s="16">
        <f t="shared" si="71"/>
        <v>365</v>
      </c>
      <c r="K2292" s="19"/>
      <c r="L2292" s="15"/>
      <c r="M2292" s="15"/>
      <c r="N2292" s="15"/>
      <c r="O2292" s="21" t="s">
        <v>7</v>
      </c>
      <c r="P2292" s="223">
        <v>3394</v>
      </c>
      <c r="Q2292" s="222">
        <v>35961</v>
      </c>
      <c r="R2292" s="58"/>
      <c r="S2292" s="13"/>
      <c r="T2292" s="13"/>
      <c r="U2292" s="13"/>
      <c r="V2292" s="13"/>
      <c r="W2292" s="13"/>
      <c r="X2292" s="13"/>
      <c r="Y2292" s="13"/>
      <c r="Z2292" s="13"/>
      <c r="AA2292" s="13"/>
      <c r="AB2292" s="13"/>
      <c r="AC2292" s="13"/>
      <c r="AD2292" s="13"/>
      <c r="AE2292" s="13"/>
      <c r="AF2292" s="13"/>
      <c r="AG2292" s="13"/>
      <c r="AH2292" s="13"/>
      <c r="AI2292" s="13"/>
      <c r="AJ2292" s="13"/>
      <c r="AK2292" s="13"/>
      <c r="AL2292" s="13"/>
      <c r="AM2292" s="13"/>
      <c r="AN2292" s="13"/>
      <c r="AO2292" s="13"/>
      <c r="AP2292" s="13"/>
      <c r="AQ2292" s="13"/>
      <c r="AR2292" s="13"/>
      <c r="AS2292" s="13"/>
      <c r="AT2292" s="13"/>
      <c r="AU2292" s="13"/>
      <c r="AV2292" s="13"/>
      <c r="AW2292" s="13"/>
      <c r="AX2292" s="13"/>
      <c r="AY2292" s="13"/>
      <c r="AZ2292" s="13"/>
      <c r="BA2292" s="13"/>
      <c r="BB2292" s="13"/>
      <c r="BC2292" s="13"/>
      <c r="BD2292" s="13"/>
      <c r="BE2292" s="13"/>
      <c r="BF2292" s="13"/>
      <c r="BG2292" s="13"/>
      <c r="BH2292" s="13"/>
      <c r="BI2292" s="13"/>
      <c r="BJ2292" s="13"/>
      <c r="BK2292" s="13"/>
      <c r="BL2292" s="13"/>
      <c r="BM2292" s="13"/>
      <c r="BN2292" s="13"/>
      <c r="BO2292" s="13"/>
      <c r="BP2292" s="13"/>
      <c r="BQ2292" s="13"/>
      <c r="BR2292" s="13"/>
      <c r="BS2292" s="13"/>
      <c r="BT2292" s="13"/>
      <c r="BU2292" s="13"/>
      <c r="BV2292" s="13"/>
      <c r="BW2292" s="13"/>
      <c r="BX2292" s="13"/>
      <c r="BY2292" s="13"/>
      <c r="BZ2292" s="13"/>
      <c r="CA2292" s="13"/>
      <c r="CB2292" s="13"/>
      <c r="CC2292" s="13"/>
      <c r="CD2292" s="13"/>
      <c r="CE2292" s="13"/>
      <c r="CF2292" s="13"/>
      <c r="CG2292" s="13"/>
      <c r="CH2292" s="13"/>
      <c r="CI2292" s="13"/>
      <c r="CJ2292" s="13"/>
      <c r="CK2292" s="13"/>
      <c r="CL2292" s="13"/>
      <c r="CM2292" s="13"/>
      <c r="CN2292" s="13"/>
      <c r="CO2292" s="13"/>
      <c r="CP2292" s="13"/>
      <c r="CQ2292" s="13"/>
      <c r="CR2292" s="13"/>
      <c r="CS2292" s="13"/>
      <c r="CT2292" s="13"/>
      <c r="CU2292" s="13"/>
      <c r="CV2292" s="13"/>
      <c r="CW2292" s="13"/>
      <c r="CX2292" s="13"/>
      <c r="CY2292" s="13"/>
      <c r="CZ2292" s="13"/>
      <c r="DA2292" s="13"/>
      <c r="DB2292" s="13"/>
      <c r="DC2292" s="13"/>
      <c r="DD2292" s="13"/>
      <c r="DE2292" s="13"/>
      <c r="DF2292" s="13"/>
      <c r="DG2292" s="13"/>
      <c r="DH2292" s="13"/>
      <c r="DI2292" s="13"/>
      <c r="DJ2292" s="13"/>
      <c r="DK2292" s="13"/>
      <c r="DL2292" s="13"/>
      <c r="DM2292" s="13"/>
      <c r="DN2292" s="13"/>
      <c r="DO2292" s="13"/>
      <c r="DP2292" s="13"/>
      <c r="DQ2292" s="13"/>
      <c r="DR2292" s="13"/>
      <c r="DS2292" s="13"/>
      <c r="DT2292" s="13"/>
      <c r="DU2292" s="13"/>
      <c r="DV2292" s="13"/>
      <c r="DW2292" s="13"/>
      <c r="DX2292" s="13"/>
      <c r="DY2292" s="13"/>
      <c r="DZ2292" s="13"/>
      <c r="EA2292" s="13"/>
      <c r="EB2292" s="13"/>
      <c r="EC2292" s="13"/>
      <c r="ED2292" s="13"/>
      <c r="EE2292" s="13"/>
      <c r="EF2292" s="13"/>
      <c r="EG2292" s="13"/>
      <c r="EH2292" s="13"/>
      <c r="EI2292" s="13"/>
      <c r="EJ2292" s="13"/>
      <c r="EK2292" s="13"/>
      <c r="EL2292" s="13"/>
      <c r="EM2292" s="13"/>
      <c r="EN2292" s="13"/>
      <c r="EO2292" s="13"/>
      <c r="EP2292" s="13"/>
      <c r="EQ2292" s="13"/>
      <c r="ER2292" s="13"/>
      <c r="ES2292" s="13"/>
      <c r="ET2292" s="13"/>
      <c r="EU2292" s="13"/>
      <c r="EV2292" s="13"/>
      <c r="EW2292" s="13"/>
      <c r="EX2292" s="13"/>
      <c r="EY2292" s="13"/>
      <c r="EZ2292" s="13"/>
      <c r="FA2292" s="13"/>
      <c r="FB2292" s="13"/>
      <c r="FC2292" s="13"/>
      <c r="FD2292" s="13"/>
      <c r="FE2292" s="13"/>
      <c r="FF2292" s="13"/>
      <c r="FG2292" s="13"/>
      <c r="FH2292" s="13"/>
      <c r="FI2292" s="13"/>
      <c r="FJ2292" s="13"/>
      <c r="FK2292" s="13"/>
      <c r="FL2292" s="13"/>
      <c r="FM2292" s="13"/>
      <c r="FN2292" s="13"/>
      <c r="FO2292" s="13"/>
      <c r="FP2292" s="13"/>
      <c r="FQ2292" s="13"/>
      <c r="FR2292" s="13"/>
      <c r="FS2292" s="13"/>
      <c r="FT2292" s="13"/>
      <c r="FU2292" s="13"/>
      <c r="FV2292" s="13"/>
      <c r="FW2292" s="13"/>
      <c r="FX2292" s="13"/>
      <c r="FY2292" s="13"/>
      <c r="FZ2292" s="13"/>
      <c r="GA2292" s="13"/>
      <c r="GB2292" s="13"/>
      <c r="GC2292" s="13"/>
      <c r="GD2292" s="13"/>
      <c r="GE2292" s="13"/>
      <c r="GF2292" s="13"/>
      <c r="GG2292" s="13"/>
      <c r="GH2292" s="13"/>
      <c r="GI2292" s="13"/>
      <c r="GJ2292" s="13"/>
      <c r="GK2292" s="13"/>
      <c r="GL2292" s="13"/>
      <c r="GM2292" s="13"/>
      <c r="GN2292" s="13"/>
      <c r="GO2292" s="13"/>
      <c r="GP2292" s="13"/>
      <c r="GQ2292" s="13"/>
      <c r="GR2292" s="13"/>
      <c r="GS2292" s="13"/>
      <c r="GT2292" s="13"/>
      <c r="GU2292" s="13"/>
      <c r="GV2292" s="13"/>
      <c r="GW2292" s="13"/>
      <c r="GX2292" s="13"/>
      <c r="GY2292" s="13"/>
      <c r="GZ2292" s="13"/>
      <c r="HA2292" s="13"/>
    </row>
    <row r="2293" spans="1:209" s="149" customFormat="1" ht="12.95" customHeight="1" x14ac:dyDescent="0.2">
      <c r="A2293" s="7">
        <v>56</v>
      </c>
      <c r="B2293" s="40" t="s">
        <v>7</v>
      </c>
      <c r="C2293" s="107">
        <v>6129</v>
      </c>
      <c r="D2293" s="119" t="s">
        <v>3849</v>
      </c>
      <c r="E2293" s="119" t="s">
        <v>3848</v>
      </c>
      <c r="F2293" s="219">
        <v>11</v>
      </c>
      <c r="G2293" s="219" t="s">
        <v>2299</v>
      </c>
      <c r="H2293" s="45" t="s">
        <v>31</v>
      </c>
      <c r="I2293" s="46"/>
      <c r="J2293" s="44">
        <f t="shared" si="71"/>
        <v>365</v>
      </c>
      <c r="K2293" s="46"/>
      <c r="L2293" s="45"/>
      <c r="M2293" s="45"/>
      <c r="N2293" s="45"/>
      <c r="O2293" s="62" t="s">
        <v>7</v>
      </c>
      <c r="P2293" s="220">
        <v>3395</v>
      </c>
      <c r="Q2293" s="217">
        <v>35947</v>
      </c>
      <c r="R2293" s="41"/>
    </row>
    <row r="2294" spans="1:209" s="149" customFormat="1" ht="12.95" customHeight="1" x14ac:dyDescent="0.2">
      <c r="A2294" s="7">
        <v>33</v>
      </c>
      <c r="B2294" s="40" t="s">
        <v>7</v>
      </c>
      <c r="C2294" s="107">
        <v>6199</v>
      </c>
      <c r="D2294" s="119" t="s">
        <v>4058</v>
      </c>
      <c r="E2294" s="119" t="s">
        <v>4057</v>
      </c>
      <c r="F2294" s="219">
        <v>18</v>
      </c>
      <c r="G2294" s="219" t="s">
        <v>2307</v>
      </c>
      <c r="H2294" s="45" t="s">
        <v>28</v>
      </c>
      <c r="I2294" s="46"/>
      <c r="J2294" s="44">
        <f t="shared" si="71"/>
        <v>365</v>
      </c>
      <c r="K2294" s="46"/>
      <c r="L2294" s="45"/>
      <c r="M2294" s="45"/>
      <c r="N2294" s="45"/>
      <c r="O2294" s="62" t="s">
        <v>7</v>
      </c>
      <c r="P2294" s="220">
        <v>3397</v>
      </c>
      <c r="Q2294" s="217">
        <v>35971</v>
      </c>
      <c r="R2294" s="41"/>
    </row>
    <row r="2295" spans="1:209" s="149" customFormat="1" ht="12.95" customHeight="1" x14ac:dyDescent="0.2">
      <c r="A2295" s="7">
        <v>37</v>
      </c>
      <c r="B2295" s="40" t="s">
        <v>7</v>
      </c>
      <c r="C2295" s="107">
        <v>6127</v>
      </c>
      <c r="D2295" s="119" t="s">
        <v>222</v>
      </c>
      <c r="E2295" s="119" t="s">
        <v>4056</v>
      </c>
      <c r="F2295" s="219">
        <v>20</v>
      </c>
      <c r="G2295" s="219" t="s">
        <v>2307</v>
      </c>
      <c r="H2295" s="45" t="s">
        <v>31</v>
      </c>
      <c r="I2295" s="46"/>
      <c r="J2295" s="44">
        <f t="shared" si="71"/>
        <v>365</v>
      </c>
      <c r="K2295" s="46"/>
      <c r="L2295" s="45"/>
      <c r="M2295" s="45"/>
      <c r="N2295" s="45"/>
      <c r="O2295" s="62" t="s">
        <v>7</v>
      </c>
      <c r="P2295" s="220">
        <v>3399</v>
      </c>
      <c r="Q2295" s="217">
        <v>35972</v>
      </c>
      <c r="R2295" s="41"/>
    </row>
    <row r="2296" spans="1:209" s="149" customFormat="1" ht="12.95" customHeight="1" x14ac:dyDescent="0.2">
      <c r="A2296" s="7">
        <v>1</v>
      </c>
      <c r="B2296" s="40" t="s">
        <v>7</v>
      </c>
      <c r="C2296" s="107">
        <v>6220</v>
      </c>
      <c r="D2296" s="119" t="s">
        <v>2238</v>
      </c>
      <c r="E2296" s="119" t="s">
        <v>4055</v>
      </c>
      <c r="F2296" s="219">
        <v>6</v>
      </c>
      <c r="G2296" s="219" t="s">
        <v>2495</v>
      </c>
      <c r="H2296" s="45" t="s">
        <v>44</v>
      </c>
      <c r="I2296" s="46"/>
      <c r="J2296" s="44">
        <f t="shared" si="71"/>
        <v>365</v>
      </c>
      <c r="K2296" s="46"/>
      <c r="L2296" s="45"/>
      <c r="M2296" s="45"/>
      <c r="N2296" s="45"/>
      <c r="O2296" s="62" t="s">
        <v>7</v>
      </c>
      <c r="P2296" s="220">
        <v>3402</v>
      </c>
      <c r="Q2296" s="217">
        <v>36006</v>
      </c>
      <c r="R2296" s="41" t="s">
        <v>4054</v>
      </c>
    </row>
    <row r="2297" spans="1:209" s="149" customFormat="1" ht="12.95" customHeight="1" x14ac:dyDescent="0.2">
      <c r="A2297" s="7">
        <v>23</v>
      </c>
      <c r="B2297" s="40" t="s">
        <v>7</v>
      </c>
      <c r="C2297" s="107">
        <v>6234</v>
      </c>
      <c r="D2297" s="119" t="s">
        <v>3192</v>
      </c>
      <c r="E2297" s="119" t="s">
        <v>3848</v>
      </c>
      <c r="F2297" s="219">
        <v>16</v>
      </c>
      <c r="G2297" s="219" t="s">
        <v>2495</v>
      </c>
      <c r="H2297" s="45" t="s">
        <v>31</v>
      </c>
      <c r="I2297" s="46"/>
      <c r="J2297" s="44">
        <f t="shared" si="71"/>
        <v>365</v>
      </c>
      <c r="K2297" s="46"/>
      <c r="L2297" s="45"/>
      <c r="M2297" s="45"/>
      <c r="N2297" s="45"/>
      <c r="O2297" s="62" t="s">
        <v>7</v>
      </c>
      <c r="P2297" s="220">
        <v>3411</v>
      </c>
      <c r="Q2297" s="217">
        <v>36075</v>
      </c>
      <c r="R2297" s="41"/>
    </row>
    <row r="2298" spans="1:209" s="149" customFormat="1" ht="12.95" customHeight="1" x14ac:dyDescent="0.2">
      <c r="A2298" s="7">
        <v>51</v>
      </c>
      <c r="B2298" s="40" t="s">
        <v>7</v>
      </c>
      <c r="C2298" s="107" t="s">
        <v>4053</v>
      </c>
      <c r="D2298" s="40" t="s">
        <v>128</v>
      </c>
      <c r="E2298" s="40" t="s">
        <v>4052</v>
      </c>
      <c r="F2298" s="45">
        <v>10</v>
      </c>
      <c r="G2298" s="45" t="s">
        <v>1834</v>
      </c>
      <c r="H2298" s="45" t="s">
        <v>8</v>
      </c>
      <c r="I2298" s="46">
        <v>35037</v>
      </c>
      <c r="J2298" s="44" t="str">
        <f t="shared" si="71"/>
        <v>n/a</v>
      </c>
      <c r="K2298" s="46">
        <v>35041</v>
      </c>
      <c r="L2298" s="45"/>
      <c r="M2298" s="45" t="s">
        <v>874</v>
      </c>
      <c r="N2298" s="45" t="s">
        <v>874</v>
      </c>
      <c r="O2298" s="62" t="s">
        <v>7</v>
      </c>
      <c r="P2298" s="220">
        <v>3266</v>
      </c>
      <c r="Q2298" s="46">
        <v>35132</v>
      </c>
      <c r="R2298" s="41" t="s">
        <v>136</v>
      </c>
    </row>
    <row r="2299" spans="1:209" s="149" customFormat="1" ht="12.95" customHeight="1" x14ac:dyDescent="0.2">
      <c r="A2299" s="7"/>
      <c r="B2299" s="40" t="s">
        <v>7</v>
      </c>
      <c r="C2299" s="107"/>
      <c r="D2299" s="119" t="s">
        <v>4051</v>
      </c>
      <c r="E2299" s="119" t="s">
        <v>4050</v>
      </c>
      <c r="F2299" s="219">
        <v>8</v>
      </c>
      <c r="G2299" s="219" t="s">
        <v>2408</v>
      </c>
      <c r="H2299" s="45" t="s">
        <v>28</v>
      </c>
      <c r="I2299" s="46"/>
      <c r="J2299" s="44">
        <f t="shared" si="71"/>
        <v>365</v>
      </c>
      <c r="K2299" s="46"/>
      <c r="L2299" s="45"/>
      <c r="M2299" s="45"/>
      <c r="N2299" s="45"/>
      <c r="O2299" s="62" t="s">
        <v>7</v>
      </c>
      <c r="P2299" s="220"/>
      <c r="Q2299" s="217" t="s">
        <v>609</v>
      </c>
      <c r="R2299" s="41"/>
    </row>
    <row r="2300" spans="1:209" s="149" customFormat="1" ht="12.95" customHeight="1" x14ac:dyDescent="0.2">
      <c r="A2300" s="7">
        <v>17</v>
      </c>
      <c r="B2300" s="40" t="s">
        <v>7</v>
      </c>
      <c r="C2300" s="107"/>
      <c r="D2300" s="119" t="s">
        <v>4049</v>
      </c>
      <c r="E2300" s="119" t="s">
        <v>4048</v>
      </c>
      <c r="F2300" s="219">
        <v>15</v>
      </c>
      <c r="G2300" s="219" t="s">
        <v>2492</v>
      </c>
      <c r="H2300" s="45" t="s">
        <v>31</v>
      </c>
      <c r="I2300" s="46"/>
      <c r="J2300" s="44">
        <f t="shared" si="71"/>
        <v>365</v>
      </c>
      <c r="K2300" s="46"/>
      <c r="L2300" s="45"/>
      <c r="M2300" s="45"/>
      <c r="N2300" s="45"/>
      <c r="O2300" s="62" t="s">
        <v>7</v>
      </c>
      <c r="P2300" s="220"/>
      <c r="Q2300" s="217" t="s">
        <v>609</v>
      </c>
      <c r="R2300" s="41"/>
    </row>
    <row r="2301" spans="1:209" s="149" customFormat="1" ht="12.95" customHeight="1" x14ac:dyDescent="0.2">
      <c r="A2301" s="7"/>
      <c r="B2301" s="40" t="s">
        <v>7</v>
      </c>
      <c r="C2301" s="107"/>
      <c r="D2301" s="119" t="s">
        <v>4047</v>
      </c>
      <c r="E2301" s="119" t="s">
        <v>4046</v>
      </c>
      <c r="F2301" s="219">
        <v>6</v>
      </c>
      <c r="G2301" s="219" t="s">
        <v>2495</v>
      </c>
      <c r="H2301" s="45" t="s">
        <v>28</v>
      </c>
      <c r="I2301" s="46"/>
      <c r="J2301" s="44">
        <f t="shared" si="71"/>
        <v>365</v>
      </c>
      <c r="K2301" s="46"/>
      <c r="L2301" s="45"/>
      <c r="M2301" s="45"/>
      <c r="N2301" s="45"/>
      <c r="O2301" s="62" t="s">
        <v>7</v>
      </c>
      <c r="P2301" s="220"/>
      <c r="Q2301" s="217" t="s">
        <v>609</v>
      </c>
      <c r="R2301" s="41"/>
    </row>
    <row r="2302" spans="1:209" s="149" customFormat="1" ht="12.95" customHeight="1" x14ac:dyDescent="0.2">
      <c r="A2302" s="7">
        <v>50</v>
      </c>
      <c r="B2302" s="40" t="s">
        <v>7</v>
      </c>
      <c r="C2302" s="107">
        <v>6243</v>
      </c>
      <c r="D2302" s="119" t="s">
        <v>21</v>
      </c>
      <c r="E2302" s="119" t="s">
        <v>4045</v>
      </c>
      <c r="F2302" s="219">
        <v>7</v>
      </c>
      <c r="G2302" s="219" t="s">
        <v>2495</v>
      </c>
      <c r="H2302" s="45" t="s">
        <v>25</v>
      </c>
      <c r="I2302" s="46"/>
      <c r="J2302" s="44">
        <f t="shared" si="71"/>
        <v>365</v>
      </c>
      <c r="K2302" s="46"/>
      <c r="L2302" s="45"/>
      <c r="M2302" s="45"/>
      <c r="N2302" s="45"/>
      <c r="O2302" s="62" t="s">
        <v>7</v>
      </c>
      <c r="P2302" s="220">
        <v>3416</v>
      </c>
      <c r="Q2302" s="217">
        <v>36130</v>
      </c>
      <c r="R2302" s="41" t="s">
        <v>136</v>
      </c>
    </row>
    <row r="2303" spans="1:209" s="149" customFormat="1" ht="12.95" customHeight="1" x14ac:dyDescent="0.2">
      <c r="A2303" s="7">
        <v>10</v>
      </c>
      <c r="B2303" s="40" t="s">
        <v>7</v>
      </c>
      <c r="C2303" s="107">
        <v>6240</v>
      </c>
      <c r="D2303" s="119" t="s">
        <v>4044</v>
      </c>
      <c r="E2303" s="119" t="s">
        <v>4043</v>
      </c>
      <c r="F2303" s="219">
        <v>12</v>
      </c>
      <c r="G2303" s="219" t="s">
        <v>4005</v>
      </c>
      <c r="H2303" s="45" t="s">
        <v>31</v>
      </c>
      <c r="I2303" s="46"/>
      <c r="J2303" s="44"/>
      <c r="K2303" s="46"/>
      <c r="L2303" s="45"/>
      <c r="M2303" s="45"/>
      <c r="N2303" s="45"/>
      <c r="O2303" s="62" t="s">
        <v>7</v>
      </c>
      <c r="P2303" s="220">
        <v>3418</v>
      </c>
      <c r="Q2303" s="217">
        <v>36136</v>
      </c>
      <c r="R2303" s="41" t="s">
        <v>136</v>
      </c>
    </row>
    <row r="2304" spans="1:209" s="149" customFormat="1" ht="12.95" customHeight="1" x14ac:dyDescent="0.2">
      <c r="A2304" s="7">
        <v>10</v>
      </c>
      <c r="B2304" s="40" t="s">
        <v>7</v>
      </c>
      <c r="C2304" s="107"/>
      <c r="D2304" s="119" t="s">
        <v>1759</v>
      </c>
      <c r="E2304" s="119" t="s">
        <v>4042</v>
      </c>
      <c r="F2304" s="219">
        <v>12</v>
      </c>
      <c r="G2304" s="219" t="s">
        <v>2299</v>
      </c>
      <c r="H2304" s="45"/>
      <c r="I2304" s="46"/>
      <c r="J2304" s="44">
        <f t="shared" ref="J2304:J2309" si="72">IF(AND(I2304&gt;1/1/75, K2304&gt;0),"n/a",I2304+365)</f>
        <v>365</v>
      </c>
      <c r="K2304" s="46"/>
      <c r="L2304" s="45"/>
      <c r="M2304" s="45"/>
      <c r="N2304" s="45"/>
      <c r="O2304" s="62" t="s">
        <v>7</v>
      </c>
      <c r="P2304" s="220" t="s">
        <v>4041</v>
      </c>
      <c r="Q2304" s="217" t="s">
        <v>609</v>
      </c>
      <c r="R2304" s="41"/>
    </row>
    <row r="2305" spans="1:18" s="149" customFormat="1" ht="12.95" customHeight="1" x14ac:dyDescent="0.2">
      <c r="A2305" s="7">
        <v>3</v>
      </c>
      <c r="B2305" s="40" t="s">
        <v>7</v>
      </c>
      <c r="C2305" s="107">
        <v>5924</v>
      </c>
      <c r="D2305" s="40" t="s">
        <v>4031</v>
      </c>
      <c r="E2305" s="40" t="s">
        <v>4040</v>
      </c>
      <c r="F2305" s="45">
        <v>15</v>
      </c>
      <c r="G2305" s="45" t="s">
        <v>1688</v>
      </c>
      <c r="H2305" s="45" t="s">
        <v>8</v>
      </c>
      <c r="I2305" s="46"/>
      <c r="J2305" s="44">
        <f t="shared" si="72"/>
        <v>365</v>
      </c>
      <c r="K2305" s="46"/>
      <c r="L2305" s="45"/>
      <c r="M2305" s="45" t="s">
        <v>874</v>
      </c>
      <c r="N2305" s="45" t="s">
        <v>874</v>
      </c>
      <c r="O2305" s="62" t="s">
        <v>7</v>
      </c>
      <c r="P2305" s="209">
        <v>3309</v>
      </c>
      <c r="Q2305" s="46">
        <v>35368</v>
      </c>
      <c r="R2305" s="41" t="s">
        <v>4039</v>
      </c>
    </row>
    <row r="2306" spans="1:18" s="149" customFormat="1" ht="12.95" customHeight="1" x14ac:dyDescent="0.2">
      <c r="A2306" s="7"/>
      <c r="B2306" s="40" t="s">
        <v>7</v>
      </c>
      <c r="C2306" s="107">
        <v>5948</v>
      </c>
      <c r="D2306" s="40" t="s">
        <v>4038</v>
      </c>
      <c r="E2306" s="40" t="s">
        <v>4037</v>
      </c>
      <c r="F2306" s="45">
        <v>20</v>
      </c>
      <c r="G2306" s="45" t="s">
        <v>1839</v>
      </c>
      <c r="H2306" s="45" t="s">
        <v>28</v>
      </c>
      <c r="I2306" s="46"/>
      <c r="J2306" s="44">
        <f t="shared" si="72"/>
        <v>365</v>
      </c>
      <c r="K2306" s="46"/>
      <c r="L2306" s="45"/>
      <c r="M2306" s="45" t="s">
        <v>874</v>
      </c>
      <c r="N2306" s="45" t="s">
        <v>874</v>
      </c>
      <c r="O2306" s="62" t="s">
        <v>7</v>
      </c>
      <c r="P2306" s="209">
        <v>3366</v>
      </c>
      <c r="Q2306" s="46">
        <v>35741</v>
      </c>
      <c r="R2306" s="41" t="s">
        <v>4036</v>
      </c>
    </row>
    <row r="2307" spans="1:18" s="149" customFormat="1" ht="12.95" customHeight="1" x14ac:dyDescent="0.2">
      <c r="A2307" s="7">
        <v>55</v>
      </c>
      <c r="B2307" s="40" t="s">
        <v>7</v>
      </c>
      <c r="C2307" s="107">
        <v>5959</v>
      </c>
      <c r="D2307" s="40" t="s">
        <v>4035</v>
      </c>
      <c r="E2307" s="40" t="s">
        <v>4034</v>
      </c>
      <c r="F2307" s="45">
        <v>15</v>
      </c>
      <c r="G2307" s="45" t="s">
        <v>1688</v>
      </c>
      <c r="H2307" s="45" t="s">
        <v>31</v>
      </c>
      <c r="I2307" s="46">
        <v>35185</v>
      </c>
      <c r="J2307" s="44" t="str">
        <f t="shared" si="72"/>
        <v>n/a</v>
      </c>
      <c r="K2307" s="46">
        <v>35215</v>
      </c>
      <c r="L2307" s="45"/>
      <c r="M2307" s="45" t="s">
        <v>871</v>
      </c>
      <c r="N2307" s="45"/>
      <c r="O2307" s="62"/>
      <c r="P2307" s="208" t="s">
        <v>5</v>
      </c>
      <c r="Q2307" s="46">
        <v>35586</v>
      </c>
      <c r="R2307" s="41"/>
    </row>
    <row r="2308" spans="1:18" s="149" customFormat="1" ht="12.95" customHeight="1" x14ac:dyDescent="0.2">
      <c r="A2308" s="7">
        <v>55</v>
      </c>
      <c r="B2308" s="40" t="s">
        <v>7</v>
      </c>
      <c r="C2308" s="107">
        <v>5960</v>
      </c>
      <c r="D2308" s="40" t="s">
        <v>3723</v>
      </c>
      <c r="E2308" s="40" t="s">
        <v>4033</v>
      </c>
      <c r="F2308" s="45"/>
      <c r="G2308" s="45"/>
      <c r="H2308" s="45" t="s">
        <v>31</v>
      </c>
      <c r="I2308" s="46"/>
      <c r="J2308" s="44">
        <f t="shared" si="72"/>
        <v>365</v>
      </c>
      <c r="K2308" s="46"/>
      <c r="L2308" s="45"/>
      <c r="M2308" s="45"/>
      <c r="N2308" s="45"/>
      <c r="O2308" s="62" t="s">
        <v>7</v>
      </c>
      <c r="P2308" s="117" t="s">
        <v>0</v>
      </c>
      <c r="Q2308" s="46">
        <v>36046</v>
      </c>
      <c r="R2308" s="41"/>
    </row>
    <row r="2309" spans="1:18" s="149" customFormat="1" ht="12.95" customHeight="1" x14ac:dyDescent="0.2">
      <c r="A2309" s="7">
        <v>3</v>
      </c>
      <c r="B2309" s="40" t="s">
        <v>7</v>
      </c>
      <c r="C2309" s="107" t="s">
        <v>4032</v>
      </c>
      <c r="D2309" s="40" t="s">
        <v>4031</v>
      </c>
      <c r="E2309" s="40" t="s">
        <v>4030</v>
      </c>
      <c r="F2309" s="45">
        <v>15</v>
      </c>
      <c r="G2309" s="45" t="s">
        <v>1688</v>
      </c>
      <c r="H2309" s="45" t="s">
        <v>44</v>
      </c>
      <c r="I2309" s="46">
        <v>35272</v>
      </c>
      <c r="J2309" s="44" t="str">
        <f t="shared" si="72"/>
        <v>n/a</v>
      </c>
      <c r="K2309" s="46">
        <v>35198</v>
      </c>
      <c r="L2309" s="45"/>
      <c r="M2309" s="45" t="s">
        <v>874</v>
      </c>
      <c r="N2309" s="45" t="s">
        <v>874</v>
      </c>
      <c r="O2309" s="62" t="s">
        <v>7</v>
      </c>
      <c r="P2309" s="220">
        <v>3315</v>
      </c>
      <c r="Q2309" s="46">
        <v>35420</v>
      </c>
      <c r="R2309" s="41" t="s">
        <v>4029</v>
      </c>
    </row>
    <row r="2310" spans="1:18" s="149" customFormat="1" ht="12.95" customHeight="1" x14ac:dyDescent="0.2">
      <c r="A2310" s="7">
        <v>17</v>
      </c>
      <c r="B2310" s="40" t="s">
        <v>7</v>
      </c>
      <c r="C2310" s="107">
        <v>5962</v>
      </c>
      <c r="D2310" s="40" t="s">
        <v>4028</v>
      </c>
      <c r="E2310" s="40" t="s">
        <v>4027</v>
      </c>
      <c r="F2310" s="45">
        <v>19</v>
      </c>
      <c r="G2310" s="45"/>
      <c r="H2310" s="45" t="s">
        <v>31</v>
      </c>
      <c r="I2310" s="46"/>
      <c r="J2310" s="44"/>
      <c r="K2310" s="46">
        <v>35216</v>
      </c>
      <c r="L2310" s="45"/>
      <c r="M2310" s="45" t="s">
        <v>871</v>
      </c>
      <c r="N2310" s="45" t="s">
        <v>871</v>
      </c>
      <c r="O2310" s="62"/>
      <c r="P2310" s="220" t="s">
        <v>5</v>
      </c>
      <c r="Q2310" s="46">
        <v>35534</v>
      </c>
      <c r="R2310" s="41"/>
    </row>
    <row r="2311" spans="1:18" s="149" customFormat="1" ht="12.95" customHeight="1" x14ac:dyDescent="0.2">
      <c r="A2311" s="7"/>
      <c r="B2311" s="40" t="s">
        <v>7</v>
      </c>
      <c r="C2311" s="107">
        <v>5964</v>
      </c>
      <c r="D2311" s="40" t="s">
        <v>4026</v>
      </c>
      <c r="E2311" s="40" t="s">
        <v>4025</v>
      </c>
      <c r="F2311" s="45">
        <v>20</v>
      </c>
      <c r="G2311" s="45" t="s">
        <v>1839</v>
      </c>
      <c r="H2311" s="45" t="s">
        <v>28</v>
      </c>
      <c r="I2311" s="46"/>
      <c r="J2311" s="44">
        <f t="shared" ref="J2311:J2342" si="73">IF(AND(I2311&gt;1/1/75, K2311&gt;0),"n/a",I2311+365)</f>
        <v>365</v>
      </c>
      <c r="K2311" s="46"/>
      <c r="L2311" s="45"/>
      <c r="M2311" s="45"/>
      <c r="N2311" s="45"/>
      <c r="O2311" s="62" t="s">
        <v>7</v>
      </c>
      <c r="P2311" s="209">
        <v>3381</v>
      </c>
      <c r="Q2311" s="46">
        <v>35859</v>
      </c>
      <c r="R2311" s="41" t="s">
        <v>4024</v>
      </c>
    </row>
    <row r="2312" spans="1:18" s="149" customFormat="1" ht="12.95" customHeight="1" x14ac:dyDescent="0.2">
      <c r="A2312" s="7">
        <v>10</v>
      </c>
      <c r="B2312" s="40" t="s">
        <v>7</v>
      </c>
      <c r="C2312" s="107" t="s">
        <v>4023</v>
      </c>
      <c r="D2312" s="40" t="s">
        <v>4022</v>
      </c>
      <c r="E2312" s="40" t="s">
        <v>3735</v>
      </c>
      <c r="F2312" s="45"/>
      <c r="G2312" s="45"/>
      <c r="H2312" s="45" t="s">
        <v>44</v>
      </c>
      <c r="I2312" s="46">
        <v>35226</v>
      </c>
      <c r="J2312" s="44" t="str">
        <f t="shared" si="73"/>
        <v>n/a</v>
      </c>
      <c r="K2312" s="46">
        <v>35335</v>
      </c>
      <c r="L2312" s="45"/>
      <c r="M2312" s="45" t="s">
        <v>871</v>
      </c>
      <c r="N2312" s="45" t="s">
        <v>871</v>
      </c>
      <c r="O2312" s="62" t="s">
        <v>7</v>
      </c>
      <c r="P2312" s="227" t="s">
        <v>0</v>
      </c>
      <c r="Q2312" s="46">
        <v>35696</v>
      </c>
      <c r="R2312" s="41"/>
    </row>
    <row r="2313" spans="1:18" s="149" customFormat="1" ht="12.95" customHeight="1" x14ac:dyDescent="0.2">
      <c r="A2313" s="7">
        <v>3</v>
      </c>
      <c r="B2313" s="40" t="s">
        <v>7</v>
      </c>
      <c r="C2313" s="107">
        <v>5971</v>
      </c>
      <c r="D2313" s="40" t="s">
        <v>4021</v>
      </c>
      <c r="E2313" s="40" t="s">
        <v>1855</v>
      </c>
      <c r="F2313" s="45">
        <v>20</v>
      </c>
      <c r="G2313" s="45" t="s">
        <v>1839</v>
      </c>
      <c r="H2313" s="45" t="s">
        <v>8</v>
      </c>
      <c r="I2313" s="46">
        <v>35247</v>
      </c>
      <c r="J2313" s="44" t="str">
        <f t="shared" si="73"/>
        <v>n/a</v>
      </c>
      <c r="K2313" s="46">
        <v>35278</v>
      </c>
      <c r="L2313" s="45"/>
      <c r="M2313" s="45" t="s">
        <v>871</v>
      </c>
      <c r="N2313" s="45" t="s">
        <v>874</v>
      </c>
      <c r="O2313" s="62" t="s">
        <v>7</v>
      </c>
      <c r="P2313" s="209">
        <v>3351</v>
      </c>
      <c r="Q2313" s="46">
        <v>35653</v>
      </c>
      <c r="R2313" s="41" t="s">
        <v>4020</v>
      </c>
    </row>
    <row r="2314" spans="1:18" s="149" customFormat="1" ht="12.95" customHeight="1" x14ac:dyDescent="0.2">
      <c r="A2314" s="7">
        <v>37</v>
      </c>
      <c r="B2314" s="40" t="s">
        <v>7</v>
      </c>
      <c r="C2314" s="107">
        <v>5972</v>
      </c>
      <c r="D2314" s="40" t="s">
        <v>1409</v>
      </c>
      <c r="E2314" s="40" t="s">
        <v>4019</v>
      </c>
      <c r="F2314" s="45">
        <v>10</v>
      </c>
      <c r="G2314" s="45" t="s">
        <v>1834</v>
      </c>
      <c r="H2314" s="45" t="s">
        <v>8</v>
      </c>
      <c r="I2314" s="46">
        <v>35247</v>
      </c>
      <c r="J2314" s="44" t="str">
        <f t="shared" si="73"/>
        <v>n/a</v>
      </c>
      <c r="K2314" s="46">
        <v>35278</v>
      </c>
      <c r="L2314" s="45"/>
      <c r="M2314" s="45" t="s">
        <v>874</v>
      </c>
      <c r="N2314" s="45" t="s">
        <v>874</v>
      </c>
      <c r="O2314" s="62" t="s">
        <v>7</v>
      </c>
      <c r="P2314" s="209">
        <v>3330</v>
      </c>
      <c r="Q2314" s="46">
        <v>35497</v>
      </c>
      <c r="R2314" s="41" t="s">
        <v>4018</v>
      </c>
    </row>
    <row r="2315" spans="1:18" s="149" customFormat="1" ht="12.95" customHeight="1" x14ac:dyDescent="0.2">
      <c r="A2315" s="7">
        <v>17</v>
      </c>
      <c r="B2315" s="40" t="s">
        <v>7</v>
      </c>
      <c r="C2315" s="107">
        <v>5974</v>
      </c>
      <c r="D2315" s="40" t="s">
        <v>4017</v>
      </c>
      <c r="E2315" s="40" t="s">
        <v>4016</v>
      </c>
      <c r="F2315" s="45" t="s">
        <v>4015</v>
      </c>
      <c r="G2315" s="45" t="s">
        <v>1688</v>
      </c>
      <c r="H2315" s="45" t="s">
        <v>8</v>
      </c>
      <c r="I2315" s="46"/>
      <c r="J2315" s="44">
        <f t="shared" si="73"/>
        <v>365</v>
      </c>
      <c r="K2315" s="46"/>
      <c r="L2315" s="45"/>
      <c r="M2315" s="45"/>
      <c r="N2315" s="45"/>
      <c r="O2315" s="62" t="s">
        <v>7</v>
      </c>
      <c r="P2315" s="209">
        <v>3422</v>
      </c>
      <c r="Q2315" s="46">
        <v>36166</v>
      </c>
      <c r="R2315" s="41" t="s">
        <v>4014</v>
      </c>
    </row>
    <row r="2316" spans="1:18" s="149" customFormat="1" ht="12.95" customHeight="1" x14ac:dyDescent="0.2">
      <c r="A2316" s="7">
        <v>68</v>
      </c>
      <c r="B2316" s="40" t="s">
        <v>7</v>
      </c>
      <c r="C2316" s="107">
        <v>5976</v>
      </c>
      <c r="D2316" s="40" t="s">
        <v>4003</v>
      </c>
      <c r="E2316" s="40" t="s">
        <v>4013</v>
      </c>
      <c r="F2316" s="45"/>
      <c r="G2316" s="45"/>
      <c r="H2316" s="45" t="s">
        <v>44</v>
      </c>
      <c r="I2316" s="46">
        <v>35264</v>
      </c>
      <c r="J2316" s="44" t="str">
        <f t="shared" si="73"/>
        <v>n/a</v>
      </c>
      <c r="K2316" s="46">
        <v>35339</v>
      </c>
      <c r="L2316" s="45"/>
      <c r="M2316" s="45" t="s">
        <v>871</v>
      </c>
      <c r="N2316" s="45" t="s">
        <v>871</v>
      </c>
      <c r="O2316" s="62"/>
      <c r="P2316" s="208" t="s">
        <v>5</v>
      </c>
      <c r="Q2316" s="46">
        <v>36448</v>
      </c>
      <c r="R2316" s="41"/>
    </row>
    <row r="2317" spans="1:18" s="149" customFormat="1" ht="12.95" customHeight="1" x14ac:dyDescent="0.2">
      <c r="A2317" s="7">
        <v>3</v>
      </c>
      <c r="B2317" s="40" t="s">
        <v>7</v>
      </c>
      <c r="C2317" s="107">
        <v>5990</v>
      </c>
      <c r="D2317" s="119" t="s">
        <v>4012</v>
      </c>
      <c r="E2317" s="119" t="s">
        <v>4011</v>
      </c>
      <c r="F2317" s="219">
        <v>5</v>
      </c>
      <c r="G2317" s="219" t="s">
        <v>2299</v>
      </c>
      <c r="H2317" s="45" t="s">
        <v>44</v>
      </c>
      <c r="I2317" s="46">
        <v>35307</v>
      </c>
      <c r="J2317" s="44" t="str">
        <f t="shared" si="73"/>
        <v>n/a</v>
      </c>
      <c r="K2317" s="46">
        <v>35338</v>
      </c>
      <c r="L2317" s="45"/>
      <c r="M2317" s="45" t="s">
        <v>874</v>
      </c>
      <c r="N2317" s="45" t="s">
        <v>874</v>
      </c>
      <c r="O2317" s="62" t="s">
        <v>7</v>
      </c>
      <c r="P2317" s="220">
        <v>3327</v>
      </c>
      <c r="Q2317" s="217">
        <v>35459</v>
      </c>
      <c r="R2317" s="41" t="s">
        <v>136</v>
      </c>
    </row>
    <row r="2318" spans="1:18" s="149" customFormat="1" ht="12.95" customHeight="1" x14ac:dyDescent="0.2">
      <c r="A2318" s="7">
        <v>190</v>
      </c>
      <c r="B2318" s="40" t="s">
        <v>7</v>
      </c>
      <c r="C2318" s="107">
        <v>5992</v>
      </c>
      <c r="D2318" s="119" t="s">
        <v>1880</v>
      </c>
      <c r="E2318" s="119" t="s">
        <v>4010</v>
      </c>
      <c r="F2318" s="219"/>
      <c r="G2318" s="219" t="s">
        <v>4005</v>
      </c>
      <c r="H2318" s="45" t="s">
        <v>44</v>
      </c>
      <c r="I2318" s="46">
        <v>35305</v>
      </c>
      <c r="J2318" s="44" t="str">
        <f t="shared" si="73"/>
        <v>n/a</v>
      </c>
      <c r="K2318" s="46">
        <v>35338</v>
      </c>
      <c r="L2318" s="45"/>
      <c r="M2318" s="45" t="s">
        <v>874</v>
      </c>
      <c r="N2318" s="45" t="s">
        <v>874</v>
      </c>
      <c r="O2318" s="62"/>
      <c r="P2318" s="220" t="s">
        <v>1735</v>
      </c>
      <c r="Q2318" s="217">
        <v>35520</v>
      </c>
      <c r="R2318" s="41"/>
    </row>
    <row r="2319" spans="1:18" s="149" customFormat="1" ht="12.95" customHeight="1" x14ac:dyDescent="0.2">
      <c r="A2319" s="7">
        <v>3</v>
      </c>
      <c r="B2319" s="40" t="s">
        <v>7</v>
      </c>
      <c r="C2319" s="107">
        <v>5993</v>
      </c>
      <c r="D2319" s="40" t="s">
        <v>4009</v>
      </c>
      <c r="E2319" s="40" t="s">
        <v>4008</v>
      </c>
      <c r="F2319" s="45">
        <v>20</v>
      </c>
      <c r="G2319" s="45" t="s">
        <v>1839</v>
      </c>
      <c r="H2319" s="45" t="s">
        <v>44</v>
      </c>
      <c r="I2319" s="46">
        <v>35306</v>
      </c>
      <c r="J2319" s="44" t="str">
        <f t="shared" si="73"/>
        <v>n/a</v>
      </c>
      <c r="K2319" s="46">
        <v>35278</v>
      </c>
      <c r="L2319" s="45"/>
      <c r="M2319" s="45" t="s">
        <v>874</v>
      </c>
      <c r="N2319" s="45" t="s">
        <v>874</v>
      </c>
      <c r="O2319" s="62" t="s">
        <v>7</v>
      </c>
      <c r="P2319" s="209">
        <v>3344</v>
      </c>
      <c r="Q2319" s="46">
        <v>35632</v>
      </c>
      <c r="R2319" s="41" t="s">
        <v>136</v>
      </c>
    </row>
    <row r="2320" spans="1:18" s="149" customFormat="1" ht="12.95" customHeight="1" x14ac:dyDescent="0.2">
      <c r="A2320" s="7">
        <v>37</v>
      </c>
      <c r="B2320" s="40" t="s">
        <v>7</v>
      </c>
      <c r="C2320" s="107">
        <v>5996</v>
      </c>
      <c r="D2320" s="40" t="s">
        <v>57</v>
      </c>
      <c r="E2320" s="40" t="s">
        <v>3735</v>
      </c>
      <c r="F2320" s="45">
        <v>20</v>
      </c>
      <c r="G2320" s="45" t="s">
        <v>1839</v>
      </c>
      <c r="H2320" s="45" t="s">
        <v>44</v>
      </c>
      <c r="I2320" s="46">
        <v>35307</v>
      </c>
      <c r="J2320" s="44" t="str">
        <f t="shared" si="73"/>
        <v>n/a</v>
      </c>
      <c r="K2320" s="46">
        <v>35338</v>
      </c>
      <c r="L2320" s="45"/>
      <c r="M2320" s="45" t="s">
        <v>874</v>
      </c>
      <c r="N2320" s="45" t="s">
        <v>874</v>
      </c>
      <c r="O2320" s="62" t="s">
        <v>7</v>
      </c>
      <c r="P2320" s="209">
        <v>3342</v>
      </c>
      <c r="Q2320" s="46">
        <v>35586</v>
      </c>
      <c r="R2320" s="41" t="s">
        <v>4007</v>
      </c>
    </row>
    <row r="2321" spans="1:18" s="149" customFormat="1" ht="12.95" customHeight="1" x14ac:dyDescent="0.2">
      <c r="A2321" s="7">
        <v>17</v>
      </c>
      <c r="B2321" s="40" t="s">
        <v>7</v>
      </c>
      <c r="C2321" s="107">
        <v>6005</v>
      </c>
      <c r="D2321" s="40" t="s">
        <v>3911</v>
      </c>
      <c r="E2321" s="40" t="s">
        <v>4006</v>
      </c>
      <c r="F2321" s="45"/>
      <c r="G2321" s="45" t="s">
        <v>4005</v>
      </c>
      <c r="H2321" s="45" t="s">
        <v>114</v>
      </c>
      <c r="I2321" s="46">
        <v>35325</v>
      </c>
      <c r="J2321" s="44" t="str">
        <f t="shared" si="73"/>
        <v>n/a</v>
      </c>
      <c r="K2321" s="46">
        <v>35551</v>
      </c>
      <c r="L2321" s="45"/>
      <c r="M2321" s="45" t="s">
        <v>874</v>
      </c>
      <c r="N2321" s="45" t="s">
        <v>871</v>
      </c>
      <c r="O2321" s="62"/>
      <c r="P2321" s="208" t="s">
        <v>5</v>
      </c>
      <c r="Q2321" s="46">
        <v>35982</v>
      </c>
      <c r="R2321" s="41" t="s">
        <v>4004</v>
      </c>
    </row>
    <row r="2322" spans="1:18" s="149" customFormat="1" ht="12.95" customHeight="1" x14ac:dyDescent="0.2">
      <c r="A2322" s="7">
        <v>68</v>
      </c>
      <c r="B2322" s="40" t="s">
        <v>7</v>
      </c>
      <c r="C2322" s="107">
        <v>6007</v>
      </c>
      <c r="D2322" s="40" t="s">
        <v>4003</v>
      </c>
      <c r="E2322" s="40" t="s">
        <v>4002</v>
      </c>
      <c r="F2322" s="45"/>
      <c r="G2322" s="45"/>
      <c r="H2322" s="45" t="s">
        <v>44</v>
      </c>
      <c r="I2322" s="46">
        <v>35264</v>
      </c>
      <c r="J2322" s="44" t="str">
        <f t="shared" si="73"/>
        <v>n/a</v>
      </c>
      <c r="K2322" s="46">
        <v>35339</v>
      </c>
      <c r="L2322" s="45"/>
      <c r="M2322" s="45" t="s">
        <v>871</v>
      </c>
      <c r="N2322" s="45" t="s">
        <v>871</v>
      </c>
      <c r="O2322" s="62"/>
      <c r="P2322" s="208" t="s">
        <v>5</v>
      </c>
      <c r="Q2322" s="46">
        <v>36448</v>
      </c>
      <c r="R2322" s="41"/>
    </row>
    <row r="2323" spans="1:18" s="149" customFormat="1" ht="12.95" customHeight="1" x14ac:dyDescent="0.2">
      <c r="A2323" s="7">
        <v>17</v>
      </c>
      <c r="B2323" s="40" t="s">
        <v>7</v>
      </c>
      <c r="C2323" s="107">
        <v>6010</v>
      </c>
      <c r="D2323" s="40" t="s">
        <v>4001</v>
      </c>
      <c r="E2323" s="40" t="s">
        <v>4000</v>
      </c>
      <c r="F2323" s="45"/>
      <c r="G2323" s="45" t="s">
        <v>1688</v>
      </c>
      <c r="H2323" s="45" t="s">
        <v>114</v>
      </c>
      <c r="I2323" s="46">
        <v>35339</v>
      </c>
      <c r="J2323" s="44" t="str">
        <f t="shared" si="73"/>
        <v>n/a</v>
      </c>
      <c r="K2323" s="46">
        <v>35369</v>
      </c>
      <c r="L2323" s="45"/>
      <c r="M2323" s="45" t="s">
        <v>871</v>
      </c>
      <c r="N2323" s="45" t="s">
        <v>871</v>
      </c>
      <c r="O2323" s="62" t="s">
        <v>7</v>
      </c>
      <c r="P2323" s="227" t="s">
        <v>0</v>
      </c>
      <c r="Q2323" s="46">
        <v>35894</v>
      </c>
      <c r="R2323" s="41"/>
    </row>
    <row r="2324" spans="1:18" s="149" customFormat="1" ht="12.95" customHeight="1" x14ac:dyDescent="0.2">
      <c r="A2324" s="7">
        <v>17</v>
      </c>
      <c r="B2324" s="40" t="s">
        <v>7</v>
      </c>
      <c r="C2324" s="107">
        <v>6011</v>
      </c>
      <c r="D2324" s="40" t="s">
        <v>3999</v>
      </c>
      <c r="E2324" s="40" t="s">
        <v>3998</v>
      </c>
      <c r="F2324" s="45"/>
      <c r="G2324" s="45"/>
      <c r="H2324" s="45" t="s">
        <v>31</v>
      </c>
      <c r="I2324" s="46">
        <v>35369</v>
      </c>
      <c r="J2324" s="44" t="str">
        <f t="shared" si="73"/>
        <v>n/a</v>
      </c>
      <c r="K2324" s="46">
        <v>35396</v>
      </c>
      <c r="L2324" s="45"/>
      <c r="M2324" s="45"/>
      <c r="N2324" s="45"/>
      <c r="O2324" s="62"/>
      <c r="P2324" s="208" t="s">
        <v>5</v>
      </c>
      <c r="Q2324" s="46">
        <v>35618</v>
      </c>
      <c r="R2324" s="41"/>
    </row>
    <row r="2325" spans="1:18" s="149" customFormat="1" ht="12.95" customHeight="1" x14ac:dyDescent="0.2">
      <c r="A2325" s="7">
        <v>50</v>
      </c>
      <c r="B2325" s="40" t="s">
        <v>7</v>
      </c>
      <c r="C2325" s="107">
        <v>6013</v>
      </c>
      <c r="D2325" s="40" t="s">
        <v>21</v>
      </c>
      <c r="E2325" s="40" t="s">
        <v>3997</v>
      </c>
      <c r="F2325" s="45">
        <v>7</v>
      </c>
      <c r="G2325" s="45"/>
      <c r="H2325" s="45" t="s">
        <v>3996</v>
      </c>
      <c r="I2325" s="46">
        <v>35375</v>
      </c>
      <c r="J2325" s="44">
        <f t="shared" si="73"/>
        <v>35740</v>
      </c>
      <c r="K2325" s="46"/>
      <c r="L2325" s="45"/>
      <c r="M2325" s="45"/>
      <c r="N2325" s="45"/>
      <c r="O2325" s="62" t="s">
        <v>7</v>
      </c>
      <c r="P2325" s="53" t="s">
        <v>2</v>
      </c>
      <c r="Q2325" s="46"/>
      <c r="R2325" s="41"/>
    </row>
    <row r="2326" spans="1:18" s="149" customFormat="1" ht="12.95" customHeight="1" x14ac:dyDescent="0.2">
      <c r="A2326" s="7"/>
      <c r="B2326" s="40" t="s">
        <v>7</v>
      </c>
      <c r="C2326" s="107">
        <v>6014</v>
      </c>
      <c r="D2326" s="40" t="s">
        <v>3847</v>
      </c>
      <c r="E2326" s="40" t="s">
        <v>3995</v>
      </c>
      <c r="F2326" s="45"/>
      <c r="G2326" s="45"/>
      <c r="H2326" s="45" t="s">
        <v>28</v>
      </c>
      <c r="I2326" s="46">
        <v>35384</v>
      </c>
      <c r="J2326" s="44" t="str">
        <f t="shared" si="73"/>
        <v>n/a</v>
      </c>
      <c r="K2326" s="46">
        <v>35401</v>
      </c>
      <c r="L2326" s="45"/>
      <c r="M2326" s="45"/>
      <c r="N2326" s="45"/>
      <c r="O2326" s="62" t="s">
        <v>7</v>
      </c>
      <c r="P2326" s="53" t="s">
        <v>2</v>
      </c>
      <c r="Q2326" s="46"/>
      <c r="R2326" s="41"/>
    </row>
    <row r="2327" spans="1:18" s="149" customFormat="1" ht="12.95" customHeight="1" x14ac:dyDescent="0.2">
      <c r="A2327" s="7">
        <v>56</v>
      </c>
      <c r="B2327" s="40" t="s">
        <v>7</v>
      </c>
      <c r="C2327" s="107">
        <v>6015</v>
      </c>
      <c r="D2327" s="149" t="s">
        <v>224</v>
      </c>
      <c r="E2327" s="40" t="s">
        <v>3994</v>
      </c>
      <c r="F2327" s="45">
        <v>11</v>
      </c>
      <c r="G2327" s="45" t="s">
        <v>1825</v>
      </c>
      <c r="H2327" s="45" t="s">
        <v>25</v>
      </c>
      <c r="I2327" s="46">
        <v>35390</v>
      </c>
      <c r="J2327" s="44" t="str">
        <f t="shared" si="73"/>
        <v>n/a</v>
      </c>
      <c r="K2327" s="46">
        <v>35432</v>
      </c>
      <c r="L2327" s="45"/>
      <c r="M2327" s="45" t="s">
        <v>874</v>
      </c>
      <c r="N2327" s="45" t="s">
        <v>874</v>
      </c>
      <c r="O2327" s="62" t="s">
        <v>7</v>
      </c>
      <c r="P2327" s="209">
        <v>3355</v>
      </c>
      <c r="Q2327" s="46">
        <v>35683</v>
      </c>
      <c r="R2327" s="41" t="s">
        <v>3993</v>
      </c>
    </row>
    <row r="2328" spans="1:18" s="149" customFormat="1" ht="12.95" customHeight="1" x14ac:dyDescent="0.2">
      <c r="A2328" s="7">
        <v>56</v>
      </c>
      <c r="B2328" s="40" t="s">
        <v>7</v>
      </c>
      <c r="C2328" s="107">
        <v>6016</v>
      </c>
      <c r="D2328" s="40" t="s">
        <v>2021</v>
      </c>
      <c r="E2328" s="40" t="s">
        <v>3992</v>
      </c>
      <c r="F2328" s="45"/>
      <c r="G2328" s="45"/>
      <c r="H2328" s="45" t="s">
        <v>44</v>
      </c>
      <c r="I2328" s="46">
        <v>35396</v>
      </c>
      <c r="J2328" s="44">
        <f t="shared" si="73"/>
        <v>35761</v>
      </c>
      <c r="K2328" s="46"/>
      <c r="L2328" s="45"/>
      <c r="M2328" s="45"/>
      <c r="N2328" s="45"/>
      <c r="O2328" s="62" t="s">
        <v>7</v>
      </c>
      <c r="P2328" s="53" t="s">
        <v>2</v>
      </c>
      <c r="Q2328" s="46"/>
      <c r="R2328" s="41"/>
    </row>
    <row r="2329" spans="1:18" s="149" customFormat="1" ht="12.95" customHeight="1" x14ac:dyDescent="0.2">
      <c r="A2329" s="7">
        <v>17</v>
      </c>
      <c r="B2329" s="40" t="s">
        <v>7</v>
      </c>
      <c r="C2329" s="107">
        <v>6017</v>
      </c>
      <c r="D2329" s="40" t="s">
        <v>3991</v>
      </c>
      <c r="E2329" s="40" t="s">
        <v>3990</v>
      </c>
      <c r="F2329" s="45">
        <v>5</v>
      </c>
      <c r="G2329" s="45" t="s">
        <v>1825</v>
      </c>
      <c r="H2329" s="45" t="s">
        <v>8</v>
      </c>
      <c r="I2329" s="46">
        <v>35401</v>
      </c>
      <c r="J2329" s="44" t="str">
        <f t="shared" si="73"/>
        <v>n/a</v>
      </c>
      <c r="K2329" s="46">
        <v>35643</v>
      </c>
      <c r="L2329" s="45"/>
      <c r="M2329" s="45"/>
      <c r="N2329" s="45"/>
      <c r="O2329" s="62" t="s">
        <v>7</v>
      </c>
      <c r="P2329" s="209">
        <v>3375</v>
      </c>
      <c r="Q2329" s="46">
        <v>35815</v>
      </c>
      <c r="R2329" s="41" t="s">
        <v>3989</v>
      </c>
    </row>
    <row r="2330" spans="1:18" s="149" customFormat="1" ht="12.95" customHeight="1" x14ac:dyDescent="0.2">
      <c r="A2330" s="7">
        <v>17</v>
      </c>
      <c r="B2330" s="40" t="s">
        <v>7</v>
      </c>
      <c r="C2330" s="107">
        <v>6018</v>
      </c>
      <c r="D2330" s="40" t="s">
        <v>3988</v>
      </c>
      <c r="E2330" s="40" t="s">
        <v>3987</v>
      </c>
      <c r="F2330" s="45">
        <v>15</v>
      </c>
      <c r="G2330" s="45"/>
      <c r="H2330" s="45" t="s">
        <v>8</v>
      </c>
      <c r="I2330" s="46">
        <v>35429</v>
      </c>
      <c r="J2330" s="44" t="str">
        <f t="shared" si="73"/>
        <v>n/a</v>
      </c>
      <c r="K2330" s="46">
        <v>35459</v>
      </c>
      <c r="L2330" s="45"/>
      <c r="M2330" s="45"/>
      <c r="N2330" s="45"/>
      <c r="O2330" s="62" t="s">
        <v>7</v>
      </c>
      <c r="P2330" s="53" t="s">
        <v>5</v>
      </c>
      <c r="Q2330" s="46">
        <v>35781</v>
      </c>
      <c r="R2330" s="41"/>
    </row>
    <row r="2331" spans="1:18" s="149" customFormat="1" ht="12.95" customHeight="1" x14ac:dyDescent="0.2">
      <c r="A2331" s="7">
        <v>55</v>
      </c>
      <c r="B2331" s="40" t="s">
        <v>7</v>
      </c>
      <c r="C2331" s="107">
        <v>6019</v>
      </c>
      <c r="D2331" s="40" t="s">
        <v>3568</v>
      </c>
      <c r="E2331" s="40" t="s">
        <v>3928</v>
      </c>
      <c r="F2331" s="45">
        <v>15</v>
      </c>
      <c r="G2331" s="45"/>
      <c r="H2331" s="45" t="s">
        <v>8</v>
      </c>
      <c r="I2331" s="46">
        <v>35429</v>
      </c>
      <c r="J2331" s="44">
        <f t="shared" si="73"/>
        <v>35794</v>
      </c>
      <c r="K2331" s="46"/>
      <c r="L2331" s="45"/>
      <c r="M2331" s="45"/>
      <c r="N2331" s="45"/>
      <c r="O2331" s="62" t="s">
        <v>7</v>
      </c>
      <c r="P2331" s="53" t="s">
        <v>2</v>
      </c>
      <c r="Q2331" s="46"/>
      <c r="R2331" s="41"/>
    </row>
    <row r="2332" spans="1:18" s="149" customFormat="1" ht="12.95" customHeight="1" x14ac:dyDescent="0.2">
      <c r="A2332" s="7"/>
      <c r="B2332" s="40" t="s">
        <v>7</v>
      </c>
      <c r="C2332" s="107">
        <v>6020</v>
      </c>
      <c r="D2332" s="40" t="s">
        <v>3986</v>
      </c>
      <c r="E2332" s="40" t="s">
        <v>1855</v>
      </c>
      <c r="F2332" s="45"/>
      <c r="G2332" s="45"/>
      <c r="H2332" s="45" t="s">
        <v>8</v>
      </c>
      <c r="I2332" s="46">
        <v>35430</v>
      </c>
      <c r="J2332" s="44">
        <f t="shared" si="73"/>
        <v>35795</v>
      </c>
      <c r="K2332" s="46"/>
      <c r="L2332" s="45"/>
      <c r="M2332" s="45"/>
      <c r="N2332" s="45"/>
      <c r="O2332" s="62" t="s">
        <v>7</v>
      </c>
      <c r="P2332" s="53" t="s">
        <v>2</v>
      </c>
      <c r="Q2332" s="46"/>
      <c r="R2332" s="41"/>
    </row>
    <row r="2333" spans="1:18" s="149" customFormat="1" ht="12.95" customHeight="1" x14ac:dyDescent="0.2">
      <c r="A2333" s="7">
        <v>3</v>
      </c>
      <c r="B2333" s="40" t="s">
        <v>7</v>
      </c>
      <c r="C2333" s="107">
        <v>6021</v>
      </c>
      <c r="D2333" s="40" t="s">
        <v>3985</v>
      </c>
      <c r="E2333" s="40" t="s">
        <v>3984</v>
      </c>
      <c r="F2333" s="45">
        <v>15</v>
      </c>
      <c r="G2333" s="45"/>
      <c r="H2333" s="45" t="s">
        <v>8</v>
      </c>
      <c r="I2333" s="46">
        <v>35432</v>
      </c>
      <c r="J2333" s="44">
        <f t="shared" si="73"/>
        <v>35797</v>
      </c>
      <c r="K2333" s="46"/>
      <c r="L2333" s="45"/>
      <c r="M2333" s="45"/>
      <c r="N2333" s="45"/>
      <c r="O2333" s="62" t="s">
        <v>7</v>
      </c>
      <c r="P2333" s="53" t="s">
        <v>2</v>
      </c>
      <c r="Q2333" s="46"/>
      <c r="R2333" s="41"/>
    </row>
    <row r="2334" spans="1:18" s="149" customFormat="1" ht="12.95" customHeight="1" x14ac:dyDescent="0.2">
      <c r="A2334" s="7">
        <v>37</v>
      </c>
      <c r="B2334" s="40" t="s">
        <v>7</v>
      </c>
      <c r="C2334" s="107">
        <v>6022</v>
      </c>
      <c r="D2334" s="40" t="s">
        <v>57</v>
      </c>
      <c r="E2334" s="40" t="s">
        <v>3983</v>
      </c>
      <c r="F2334" s="45">
        <v>20</v>
      </c>
      <c r="G2334" s="45" t="s">
        <v>1839</v>
      </c>
      <c r="H2334" s="45" t="s">
        <v>8</v>
      </c>
      <c r="I2334" s="46">
        <v>35432</v>
      </c>
      <c r="J2334" s="44" t="str">
        <f t="shared" si="73"/>
        <v>n/a</v>
      </c>
      <c r="K2334" s="46">
        <v>35459</v>
      </c>
      <c r="L2334" s="45"/>
      <c r="M2334" s="45" t="s">
        <v>874</v>
      </c>
      <c r="N2334" s="45" t="s">
        <v>874</v>
      </c>
      <c r="O2334" s="62" t="s">
        <v>7</v>
      </c>
      <c r="P2334" s="209">
        <v>3378</v>
      </c>
      <c r="Q2334" s="46">
        <v>35844</v>
      </c>
      <c r="R2334" s="41" t="s">
        <v>3982</v>
      </c>
    </row>
    <row r="2335" spans="1:18" s="149" customFormat="1" ht="12.95" customHeight="1" x14ac:dyDescent="0.2">
      <c r="A2335" s="7">
        <v>37</v>
      </c>
      <c r="B2335" s="40" t="s">
        <v>7</v>
      </c>
      <c r="C2335" s="107">
        <v>6023</v>
      </c>
      <c r="D2335" s="40" t="s">
        <v>222</v>
      </c>
      <c r="E2335" s="40" t="s">
        <v>3981</v>
      </c>
      <c r="F2335" s="45">
        <v>20</v>
      </c>
      <c r="G2335" s="45"/>
      <c r="H2335" s="45" t="s">
        <v>8</v>
      </c>
      <c r="I2335" s="46">
        <v>35436</v>
      </c>
      <c r="J2335" s="44">
        <f t="shared" si="73"/>
        <v>35801</v>
      </c>
      <c r="K2335" s="46"/>
      <c r="L2335" s="45"/>
      <c r="M2335" s="45"/>
      <c r="N2335" s="45"/>
      <c r="O2335" s="62" t="s">
        <v>7</v>
      </c>
      <c r="P2335" s="53" t="s">
        <v>2</v>
      </c>
      <c r="Q2335" s="46"/>
      <c r="R2335" s="41"/>
    </row>
    <row r="2336" spans="1:18" s="149" customFormat="1" ht="12.95" customHeight="1" x14ac:dyDescent="0.2">
      <c r="A2336" s="7">
        <v>190</v>
      </c>
      <c r="B2336" s="40" t="s">
        <v>7</v>
      </c>
      <c r="C2336" s="107">
        <v>6024</v>
      </c>
      <c r="D2336" s="40" t="s">
        <v>3980</v>
      </c>
      <c r="E2336" s="40" t="s">
        <v>3979</v>
      </c>
      <c r="F2336" s="45">
        <v>2</v>
      </c>
      <c r="G2336" s="45"/>
      <c r="H2336" s="45" t="s">
        <v>44</v>
      </c>
      <c r="I2336" s="46">
        <v>35390</v>
      </c>
      <c r="J2336" s="44">
        <f t="shared" si="73"/>
        <v>35755</v>
      </c>
      <c r="K2336" s="46"/>
      <c r="L2336" s="45"/>
      <c r="M2336" s="45"/>
      <c r="N2336" s="45"/>
      <c r="O2336" s="62" t="s">
        <v>7</v>
      </c>
      <c r="P2336" s="53" t="s">
        <v>2</v>
      </c>
      <c r="Q2336" s="46"/>
      <c r="R2336" s="41"/>
    </row>
    <row r="2337" spans="1:18" s="149" customFormat="1" ht="12.95" customHeight="1" x14ac:dyDescent="0.2">
      <c r="A2337" s="7">
        <v>32</v>
      </c>
      <c r="B2337" s="40" t="s">
        <v>7</v>
      </c>
      <c r="C2337" s="107">
        <v>6025</v>
      </c>
      <c r="D2337" s="40" t="s">
        <v>3978</v>
      </c>
      <c r="E2337" s="40" t="s">
        <v>3977</v>
      </c>
      <c r="F2337" s="45">
        <v>15</v>
      </c>
      <c r="G2337" s="45"/>
      <c r="H2337" s="45" t="s">
        <v>44</v>
      </c>
      <c r="I2337" s="46">
        <v>35444</v>
      </c>
      <c r="J2337" s="44" t="str">
        <f t="shared" si="73"/>
        <v>n/a</v>
      </c>
      <c r="K2337" s="46">
        <v>35515</v>
      </c>
      <c r="L2337" s="45"/>
      <c r="M2337" s="45"/>
      <c r="N2337" s="45"/>
      <c r="O2337" s="62" t="s">
        <v>7</v>
      </c>
      <c r="P2337" s="53" t="s">
        <v>1735</v>
      </c>
      <c r="Q2337" s="46">
        <v>36432</v>
      </c>
      <c r="R2337" s="41"/>
    </row>
    <row r="2338" spans="1:18" s="149" customFormat="1" ht="12.95" customHeight="1" x14ac:dyDescent="0.2">
      <c r="A2338" s="7">
        <v>51</v>
      </c>
      <c r="B2338" s="40" t="s">
        <v>7</v>
      </c>
      <c r="C2338" s="107" t="s">
        <v>3976</v>
      </c>
      <c r="D2338" s="40" t="s">
        <v>3975</v>
      </c>
      <c r="E2338" s="40" t="s">
        <v>3974</v>
      </c>
      <c r="F2338" s="45">
        <v>10</v>
      </c>
      <c r="G2338" s="45"/>
      <c r="H2338" s="45" t="s">
        <v>44</v>
      </c>
      <c r="I2338" s="46">
        <v>35453</v>
      </c>
      <c r="J2338" s="44">
        <f t="shared" si="73"/>
        <v>35818</v>
      </c>
      <c r="K2338" s="46"/>
      <c r="L2338" s="45"/>
      <c r="M2338" s="45"/>
      <c r="N2338" s="45"/>
      <c r="O2338" s="62" t="s">
        <v>7</v>
      </c>
      <c r="P2338" s="53" t="s">
        <v>2</v>
      </c>
      <c r="Q2338" s="46"/>
      <c r="R2338" s="41"/>
    </row>
    <row r="2339" spans="1:18" s="149" customFormat="1" ht="12.95" customHeight="1" x14ac:dyDescent="0.2">
      <c r="A2339" s="7">
        <v>3</v>
      </c>
      <c r="B2339" s="40" t="s">
        <v>7</v>
      </c>
      <c r="C2339" s="107">
        <v>6027</v>
      </c>
      <c r="D2339" s="40" t="s">
        <v>3973</v>
      </c>
      <c r="E2339" s="40" t="s">
        <v>3972</v>
      </c>
      <c r="F2339" s="45">
        <v>15</v>
      </c>
      <c r="G2339" s="45"/>
      <c r="H2339" s="45" t="s">
        <v>193</v>
      </c>
      <c r="I2339" s="46">
        <v>35454</v>
      </c>
      <c r="J2339" s="44">
        <f t="shared" si="73"/>
        <v>35819</v>
      </c>
      <c r="K2339" s="46"/>
      <c r="L2339" s="45"/>
      <c r="M2339" s="45"/>
      <c r="N2339" s="45"/>
      <c r="O2339" s="62" t="s">
        <v>7</v>
      </c>
      <c r="P2339" s="53" t="s">
        <v>2</v>
      </c>
      <c r="Q2339" s="46"/>
      <c r="R2339" s="41"/>
    </row>
    <row r="2340" spans="1:18" s="149" customFormat="1" ht="12.95" customHeight="1" x14ac:dyDescent="0.2">
      <c r="A2340" s="7">
        <v>3</v>
      </c>
      <c r="B2340" s="40" t="s">
        <v>7</v>
      </c>
      <c r="C2340" s="107">
        <v>6028</v>
      </c>
      <c r="D2340" s="40" t="s">
        <v>3540</v>
      </c>
      <c r="E2340" s="40" t="s">
        <v>3971</v>
      </c>
      <c r="F2340" s="45">
        <v>19</v>
      </c>
      <c r="G2340" s="45"/>
      <c r="H2340" s="45" t="s">
        <v>44</v>
      </c>
      <c r="I2340" s="46">
        <v>35465</v>
      </c>
      <c r="J2340" s="44">
        <f t="shared" si="73"/>
        <v>35830</v>
      </c>
      <c r="K2340" s="46"/>
      <c r="L2340" s="45"/>
      <c r="M2340" s="45"/>
      <c r="N2340" s="45"/>
      <c r="O2340" s="62" t="s">
        <v>7</v>
      </c>
      <c r="P2340" s="53" t="s">
        <v>2</v>
      </c>
      <c r="Q2340" s="46"/>
      <c r="R2340" s="41"/>
    </row>
    <row r="2341" spans="1:18" s="149" customFormat="1" ht="12.95" customHeight="1" x14ac:dyDescent="0.2">
      <c r="A2341" s="7">
        <v>10</v>
      </c>
      <c r="B2341" s="40" t="s">
        <v>7</v>
      </c>
      <c r="C2341" s="107">
        <v>6029</v>
      </c>
      <c r="D2341" s="40" t="s">
        <v>1177</v>
      </c>
      <c r="E2341" s="40" t="s">
        <v>3970</v>
      </c>
      <c r="F2341" s="45">
        <v>12</v>
      </c>
      <c r="G2341" s="45"/>
      <c r="H2341" s="45" t="s">
        <v>31</v>
      </c>
      <c r="I2341" s="46">
        <v>35466</v>
      </c>
      <c r="J2341" s="44">
        <f t="shared" si="73"/>
        <v>35831</v>
      </c>
      <c r="K2341" s="46"/>
      <c r="L2341" s="45"/>
      <c r="M2341" s="45"/>
      <c r="N2341" s="45"/>
      <c r="O2341" s="62" t="s">
        <v>7</v>
      </c>
      <c r="P2341" s="209">
        <v>3430</v>
      </c>
      <c r="Q2341" s="46">
        <v>36228</v>
      </c>
      <c r="R2341" s="41" t="s">
        <v>3969</v>
      </c>
    </row>
    <row r="2342" spans="1:18" s="149" customFormat="1" ht="12.95" customHeight="1" x14ac:dyDescent="0.2">
      <c r="A2342" s="7">
        <v>52</v>
      </c>
      <c r="B2342" s="40" t="s">
        <v>7</v>
      </c>
      <c r="C2342" s="107">
        <v>6030</v>
      </c>
      <c r="D2342" s="149" t="s">
        <v>3968</v>
      </c>
      <c r="E2342" s="40" t="s">
        <v>3882</v>
      </c>
      <c r="F2342" s="45">
        <v>20</v>
      </c>
      <c r="G2342" s="45" t="s">
        <v>1839</v>
      </c>
      <c r="H2342" s="45" t="s">
        <v>44</v>
      </c>
      <c r="I2342" s="46">
        <v>35466</v>
      </c>
      <c r="J2342" s="44" t="str">
        <f t="shared" si="73"/>
        <v>n/a</v>
      </c>
      <c r="K2342" s="46">
        <v>35520</v>
      </c>
      <c r="L2342" s="45"/>
      <c r="M2342" s="45" t="s">
        <v>874</v>
      </c>
      <c r="N2342" s="45" t="s">
        <v>874</v>
      </c>
      <c r="O2342" s="62" t="s">
        <v>7</v>
      </c>
      <c r="P2342" s="209">
        <v>3356</v>
      </c>
      <c r="Q2342" s="46">
        <v>35698</v>
      </c>
      <c r="R2342" s="41" t="s">
        <v>3967</v>
      </c>
    </row>
    <row r="2343" spans="1:18" s="149" customFormat="1" ht="12.95" customHeight="1" x14ac:dyDescent="0.2">
      <c r="A2343" s="7">
        <v>4</v>
      </c>
      <c r="B2343" s="40" t="s">
        <v>7</v>
      </c>
      <c r="C2343" s="107" t="s">
        <v>3966</v>
      </c>
      <c r="D2343" s="40" t="s">
        <v>3963</v>
      </c>
      <c r="E2343" s="40" t="s">
        <v>3848</v>
      </c>
      <c r="F2343" s="45">
        <v>5</v>
      </c>
      <c r="G2343" s="45"/>
      <c r="H2343" s="45" t="s">
        <v>31</v>
      </c>
      <c r="I2343" s="46">
        <v>35472</v>
      </c>
      <c r="J2343" s="44">
        <f t="shared" ref="J2343:J2374" si="74">IF(AND(I2343&gt;1/1/75, K2343&gt;0),"n/a",I2343+365)</f>
        <v>35837</v>
      </c>
      <c r="K2343" s="46"/>
      <c r="L2343" s="45"/>
      <c r="M2343" s="45"/>
      <c r="N2343" s="45"/>
      <c r="O2343" s="62" t="s">
        <v>7</v>
      </c>
      <c r="P2343" s="53" t="s">
        <v>2</v>
      </c>
      <c r="Q2343" s="46"/>
      <c r="R2343" s="41"/>
    </row>
    <row r="2344" spans="1:18" s="149" customFormat="1" ht="12.95" customHeight="1" x14ac:dyDescent="0.2">
      <c r="A2344" s="7">
        <v>17</v>
      </c>
      <c r="B2344" s="40" t="s">
        <v>7</v>
      </c>
      <c r="C2344" s="107">
        <v>6032</v>
      </c>
      <c r="D2344" s="40" t="s">
        <v>3965</v>
      </c>
      <c r="E2344" s="40" t="s">
        <v>3964</v>
      </c>
      <c r="F2344" s="45">
        <v>5</v>
      </c>
      <c r="G2344" s="45"/>
      <c r="H2344" s="45" t="s">
        <v>44</v>
      </c>
      <c r="I2344" s="46">
        <v>35474</v>
      </c>
      <c r="J2344" s="44">
        <f t="shared" si="74"/>
        <v>35839</v>
      </c>
      <c r="K2344" s="46"/>
      <c r="L2344" s="45"/>
      <c r="M2344" s="45"/>
      <c r="N2344" s="45"/>
      <c r="O2344" s="62" t="s">
        <v>7</v>
      </c>
      <c r="P2344" s="53" t="s">
        <v>2</v>
      </c>
      <c r="Q2344" s="46"/>
      <c r="R2344" s="41"/>
    </row>
    <row r="2345" spans="1:18" s="149" customFormat="1" ht="12.95" customHeight="1" x14ac:dyDescent="0.2">
      <c r="A2345" s="7">
        <v>4</v>
      </c>
      <c r="B2345" s="40" t="s">
        <v>7</v>
      </c>
      <c r="C2345" s="107">
        <v>6033</v>
      </c>
      <c r="D2345" s="40" t="s">
        <v>3963</v>
      </c>
      <c r="E2345" s="40" t="s">
        <v>3962</v>
      </c>
      <c r="F2345" s="45">
        <v>5</v>
      </c>
      <c r="G2345" s="45"/>
      <c r="H2345" s="45" t="s">
        <v>44</v>
      </c>
      <c r="I2345" s="46">
        <v>35481</v>
      </c>
      <c r="J2345" s="44">
        <f t="shared" si="74"/>
        <v>35846</v>
      </c>
      <c r="K2345" s="46"/>
      <c r="L2345" s="45"/>
      <c r="M2345" s="45"/>
      <c r="N2345" s="45"/>
      <c r="O2345" s="62" t="s">
        <v>7</v>
      </c>
      <c r="P2345" s="117" t="s">
        <v>0</v>
      </c>
      <c r="Q2345" s="46">
        <v>36021</v>
      </c>
      <c r="R2345" s="41"/>
    </row>
    <row r="2346" spans="1:18" s="149" customFormat="1" ht="12.95" customHeight="1" x14ac:dyDescent="0.2">
      <c r="A2346" s="7"/>
      <c r="B2346" s="40" t="s">
        <v>7</v>
      </c>
      <c r="C2346" s="107">
        <v>6034</v>
      </c>
      <c r="D2346" s="40" t="s">
        <v>3961</v>
      </c>
      <c r="E2346" s="40" t="s">
        <v>3960</v>
      </c>
      <c r="F2346" s="45"/>
      <c r="G2346" s="45"/>
      <c r="H2346" s="45" t="s">
        <v>44</v>
      </c>
      <c r="I2346" s="46">
        <v>35481</v>
      </c>
      <c r="J2346" s="44">
        <f t="shared" si="74"/>
        <v>35846</v>
      </c>
      <c r="K2346" s="46"/>
      <c r="L2346" s="45"/>
      <c r="M2346" s="45"/>
      <c r="N2346" s="45"/>
      <c r="O2346" s="62" t="s">
        <v>7</v>
      </c>
      <c r="P2346" s="53" t="s">
        <v>2</v>
      </c>
      <c r="Q2346" s="46"/>
      <c r="R2346" s="41"/>
    </row>
    <row r="2347" spans="1:18" s="149" customFormat="1" ht="12.95" customHeight="1" x14ac:dyDescent="0.2">
      <c r="A2347" s="7">
        <v>38</v>
      </c>
      <c r="B2347" s="40" t="s">
        <v>7</v>
      </c>
      <c r="C2347" s="107">
        <v>6035</v>
      </c>
      <c r="D2347" s="40" t="s">
        <v>3958</v>
      </c>
      <c r="E2347" s="40" t="s">
        <v>3959</v>
      </c>
      <c r="F2347" s="45"/>
      <c r="G2347" s="45"/>
      <c r="H2347" s="45" t="s">
        <v>44</v>
      </c>
      <c r="I2347" s="46"/>
      <c r="J2347" s="44">
        <f t="shared" si="74"/>
        <v>365</v>
      </c>
      <c r="K2347" s="46"/>
      <c r="L2347" s="45"/>
      <c r="M2347" s="45"/>
      <c r="N2347" s="45"/>
      <c r="O2347" s="62" t="s">
        <v>7</v>
      </c>
      <c r="P2347" s="208"/>
      <c r="Q2347" s="46">
        <v>36021</v>
      </c>
      <c r="R2347" s="41"/>
    </row>
    <row r="2348" spans="1:18" s="149" customFormat="1" ht="12.95" customHeight="1" x14ac:dyDescent="0.2">
      <c r="A2348" s="7">
        <v>38</v>
      </c>
      <c r="B2348" s="40" t="s">
        <v>7</v>
      </c>
      <c r="C2348" s="107">
        <v>6036</v>
      </c>
      <c r="D2348" s="40" t="s">
        <v>3958</v>
      </c>
      <c r="E2348" s="40" t="s">
        <v>3957</v>
      </c>
      <c r="F2348" s="226">
        <v>37989</v>
      </c>
      <c r="G2348" s="45"/>
      <c r="H2348" s="45" t="s">
        <v>44</v>
      </c>
      <c r="I2348" s="46"/>
      <c r="J2348" s="44">
        <f t="shared" si="74"/>
        <v>365</v>
      </c>
      <c r="K2348" s="46"/>
      <c r="L2348" s="45"/>
      <c r="M2348" s="45"/>
      <c r="N2348" s="45"/>
      <c r="O2348" s="62" t="s">
        <v>7</v>
      </c>
      <c r="P2348" s="53"/>
      <c r="Q2348" s="46"/>
      <c r="R2348" s="41"/>
    </row>
    <row r="2349" spans="1:18" s="149" customFormat="1" ht="12.95" customHeight="1" x14ac:dyDescent="0.2">
      <c r="A2349" s="7">
        <v>4</v>
      </c>
      <c r="B2349" s="40" t="s">
        <v>7</v>
      </c>
      <c r="C2349" s="107">
        <v>6037</v>
      </c>
      <c r="D2349" s="40" t="s">
        <v>3259</v>
      </c>
      <c r="E2349" s="40" t="s">
        <v>3956</v>
      </c>
      <c r="F2349" s="45">
        <v>11</v>
      </c>
      <c r="G2349" s="45"/>
      <c r="H2349" s="45" t="s">
        <v>44</v>
      </c>
      <c r="I2349" s="46">
        <v>35489</v>
      </c>
      <c r="J2349" s="44">
        <f t="shared" si="74"/>
        <v>35854</v>
      </c>
      <c r="K2349" s="46"/>
      <c r="L2349" s="45"/>
      <c r="M2349" s="45"/>
      <c r="N2349" s="45"/>
      <c r="O2349" s="62" t="s">
        <v>7</v>
      </c>
      <c r="P2349" s="53" t="s">
        <v>2</v>
      </c>
      <c r="Q2349" s="46"/>
      <c r="R2349" s="41"/>
    </row>
    <row r="2350" spans="1:18" s="149" customFormat="1" ht="12.95" customHeight="1" x14ac:dyDescent="0.2">
      <c r="A2350" s="7">
        <v>56</v>
      </c>
      <c r="B2350" s="40" t="s">
        <v>7</v>
      </c>
      <c r="C2350" s="107">
        <v>6038</v>
      </c>
      <c r="D2350" s="40" t="s">
        <v>2021</v>
      </c>
      <c r="E2350" s="40" t="s">
        <v>3955</v>
      </c>
      <c r="F2350" s="45"/>
      <c r="G2350" s="45"/>
      <c r="H2350" s="45" t="s">
        <v>44</v>
      </c>
      <c r="I2350" s="46"/>
      <c r="J2350" s="44">
        <f t="shared" si="74"/>
        <v>365</v>
      </c>
      <c r="K2350" s="46"/>
      <c r="L2350" s="45"/>
      <c r="M2350" s="45"/>
      <c r="N2350" s="45"/>
      <c r="O2350" s="62" t="s">
        <v>7</v>
      </c>
      <c r="P2350" s="53"/>
      <c r="Q2350" s="46"/>
      <c r="R2350" s="41"/>
    </row>
    <row r="2351" spans="1:18" s="149" customFormat="1" ht="12.95" customHeight="1" x14ac:dyDescent="0.2">
      <c r="A2351" s="7">
        <v>3</v>
      </c>
      <c r="B2351" s="40" t="s">
        <v>7</v>
      </c>
      <c r="C2351" s="107">
        <v>6039</v>
      </c>
      <c r="D2351" s="40" t="s">
        <v>3954</v>
      </c>
      <c r="E2351" s="40" t="s">
        <v>2228</v>
      </c>
      <c r="F2351" s="45">
        <v>19</v>
      </c>
      <c r="G2351" s="45" t="s">
        <v>1688</v>
      </c>
      <c r="H2351" s="45" t="s">
        <v>44</v>
      </c>
      <c r="I2351" s="46"/>
      <c r="J2351" s="44">
        <f t="shared" si="74"/>
        <v>365</v>
      </c>
      <c r="K2351" s="46"/>
      <c r="L2351" s="45"/>
      <c r="M2351" s="45" t="s">
        <v>874</v>
      </c>
      <c r="N2351" s="45" t="s">
        <v>874</v>
      </c>
      <c r="O2351" s="62" t="s">
        <v>7</v>
      </c>
      <c r="P2351" s="209">
        <v>3428</v>
      </c>
      <c r="Q2351" s="46">
        <v>36221</v>
      </c>
      <c r="R2351" s="41" t="s">
        <v>3953</v>
      </c>
    </row>
    <row r="2352" spans="1:18" s="149" customFormat="1" ht="12.95" customHeight="1" x14ac:dyDescent="0.2">
      <c r="A2352" s="7">
        <v>55</v>
      </c>
      <c r="B2352" s="40" t="s">
        <v>7</v>
      </c>
      <c r="C2352" s="107">
        <v>6040</v>
      </c>
      <c r="D2352" s="40" t="s">
        <v>3723</v>
      </c>
      <c r="E2352" s="40" t="s">
        <v>3952</v>
      </c>
      <c r="F2352" s="45"/>
      <c r="G2352" s="45"/>
      <c r="H2352" s="45" t="s">
        <v>44</v>
      </c>
      <c r="I2352" s="46">
        <v>35488</v>
      </c>
      <c r="J2352" s="44">
        <f t="shared" si="74"/>
        <v>35853</v>
      </c>
      <c r="K2352" s="46"/>
      <c r="L2352" s="45"/>
      <c r="M2352" s="45"/>
      <c r="N2352" s="45"/>
      <c r="O2352" s="62" t="s">
        <v>7</v>
      </c>
      <c r="P2352" s="53" t="s">
        <v>2</v>
      </c>
      <c r="Q2352" s="46"/>
      <c r="R2352" s="41"/>
    </row>
    <row r="2353" spans="1:18" s="149" customFormat="1" ht="12.95" customHeight="1" x14ac:dyDescent="0.2">
      <c r="A2353" s="7">
        <v>38</v>
      </c>
      <c r="B2353" s="40" t="s">
        <v>7</v>
      </c>
      <c r="C2353" s="107">
        <v>6041</v>
      </c>
      <c r="D2353" s="40" t="s">
        <v>3891</v>
      </c>
      <c r="E2353" s="40" t="s">
        <v>3951</v>
      </c>
      <c r="F2353" s="45"/>
      <c r="G2353" s="45"/>
      <c r="H2353" s="45" t="s">
        <v>44</v>
      </c>
      <c r="I2353" s="46"/>
      <c r="J2353" s="44">
        <f t="shared" si="74"/>
        <v>365</v>
      </c>
      <c r="K2353" s="46"/>
      <c r="L2353" s="45"/>
      <c r="M2353" s="45"/>
      <c r="N2353" s="45"/>
      <c r="O2353" s="62" t="s">
        <v>7</v>
      </c>
      <c r="P2353" s="53"/>
      <c r="Q2353" s="46"/>
      <c r="R2353" s="41"/>
    </row>
    <row r="2354" spans="1:18" s="149" customFormat="1" ht="12.95" customHeight="1" x14ac:dyDescent="0.2">
      <c r="A2354" s="7">
        <v>33</v>
      </c>
      <c r="B2354" s="40" t="s">
        <v>7</v>
      </c>
      <c r="C2354" s="107">
        <v>6042</v>
      </c>
      <c r="D2354" s="40" t="s">
        <v>3950</v>
      </c>
      <c r="E2354" s="40" t="s">
        <v>3949</v>
      </c>
      <c r="F2354" s="45">
        <v>22</v>
      </c>
      <c r="G2354" s="45"/>
      <c r="H2354" s="45" t="s">
        <v>44</v>
      </c>
      <c r="I2354" s="46">
        <v>35479</v>
      </c>
      <c r="J2354" s="44">
        <f t="shared" si="74"/>
        <v>35844</v>
      </c>
      <c r="K2354" s="46"/>
      <c r="L2354" s="45"/>
      <c r="M2354" s="45"/>
      <c r="N2354" s="45"/>
      <c r="O2354" s="62" t="s">
        <v>7</v>
      </c>
      <c r="P2354" s="53" t="s">
        <v>2</v>
      </c>
      <c r="Q2354" s="46"/>
      <c r="R2354" s="41"/>
    </row>
    <row r="2355" spans="1:18" s="149" customFormat="1" ht="12.95" customHeight="1" x14ac:dyDescent="0.2">
      <c r="A2355" s="7"/>
      <c r="B2355" s="40" t="s">
        <v>7</v>
      </c>
      <c r="C2355" s="107">
        <v>6043</v>
      </c>
      <c r="D2355" s="40" t="s">
        <v>3948</v>
      </c>
      <c r="E2355" s="40" t="s">
        <v>3947</v>
      </c>
      <c r="F2355" s="45"/>
      <c r="G2355" s="45"/>
      <c r="H2355" s="45" t="s">
        <v>44</v>
      </c>
      <c r="I2355" s="46">
        <v>35486</v>
      </c>
      <c r="J2355" s="44">
        <f t="shared" si="74"/>
        <v>35851</v>
      </c>
      <c r="K2355" s="46"/>
      <c r="L2355" s="45"/>
      <c r="M2355" s="45"/>
      <c r="N2355" s="45"/>
      <c r="O2355" s="62" t="s">
        <v>7</v>
      </c>
      <c r="P2355" s="53" t="s">
        <v>2</v>
      </c>
      <c r="Q2355" s="46"/>
      <c r="R2355" s="41"/>
    </row>
    <row r="2356" spans="1:18" s="149" customFormat="1" ht="12.95" customHeight="1" x14ac:dyDescent="0.2">
      <c r="A2356" s="7"/>
      <c r="B2356" s="40" t="s">
        <v>7</v>
      </c>
      <c r="C2356" s="107" t="s">
        <v>3946</v>
      </c>
      <c r="D2356" s="40" t="s">
        <v>3945</v>
      </c>
      <c r="E2356" s="40" t="s">
        <v>3944</v>
      </c>
      <c r="F2356" s="45">
        <v>6</v>
      </c>
      <c r="G2356" s="45"/>
      <c r="H2356" s="45" t="s">
        <v>44</v>
      </c>
      <c r="I2356" s="46">
        <v>35489</v>
      </c>
      <c r="J2356" s="44">
        <f t="shared" si="74"/>
        <v>35854</v>
      </c>
      <c r="K2356" s="46"/>
      <c r="L2356" s="45"/>
      <c r="M2356" s="45"/>
      <c r="N2356" s="45"/>
      <c r="O2356" s="62" t="s">
        <v>7</v>
      </c>
      <c r="P2356" s="53" t="s">
        <v>2</v>
      </c>
      <c r="Q2356" s="46"/>
      <c r="R2356" s="41"/>
    </row>
    <row r="2357" spans="1:18" s="149" customFormat="1" ht="12.95" customHeight="1" x14ac:dyDescent="0.2">
      <c r="A2357" s="7">
        <v>17</v>
      </c>
      <c r="B2357" s="40" t="s">
        <v>7</v>
      </c>
      <c r="C2357" s="107" t="s">
        <v>3943</v>
      </c>
      <c r="D2357" s="40" t="s">
        <v>3925</v>
      </c>
      <c r="E2357" s="40" t="s">
        <v>3631</v>
      </c>
      <c r="F2357" s="45">
        <v>8</v>
      </c>
      <c r="G2357" s="45"/>
      <c r="H2357" s="45" t="s">
        <v>44</v>
      </c>
      <c r="I2357" s="46">
        <v>35493</v>
      </c>
      <c r="J2357" s="44">
        <f t="shared" si="74"/>
        <v>35858</v>
      </c>
      <c r="K2357" s="46"/>
      <c r="L2357" s="45"/>
      <c r="M2357" s="45"/>
      <c r="N2357" s="45"/>
      <c r="O2357" s="62" t="s">
        <v>7</v>
      </c>
      <c r="P2357" s="53" t="s">
        <v>2</v>
      </c>
      <c r="Q2357" s="46"/>
      <c r="R2357" s="41"/>
    </row>
    <row r="2358" spans="1:18" s="149" customFormat="1" ht="12.95" customHeight="1" x14ac:dyDescent="0.2">
      <c r="A2358" s="7"/>
      <c r="B2358" s="40" t="s">
        <v>7</v>
      </c>
      <c r="C2358" s="107">
        <v>6046</v>
      </c>
      <c r="D2358" s="40" t="s">
        <v>3597</v>
      </c>
      <c r="E2358" s="40" t="s">
        <v>3942</v>
      </c>
      <c r="F2358" s="45"/>
      <c r="G2358" s="45"/>
      <c r="H2358" s="45" t="s">
        <v>8</v>
      </c>
      <c r="I2358" s="46">
        <v>35489</v>
      </c>
      <c r="J2358" s="44">
        <f t="shared" si="74"/>
        <v>35854</v>
      </c>
      <c r="K2358" s="46"/>
      <c r="L2358" s="45"/>
      <c r="M2358" s="45"/>
      <c r="N2358" s="45"/>
      <c r="O2358" s="62" t="s">
        <v>7</v>
      </c>
      <c r="P2358" s="53" t="s">
        <v>2</v>
      </c>
      <c r="Q2358" s="46"/>
      <c r="R2358" s="41"/>
    </row>
    <row r="2359" spans="1:18" s="149" customFormat="1" ht="12.95" customHeight="1" x14ac:dyDescent="0.2">
      <c r="A2359" s="7">
        <v>1</v>
      </c>
      <c r="B2359" s="40" t="s">
        <v>7</v>
      </c>
      <c r="C2359" s="107">
        <v>6047</v>
      </c>
      <c r="D2359" s="40" t="s">
        <v>2389</v>
      </c>
      <c r="E2359" s="40" t="s">
        <v>3941</v>
      </c>
      <c r="F2359" s="45">
        <v>6</v>
      </c>
      <c r="G2359" s="45"/>
      <c r="H2359" s="45" t="s">
        <v>44</v>
      </c>
      <c r="I2359" s="46">
        <v>35489</v>
      </c>
      <c r="J2359" s="44">
        <f t="shared" si="74"/>
        <v>35854</v>
      </c>
      <c r="K2359" s="46"/>
      <c r="L2359" s="45"/>
      <c r="M2359" s="45"/>
      <c r="N2359" s="45"/>
      <c r="O2359" s="62" t="s">
        <v>7</v>
      </c>
      <c r="P2359" s="53" t="s">
        <v>2</v>
      </c>
      <c r="Q2359" s="46"/>
      <c r="R2359" s="41"/>
    </row>
    <row r="2360" spans="1:18" s="149" customFormat="1" ht="12.95" customHeight="1" x14ac:dyDescent="0.2">
      <c r="A2360" s="7">
        <v>51</v>
      </c>
      <c r="B2360" s="40" t="s">
        <v>7</v>
      </c>
      <c r="C2360" s="107">
        <v>6048</v>
      </c>
      <c r="D2360" s="40" t="s">
        <v>3595</v>
      </c>
      <c r="E2360" s="40" t="s">
        <v>3631</v>
      </c>
      <c r="F2360" s="45">
        <v>9</v>
      </c>
      <c r="G2360" s="45"/>
      <c r="H2360" s="45" t="s">
        <v>44</v>
      </c>
      <c r="I2360" s="46">
        <v>35492</v>
      </c>
      <c r="J2360" s="44">
        <f t="shared" si="74"/>
        <v>35857</v>
      </c>
      <c r="K2360" s="46"/>
      <c r="L2360" s="45"/>
      <c r="M2360" s="45"/>
      <c r="N2360" s="45"/>
      <c r="O2360" s="62" t="s">
        <v>7</v>
      </c>
      <c r="P2360" s="53" t="s">
        <v>2</v>
      </c>
      <c r="Q2360" s="46"/>
      <c r="R2360" s="41"/>
    </row>
    <row r="2361" spans="1:18" s="149" customFormat="1" ht="12.95" customHeight="1" x14ac:dyDescent="0.2">
      <c r="A2361" s="7"/>
      <c r="B2361" s="40" t="s">
        <v>7</v>
      </c>
      <c r="C2361" s="107">
        <v>6049</v>
      </c>
      <c r="D2361" s="40" t="s">
        <v>3233</v>
      </c>
      <c r="E2361" s="40" t="s">
        <v>3940</v>
      </c>
      <c r="F2361" s="45"/>
      <c r="G2361" s="45"/>
      <c r="H2361" s="45" t="s">
        <v>44</v>
      </c>
      <c r="I2361" s="46">
        <v>35500</v>
      </c>
      <c r="J2361" s="44" t="str">
        <f t="shared" si="74"/>
        <v>n/a</v>
      </c>
      <c r="K2361" s="46" t="s">
        <v>601</v>
      </c>
      <c r="L2361" s="45"/>
      <c r="M2361" s="45"/>
      <c r="N2361" s="45"/>
      <c r="O2361" s="62" t="s">
        <v>7</v>
      </c>
      <c r="P2361" s="53"/>
      <c r="Q2361" s="46"/>
      <c r="R2361" s="41"/>
    </row>
    <row r="2362" spans="1:18" s="149" customFormat="1" ht="12.95" customHeight="1" x14ac:dyDescent="0.2">
      <c r="A2362" s="7">
        <v>33</v>
      </c>
      <c r="B2362" s="40" t="s">
        <v>7</v>
      </c>
      <c r="C2362" s="107">
        <v>6050</v>
      </c>
      <c r="D2362" s="40" t="s">
        <v>374</v>
      </c>
      <c r="E2362" s="40" t="s">
        <v>3735</v>
      </c>
      <c r="F2362" s="45">
        <v>21</v>
      </c>
      <c r="G2362" s="45"/>
      <c r="H2362" s="45" t="s">
        <v>44</v>
      </c>
      <c r="I2362" s="46">
        <v>35515</v>
      </c>
      <c r="J2362" s="44">
        <f t="shared" si="74"/>
        <v>35880</v>
      </c>
      <c r="K2362" s="46"/>
      <c r="L2362" s="45"/>
      <c r="M2362" s="45"/>
      <c r="N2362" s="45"/>
      <c r="O2362" s="62" t="s">
        <v>7</v>
      </c>
      <c r="P2362" s="53" t="s">
        <v>2</v>
      </c>
      <c r="Q2362" s="46"/>
      <c r="R2362" s="41"/>
    </row>
    <row r="2363" spans="1:18" s="149" customFormat="1" ht="12.95" customHeight="1" x14ac:dyDescent="0.2">
      <c r="A2363" s="7"/>
      <c r="B2363" s="40" t="s">
        <v>7</v>
      </c>
      <c r="C2363" s="107">
        <v>6051</v>
      </c>
      <c r="D2363" s="40" t="s">
        <v>3939</v>
      </c>
      <c r="E2363" s="40" t="s">
        <v>3735</v>
      </c>
      <c r="F2363" s="45"/>
      <c r="G2363" s="45"/>
      <c r="H2363" s="45" t="s">
        <v>44</v>
      </c>
      <c r="I2363" s="46">
        <v>35538</v>
      </c>
      <c r="J2363" s="44">
        <f t="shared" si="74"/>
        <v>35903</v>
      </c>
      <c r="K2363" s="46"/>
      <c r="L2363" s="45"/>
      <c r="M2363" s="45"/>
      <c r="N2363" s="45"/>
      <c r="O2363" s="62" t="s">
        <v>7</v>
      </c>
      <c r="P2363" s="53" t="s">
        <v>2</v>
      </c>
      <c r="Q2363" s="46"/>
      <c r="R2363" s="41"/>
    </row>
    <row r="2364" spans="1:18" s="149" customFormat="1" ht="12.95" customHeight="1" x14ac:dyDescent="0.2">
      <c r="A2364" s="7">
        <v>190</v>
      </c>
      <c r="B2364" s="40" t="s">
        <v>7</v>
      </c>
      <c r="C2364" s="107">
        <v>6052</v>
      </c>
      <c r="D2364" s="40" t="s">
        <v>2798</v>
      </c>
      <c r="E2364" s="40" t="s">
        <v>2750</v>
      </c>
      <c r="F2364" s="45">
        <v>1</v>
      </c>
      <c r="G2364" s="45"/>
      <c r="H2364" s="45" t="s">
        <v>114</v>
      </c>
      <c r="I2364" s="46">
        <v>35521</v>
      </c>
      <c r="J2364" s="44">
        <f t="shared" si="74"/>
        <v>35886</v>
      </c>
      <c r="K2364" s="46"/>
      <c r="L2364" s="45"/>
      <c r="M2364" s="45"/>
      <c r="N2364" s="45"/>
      <c r="O2364" s="62" t="s">
        <v>7</v>
      </c>
      <c r="P2364" s="53" t="s">
        <v>2</v>
      </c>
      <c r="Q2364" s="46"/>
      <c r="R2364" s="41"/>
    </row>
    <row r="2365" spans="1:18" s="149" customFormat="1" ht="12.95" customHeight="1" x14ac:dyDescent="0.2">
      <c r="A2365" s="7">
        <v>31</v>
      </c>
      <c r="B2365" s="40" t="s">
        <v>7</v>
      </c>
      <c r="C2365" s="107">
        <v>6053</v>
      </c>
      <c r="D2365" s="40" t="s">
        <v>1909</v>
      </c>
      <c r="E2365" s="40" t="s">
        <v>3631</v>
      </c>
      <c r="F2365" s="45"/>
      <c r="G2365" s="45"/>
      <c r="H2365" s="45" t="s">
        <v>44</v>
      </c>
      <c r="I2365" s="46">
        <v>35545</v>
      </c>
      <c r="J2365" s="44">
        <f t="shared" si="74"/>
        <v>35910</v>
      </c>
      <c r="K2365" s="46"/>
      <c r="L2365" s="45"/>
      <c r="M2365" s="45"/>
      <c r="N2365" s="45"/>
      <c r="O2365" s="62" t="s">
        <v>7</v>
      </c>
      <c r="P2365" s="53" t="s">
        <v>2</v>
      </c>
      <c r="Q2365" s="46"/>
      <c r="R2365" s="41"/>
    </row>
    <row r="2366" spans="1:18" s="149" customFormat="1" ht="12.95" customHeight="1" x14ac:dyDescent="0.2">
      <c r="A2366" s="7">
        <v>37</v>
      </c>
      <c r="B2366" s="40" t="s">
        <v>7</v>
      </c>
      <c r="C2366" s="107">
        <v>6054</v>
      </c>
      <c r="D2366" s="40" t="s">
        <v>1823</v>
      </c>
      <c r="E2366" s="40" t="s">
        <v>3230</v>
      </c>
      <c r="F2366" s="45">
        <v>6</v>
      </c>
      <c r="G2366" s="45"/>
      <c r="H2366" s="45" t="s">
        <v>31</v>
      </c>
      <c r="I2366" s="46">
        <v>35549</v>
      </c>
      <c r="J2366" s="44">
        <f t="shared" si="74"/>
        <v>35914</v>
      </c>
      <c r="K2366" s="46"/>
      <c r="L2366" s="45"/>
      <c r="M2366" s="45"/>
      <c r="N2366" s="45"/>
      <c r="O2366" s="62" t="s">
        <v>7</v>
      </c>
      <c r="P2366" s="53" t="s">
        <v>2</v>
      </c>
      <c r="Q2366" s="46"/>
      <c r="R2366" s="41"/>
    </row>
    <row r="2367" spans="1:18" s="149" customFormat="1" ht="12.95" customHeight="1" x14ac:dyDescent="0.2">
      <c r="A2367" s="7">
        <v>23</v>
      </c>
      <c r="B2367" s="40" t="s">
        <v>7</v>
      </c>
      <c r="C2367" s="107">
        <v>6055</v>
      </c>
      <c r="D2367" s="40" t="s">
        <v>2756</v>
      </c>
      <c r="E2367" s="40" t="s">
        <v>3938</v>
      </c>
      <c r="F2367" s="45">
        <v>16</v>
      </c>
      <c r="G2367" s="45"/>
      <c r="H2367" s="45" t="s">
        <v>25</v>
      </c>
      <c r="I2367" s="46">
        <v>35556</v>
      </c>
      <c r="J2367" s="44">
        <f t="shared" si="74"/>
        <v>35921</v>
      </c>
      <c r="K2367" s="46"/>
      <c r="L2367" s="45"/>
      <c r="M2367" s="45"/>
      <c r="N2367" s="45"/>
      <c r="O2367" s="62" t="s">
        <v>7</v>
      </c>
      <c r="P2367" s="53" t="s">
        <v>2</v>
      </c>
      <c r="Q2367" s="46"/>
      <c r="R2367" s="41"/>
    </row>
    <row r="2368" spans="1:18" s="149" customFormat="1" ht="12.95" customHeight="1" x14ac:dyDescent="0.2">
      <c r="A2368" s="7"/>
      <c r="B2368" s="40" t="s">
        <v>7</v>
      </c>
      <c r="C2368" s="107">
        <v>6056</v>
      </c>
      <c r="D2368" s="40" t="s">
        <v>3924</v>
      </c>
      <c r="E2368" s="40" t="s">
        <v>3923</v>
      </c>
      <c r="F2368" s="45"/>
      <c r="G2368" s="45"/>
      <c r="H2368" s="45" t="s">
        <v>28</v>
      </c>
      <c r="I2368" s="46">
        <v>35559</v>
      </c>
      <c r="J2368" s="44">
        <f t="shared" si="74"/>
        <v>35924</v>
      </c>
      <c r="K2368" s="46"/>
      <c r="L2368" s="45"/>
      <c r="M2368" s="45"/>
      <c r="N2368" s="45"/>
      <c r="O2368" s="62" t="s">
        <v>7</v>
      </c>
      <c r="P2368" s="53" t="s">
        <v>2</v>
      </c>
      <c r="Q2368" s="46"/>
      <c r="R2368" s="41"/>
    </row>
    <row r="2369" spans="1:18" s="149" customFormat="1" ht="12.95" customHeight="1" x14ac:dyDescent="0.2">
      <c r="A2369" s="7">
        <v>19</v>
      </c>
      <c r="B2369" s="40" t="s">
        <v>7</v>
      </c>
      <c r="C2369" s="107">
        <v>6057</v>
      </c>
      <c r="D2369" s="40" t="s">
        <v>3937</v>
      </c>
      <c r="E2369" s="40" t="s">
        <v>3936</v>
      </c>
      <c r="F2369" s="45">
        <v>8</v>
      </c>
      <c r="G2369" s="45"/>
      <c r="H2369" s="45" t="s">
        <v>31</v>
      </c>
      <c r="I2369" s="46">
        <v>35577</v>
      </c>
      <c r="J2369" s="44">
        <f t="shared" si="74"/>
        <v>35942</v>
      </c>
      <c r="K2369" s="46"/>
      <c r="L2369" s="45"/>
      <c r="M2369" s="45"/>
      <c r="N2369" s="45"/>
      <c r="O2369" s="62" t="s">
        <v>7</v>
      </c>
      <c r="P2369" s="53" t="s">
        <v>2</v>
      </c>
      <c r="Q2369" s="46"/>
      <c r="R2369" s="41"/>
    </row>
    <row r="2370" spans="1:18" s="149" customFormat="1" ht="12.95" customHeight="1" x14ac:dyDescent="0.2">
      <c r="A2370" s="7">
        <v>19</v>
      </c>
      <c r="B2370" s="40" t="s">
        <v>7</v>
      </c>
      <c r="C2370" s="107">
        <v>6058</v>
      </c>
      <c r="D2370" s="40" t="s">
        <v>3935</v>
      </c>
      <c r="E2370" s="40" t="s">
        <v>3848</v>
      </c>
      <c r="F2370" s="45">
        <v>8</v>
      </c>
      <c r="G2370" s="45"/>
      <c r="H2370" s="45" t="s">
        <v>31</v>
      </c>
      <c r="I2370" s="46">
        <v>35577</v>
      </c>
      <c r="J2370" s="44">
        <f t="shared" si="74"/>
        <v>35942</v>
      </c>
      <c r="K2370" s="46"/>
      <c r="L2370" s="45"/>
      <c r="M2370" s="45"/>
      <c r="N2370" s="45"/>
      <c r="O2370" s="62" t="s">
        <v>7</v>
      </c>
      <c r="P2370" s="53" t="s">
        <v>2</v>
      </c>
      <c r="Q2370" s="46"/>
      <c r="R2370" s="41"/>
    </row>
    <row r="2371" spans="1:18" s="149" customFormat="1" ht="12.95" customHeight="1" x14ac:dyDescent="0.2">
      <c r="A2371" s="7"/>
      <c r="B2371" s="40" t="s">
        <v>7</v>
      </c>
      <c r="C2371" s="107">
        <v>5083</v>
      </c>
      <c r="D2371" s="40" t="s">
        <v>3934</v>
      </c>
      <c r="E2371" s="40" t="s">
        <v>1855</v>
      </c>
      <c r="F2371" s="45"/>
      <c r="G2371" s="45"/>
      <c r="H2371" s="45" t="s">
        <v>8</v>
      </c>
      <c r="I2371" s="46">
        <v>35578</v>
      </c>
      <c r="J2371" s="44">
        <f t="shared" si="74"/>
        <v>35943</v>
      </c>
      <c r="K2371" s="46"/>
      <c r="L2371" s="45"/>
      <c r="M2371" s="45"/>
      <c r="N2371" s="45"/>
      <c r="O2371" s="62" t="s">
        <v>7</v>
      </c>
      <c r="P2371" s="53" t="s">
        <v>2</v>
      </c>
      <c r="Q2371" s="46"/>
      <c r="R2371" s="41"/>
    </row>
    <row r="2372" spans="1:18" s="149" customFormat="1" ht="12.95" customHeight="1" x14ac:dyDescent="0.2">
      <c r="A2372" s="7">
        <v>19</v>
      </c>
      <c r="B2372" s="40" t="s">
        <v>7</v>
      </c>
      <c r="C2372" s="107">
        <v>6060</v>
      </c>
      <c r="D2372" s="40" t="s">
        <v>817</v>
      </c>
      <c r="E2372" s="40" t="s">
        <v>3933</v>
      </c>
      <c r="F2372" s="45">
        <v>8</v>
      </c>
      <c r="G2372" s="45" t="s">
        <v>905</v>
      </c>
      <c r="H2372" s="45" t="s">
        <v>25</v>
      </c>
      <c r="I2372" s="46">
        <v>35580</v>
      </c>
      <c r="J2372" s="44">
        <f t="shared" si="74"/>
        <v>35945</v>
      </c>
      <c r="K2372" s="46"/>
      <c r="L2372" s="45"/>
      <c r="M2372" s="45" t="s">
        <v>874</v>
      </c>
      <c r="N2372" s="45" t="s">
        <v>3932</v>
      </c>
      <c r="O2372" s="62" t="s">
        <v>7</v>
      </c>
      <c r="P2372" s="117"/>
      <c r="Q2372" s="46"/>
      <c r="R2372" s="41"/>
    </row>
    <row r="2373" spans="1:18" s="149" customFormat="1" ht="12.95" customHeight="1" x14ac:dyDescent="0.2">
      <c r="A2373" s="7">
        <v>190</v>
      </c>
      <c r="B2373" s="40" t="s">
        <v>7</v>
      </c>
      <c r="C2373" s="107">
        <v>6061</v>
      </c>
      <c r="D2373" s="40" t="s">
        <v>3918</v>
      </c>
      <c r="E2373" s="40" t="s">
        <v>2364</v>
      </c>
      <c r="F2373" s="45">
        <v>1</v>
      </c>
      <c r="G2373" s="45"/>
      <c r="H2373" s="45" t="s">
        <v>8</v>
      </c>
      <c r="I2373" s="46">
        <v>35580</v>
      </c>
      <c r="J2373" s="44">
        <f t="shared" si="74"/>
        <v>35945</v>
      </c>
      <c r="K2373" s="46"/>
      <c r="L2373" s="45"/>
      <c r="M2373" s="45"/>
      <c r="N2373" s="45"/>
      <c r="O2373" s="62" t="s">
        <v>7</v>
      </c>
      <c r="P2373" s="117" t="s">
        <v>0</v>
      </c>
      <c r="Q2373" s="46">
        <v>36335</v>
      </c>
      <c r="R2373" s="41"/>
    </row>
    <row r="2374" spans="1:18" s="149" customFormat="1" ht="12.95" customHeight="1" x14ac:dyDescent="0.2">
      <c r="A2374" s="7">
        <v>10</v>
      </c>
      <c r="B2374" s="40" t="s">
        <v>7</v>
      </c>
      <c r="C2374" s="107">
        <v>6062</v>
      </c>
      <c r="D2374" s="40" t="s">
        <v>1177</v>
      </c>
      <c r="E2374" s="40" t="s">
        <v>3873</v>
      </c>
      <c r="F2374" s="45">
        <v>12</v>
      </c>
      <c r="G2374" s="45"/>
      <c r="H2374" s="45" t="s">
        <v>8</v>
      </c>
      <c r="I2374" s="46">
        <v>35605</v>
      </c>
      <c r="J2374" s="44">
        <f t="shared" si="74"/>
        <v>35970</v>
      </c>
      <c r="K2374" s="46"/>
      <c r="L2374" s="45"/>
      <c r="M2374" s="45"/>
      <c r="N2374" s="45"/>
      <c r="O2374" s="62" t="s">
        <v>7</v>
      </c>
      <c r="P2374" s="53" t="s">
        <v>2</v>
      </c>
      <c r="Q2374" s="46"/>
      <c r="R2374" s="41"/>
    </row>
    <row r="2375" spans="1:18" s="149" customFormat="1" ht="12.95" customHeight="1" x14ac:dyDescent="0.2">
      <c r="A2375" s="7">
        <v>50</v>
      </c>
      <c r="B2375" s="40" t="s">
        <v>7</v>
      </c>
      <c r="C2375" s="107" t="s">
        <v>3931</v>
      </c>
      <c r="D2375" s="40" t="s">
        <v>3930</v>
      </c>
      <c r="E2375" s="40" t="s">
        <v>3873</v>
      </c>
      <c r="F2375" s="45">
        <v>7</v>
      </c>
      <c r="G2375" s="45"/>
      <c r="H2375" s="45" t="s">
        <v>8</v>
      </c>
      <c r="I2375" s="46">
        <v>35597</v>
      </c>
      <c r="J2375" s="44">
        <f t="shared" ref="J2375:J2406" si="75">IF(AND(I2375&gt;1/1/75, K2375&gt;0),"n/a",I2375+365)</f>
        <v>35962</v>
      </c>
      <c r="K2375" s="46"/>
      <c r="L2375" s="45"/>
      <c r="M2375" s="45"/>
      <c r="N2375" s="45"/>
      <c r="O2375" s="62" t="s">
        <v>7</v>
      </c>
      <c r="P2375" s="53" t="s">
        <v>2</v>
      </c>
      <c r="Q2375" s="46"/>
      <c r="R2375" s="41"/>
    </row>
    <row r="2376" spans="1:18" s="149" customFormat="1" ht="12.95" customHeight="1" x14ac:dyDescent="0.2">
      <c r="A2376" s="7">
        <v>33</v>
      </c>
      <c r="B2376" s="40" t="s">
        <v>7</v>
      </c>
      <c r="C2376" s="107">
        <v>6064</v>
      </c>
      <c r="D2376" s="40" t="s">
        <v>1338</v>
      </c>
      <c r="E2376" s="40" t="s">
        <v>3780</v>
      </c>
      <c r="F2376" s="45">
        <v>21</v>
      </c>
      <c r="G2376" s="45"/>
      <c r="H2376" s="45" t="s">
        <v>8</v>
      </c>
      <c r="I2376" s="46">
        <v>35593</v>
      </c>
      <c r="J2376" s="44" t="str">
        <f t="shared" si="75"/>
        <v>n/a</v>
      </c>
      <c r="K2376" s="46">
        <v>36372</v>
      </c>
      <c r="L2376" s="45"/>
      <c r="M2376" s="45"/>
      <c r="N2376" s="45"/>
      <c r="O2376" s="62" t="s">
        <v>7</v>
      </c>
      <c r="P2376" s="53" t="s">
        <v>5</v>
      </c>
      <c r="Q2376" s="46">
        <v>36276</v>
      </c>
      <c r="R2376" s="41"/>
    </row>
    <row r="2377" spans="1:18" s="149" customFormat="1" ht="12.95" customHeight="1" x14ac:dyDescent="0.2">
      <c r="A2377" s="7">
        <v>33</v>
      </c>
      <c r="B2377" s="40" t="s">
        <v>7</v>
      </c>
      <c r="C2377" s="107">
        <v>6065</v>
      </c>
      <c r="D2377" s="40" t="s">
        <v>374</v>
      </c>
      <c r="E2377" s="40" t="s">
        <v>3735</v>
      </c>
      <c r="F2377" s="45">
        <v>21</v>
      </c>
      <c r="G2377" s="45"/>
      <c r="H2377" s="45" t="s">
        <v>44</v>
      </c>
      <c r="I2377" s="46">
        <v>35593</v>
      </c>
      <c r="J2377" s="44">
        <f t="shared" si="75"/>
        <v>35958</v>
      </c>
      <c r="K2377" s="46"/>
      <c r="L2377" s="45"/>
      <c r="M2377" s="45"/>
      <c r="N2377" s="45"/>
      <c r="O2377" s="62" t="s">
        <v>7</v>
      </c>
      <c r="P2377" s="53" t="s">
        <v>2</v>
      </c>
      <c r="Q2377" s="46"/>
      <c r="R2377" s="41"/>
    </row>
    <row r="2378" spans="1:18" s="149" customFormat="1" ht="12.95" customHeight="1" x14ac:dyDescent="0.2">
      <c r="A2378" s="7">
        <v>3</v>
      </c>
      <c r="B2378" s="40" t="s">
        <v>7</v>
      </c>
      <c r="C2378" s="107">
        <v>6066</v>
      </c>
      <c r="D2378" s="40" t="s">
        <v>3929</v>
      </c>
      <c r="E2378" s="40" t="s">
        <v>1855</v>
      </c>
      <c r="F2378" s="45">
        <v>20</v>
      </c>
      <c r="G2378" s="45"/>
      <c r="H2378" s="45" t="s">
        <v>8</v>
      </c>
      <c r="I2378" s="46">
        <v>35611</v>
      </c>
      <c r="J2378" s="44">
        <f t="shared" si="75"/>
        <v>35976</v>
      </c>
      <c r="K2378" s="46"/>
      <c r="L2378" s="45"/>
      <c r="M2378" s="45"/>
      <c r="N2378" s="45"/>
      <c r="O2378" s="62" t="s">
        <v>7</v>
      </c>
      <c r="P2378" s="117" t="s">
        <v>0</v>
      </c>
      <c r="Q2378" s="46">
        <v>36277</v>
      </c>
      <c r="R2378" s="41"/>
    </row>
    <row r="2379" spans="1:18" s="149" customFormat="1" ht="12.95" customHeight="1" x14ac:dyDescent="0.2">
      <c r="A2379" s="7">
        <v>5</v>
      </c>
      <c r="B2379" s="40" t="s">
        <v>7</v>
      </c>
      <c r="C2379" s="107">
        <v>6067</v>
      </c>
      <c r="D2379" s="40" t="s">
        <v>2291</v>
      </c>
      <c r="E2379" s="40" t="s">
        <v>1855</v>
      </c>
      <c r="F2379" s="45">
        <v>20</v>
      </c>
      <c r="G2379" s="45"/>
      <c r="H2379" s="45" t="s">
        <v>8</v>
      </c>
      <c r="I2379" s="46">
        <v>35613</v>
      </c>
      <c r="J2379" s="44">
        <f t="shared" si="75"/>
        <v>35978</v>
      </c>
      <c r="K2379" s="46"/>
      <c r="L2379" s="45"/>
      <c r="M2379" s="45"/>
      <c r="N2379" s="45"/>
      <c r="O2379" s="62" t="s">
        <v>7</v>
      </c>
      <c r="P2379" s="209">
        <v>3474</v>
      </c>
      <c r="Q2379" s="46">
        <v>36480</v>
      </c>
      <c r="R2379" s="41" t="s">
        <v>136</v>
      </c>
    </row>
    <row r="2380" spans="1:18" s="149" customFormat="1" ht="12.95" customHeight="1" x14ac:dyDescent="0.2">
      <c r="A2380" s="7">
        <v>55</v>
      </c>
      <c r="B2380" s="40" t="s">
        <v>7</v>
      </c>
      <c r="C2380" s="107">
        <v>6068</v>
      </c>
      <c r="D2380" s="40" t="s">
        <v>3568</v>
      </c>
      <c r="E2380" s="40" t="s">
        <v>3928</v>
      </c>
      <c r="F2380" s="45">
        <v>15</v>
      </c>
      <c r="G2380" s="45"/>
      <c r="H2380" s="45" t="s">
        <v>8</v>
      </c>
      <c r="I2380" s="46">
        <v>35551</v>
      </c>
      <c r="J2380" s="44">
        <f t="shared" si="75"/>
        <v>35916</v>
      </c>
      <c r="K2380" s="46"/>
      <c r="L2380" s="45"/>
      <c r="M2380" s="45"/>
      <c r="N2380" s="45"/>
      <c r="O2380" s="62" t="s">
        <v>7</v>
      </c>
      <c r="P2380" s="53" t="s">
        <v>2</v>
      </c>
      <c r="Q2380" s="46"/>
      <c r="R2380" s="41"/>
    </row>
    <row r="2381" spans="1:18" s="149" customFormat="1" ht="12.95" customHeight="1" x14ac:dyDescent="0.2">
      <c r="A2381" s="7">
        <v>115</v>
      </c>
      <c r="B2381" s="40" t="s">
        <v>7</v>
      </c>
      <c r="C2381" s="107">
        <v>6069</v>
      </c>
      <c r="D2381" s="40" t="s">
        <v>3927</v>
      </c>
      <c r="E2381" s="40" t="s">
        <v>3926</v>
      </c>
      <c r="F2381" s="45"/>
      <c r="G2381" s="45"/>
      <c r="H2381" s="45" t="s">
        <v>28</v>
      </c>
      <c r="I2381" s="46">
        <v>35611</v>
      </c>
      <c r="J2381" s="44" t="str">
        <f t="shared" si="75"/>
        <v>n/a</v>
      </c>
      <c r="K2381" s="46">
        <v>35595</v>
      </c>
      <c r="L2381" s="45"/>
      <c r="M2381" s="45" t="s">
        <v>871</v>
      </c>
      <c r="N2381" s="45" t="s">
        <v>871</v>
      </c>
      <c r="O2381" s="62" t="s">
        <v>7</v>
      </c>
      <c r="P2381" s="117" t="s">
        <v>0</v>
      </c>
      <c r="Q2381" s="46">
        <v>35754</v>
      </c>
      <c r="R2381" s="41"/>
    </row>
    <row r="2382" spans="1:18" s="149" customFormat="1" ht="12.95" customHeight="1" x14ac:dyDescent="0.2">
      <c r="A2382" s="7">
        <v>17</v>
      </c>
      <c r="B2382" s="40" t="s">
        <v>7</v>
      </c>
      <c r="C2382" s="107">
        <v>6070</v>
      </c>
      <c r="D2382" s="40" t="s">
        <v>3925</v>
      </c>
      <c r="E2382" s="40" t="s">
        <v>2692</v>
      </c>
      <c r="F2382" s="45">
        <v>8</v>
      </c>
      <c r="G2382" s="45"/>
      <c r="H2382" s="45" t="s">
        <v>8</v>
      </c>
      <c r="I2382" s="46">
        <v>35613</v>
      </c>
      <c r="J2382" s="44">
        <f t="shared" si="75"/>
        <v>35978</v>
      </c>
      <c r="K2382" s="46"/>
      <c r="L2382" s="45"/>
      <c r="M2382" s="45"/>
      <c r="N2382" s="45"/>
      <c r="O2382" s="62" t="s">
        <v>7</v>
      </c>
      <c r="P2382" s="53" t="s">
        <v>2</v>
      </c>
      <c r="Q2382" s="46"/>
      <c r="R2382" s="41"/>
    </row>
    <row r="2383" spans="1:18" s="149" customFormat="1" ht="12.95" customHeight="1" x14ac:dyDescent="0.2">
      <c r="A2383" s="7"/>
      <c r="B2383" s="40" t="s">
        <v>7</v>
      </c>
      <c r="C2383" s="107">
        <v>6071</v>
      </c>
      <c r="D2383" s="40" t="s">
        <v>3924</v>
      </c>
      <c r="E2383" s="40" t="s">
        <v>3923</v>
      </c>
      <c r="F2383" s="45"/>
      <c r="G2383" s="45"/>
      <c r="H2383" s="45" t="s">
        <v>28</v>
      </c>
      <c r="I2383" s="46">
        <v>35611</v>
      </c>
      <c r="J2383" s="44">
        <f t="shared" si="75"/>
        <v>35976</v>
      </c>
      <c r="K2383" s="46"/>
      <c r="L2383" s="45"/>
      <c r="M2383" s="45"/>
      <c r="N2383" s="45"/>
      <c r="O2383" s="62" t="s">
        <v>7</v>
      </c>
      <c r="P2383" s="53" t="s">
        <v>2</v>
      </c>
      <c r="Q2383" s="46"/>
      <c r="R2383" s="41"/>
    </row>
    <row r="2384" spans="1:18" s="149" customFormat="1" ht="12.95" customHeight="1" x14ac:dyDescent="0.2">
      <c r="A2384" s="7"/>
      <c r="B2384" s="40" t="s">
        <v>7</v>
      </c>
      <c r="C2384" s="107">
        <v>6072</v>
      </c>
      <c r="D2384" s="40" t="s">
        <v>3922</v>
      </c>
      <c r="E2384" s="40" t="s">
        <v>1855</v>
      </c>
      <c r="F2384" s="45"/>
      <c r="G2384" s="45"/>
      <c r="H2384" s="45" t="s">
        <v>8</v>
      </c>
      <c r="I2384" s="46">
        <v>35612</v>
      </c>
      <c r="J2384" s="44">
        <f t="shared" si="75"/>
        <v>35977</v>
      </c>
      <c r="K2384" s="46"/>
      <c r="L2384" s="45"/>
      <c r="M2384" s="45"/>
      <c r="N2384" s="45"/>
      <c r="O2384" s="62" t="s">
        <v>7</v>
      </c>
      <c r="P2384" s="117" t="s">
        <v>0</v>
      </c>
      <c r="Q2384" s="46">
        <v>36213</v>
      </c>
      <c r="R2384" s="41"/>
    </row>
    <row r="2385" spans="1:18" s="149" customFormat="1" ht="12.95" customHeight="1" x14ac:dyDescent="0.2">
      <c r="A2385" s="7"/>
      <c r="B2385" s="40" t="s">
        <v>7</v>
      </c>
      <c r="C2385" s="107">
        <v>6073</v>
      </c>
      <c r="D2385" s="40" t="s">
        <v>3921</v>
      </c>
      <c r="E2385" s="40" t="s">
        <v>1855</v>
      </c>
      <c r="F2385" s="45"/>
      <c r="G2385" s="45"/>
      <c r="H2385" s="45" t="s">
        <v>8</v>
      </c>
      <c r="I2385" s="46">
        <v>35613</v>
      </c>
      <c r="J2385" s="44">
        <f t="shared" si="75"/>
        <v>35978</v>
      </c>
      <c r="K2385" s="46"/>
      <c r="L2385" s="45"/>
      <c r="M2385" s="45"/>
      <c r="N2385" s="45"/>
      <c r="O2385" s="62" t="s">
        <v>7</v>
      </c>
      <c r="P2385" s="53" t="s">
        <v>2</v>
      </c>
      <c r="Q2385" s="46"/>
      <c r="R2385" s="41"/>
    </row>
    <row r="2386" spans="1:18" s="149" customFormat="1" ht="12.95" customHeight="1" x14ac:dyDescent="0.2">
      <c r="A2386" s="7">
        <v>37</v>
      </c>
      <c r="B2386" s="40" t="s">
        <v>7</v>
      </c>
      <c r="C2386" s="107">
        <v>6074</v>
      </c>
      <c r="D2386" s="40" t="s">
        <v>3648</v>
      </c>
      <c r="E2386" s="40" t="s">
        <v>1855</v>
      </c>
      <c r="F2386" s="45">
        <v>20</v>
      </c>
      <c r="G2386" s="45"/>
      <c r="H2386" s="45" t="s">
        <v>8</v>
      </c>
      <c r="I2386" s="46">
        <v>35613</v>
      </c>
      <c r="J2386" s="44">
        <f t="shared" si="75"/>
        <v>35978</v>
      </c>
      <c r="K2386" s="46"/>
      <c r="L2386" s="45"/>
      <c r="M2386" s="45"/>
      <c r="N2386" s="45"/>
      <c r="O2386" s="62" t="s">
        <v>7</v>
      </c>
      <c r="P2386" s="117" t="s">
        <v>0</v>
      </c>
      <c r="Q2386" s="46">
        <v>36277</v>
      </c>
      <c r="R2386" s="41"/>
    </row>
    <row r="2387" spans="1:18" s="149" customFormat="1" ht="12.95" customHeight="1" x14ac:dyDescent="0.2">
      <c r="A2387" s="7">
        <v>55</v>
      </c>
      <c r="B2387" s="40" t="s">
        <v>7</v>
      </c>
      <c r="C2387" s="107">
        <v>6075</v>
      </c>
      <c r="D2387" s="40" t="s">
        <v>3568</v>
      </c>
      <c r="E2387" s="40" t="s">
        <v>3920</v>
      </c>
      <c r="F2387" s="45">
        <v>15</v>
      </c>
      <c r="G2387" s="45"/>
      <c r="H2387" s="45" t="s">
        <v>44</v>
      </c>
      <c r="I2387" s="46">
        <v>35579</v>
      </c>
      <c r="J2387" s="44">
        <f t="shared" si="75"/>
        <v>35944</v>
      </c>
      <c r="K2387" s="46"/>
      <c r="L2387" s="45"/>
      <c r="M2387" s="45"/>
      <c r="N2387" s="45"/>
      <c r="O2387" s="62" t="s">
        <v>7</v>
      </c>
      <c r="P2387" s="209">
        <v>3505</v>
      </c>
      <c r="Q2387" s="46">
        <v>36565</v>
      </c>
      <c r="R2387" s="41" t="s">
        <v>3919</v>
      </c>
    </row>
    <row r="2388" spans="1:18" s="149" customFormat="1" ht="12.95" customHeight="1" x14ac:dyDescent="0.2">
      <c r="A2388" s="7">
        <v>190</v>
      </c>
      <c r="B2388" s="40" t="s">
        <v>7</v>
      </c>
      <c r="C2388" s="107">
        <v>6076</v>
      </c>
      <c r="D2388" s="40" t="s">
        <v>3918</v>
      </c>
      <c r="E2388" s="40" t="s">
        <v>3917</v>
      </c>
      <c r="F2388" s="45">
        <v>1</v>
      </c>
      <c r="G2388" s="45"/>
      <c r="H2388" s="45" t="s">
        <v>114</v>
      </c>
      <c r="I2388" s="46">
        <v>35633</v>
      </c>
      <c r="J2388" s="44">
        <f t="shared" si="75"/>
        <v>35998</v>
      </c>
      <c r="K2388" s="46"/>
      <c r="L2388" s="45"/>
      <c r="M2388" s="45"/>
      <c r="N2388" s="45"/>
      <c r="O2388" s="62" t="s">
        <v>7</v>
      </c>
      <c r="P2388" s="53" t="s">
        <v>2</v>
      </c>
      <c r="Q2388" s="46"/>
      <c r="R2388" s="41"/>
    </row>
    <row r="2389" spans="1:18" s="149" customFormat="1" ht="12.95" customHeight="1" x14ac:dyDescent="0.2">
      <c r="A2389" s="7">
        <v>17</v>
      </c>
      <c r="B2389" s="40" t="s">
        <v>7</v>
      </c>
      <c r="C2389" s="107">
        <v>6077</v>
      </c>
      <c r="D2389" s="40" t="s">
        <v>3911</v>
      </c>
      <c r="E2389" s="40" t="s">
        <v>3916</v>
      </c>
      <c r="F2389" s="45">
        <v>5</v>
      </c>
      <c r="G2389" s="45"/>
      <c r="H2389" s="45" t="s">
        <v>28</v>
      </c>
      <c r="I2389" s="46">
        <v>35606</v>
      </c>
      <c r="J2389" s="44">
        <f t="shared" si="75"/>
        <v>35971</v>
      </c>
      <c r="K2389" s="46"/>
      <c r="L2389" s="45"/>
      <c r="M2389" s="45"/>
      <c r="N2389" s="45"/>
      <c r="O2389" s="62" t="s">
        <v>7</v>
      </c>
      <c r="P2389" s="53" t="s">
        <v>2</v>
      </c>
      <c r="Q2389" s="46"/>
      <c r="R2389" s="41"/>
    </row>
    <row r="2390" spans="1:18" s="149" customFormat="1" ht="12.95" customHeight="1" x14ac:dyDescent="0.2">
      <c r="A2390" s="7">
        <v>17</v>
      </c>
      <c r="B2390" s="40" t="s">
        <v>7</v>
      </c>
      <c r="C2390" s="107">
        <v>6078</v>
      </c>
      <c r="D2390" s="40" t="s">
        <v>3915</v>
      </c>
      <c r="E2390" s="40" t="s">
        <v>3279</v>
      </c>
      <c r="F2390" s="45">
        <v>15</v>
      </c>
      <c r="G2390" s="45"/>
      <c r="H2390" s="45" t="s">
        <v>193</v>
      </c>
      <c r="I2390" s="46">
        <v>35643</v>
      </c>
      <c r="J2390" s="44" t="str">
        <f t="shared" si="75"/>
        <v>n/a</v>
      </c>
      <c r="K2390" s="46">
        <v>35675</v>
      </c>
      <c r="L2390" s="45"/>
      <c r="M2390" s="45"/>
      <c r="N2390" s="45"/>
      <c r="O2390" s="62" t="s">
        <v>7</v>
      </c>
      <c r="P2390" s="53" t="s">
        <v>1735</v>
      </c>
      <c r="Q2390" s="46"/>
      <c r="R2390" s="41"/>
    </row>
    <row r="2391" spans="1:18" s="149" customFormat="1" ht="12.95" customHeight="1" x14ac:dyDescent="0.2">
      <c r="A2391" s="7">
        <v>10</v>
      </c>
      <c r="B2391" s="40" t="s">
        <v>7</v>
      </c>
      <c r="C2391" s="107">
        <v>6079</v>
      </c>
      <c r="D2391" s="40" t="s">
        <v>1759</v>
      </c>
      <c r="E2391" s="40" t="s">
        <v>3914</v>
      </c>
      <c r="F2391" s="45">
        <v>12</v>
      </c>
      <c r="G2391" s="45"/>
      <c r="H2391" s="45" t="s">
        <v>8</v>
      </c>
      <c r="I2391" s="46">
        <v>35650</v>
      </c>
      <c r="J2391" s="44">
        <f t="shared" si="75"/>
        <v>36015</v>
      </c>
      <c r="K2391" s="46"/>
      <c r="L2391" s="45"/>
      <c r="M2391" s="45"/>
      <c r="N2391" s="45"/>
      <c r="O2391" s="62" t="s">
        <v>7</v>
      </c>
      <c r="P2391" s="209">
        <v>3425</v>
      </c>
      <c r="Q2391" s="46">
        <v>36193</v>
      </c>
      <c r="R2391" s="41" t="s">
        <v>3913</v>
      </c>
    </row>
    <row r="2392" spans="1:18" s="149" customFormat="1" ht="12.95" customHeight="1" x14ac:dyDescent="0.2">
      <c r="A2392" s="7">
        <v>17</v>
      </c>
      <c r="B2392" s="40" t="s">
        <v>7</v>
      </c>
      <c r="C2392" s="107" t="s">
        <v>3912</v>
      </c>
      <c r="D2392" s="40" t="s">
        <v>3911</v>
      </c>
      <c r="E2392" s="40" t="s">
        <v>3631</v>
      </c>
      <c r="F2392" s="45">
        <v>5</v>
      </c>
      <c r="G2392" s="45"/>
      <c r="H2392" s="45" t="s">
        <v>44</v>
      </c>
      <c r="I2392" s="46">
        <v>35653</v>
      </c>
      <c r="J2392" s="44">
        <f t="shared" si="75"/>
        <v>36018</v>
      </c>
      <c r="K2392" s="46"/>
      <c r="L2392" s="45"/>
      <c r="M2392" s="45"/>
      <c r="N2392" s="45"/>
      <c r="O2392" s="62" t="s">
        <v>7</v>
      </c>
      <c r="P2392" s="53" t="s">
        <v>2</v>
      </c>
      <c r="Q2392" s="46"/>
      <c r="R2392" s="41"/>
    </row>
    <row r="2393" spans="1:18" s="149" customFormat="1" ht="12.95" customHeight="1" x14ac:dyDescent="0.2">
      <c r="A2393" s="7">
        <v>51</v>
      </c>
      <c r="B2393" s="40" t="s">
        <v>7</v>
      </c>
      <c r="C2393" s="107" t="s">
        <v>3910</v>
      </c>
      <c r="D2393" s="40" t="s">
        <v>446</v>
      </c>
      <c r="E2393" s="40" t="s">
        <v>3631</v>
      </c>
      <c r="F2393" s="45">
        <v>10</v>
      </c>
      <c r="G2393" s="45"/>
      <c r="H2393" s="45" t="s">
        <v>44</v>
      </c>
      <c r="I2393" s="46">
        <v>35654</v>
      </c>
      <c r="J2393" s="44">
        <f t="shared" si="75"/>
        <v>36019</v>
      </c>
      <c r="K2393" s="46"/>
      <c r="L2393" s="45"/>
      <c r="M2393" s="45"/>
      <c r="N2393" s="45"/>
      <c r="O2393" s="62" t="s">
        <v>7</v>
      </c>
      <c r="P2393" s="53" t="s">
        <v>2</v>
      </c>
      <c r="Q2393" s="46"/>
      <c r="R2393" s="41"/>
    </row>
    <row r="2394" spans="1:18" s="149" customFormat="1" ht="12.95" customHeight="1" x14ac:dyDescent="0.2">
      <c r="A2394" s="7">
        <v>51</v>
      </c>
      <c r="B2394" s="40" t="s">
        <v>7</v>
      </c>
      <c r="C2394" s="107">
        <v>6082</v>
      </c>
      <c r="D2394" s="40" t="s">
        <v>446</v>
      </c>
      <c r="E2394" s="40" t="s">
        <v>3909</v>
      </c>
      <c r="F2394" s="45">
        <v>10</v>
      </c>
      <c r="G2394" s="45" t="s">
        <v>1834</v>
      </c>
      <c r="H2394" s="45" t="s">
        <v>44</v>
      </c>
      <c r="I2394" s="46">
        <v>35654</v>
      </c>
      <c r="J2394" s="44">
        <f t="shared" si="75"/>
        <v>36019</v>
      </c>
      <c r="K2394" s="46"/>
      <c r="L2394" s="45"/>
      <c r="M2394" s="45" t="s">
        <v>874</v>
      </c>
      <c r="N2394" s="45" t="s">
        <v>874</v>
      </c>
      <c r="O2394" s="62" t="s">
        <v>7</v>
      </c>
      <c r="P2394" s="53">
        <v>3396</v>
      </c>
      <c r="Q2394" s="46">
        <v>35949</v>
      </c>
      <c r="R2394" s="41" t="s">
        <v>136</v>
      </c>
    </row>
    <row r="2395" spans="1:18" s="149" customFormat="1" ht="12.95" customHeight="1" x14ac:dyDescent="0.2">
      <c r="A2395" s="7">
        <v>4</v>
      </c>
      <c r="B2395" s="40" t="s">
        <v>7</v>
      </c>
      <c r="C2395" s="107" t="s">
        <v>3908</v>
      </c>
      <c r="D2395" s="40" t="s">
        <v>3703</v>
      </c>
      <c r="E2395" s="40" t="s">
        <v>3735</v>
      </c>
      <c r="F2395" s="45">
        <v>4</v>
      </c>
      <c r="G2395" s="45"/>
      <c r="H2395" s="45" t="s">
        <v>44</v>
      </c>
      <c r="I2395" s="46">
        <v>35655</v>
      </c>
      <c r="J2395" s="44">
        <f t="shared" si="75"/>
        <v>36020</v>
      </c>
      <c r="K2395" s="46"/>
      <c r="L2395" s="45"/>
      <c r="M2395" s="45"/>
      <c r="N2395" s="45"/>
      <c r="O2395" s="62" t="s">
        <v>7</v>
      </c>
      <c r="P2395" s="53" t="s">
        <v>2</v>
      </c>
      <c r="Q2395" s="46"/>
      <c r="R2395" s="41"/>
    </row>
    <row r="2396" spans="1:18" s="149" customFormat="1" ht="12.95" customHeight="1" x14ac:dyDescent="0.2">
      <c r="A2396" s="7">
        <v>37</v>
      </c>
      <c r="B2396" s="40" t="s">
        <v>7</v>
      </c>
      <c r="C2396" s="107">
        <v>6084</v>
      </c>
      <c r="D2396" s="40" t="s">
        <v>3907</v>
      </c>
      <c r="E2396" s="40" t="s">
        <v>3906</v>
      </c>
      <c r="F2396" s="45">
        <v>8</v>
      </c>
      <c r="G2396" s="45"/>
      <c r="H2396" s="45" t="s">
        <v>44</v>
      </c>
      <c r="I2396" s="46">
        <v>35653</v>
      </c>
      <c r="J2396" s="44">
        <f t="shared" si="75"/>
        <v>36018</v>
      </c>
      <c r="K2396" s="46"/>
      <c r="L2396" s="45"/>
      <c r="M2396" s="45"/>
      <c r="N2396" s="45"/>
      <c r="O2396" s="62" t="s">
        <v>7</v>
      </c>
      <c r="P2396" s="53" t="s">
        <v>2</v>
      </c>
      <c r="Q2396" s="46"/>
      <c r="R2396" s="41"/>
    </row>
    <row r="2397" spans="1:18" s="149" customFormat="1" ht="12.95" customHeight="1" x14ac:dyDescent="0.2">
      <c r="A2397" s="7"/>
      <c r="B2397" s="40" t="s">
        <v>7</v>
      </c>
      <c r="C2397" s="107">
        <v>6085</v>
      </c>
      <c r="D2397" s="40" t="s">
        <v>3905</v>
      </c>
      <c r="E2397" s="40" t="s">
        <v>3904</v>
      </c>
      <c r="F2397" s="45"/>
      <c r="G2397" s="45"/>
      <c r="H2397" s="45" t="s">
        <v>44</v>
      </c>
      <c r="I2397" s="46">
        <v>35670</v>
      </c>
      <c r="J2397" s="44">
        <f t="shared" si="75"/>
        <v>36035</v>
      </c>
      <c r="K2397" s="46"/>
      <c r="L2397" s="45"/>
      <c r="M2397" s="45"/>
      <c r="N2397" s="45"/>
      <c r="O2397" s="62" t="s">
        <v>7</v>
      </c>
      <c r="P2397" s="53" t="s">
        <v>2</v>
      </c>
      <c r="Q2397" s="46"/>
      <c r="R2397" s="41"/>
    </row>
    <row r="2398" spans="1:18" s="149" customFormat="1" ht="12.95" customHeight="1" x14ac:dyDescent="0.2">
      <c r="A2398" s="7">
        <v>10</v>
      </c>
      <c r="B2398" s="40" t="s">
        <v>7</v>
      </c>
      <c r="C2398" s="107">
        <v>6086</v>
      </c>
      <c r="D2398" s="40" t="s">
        <v>1966</v>
      </c>
      <c r="E2398" s="40" t="s">
        <v>3631</v>
      </c>
      <c r="F2398" s="45"/>
      <c r="G2398" s="45"/>
      <c r="H2398" s="45" t="s">
        <v>44</v>
      </c>
      <c r="I2398" s="46">
        <v>35671</v>
      </c>
      <c r="J2398" s="44">
        <f t="shared" si="75"/>
        <v>36036</v>
      </c>
      <c r="K2398" s="46"/>
      <c r="L2398" s="45"/>
      <c r="M2398" s="45"/>
      <c r="N2398" s="45"/>
      <c r="O2398" s="62" t="s">
        <v>7</v>
      </c>
      <c r="P2398" s="53" t="s">
        <v>2</v>
      </c>
      <c r="Q2398" s="46"/>
      <c r="R2398" s="41"/>
    </row>
    <row r="2399" spans="1:18" s="149" customFormat="1" ht="12.95" customHeight="1" x14ac:dyDescent="0.2">
      <c r="A2399" s="7">
        <v>10</v>
      </c>
      <c r="B2399" s="40" t="s">
        <v>7</v>
      </c>
      <c r="C2399" s="107">
        <v>6087</v>
      </c>
      <c r="D2399" s="40" t="s">
        <v>1966</v>
      </c>
      <c r="E2399" s="40" t="s">
        <v>3631</v>
      </c>
      <c r="F2399" s="45">
        <v>15</v>
      </c>
      <c r="G2399" s="45"/>
      <c r="H2399" s="45" t="s">
        <v>44</v>
      </c>
      <c r="I2399" s="46">
        <v>35660</v>
      </c>
      <c r="J2399" s="44">
        <f t="shared" si="75"/>
        <v>36025</v>
      </c>
      <c r="K2399" s="46"/>
      <c r="L2399" s="45"/>
      <c r="M2399" s="45"/>
      <c r="N2399" s="45"/>
      <c r="O2399" s="62" t="s">
        <v>7</v>
      </c>
      <c r="P2399" s="53" t="s">
        <v>2</v>
      </c>
      <c r="Q2399" s="46"/>
      <c r="R2399" s="41"/>
    </row>
    <row r="2400" spans="1:18" s="149" customFormat="1" ht="12.95" customHeight="1" x14ac:dyDescent="0.2">
      <c r="A2400" s="7">
        <v>17</v>
      </c>
      <c r="B2400" s="40" t="s">
        <v>7</v>
      </c>
      <c r="C2400" s="107">
        <v>6088</v>
      </c>
      <c r="D2400" s="40" t="s">
        <v>3903</v>
      </c>
      <c r="E2400" s="40" t="s">
        <v>3902</v>
      </c>
      <c r="F2400" s="45">
        <v>15</v>
      </c>
      <c r="G2400" s="45"/>
      <c r="H2400" s="45" t="s">
        <v>44</v>
      </c>
      <c r="I2400" s="46">
        <v>35671</v>
      </c>
      <c r="J2400" s="44">
        <f t="shared" si="75"/>
        <v>36036</v>
      </c>
      <c r="K2400" s="46"/>
      <c r="L2400" s="45"/>
      <c r="M2400" s="45"/>
      <c r="N2400" s="45"/>
      <c r="O2400" s="62" t="s">
        <v>7</v>
      </c>
      <c r="P2400" s="53" t="s">
        <v>2</v>
      </c>
      <c r="Q2400" s="46"/>
      <c r="R2400" s="41"/>
    </row>
    <row r="2401" spans="1:18" s="149" customFormat="1" ht="12.95" customHeight="1" x14ac:dyDescent="0.2">
      <c r="A2401" s="7"/>
      <c r="B2401" s="40" t="s">
        <v>7</v>
      </c>
      <c r="C2401" s="107">
        <v>6089</v>
      </c>
      <c r="D2401" s="40" t="s">
        <v>3901</v>
      </c>
      <c r="E2401" s="40" t="s">
        <v>3631</v>
      </c>
      <c r="F2401" s="45"/>
      <c r="G2401" s="45"/>
      <c r="H2401" s="45" t="s">
        <v>44</v>
      </c>
      <c r="I2401" s="46">
        <v>35671</v>
      </c>
      <c r="J2401" s="44" t="str">
        <f t="shared" si="75"/>
        <v>n/a</v>
      </c>
      <c r="K2401" s="46">
        <v>35704</v>
      </c>
      <c r="L2401" s="45"/>
      <c r="M2401" s="45" t="s">
        <v>871</v>
      </c>
      <c r="N2401" s="45" t="s">
        <v>871</v>
      </c>
      <c r="O2401" s="62" t="s">
        <v>7</v>
      </c>
      <c r="P2401" s="53" t="s">
        <v>3760</v>
      </c>
      <c r="Q2401" s="46">
        <v>36308</v>
      </c>
      <c r="R2401" s="41"/>
    </row>
    <row r="2402" spans="1:18" s="149" customFormat="1" ht="12.95" customHeight="1" x14ac:dyDescent="0.2">
      <c r="A2402" s="7"/>
      <c r="B2402" s="40" t="s">
        <v>7</v>
      </c>
      <c r="C2402" s="107" t="s">
        <v>3900</v>
      </c>
      <c r="D2402" s="40" t="s">
        <v>3899</v>
      </c>
      <c r="E2402" s="40" t="s">
        <v>3631</v>
      </c>
      <c r="F2402" s="45"/>
      <c r="G2402" s="45"/>
      <c r="H2402" s="45" t="s">
        <v>44</v>
      </c>
      <c r="I2402" s="46">
        <v>35671</v>
      </c>
      <c r="J2402" s="44">
        <f t="shared" si="75"/>
        <v>36036</v>
      </c>
      <c r="K2402" s="46"/>
      <c r="L2402" s="45"/>
      <c r="M2402" s="45"/>
      <c r="N2402" s="45"/>
      <c r="O2402" s="62" t="s">
        <v>7</v>
      </c>
      <c r="P2402" s="117" t="s">
        <v>2</v>
      </c>
      <c r="Q2402" s="46"/>
      <c r="R2402" s="41"/>
    </row>
    <row r="2403" spans="1:18" s="149" customFormat="1" ht="12.95" customHeight="1" x14ac:dyDescent="0.2">
      <c r="A2403" s="7">
        <v>5</v>
      </c>
      <c r="B2403" s="40" t="s">
        <v>7</v>
      </c>
      <c r="C2403" s="107">
        <v>6091</v>
      </c>
      <c r="D2403" s="40" t="s">
        <v>2291</v>
      </c>
      <c r="E2403" s="40" t="s">
        <v>3898</v>
      </c>
      <c r="F2403" s="45">
        <v>20</v>
      </c>
      <c r="G2403" s="45"/>
      <c r="H2403" s="45" t="s">
        <v>44</v>
      </c>
      <c r="I2403" s="46">
        <v>35671</v>
      </c>
      <c r="J2403" s="44">
        <f t="shared" si="75"/>
        <v>36036</v>
      </c>
      <c r="K2403" s="46"/>
      <c r="L2403" s="45"/>
      <c r="M2403" s="45"/>
      <c r="N2403" s="45"/>
      <c r="O2403" s="62" t="s">
        <v>7</v>
      </c>
      <c r="P2403" s="117" t="s">
        <v>2</v>
      </c>
      <c r="Q2403" s="46"/>
      <c r="R2403" s="41"/>
    </row>
    <row r="2404" spans="1:18" s="149" customFormat="1" ht="12.95" customHeight="1" x14ac:dyDescent="0.2">
      <c r="A2404" s="7">
        <v>55</v>
      </c>
      <c r="B2404" s="40" t="s">
        <v>7</v>
      </c>
      <c r="C2404" s="107">
        <v>6092</v>
      </c>
      <c r="D2404" s="40" t="s">
        <v>3568</v>
      </c>
      <c r="E2404" s="40" t="s">
        <v>3897</v>
      </c>
      <c r="F2404" s="45">
        <v>15</v>
      </c>
      <c r="G2404" s="45" t="s">
        <v>1688</v>
      </c>
      <c r="H2404" s="45" t="s">
        <v>44</v>
      </c>
      <c r="I2404" s="46">
        <v>35671</v>
      </c>
      <c r="J2404" s="44">
        <f t="shared" si="75"/>
        <v>36036</v>
      </c>
      <c r="K2404" s="46"/>
      <c r="L2404" s="45"/>
      <c r="M2404" s="45"/>
      <c r="N2404" s="45"/>
      <c r="O2404" s="62" t="s">
        <v>7</v>
      </c>
      <c r="P2404" s="209">
        <v>3413</v>
      </c>
      <c r="Q2404" s="46">
        <v>36105</v>
      </c>
      <c r="R2404" s="41" t="s">
        <v>3896</v>
      </c>
    </row>
    <row r="2405" spans="1:18" s="149" customFormat="1" ht="12.95" customHeight="1" x14ac:dyDescent="0.2">
      <c r="A2405" s="7">
        <v>46</v>
      </c>
      <c r="B2405" s="40" t="s">
        <v>7</v>
      </c>
      <c r="C2405" s="107">
        <v>6093</v>
      </c>
      <c r="D2405" s="40" t="s">
        <v>3895</v>
      </c>
      <c r="E2405" s="40" t="s">
        <v>3631</v>
      </c>
      <c r="F2405" s="45">
        <v>8</v>
      </c>
      <c r="G2405" s="45"/>
      <c r="H2405" s="45" t="s">
        <v>44</v>
      </c>
      <c r="I2405" s="46">
        <v>35670</v>
      </c>
      <c r="J2405" s="44">
        <f t="shared" si="75"/>
        <v>36035</v>
      </c>
      <c r="K2405" s="46"/>
      <c r="L2405" s="45"/>
      <c r="M2405" s="45"/>
      <c r="N2405" s="45"/>
      <c r="O2405" s="62" t="s">
        <v>7</v>
      </c>
      <c r="P2405" s="53" t="s">
        <v>2</v>
      </c>
      <c r="Q2405" s="46"/>
      <c r="R2405" s="41"/>
    </row>
    <row r="2406" spans="1:18" s="149" customFormat="1" ht="12.95" customHeight="1" x14ac:dyDescent="0.2">
      <c r="A2406" s="7">
        <v>56</v>
      </c>
      <c r="B2406" s="40" t="s">
        <v>7</v>
      </c>
      <c r="C2406" s="107">
        <v>6094</v>
      </c>
      <c r="D2406" s="40" t="s">
        <v>3894</v>
      </c>
      <c r="E2406" s="40" t="s">
        <v>3893</v>
      </c>
      <c r="F2406" s="45">
        <v>11</v>
      </c>
      <c r="G2406" s="45"/>
      <c r="H2406" s="45" t="s">
        <v>44</v>
      </c>
      <c r="I2406" s="46">
        <v>35671</v>
      </c>
      <c r="J2406" s="44">
        <f t="shared" si="75"/>
        <v>36036</v>
      </c>
      <c r="K2406" s="46"/>
      <c r="L2406" s="45"/>
      <c r="M2406" s="45"/>
      <c r="N2406" s="45"/>
      <c r="O2406" s="62" t="s">
        <v>7</v>
      </c>
      <c r="P2406" s="53" t="s">
        <v>2</v>
      </c>
      <c r="Q2406" s="46"/>
      <c r="R2406" s="41"/>
    </row>
    <row r="2407" spans="1:18" s="149" customFormat="1" ht="12.95" customHeight="1" x14ac:dyDescent="0.2">
      <c r="A2407" s="7">
        <v>4</v>
      </c>
      <c r="B2407" s="40" t="s">
        <v>7</v>
      </c>
      <c r="C2407" s="107">
        <v>6095</v>
      </c>
      <c r="D2407" s="40" t="s">
        <v>3892</v>
      </c>
      <c r="E2407" s="40" t="s">
        <v>3735</v>
      </c>
      <c r="F2407" s="45">
        <v>5</v>
      </c>
      <c r="G2407" s="45"/>
      <c r="H2407" s="45" t="s">
        <v>44</v>
      </c>
      <c r="I2407" s="46">
        <v>35671</v>
      </c>
      <c r="J2407" s="44">
        <f t="shared" ref="J2407:J2438" si="76">IF(AND(I2407&gt;1/1/75, K2407&gt;0),"n/a",I2407+365)</f>
        <v>36036</v>
      </c>
      <c r="K2407" s="46"/>
      <c r="L2407" s="45"/>
      <c r="M2407" s="45"/>
      <c r="N2407" s="45"/>
      <c r="O2407" s="62" t="s">
        <v>7</v>
      </c>
      <c r="P2407" s="53" t="s">
        <v>2</v>
      </c>
      <c r="Q2407" s="46"/>
      <c r="R2407" s="41"/>
    </row>
    <row r="2408" spans="1:18" s="149" customFormat="1" ht="12.95" customHeight="1" x14ac:dyDescent="0.2">
      <c r="A2408" s="7">
        <v>4</v>
      </c>
      <c r="B2408" s="40" t="s">
        <v>7</v>
      </c>
      <c r="C2408" s="107">
        <v>6096</v>
      </c>
      <c r="D2408" s="40" t="s">
        <v>3703</v>
      </c>
      <c r="E2408" s="40" t="s">
        <v>3735</v>
      </c>
      <c r="F2408" s="45">
        <v>4</v>
      </c>
      <c r="G2408" s="45"/>
      <c r="H2408" s="45" t="s">
        <v>44</v>
      </c>
      <c r="I2408" s="46">
        <v>35671</v>
      </c>
      <c r="J2408" s="44">
        <f t="shared" si="76"/>
        <v>36036</v>
      </c>
      <c r="K2408" s="46"/>
      <c r="L2408" s="45"/>
      <c r="M2408" s="45"/>
      <c r="N2408" s="45"/>
      <c r="O2408" s="62" t="s">
        <v>7</v>
      </c>
      <c r="P2408" s="53" t="s">
        <v>5</v>
      </c>
      <c r="Q2408" s="46">
        <v>36427</v>
      </c>
      <c r="R2408" s="41"/>
    </row>
    <row r="2409" spans="1:18" s="149" customFormat="1" ht="12.95" customHeight="1" x14ac:dyDescent="0.2">
      <c r="A2409" s="7">
        <v>38</v>
      </c>
      <c r="B2409" s="40" t="s">
        <v>7</v>
      </c>
      <c r="C2409" s="107">
        <v>6097</v>
      </c>
      <c r="D2409" s="119" t="s">
        <v>3891</v>
      </c>
      <c r="E2409" s="119" t="s">
        <v>3890</v>
      </c>
      <c r="F2409" s="219">
        <v>12</v>
      </c>
      <c r="G2409" s="219" t="s">
        <v>609</v>
      </c>
      <c r="H2409" s="45" t="s">
        <v>44</v>
      </c>
      <c r="I2409" s="46">
        <v>35671</v>
      </c>
      <c r="J2409" s="44">
        <f t="shared" si="76"/>
        <v>36036</v>
      </c>
      <c r="K2409" s="46"/>
      <c r="L2409" s="45"/>
      <c r="M2409" s="45"/>
      <c r="N2409" s="45"/>
      <c r="O2409" s="62" t="s">
        <v>7</v>
      </c>
      <c r="P2409" s="220">
        <v>3408</v>
      </c>
      <c r="Q2409" s="217">
        <v>36052</v>
      </c>
      <c r="R2409" s="41" t="s">
        <v>3889</v>
      </c>
    </row>
    <row r="2410" spans="1:18" s="149" customFormat="1" ht="12.95" customHeight="1" x14ac:dyDescent="0.2">
      <c r="A2410" s="7"/>
      <c r="B2410" s="40" t="s">
        <v>7</v>
      </c>
      <c r="C2410" s="107">
        <v>6098</v>
      </c>
      <c r="D2410" s="40" t="s">
        <v>3888</v>
      </c>
      <c r="E2410" s="40" t="s">
        <v>3887</v>
      </c>
      <c r="F2410" s="45"/>
      <c r="G2410" s="45"/>
      <c r="H2410" s="45" t="s">
        <v>28</v>
      </c>
      <c r="I2410" s="46">
        <v>35664</v>
      </c>
      <c r="J2410" s="44" t="str">
        <f t="shared" si="76"/>
        <v>n/a</v>
      </c>
      <c r="K2410" s="46">
        <v>35704</v>
      </c>
      <c r="L2410" s="45"/>
      <c r="M2410" s="45"/>
      <c r="N2410" s="45"/>
      <c r="O2410" s="62" t="s">
        <v>7</v>
      </c>
      <c r="P2410" s="53" t="s">
        <v>5</v>
      </c>
      <c r="Q2410" s="46">
        <v>35737</v>
      </c>
      <c r="R2410" s="41"/>
    </row>
    <row r="2411" spans="1:18" s="149" customFormat="1" ht="12.95" customHeight="1" x14ac:dyDescent="0.2">
      <c r="A2411" s="7">
        <v>59</v>
      </c>
      <c r="B2411" s="40" t="s">
        <v>7</v>
      </c>
      <c r="C2411" s="107">
        <v>6099</v>
      </c>
      <c r="D2411" s="40" t="s">
        <v>3860</v>
      </c>
      <c r="E2411" s="40" t="s">
        <v>2228</v>
      </c>
      <c r="F2411" s="45">
        <v>20</v>
      </c>
      <c r="G2411" s="45"/>
      <c r="H2411" s="45" t="s">
        <v>44</v>
      </c>
      <c r="I2411" s="46">
        <v>35669</v>
      </c>
      <c r="J2411" s="44">
        <f t="shared" si="76"/>
        <v>36034</v>
      </c>
      <c r="K2411" s="46"/>
      <c r="L2411" s="45"/>
      <c r="M2411" s="45"/>
      <c r="N2411" s="45"/>
      <c r="O2411" s="62" t="s">
        <v>7</v>
      </c>
      <c r="P2411" s="209">
        <v>3389</v>
      </c>
      <c r="Q2411" s="46">
        <v>35893</v>
      </c>
      <c r="R2411" s="41" t="s">
        <v>3886</v>
      </c>
    </row>
    <row r="2412" spans="1:18" s="149" customFormat="1" ht="12.95" customHeight="1" x14ac:dyDescent="0.2">
      <c r="A2412" s="7"/>
      <c r="B2412" s="40" t="s">
        <v>7</v>
      </c>
      <c r="C2412" s="107">
        <v>6100</v>
      </c>
      <c r="D2412" s="40" t="s">
        <v>3885</v>
      </c>
      <c r="E2412" s="40" t="s">
        <v>3884</v>
      </c>
      <c r="F2412" s="45">
        <v>10</v>
      </c>
      <c r="G2412" s="45" t="s">
        <v>1834</v>
      </c>
      <c r="H2412" s="45" t="s">
        <v>28</v>
      </c>
      <c r="I2412" s="46">
        <v>35670</v>
      </c>
      <c r="J2412" s="44" t="str">
        <f t="shared" si="76"/>
        <v>n/a</v>
      </c>
      <c r="K2412" s="46">
        <v>35703</v>
      </c>
      <c r="L2412" s="45"/>
      <c r="M2412" s="45" t="s">
        <v>874</v>
      </c>
      <c r="N2412" s="45" t="s">
        <v>874</v>
      </c>
      <c r="O2412" s="62" t="s">
        <v>7</v>
      </c>
      <c r="P2412" s="209">
        <v>3379</v>
      </c>
      <c r="Q2412" s="46">
        <v>35851</v>
      </c>
      <c r="R2412" s="41" t="s">
        <v>3883</v>
      </c>
    </row>
    <row r="2413" spans="1:18" s="149" customFormat="1" ht="12.95" customHeight="1" x14ac:dyDescent="0.2">
      <c r="A2413" s="7">
        <v>37</v>
      </c>
      <c r="B2413" s="40" t="s">
        <v>7</v>
      </c>
      <c r="C2413" s="107">
        <v>6101</v>
      </c>
      <c r="D2413" s="40" t="s">
        <v>1823</v>
      </c>
      <c r="E2413" s="40" t="s">
        <v>3882</v>
      </c>
      <c r="F2413" s="45">
        <v>6</v>
      </c>
      <c r="G2413" s="45"/>
      <c r="H2413" s="45" t="s">
        <v>44</v>
      </c>
      <c r="I2413" s="46">
        <v>35675</v>
      </c>
      <c r="J2413" s="44">
        <f t="shared" si="76"/>
        <v>36040</v>
      </c>
      <c r="K2413" s="46"/>
      <c r="L2413" s="45"/>
      <c r="M2413" s="45"/>
      <c r="N2413" s="45"/>
      <c r="O2413" s="62" t="s">
        <v>7</v>
      </c>
      <c r="P2413" s="209">
        <v>3400</v>
      </c>
      <c r="Q2413" s="46">
        <v>35976</v>
      </c>
      <c r="R2413" s="41" t="s">
        <v>3881</v>
      </c>
    </row>
    <row r="2414" spans="1:18" s="149" customFormat="1" ht="12.95" customHeight="1" x14ac:dyDescent="0.2">
      <c r="A2414" s="7">
        <v>48</v>
      </c>
      <c r="B2414" s="40" t="s">
        <v>7</v>
      </c>
      <c r="C2414" s="107">
        <v>6102</v>
      </c>
      <c r="D2414" s="40" t="s">
        <v>3880</v>
      </c>
      <c r="E2414" s="40" t="s">
        <v>3879</v>
      </c>
      <c r="F2414" s="45"/>
      <c r="G2414" s="45"/>
      <c r="H2414" s="45" t="s">
        <v>44</v>
      </c>
      <c r="I2414" s="46">
        <v>35677</v>
      </c>
      <c r="J2414" s="44">
        <f t="shared" si="76"/>
        <v>36042</v>
      </c>
      <c r="K2414" s="46"/>
      <c r="L2414" s="45"/>
      <c r="M2414" s="45"/>
      <c r="N2414" s="45"/>
      <c r="O2414" s="62" t="s">
        <v>7</v>
      </c>
      <c r="P2414" s="53" t="s">
        <v>2</v>
      </c>
      <c r="Q2414" s="46"/>
      <c r="R2414" s="41"/>
    </row>
    <row r="2415" spans="1:18" s="149" customFormat="1" ht="12.95" customHeight="1" x14ac:dyDescent="0.2">
      <c r="A2415" s="7">
        <v>33</v>
      </c>
      <c r="B2415" s="40" t="s">
        <v>7</v>
      </c>
      <c r="C2415" s="107">
        <v>6103</v>
      </c>
      <c r="D2415" s="40" t="s">
        <v>3878</v>
      </c>
      <c r="E2415" s="40" t="s">
        <v>3841</v>
      </c>
      <c r="F2415" s="45">
        <v>17</v>
      </c>
      <c r="G2415" s="45" t="s">
        <v>1839</v>
      </c>
      <c r="H2415" s="45" t="s">
        <v>28</v>
      </c>
      <c r="I2415" s="46">
        <v>35681</v>
      </c>
      <c r="J2415" s="44">
        <f t="shared" si="76"/>
        <v>36046</v>
      </c>
      <c r="K2415" s="46"/>
      <c r="L2415" s="45"/>
      <c r="M2415" s="45"/>
      <c r="N2415" s="45"/>
      <c r="O2415" s="62" t="s">
        <v>7</v>
      </c>
      <c r="P2415" s="209">
        <v>3441</v>
      </c>
      <c r="Q2415" s="46">
        <v>36307</v>
      </c>
      <c r="R2415" s="41" t="s">
        <v>136</v>
      </c>
    </row>
    <row r="2416" spans="1:18" s="149" customFormat="1" ht="12.95" customHeight="1" x14ac:dyDescent="0.2">
      <c r="A2416" s="7"/>
      <c r="B2416" s="40" t="s">
        <v>7</v>
      </c>
      <c r="C2416" s="107">
        <v>6104</v>
      </c>
      <c r="D2416" s="40" t="s">
        <v>3877</v>
      </c>
      <c r="E2416" s="40" t="s">
        <v>3876</v>
      </c>
      <c r="F2416" s="45"/>
      <c r="G2416" s="45"/>
      <c r="H2416" s="45" t="s">
        <v>28</v>
      </c>
      <c r="I2416" s="46">
        <v>35682</v>
      </c>
      <c r="J2416" s="44">
        <f t="shared" si="76"/>
        <v>36047</v>
      </c>
      <c r="K2416" s="46"/>
      <c r="L2416" s="45"/>
      <c r="M2416" s="45"/>
      <c r="N2416" s="45"/>
      <c r="O2416" s="62" t="s">
        <v>7</v>
      </c>
      <c r="P2416" s="209">
        <v>3431</v>
      </c>
      <c r="Q2416" s="46">
        <v>36248</v>
      </c>
      <c r="R2416" s="41" t="s">
        <v>3875</v>
      </c>
    </row>
    <row r="2417" spans="1:209" s="149" customFormat="1" ht="12.95" customHeight="1" x14ac:dyDescent="0.2">
      <c r="A2417" s="7">
        <v>50</v>
      </c>
      <c r="B2417" s="40" t="s">
        <v>7</v>
      </c>
      <c r="C2417" s="107">
        <v>6105</v>
      </c>
      <c r="D2417" s="40" t="s">
        <v>21</v>
      </c>
      <c r="E2417" s="40" t="s">
        <v>2692</v>
      </c>
      <c r="F2417" s="45">
        <v>7</v>
      </c>
      <c r="G2417" s="45"/>
      <c r="H2417" s="45" t="s">
        <v>8</v>
      </c>
      <c r="I2417" s="46">
        <v>35670</v>
      </c>
      <c r="J2417" s="44">
        <f t="shared" si="76"/>
        <v>36035</v>
      </c>
      <c r="K2417" s="46"/>
      <c r="L2417" s="45"/>
      <c r="M2417" s="45"/>
      <c r="N2417" s="45"/>
      <c r="O2417" s="62" t="s">
        <v>7</v>
      </c>
      <c r="P2417" s="53" t="s">
        <v>2</v>
      </c>
      <c r="Q2417" s="46"/>
      <c r="R2417" s="41"/>
    </row>
    <row r="2418" spans="1:209" s="149" customFormat="1" ht="12.95" customHeight="1" x14ac:dyDescent="0.2">
      <c r="A2418" s="7">
        <v>55</v>
      </c>
      <c r="B2418" s="40" t="s">
        <v>7</v>
      </c>
      <c r="C2418" s="107">
        <v>6106</v>
      </c>
      <c r="D2418" s="40" t="s">
        <v>3568</v>
      </c>
      <c r="E2418" s="40" t="s">
        <v>3848</v>
      </c>
      <c r="F2418" s="45">
        <v>15</v>
      </c>
      <c r="G2418" s="45"/>
      <c r="H2418" s="45" t="s">
        <v>31</v>
      </c>
      <c r="I2418" s="46">
        <v>35695</v>
      </c>
      <c r="J2418" s="44">
        <f t="shared" si="76"/>
        <v>36060</v>
      </c>
      <c r="K2418" s="46"/>
      <c r="L2418" s="45"/>
      <c r="M2418" s="45"/>
      <c r="N2418" s="45"/>
      <c r="O2418" s="62" t="s">
        <v>7</v>
      </c>
      <c r="P2418" s="53" t="s">
        <v>2</v>
      </c>
      <c r="Q2418" s="46"/>
      <c r="R2418" s="41"/>
    </row>
    <row r="2419" spans="1:209" s="149" customFormat="1" ht="12.95" customHeight="1" x14ac:dyDescent="0.2">
      <c r="A2419" s="7">
        <v>19</v>
      </c>
      <c r="B2419" s="40" t="s">
        <v>7</v>
      </c>
      <c r="C2419" s="107">
        <v>6107</v>
      </c>
      <c r="D2419" s="40" t="s">
        <v>3874</v>
      </c>
      <c r="E2419" s="40" t="s">
        <v>3873</v>
      </c>
      <c r="F2419" s="45">
        <v>8</v>
      </c>
      <c r="G2419" s="45" t="s">
        <v>905</v>
      </c>
      <c r="H2419" s="45" t="s">
        <v>8</v>
      </c>
      <c r="I2419" s="46">
        <v>35688</v>
      </c>
      <c r="J2419" s="44">
        <f t="shared" si="76"/>
        <v>36053</v>
      </c>
      <c r="K2419" s="46"/>
      <c r="L2419" s="45"/>
      <c r="M2419" s="45"/>
      <c r="N2419" s="45"/>
      <c r="O2419" s="62" t="s">
        <v>7</v>
      </c>
      <c r="P2419" s="53" t="s">
        <v>2</v>
      </c>
      <c r="Q2419" s="46"/>
      <c r="R2419" s="41"/>
    </row>
    <row r="2420" spans="1:209" s="149" customFormat="1" ht="12.95" customHeight="1" x14ac:dyDescent="0.2">
      <c r="A2420" s="7">
        <v>143</v>
      </c>
      <c r="B2420" s="40" t="s">
        <v>7</v>
      </c>
      <c r="C2420" s="107">
        <v>6108</v>
      </c>
      <c r="D2420" s="40" t="s">
        <v>3872</v>
      </c>
      <c r="E2420" s="40" t="s">
        <v>3768</v>
      </c>
      <c r="F2420" s="45"/>
      <c r="G2420" s="45"/>
      <c r="H2420" s="45" t="s">
        <v>28</v>
      </c>
      <c r="I2420" s="46">
        <v>35684</v>
      </c>
      <c r="J2420" s="44" t="str">
        <f t="shared" si="76"/>
        <v>n/a</v>
      </c>
      <c r="K2420" s="46">
        <v>35823</v>
      </c>
      <c r="L2420" s="45"/>
      <c r="M2420" s="45"/>
      <c r="N2420" s="45"/>
      <c r="O2420" s="62" t="s">
        <v>7</v>
      </c>
      <c r="P2420" s="53" t="s">
        <v>5</v>
      </c>
      <c r="Q2420" s="46">
        <v>36005</v>
      </c>
      <c r="R2420" s="41"/>
    </row>
    <row r="2421" spans="1:209" s="149" customFormat="1" ht="12.95" customHeight="1" x14ac:dyDescent="0.2">
      <c r="A2421" s="7">
        <v>143</v>
      </c>
      <c r="B2421" s="40" t="s">
        <v>7</v>
      </c>
      <c r="C2421" s="107">
        <v>6109</v>
      </c>
      <c r="D2421" s="40" t="s">
        <v>3871</v>
      </c>
      <c r="E2421" s="40" t="s">
        <v>3751</v>
      </c>
      <c r="F2421" s="45"/>
      <c r="G2421" s="45"/>
      <c r="H2421" s="45" t="s">
        <v>28</v>
      </c>
      <c r="I2421" s="46">
        <v>35684</v>
      </c>
      <c r="J2421" s="44">
        <f t="shared" si="76"/>
        <v>36049</v>
      </c>
      <c r="K2421" s="46"/>
      <c r="L2421" s="45"/>
      <c r="M2421" s="45"/>
      <c r="N2421" s="45"/>
      <c r="O2421" s="62" t="s">
        <v>7</v>
      </c>
      <c r="P2421" s="117" t="s">
        <v>0</v>
      </c>
      <c r="Q2421" s="46">
        <v>36217</v>
      </c>
      <c r="R2421" s="41"/>
    </row>
    <row r="2422" spans="1:209" s="149" customFormat="1" ht="12.95" customHeight="1" x14ac:dyDescent="0.2">
      <c r="A2422" s="7">
        <v>143</v>
      </c>
      <c r="B2422" s="40" t="s">
        <v>7</v>
      </c>
      <c r="C2422" s="107">
        <v>6110</v>
      </c>
      <c r="D2422" s="40" t="s">
        <v>3870</v>
      </c>
      <c r="E2422" s="40" t="s">
        <v>3751</v>
      </c>
      <c r="F2422" s="45"/>
      <c r="G2422" s="45"/>
      <c r="H2422" s="45" t="s">
        <v>28</v>
      </c>
      <c r="I2422" s="46">
        <v>35684</v>
      </c>
      <c r="J2422" s="44">
        <f t="shared" si="76"/>
        <v>36049</v>
      </c>
      <c r="K2422" s="46"/>
      <c r="L2422" s="45"/>
      <c r="M2422" s="45"/>
      <c r="N2422" s="45"/>
      <c r="O2422" s="62" t="s">
        <v>7</v>
      </c>
      <c r="P2422" s="209">
        <v>3432</v>
      </c>
      <c r="Q2422" s="46">
        <v>36248</v>
      </c>
      <c r="R2422" s="202"/>
    </row>
    <row r="2423" spans="1:209" s="149" customFormat="1" ht="12.95" customHeight="1" x14ac:dyDescent="0.2">
      <c r="A2423" s="12">
        <v>143</v>
      </c>
      <c r="B2423" s="14" t="s">
        <v>7</v>
      </c>
      <c r="C2423" s="97">
        <v>6111</v>
      </c>
      <c r="D2423" s="14" t="s">
        <v>3869</v>
      </c>
      <c r="E2423" s="14" t="s">
        <v>3542</v>
      </c>
      <c r="F2423" s="15"/>
      <c r="G2423" s="15"/>
      <c r="H2423" s="15" t="s">
        <v>28</v>
      </c>
      <c r="I2423" s="19">
        <v>35684</v>
      </c>
      <c r="J2423" s="16">
        <f t="shared" si="76"/>
        <v>36049</v>
      </c>
      <c r="K2423" s="19"/>
      <c r="L2423" s="15"/>
      <c r="M2423" s="15"/>
      <c r="N2423" s="15"/>
      <c r="O2423" s="21" t="s">
        <v>7</v>
      </c>
      <c r="P2423" s="221">
        <v>3448</v>
      </c>
      <c r="Q2423" s="19">
        <v>36340</v>
      </c>
      <c r="R2423" s="58" t="s">
        <v>136</v>
      </c>
      <c r="S2423" s="13"/>
      <c r="T2423" s="13"/>
      <c r="U2423" s="13"/>
      <c r="V2423" s="13"/>
      <c r="W2423" s="13"/>
      <c r="X2423" s="13"/>
      <c r="Y2423" s="13"/>
      <c r="Z2423" s="13"/>
      <c r="AA2423" s="13"/>
      <c r="AB2423" s="13"/>
      <c r="AC2423" s="13"/>
      <c r="AD2423" s="13"/>
      <c r="AE2423" s="13"/>
      <c r="AF2423" s="13"/>
      <c r="AG2423" s="13"/>
      <c r="AH2423" s="13"/>
      <c r="AI2423" s="13"/>
      <c r="AJ2423" s="13"/>
      <c r="AK2423" s="13"/>
      <c r="AL2423" s="13"/>
      <c r="AM2423" s="13"/>
      <c r="AN2423" s="13"/>
      <c r="AO2423" s="13"/>
      <c r="AP2423" s="13"/>
      <c r="AQ2423" s="13"/>
      <c r="AR2423" s="13"/>
      <c r="AS2423" s="13"/>
      <c r="AT2423" s="13"/>
      <c r="AU2423" s="13"/>
      <c r="AV2423" s="13"/>
      <c r="AW2423" s="13"/>
      <c r="AX2423" s="13"/>
      <c r="AY2423" s="13"/>
      <c r="AZ2423" s="13"/>
      <c r="BA2423" s="13"/>
      <c r="BB2423" s="13"/>
      <c r="BC2423" s="13"/>
      <c r="BD2423" s="13"/>
      <c r="BE2423" s="13"/>
      <c r="BF2423" s="13"/>
      <c r="BG2423" s="13"/>
      <c r="BH2423" s="13"/>
      <c r="BI2423" s="13"/>
      <c r="BJ2423" s="13"/>
      <c r="BK2423" s="13"/>
      <c r="BL2423" s="13"/>
      <c r="BM2423" s="13"/>
      <c r="BN2423" s="13"/>
      <c r="BO2423" s="13"/>
      <c r="BP2423" s="13"/>
      <c r="BQ2423" s="13"/>
      <c r="BR2423" s="13"/>
      <c r="BS2423" s="13"/>
      <c r="BT2423" s="13"/>
      <c r="BU2423" s="13"/>
      <c r="BV2423" s="13"/>
      <c r="BW2423" s="13"/>
      <c r="BX2423" s="13"/>
      <c r="BY2423" s="13"/>
      <c r="BZ2423" s="13"/>
      <c r="CA2423" s="13"/>
      <c r="CB2423" s="13"/>
      <c r="CC2423" s="13"/>
      <c r="CD2423" s="13"/>
      <c r="CE2423" s="13"/>
      <c r="CF2423" s="13"/>
      <c r="CG2423" s="13"/>
      <c r="CH2423" s="13"/>
      <c r="CI2423" s="13"/>
      <c r="CJ2423" s="13"/>
      <c r="CK2423" s="13"/>
      <c r="CL2423" s="13"/>
      <c r="CM2423" s="13"/>
      <c r="CN2423" s="13"/>
      <c r="CO2423" s="13"/>
      <c r="CP2423" s="13"/>
      <c r="CQ2423" s="13"/>
      <c r="CR2423" s="13"/>
      <c r="CS2423" s="13"/>
      <c r="CT2423" s="13"/>
      <c r="CU2423" s="13"/>
      <c r="CV2423" s="13"/>
      <c r="CW2423" s="13"/>
      <c r="CX2423" s="13"/>
      <c r="CY2423" s="13"/>
      <c r="CZ2423" s="13"/>
      <c r="DA2423" s="13"/>
      <c r="DB2423" s="13"/>
      <c r="DC2423" s="13"/>
      <c r="DD2423" s="13"/>
      <c r="DE2423" s="13"/>
      <c r="DF2423" s="13"/>
      <c r="DG2423" s="13"/>
      <c r="DH2423" s="13"/>
      <c r="DI2423" s="13"/>
      <c r="DJ2423" s="13"/>
      <c r="DK2423" s="13"/>
      <c r="DL2423" s="13"/>
      <c r="DM2423" s="13"/>
      <c r="DN2423" s="13"/>
      <c r="DO2423" s="13"/>
      <c r="DP2423" s="13"/>
      <c r="DQ2423" s="13"/>
      <c r="DR2423" s="13"/>
      <c r="DS2423" s="13"/>
      <c r="DT2423" s="13"/>
      <c r="DU2423" s="13"/>
      <c r="DV2423" s="13"/>
      <c r="DW2423" s="13"/>
      <c r="DX2423" s="13"/>
      <c r="DY2423" s="13"/>
      <c r="DZ2423" s="13"/>
      <c r="EA2423" s="13"/>
      <c r="EB2423" s="13"/>
      <c r="EC2423" s="13"/>
      <c r="ED2423" s="13"/>
      <c r="EE2423" s="13"/>
      <c r="EF2423" s="13"/>
      <c r="EG2423" s="13"/>
      <c r="EH2423" s="13"/>
      <c r="EI2423" s="13"/>
      <c r="EJ2423" s="13"/>
      <c r="EK2423" s="13"/>
      <c r="EL2423" s="13"/>
      <c r="EM2423" s="13"/>
      <c r="EN2423" s="13"/>
      <c r="EO2423" s="13"/>
      <c r="EP2423" s="13"/>
      <c r="EQ2423" s="13"/>
      <c r="ER2423" s="13"/>
      <c r="ES2423" s="13"/>
      <c r="ET2423" s="13"/>
      <c r="EU2423" s="13"/>
      <c r="EV2423" s="13"/>
      <c r="EW2423" s="13"/>
      <c r="EX2423" s="13"/>
      <c r="EY2423" s="13"/>
      <c r="EZ2423" s="13"/>
      <c r="FA2423" s="13"/>
      <c r="FB2423" s="13"/>
      <c r="FC2423" s="13"/>
      <c r="FD2423" s="13"/>
      <c r="FE2423" s="13"/>
      <c r="FF2423" s="13"/>
      <c r="FG2423" s="13"/>
      <c r="FH2423" s="13"/>
      <c r="FI2423" s="13"/>
      <c r="FJ2423" s="13"/>
      <c r="FK2423" s="13"/>
      <c r="FL2423" s="13"/>
      <c r="FM2423" s="13"/>
      <c r="FN2423" s="13"/>
      <c r="FO2423" s="13"/>
      <c r="FP2423" s="13"/>
      <c r="FQ2423" s="13"/>
      <c r="FR2423" s="13"/>
      <c r="FS2423" s="13"/>
      <c r="FT2423" s="13"/>
      <c r="FU2423" s="13"/>
      <c r="FV2423" s="13"/>
      <c r="FW2423" s="13"/>
      <c r="FX2423" s="13"/>
      <c r="FY2423" s="13"/>
      <c r="FZ2423" s="13"/>
      <c r="GA2423" s="13"/>
      <c r="GB2423" s="13"/>
      <c r="GC2423" s="13"/>
      <c r="GD2423" s="13"/>
      <c r="GE2423" s="13"/>
      <c r="GF2423" s="13"/>
      <c r="GG2423" s="13"/>
      <c r="GH2423" s="13"/>
      <c r="GI2423" s="13"/>
      <c r="GJ2423" s="13"/>
      <c r="GK2423" s="13"/>
      <c r="GL2423" s="13"/>
      <c r="GM2423" s="13"/>
      <c r="GN2423" s="13"/>
      <c r="GO2423" s="13"/>
      <c r="GP2423" s="13"/>
      <c r="GQ2423" s="13"/>
      <c r="GR2423" s="13"/>
      <c r="GS2423" s="13"/>
      <c r="GT2423" s="13"/>
      <c r="GU2423" s="13"/>
      <c r="GV2423" s="13"/>
      <c r="GW2423" s="13"/>
      <c r="GX2423" s="13"/>
      <c r="GY2423" s="13"/>
      <c r="GZ2423" s="13"/>
      <c r="HA2423" s="13"/>
    </row>
    <row r="2424" spans="1:209" s="149" customFormat="1" ht="12.95" customHeight="1" x14ac:dyDescent="0.2">
      <c r="A2424" s="7"/>
      <c r="B2424" s="40" t="s">
        <v>7</v>
      </c>
      <c r="C2424" s="107">
        <v>6112</v>
      </c>
      <c r="D2424" s="40" t="s">
        <v>3868</v>
      </c>
      <c r="E2424" s="40" t="s">
        <v>3867</v>
      </c>
      <c r="F2424" s="45">
        <v>7</v>
      </c>
      <c r="G2424" s="45"/>
      <c r="H2424" s="45" t="s">
        <v>28</v>
      </c>
      <c r="I2424" s="46">
        <v>35692</v>
      </c>
      <c r="J2424" s="44">
        <f t="shared" si="76"/>
        <v>36057</v>
      </c>
      <c r="K2424" s="46"/>
      <c r="L2424" s="45"/>
      <c r="M2424" s="45"/>
      <c r="N2424" s="45"/>
      <c r="O2424" s="62" t="s">
        <v>7</v>
      </c>
      <c r="P2424" s="117" t="s">
        <v>0</v>
      </c>
      <c r="Q2424" s="46">
        <v>36217</v>
      </c>
      <c r="R2424" s="41"/>
    </row>
    <row r="2425" spans="1:209" s="149" customFormat="1" ht="12.95" customHeight="1" x14ac:dyDescent="0.2">
      <c r="A2425" s="7"/>
      <c r="B2425" s="40" t="s">
        <v>7</v>
      </c>
      <c r="C2425" s="107">
        <v>6113</v>
      </c>
      <c r="D2425" s="40" t="s">
        <v>3075</v>
      </c>
      <c r="E2425" s="40" t="s">
        <v>3866</v>
      </c>
      <c r="F2425" s="45"/>
      <c r="G2425" s="45"/>
      <c r="H2425" s="45" t="s">
        <v>28</v>
      </c>
      <c r="I2425" s="46">
        <v>35692</v>
      </c>
      <c r="J2425" s="44">
        <f t="shared" si="76"/>
        <v>36057</v>
      </c>
      <c r="K2425" s="46"/>
      <c r="L2425" s="45"/>
      <c r="M2425" s="45"/>
      <c r="N2425" s="45"/>
      <c r="O2425" s="62" t="s">
        <v>7</v>
      </c>
      <c r="P2425" s="117" t="s">
        <v>0</v>
      </c>
      <c r="Q2425" s="46">
        <v>36248</v>
      </c>
      <c r="R2425" s="41"/>
    </row>
    <row r="2426" spans="1:209" s="149" customFormat="1" ht="12.95" customHeight="1" x14ac:dyDescent="0.2">
      <c r="A2426" s="7"/>
      <c r="B2426" s="40" t="s">
        <v>7</v>
      </c>
      <c r="C2426" s="107">
        <v>6114</v>
      </c>
      <c r="D2426" s="40" t="s">
        <v>3865</v>
      </c>
      <c r="E2426" s="40" t="s">
        <v>3768</v>
      </c>
      <c r="F2426" s="45"/>
      <c r="G2426" s="45"/>
      <c r="H2426" s="45" t="s">
        <v>28</v>
      </c>
      <c r="I2426" s="46">
        <v>35692</v>
      </c>
      <c r="J2426" s="44">
        <f t="shared" si="76"/>
        <v>36057</v>
      </c>
      <c r="K2426" s="46"/>
      <c r="L2426" s="225" t="s">
        <v>3788</v>
      </c>
      <c r="M2426" s="45"/>
      <c r="N2426" s="45"/>
      <c r="O2426" s="62" t="s">
        <v>7</v>
      </c>
      <c r="P2426" s="53" t="s">
        <v>5</v>
      </c>
      <c r="Q2426" s="46"/>
      <c r="R2426" s="41"/>
    </row>
    <row r="2427" spans="1:209" s="149" customFormat="1" ht="12.95" customHeight="1" x14ac:dyDescent="0.2">
      <c r="A2427" s="7">
        <v>33</v>
      </c>
      <c r="B2427" s="40" t="s">
        <v>7</v>
      </c>
      <c r="C2427" s="107">
        <v>6115</v>
      </c>
      <c r="D2427" s="40" t="s">
        <v>374</v>
      </c>
      <c r="E2427" s="40" t="s">
        <v>3848</v>
      </c>
      <c r="F2427" s="45">
        <v>21</v>
      </c>
      <c r="G2427" s="45" t="s">
        <v>3851</v>
      </c>
      <c r="H2427" s="45" t="s">
        <v>31</v>
      </c>
      <c r="I2427" s="46">
        <v>35696</v>
      </c>
      <c r="J2427" s="44">
        <f t="shared" si="76"/>
        <v>36061</v>
      </c>
      <c r="K2427" s="46"/>
      <c r="L2427" s="45"/>
      <c r="M2427" s="45"/>
      <c r="N2427" s="45"/>
      <c r="O2427" s="62" t="s">
        <v>7</v>
      </c>
      <c r="P2427" s="53" t="s">
        <v>2</v>
      </c>
      <c r="Q2427" s="46"/>
      <c r="R2427" s="41"/>
    </row>
    <row r="2428" spans="1:209" s="149" customFormat="1" ht="12.95" customHeight="1" x14ac:dyDescent="0.2">
      <c r="A2428" s="7">
        <v>17</v>
      </c>
      <c r="B2428" s="40" t="s">
        <v>7</v>
      </c>
      <c r="C2428" s="107">
        <v>6116</v>
      </c>
      <c r="D2428" s="40" t="s">
        <v>3864</v>
      </c>
      <c r="E2428" s="40" t="s">
        <v>3631</v>
      </c>
      <c r="F2428" s="45">
        <v>15</v>
      </c>
      <c r="G2428" s="45"/>
      <c r="H2428" s="45" t="s">
        <v>44</v>
      </c>
      <c r="I2428" s="46">
        <v>35698</v>
      </c>
      <c r="J2428" s="44">
        <f t="shared" si="76"/>
        <v>36063</v>
      </c>
      <c r="K2428" s="46"/>
      <c r="L2428" s="45"/>
      <c r="M2428" s="45" t="s">
        <v>874</v>
      </c>
      <c r="N2428" s="45" t="s">
        <v>874</v>
      </c>
      <c r="O2428" s="62" t="s">
        <v>7</v>
      </c>
      <c r="P2428" s="53">
        <v>3394</v>
      </c>
      <c r="Q2428" s="46">
        <v>35961</v>
      </c>
      <c r="R2428" s="41" t="s">
        <v>136</v>
      </c>
    </row>
    <row r="2429" spans="1:209" s="149" customFormat="1" ht="12.95" customHeight="1" x14ac:dyDescent="0.2">
      <c r="A2429" s="7"/>
      <c r="B2429" s="40" t="s">
        <v>7</v>
      </c>
      <c r="C2429" s="107">
        <v>6117</v>
      </c>
      <c r="D2429" s="40" t="s">
        <v>3863</v>
      </c>
      <c r="E2429" s="40" t="s">
        <v>3645</v>
      </c>
      <c r="F2429" s="45"/>
      <c r="G2429" s="45"/>
      <c r="H2429" s="45" t="s">
        <v>28</v>
      </c>
      <c r="I2429" s="46">
        <v>35703</v>
      </c>
      <c r="J2429" s="44">
        <f t="shared" si="76"/>
        <v>36068</v>
      </c>
      <c r="K2429" s="46"/>
      <c r="L2429" s="45"/>
      <c r="M2429" s="45"/>
      <c r="N2429" s="45"/>
      <c r="O2429" s="62" t="s">
        <v>7</v>
      </c>
      <c r="P2429" s="53" t="s">
        <v>2</v>
      </c>
      <c r="Q2429" s="46"/>
      <c r="R2429" s="41"/>
    </row>
    <row r="2430" spans="1:209" s="149" customFormat="1" ht="12.95" customHeight="1" x14ac:dyDescent="0.2">
      <c r="A2430" s="7"/>
      <c r="B2430" s="40" t="s">
        <v>7</v>
      </c>
      <c r="C2430" s="107">
        <v>6118</v>
      </c>
      <c r="D2430" s="40" t="s">
        <v>3862</v>
      </c>
      <c r="E2430" s="40" t="s">
        <v>3768</v>
      </c>
      <c r="F2430" s="45"/>
      <c r="G2430" s="45"/>
      <c r="H2430" s="45" t="s">
        <v>28</v>
      </c>
      <c r="I2430" s="46">
        <v>35703</v>
      </c>
      <c r="J2430" s="44">
        <f t="shared" si="76"/>
        <v>36068</v>
      </c>
      <c r="K2430" s="46"/>
      <c r="L2430" s="45"/>
      <c r="M2430" s="45"/>
      <c r="N2430" s="45"/>
      <c r="O2430" s="62" t="s">
        <v>7</v>
      </c>
      <c r="P2430" s="53" t="s">
        <v>2</v>
      </c>
      <c r="Q2430" s="46"/>
      <c r="R2430" s="41"/>
    </row>
    <row r="2431" spans="1:209" s="149" customFormat="1" ht="12.95" customHeight="1" x14ac:dyDescent="0.2">
      <c r="A2431" s="7">
        <v>23</v>
      </c>
      <c r="B2431" s="40" t="s">
        <v>7</v>
      </c>
      <c r="C2431" s="107">
        <v>6119</v>
      </c>
      <c r="D2431" s="40" t="s">
        <v>3861</v>
      </c>
      <c r="E2431" s="40" t="s">
        <v>3814</v>
      </c>
      <c r="F2431" s="45">
        <v>16</v>
      </c>
      <c r="G2431" s="45"/>
      <c r="H2431" s="45" t="s">
        <v>28</v>
      </c>
      <c r="I2431" s="46">
        <v>35709</v>
      </c>
      <c r="J2431" s="44">
        <f t="shared" si="76"/>
        <v>36074</v>
      </c>
      <c r="K2431" s="46"/>
      <c r="L2431" s="45"/>
      <c r="M2431" s="45"/>
      <c r="N2431" s="45"/>
      <c r="O2431" s="62" t="s">
        <v>7</v>
      </c>
      <c r="P2431" s="117" t="s">
        <v>0</v>
      </c>
      <c r="Q2431" s="46">
        <v>36307</v>
      </c>
      <c r="R2431" s="41"/>
    </row>
    <row r="2432" spans="1:209" s="149" customFormat="1" ht="12.95" customHeight="1" x14ac:dyDescent="0.2">
      <c r="A2432" s="7">
        <v>59</v>
      </c>
      <c r="B2432" s="40" t="s">
        <v>7</v>
      </c>
      <c r="C2432" s="107">
        <v>6120</v>
      </c>
      <c r="D2432" s="40" t="s">
        <v>3860</v>
      </c>
      <c r="E2432" s="40" t="s">
        <v>2750</v>
      </c>
      <c r="F2432" s="45">
        <v>20</v>
      </c>
      <c r="G2432" s="45" t="s">
        <v>3851</v>
      </c>
      <c r="H2432" s="45" t="s">
        <v>114</v>
      </c>
      <c r="I2432" s="46">
        <v>35703</v>
      </c>
      <c r="J2432" s="44">
        <f t="shared" si="76"/>
        <v>36068</v>
      </c>
      <c r="K2432" s="46"/>
      <c r="L2432" s="45"/>
      <c r="M2432" s="45"/>
      <c r="N2432" s="45"/>
      <c r="O2432" s="62" t="s">
        <v>7</v>
      </c>
      <c r="P2432" s="209">
        <v>3393</v>
      </c>
      <c r="Q2432" s="46">
        <v>35936</v>
      </c>
      <c r="R2432" s="41" t="s">
        <v>136</v>
      </c>
    </row>
    <row r="2433" spans="1:18" s="149" customFormat="1" ht="12.95" customHeight="1" x14ac:dyDescent="0.2">
      <c r="A2433" s="7">
        <v>37</v>
      </c>
      <c r="B2433" s="40" t="s">
        <v>7</v>
      </c>
      <c r="C2433" s="107">
        <v>6121</v>
      </c>
      <c r="D2433" s="40" t="s">
        <v>3859</v>
      </c>
      <c r="E2433" s="40" t="s">
        <v>3822</v>
      </c>
      <c r="F2433" s="45">
        <v>21</v>
      </c>
      <c r="G2433" s="45" t="s">
        <v>3851</v>
      </c>
      <c r="H2433" s="45" t="s">
        <v>8</v>
      </c>
      <c r="I2433" s="46">
        <v>35719</v>
      </c>
      <c r="J2433" s="44">
        <f t="shared" si="76"/>
        <v>36084</v>
      </c>
      <c r="K2433" s="46"/>
      <c r="L2433" s="45"/>
      <c r="M2433" s="45"/>
      <c r="N2433" s="45"/>
      <c r="O2433" s="62" t="s">
        <v>7</v>
      </c>
      <c r="P2433" s="53" t="s">
        <v>2</v>
      </c>
      <c r="Q2433" s="46"/>
      <c r="R2433" s="41"/>
    </row>
    <row r="2434" spans="1:18" s="149" customFormat="1" ht="12.95" customHeight="1" x14ac:dyDescent="0.2">
      <c r="A2434" s="7"/>
      <c r="B2434" s="40" t="s">
        <v>7</v>
      </c>
      <c r="C2434" s="107">
        <v>6122</v>
      </c>
      <c r="D2434" s="40" t="s">
        <v>3858</v>
      </c>
      <c r="E2434" s="40" t="s">
        <v>3857</v>
      </c>
      <c r="F2434" s="45"/>
      <c r="G2434" s="45"/>
      <c r="H2434" s="45" t="s">
        <v>28</v>
      </c>
      <c r="I2434" s="46">
        <v>35726</v>
      </c>
      <c r="J2434" s="44">
        <f t="shared" si="76"/>
        <v>36091</v>
      </c>
      <c r="K2434" s="46"/>
      <c r="L2434" s="45"/>
      <c r="M2434" s="45"/>
      <c r="N2434" s="45"/>
      <c r="O2434" s="62" t="s">
        <v>7</v>
      </c>
      <c r="P2434" s="117" t="s">
        <v>0</v>
      </c>
      <c r="Q2434" s="46">
        <v>36248</v>
      </c>
      <c r="R2434" s="41"/>
    </row>
    <row r="2435" spans="1:18" s="149" customFormat="1" ht="12.95" customHeight="1" x14ac:dyDescent="0.2">
      <c r="A2435" s="7">
        <v>127</v>
      </c>
      <c r="B2435" s="40" t="s">
        <v>7</v>
      </c>
      <c r="C2435" s="107">
        <v>6123</v>
      </c>
      <c r="D2435" s="40" t="s">
        <v>3856</v>
      </c>
      <c r="E2435" s="40" t="s">
        <v>3855</v>
      </c>
      <c r="F2435" s="45"/>
      <c r="G2435" s="45"/>
      <c r="H2435" s="45" t="s">
        <v>28</v>
      </c>
      <c r="I2435" s="46">
        <v>35725</v>
      </c>
      <c r="J2435" s="44">
        <f t="shared" si="76"/>
        <v>36090</v>
      </c>
      <c r="K2435" s="46"/>
      <c r="L2435" s="45"/>
      <c r="M2435" s="45"/>
      <c r="N2435" s="45"/>
      <c r="O2435" s="62" t="s">
        <v>7</v>
      </c>
      <c r="P2435" s="209">
        <v>3433</v>
      </c>
      <c r="Q2435" s="46">
        <v>36248</v>
      </c>
      <c r="R2435" s="41" t="s">
        <v>136</v>
      </c>
    </row>
    <row r="2436" spans="1:18" s="149" customFormat="1" ht="12.95" customHeight="1" x14ac:dyDescent="0.2">
      <c r="A2436" s="7"/>
      <c r="B2436" s="40" t="s">
        <v>7</v>
      </c>
      <c r="C2436" s="107">
        <v>6124</v>
      </c>
      <c r="D2436" s="40" t="s">
        <v>3854</v>
      </c>
      <c r="E2436" s="40" t="s">
        <v>3768</v>
      </c>
      <c r="F2436" s="45"/>
      <c r="G2436" s="45"/>
      <c r="H2436" s="45" t="s">
        <v>28</v>
      </c>
      <c r="I2436" s="46">
        <v>35725</v>
      </c>
      <c r="J2436" s="44">
        <f t="shared" si="76"/>
        <v>36090</v>
      </c>
      <c r="K2436" s="46"/>
      <c r="L2436" s="45"/>
      <c r="M2436" s="45"/>
      <c r="N2436" s="45"/>
      <c r="O2436" s="62" t="s">
        <v>7</v>
      </c>
      <c r="P2436" s="53" t="s">
        <v>2</v>
      </c>
      <c r="Q2436" s="46"/>
      <c r="R2436" s="41"/>
    </row>
    <row r="2437" spans="1:18" s="149" customFormat="1" ht="12.95" customHeight="1" x14ac:dyDescent="0.2">
      <c r="A2437" s="7"/>
      <c r="B2437" s="40" t="s">
        <v>7</v>
      </c>
      <c r="C2437" s="107">
        <v>6125</v>
      </c>
      <c r="D2437" s="40" t="s">
        <v>3853</v>
      </c>
      <c r="E2437" s="40" t="s">
        <v>3751</v>
      </c>
      <c r="F2437" s="45">
        <v>19</v>
      </c>
      <c r="G2437" s="45"/>
      <c r="H2437" s="45" t="s">
        <v>28</v>
      </c>
      <c r="I2437" s="46">
        <v>35731</v>
      </c>
      <c r="J2437" s="44">
        <f t="shared" si="76"/>
        <v>36096</v>
      </c>
      <c r="K2437" s="46"/>
      <c r="L2437" s="45"/>
      <c r="M2437" s="45"/>
      <c r="N2437" s="45"/>
      <c r="O2437" s="62" t="s">
        <v>7</v>
      </c>
      <c r="P2437" s="117" t="s">
        <v>0</v>
      </c>
      <c r="Q2437" s="46">
        <v>36325</v>
      </c>
      <c r="R2437" s="41"/>
    </row>
    <row r="2438" spans="1:18" s="149" customFormat="1" ht="12.95" customHeight="1" x14ac:dyDescent="0.2">
      <c r="A2438" s="7"/>
      <c r="B2438" s="40" t="s">
        <v>7</v>
      </c>
      <c r="C2438" s="107">
        <v>6126</v>
      </c>
      <c r="D2438" s="40" t="s">
        <v>3852</v>
      </c>
      <c r="E2438" s="40" t="s">
        <v>3768</v>
      </c>
      <c r="F2438" s="45"/>
      <c r="G2438" s="45"/>
      <c r="H2438" s="45" t="s">
        <v>28</v>
      </c>
      <c r="I2438" s="46">
        <v>35726</v>
      </c>
      <c r="J2438" s="44">
        <f t="shared" si="76"/>
        <v>36091</v>
      </c>
      <c r="K2438" s="46"/>
      <c r="L2438" s="45"/>
      <c r="M2438" s="45"/>
      <c r="N2438" s="45"/>
      <c r="O2438" s="62" t="s">
        <v>7</v>
      </c>
      <c r="P2438" s="53" t="s">
        <v>2</v>
      </c>
      <c r="Q2438" s="46"/>
      <c r="R2438" s="41"/>
    </row>
    <row r="2439" spans="1:18" s="149" customFormat="1" ht="12.95" customHeight="1" x14ac:dyDescent="0.2">
      <c r="A2439" s="7">
        <v>37</v>
      </c>
      <c r="B2439" s="40" t="s">
        <v>7</v>
      </c>
      <c r="C2439" s="107">
        <v>6127</v>
      </c>
      <c r="D2439" s="40" t="s">
        <v>222</v>
      </c>
      <c r="E2439" s="40" t="s">
        <v>3827</v>
      </c>
      <c r="F2439" s="45">
        <v>20</v>
      </c>
      <c r="G2439" s="45" t="s">
        <v>3851</v>
      </c>
      <c r="H2439" s="45" t="s">
        <v>31</v>
      </c>
      <c r="I2439" s="46">
        <v>35726</v>
      </c>
      <c r="J2439" s="44">
        <f t="shared" ref="J2439:J2466" si="77">IF(AND(I2439&gt;1/1/75, K2439&gt;0),"n/a",I2439+365)</f>
        <v>36091</v>
      </c>
      <c r="K2439" s="46"/>
      <c r="L2439" s="45"/>
      <c r="M2439" s="45"/>
      <c r="N2439" s="45"/>
      <c r="O2439" s="62" t="s">
        <v>7</v>
      </c>
      <c r="P2439" s="53" t="s">
        <v>2</v>
      </c>
      <c r="Q2439" s="46"/>
      <c r="R2439" s="41"/>
    </row>
    <row r="2440" spans="1:18" s="149" customFormat="1" ht="12.95" customHeight="1" x14ac:dyDescent="0.2">
      <c r="A2440" s="7">
        <v>37</v>
      </c>
      <c r="B2440" s="40" t="s">
        <v>7</v>
      </c>
      <c r="C2440" s="107">
        <v>6128</v>
      </c>
      <c r="D2440" s="40" t="s">
        <v>3850</v>
      </c>
      <c r="E2440" s="40" t="s">
        <v>3749</v>
      </c>
      <c r="F2440" s="45"/>
      <c r="G2440" s="45"/>
      <c r="H2440" s="45" t="s">
        <v>8</v>
      </c>
      <c r="I2440" s="46">
        <v>35688</v>
      </c>
      <c r="J2440" s="44">
        <f t="shared" si="77"/>
        <v>36053</v>
      </c>
      <c r="K2440" s="46"/>
      <c r="L2440" s="45"/>
      <c r="M2440" s="45"/>
      <c r="N2440" s="45"/>
      <c r="O2440" s="62" t="s">
        <v>7</v>
      </c>
      <c r="P2440" s="53" t="s">
        <v>2</v>
      </c>
      <c r="Q2440" s="46"/>
      <c r="R2440" s="41"/>
    </row>
    <row r="2441" spans="1:18" s="149" customFormat="1" ht="12.95" customHeight="1" x14ac:dyDescent="0.2">
      <c r="A2441" s="7">
        <v>56</v>
      </c>
      <c r="B2441" s="40" t="s">
        <v>7</v>
      </c>
      <c r="C2441" s="107">
        <v>6129</v>
      </c>
      <c r="D2441" s="40" t="s">
        <v>3849</v>
      </c>
      <c r="E2441" s="40" t="s">
        <v>3848</v>
      </c>
      <c r="F2441" s="45">
        <v>11</v>
      </c>
      <c r="G2441" s="45"/>
      <c r="H2441" s="45" t="s">
        <v>31</v>
      </c>
      <c r="I2441" s="46">
        <v>35724</v>
      </c>
      <c r="J2441" s="44">
        <f t="shared" si="77"/>
        <v>36089</v>
      </c>
      <c r="K2441" s="46"/>
      <c r="L2441" s="45"/>
      <c r="M2441" s="45"/>
      <c r="N2441" s="45"/>
      <c r="O2441" s="62" t="s">
        <v>7</v>
      </c>
      <c r="P2441" s="53" t="s">
        <v>2</v>
      </c>
      <c r="Q2441" s="46"/>
      <c r="R2441" s="41"/>
    </row>
    <row r="2442" spans="1:18" s="149" customFormat="1" ht="12.95" customHeight="1" x14ac:dyDescent="0.2">
      <c r="A2442" s="7"/>
      <c r="B2442" s="40" t="s">
        <v>7</v>
      </c>
      <c r="C2442" s="107">
        <v>6130</v>
      </c>
      <c r="D2442" s="40" t="s">
        <v>3847</v>
      </c>
      <c r="E2442" s="40" t="s">
        <v>3846</v>
      </c>
      <c r="F2442" s="45"/>
      <c r="G2442" s="45"/>
      <c r="H2442" s="45" t="s">
        <v>28</v>
      </c>
      <c r="I2442" s="46">
        <v>35764</v>
      </c>
      <c r="J2442" s="44">
        <f t="shared" si="77"/>
        <v>36129</v>
      </c>
      <c r="K2442" s="46"/>
      <c r="L2442" s="45"/>
      <c r="M2442" s="45"/>
      <c r="N2442" s="45"/>
      <c r="O2442" s="62" t="s">
        <v>7</v>
      </c>
      <c r="P2442" s="53" t="s">
        <v>2</v>
      </c>
      <c r="Q2442" s="46"/>
      <c r="R2442" s="41"/>
    </row>
    <row r="2443" spans="1:18" s="149" customFormat="1" ht="12.95" customHeight="1" x14ac:dyDescent="0.2">
      <c r="A2443" s="7">
        <v>115</v>
      </c>
      <c r="B2443" s="40" t="s">
        <v>7</v>
      </c>
      <c r="C2443" s="107">
        <v>6131</v>
      </c>
      <c r="D2443" s="40" t="s">
        <v>3845</v>
      </c>
      <c r="E2443" s="40" t="s">
        <v>3645</v>
      </c>
      <c r="F2443" s="45">
        <v>8</v>
      </c>
      <c r="G2443" s="45" t="s">
        <v>905</v>
      </c>
      <c r="H2443" s="45" t="s">
        <v>28</v>
      </c>
      <c r="I2443" s="46">
        <v>35734</v>
      </c>
      <c r="J2443" s="44">
        <f t="shared" si="77"/>
        <v>36099</v>
      </c>
      <c r="K2443" s="46"/>
      <c r="L2443" s="45"/>
      <c r="M2443" s="45"/>
      <c r="N2443" s="45"/>
      <c r="O2443" s="62" t="s">
        <v>7</v>
      </c>
      <c r="P2443" s="53" t="s">
        <v>2</v>
      </c>
      <c r="Q2443" s="46"/>
      <c r="R2443" s="41"/>
    </row>
    <row r="2444" spans="1:18" s="149" customFormat="1" ht="12.95" customHeight="1" x14ac:dyDescent="0.2">
      <c r="A2444" s="7">
        <v>50</v>
      </c>
      <c r="B2444" s="40" t="s">
        <v>7</v>
      </c>
      <c r="C2444" s="107">
        <v>6132</v>
      </c>
      <c r="D2444" s="40" t="s">
        <v>1361</v>
      </c>
      <c r="E2444" s="40" t="s">
        <v>3844</v>
      </c>
      <c r="F2444" s="45"/>
      <c r="G2444" s="45"/>
      <c r="H2444" s="45" t="s">
        <v>28</v>
      </c>
      <c r="I2444" s="46">
        <v>35733</v>
      </c>
      <c r="J2444" s="44">
        <f t="shared" si="77"/>
        <v>36098</v>
      </c>
      <c r="K2444" s="46"/>
      <c r="L2444" s="45"/>
      <c r="M2444" s="45"/>
      <c r="N2444" s="45"/>
      <c r="O2444" s="62" t="s">
        <v>7</v>
      </c>
      <c r="P2444" s="209">
        <v>3427</v>
      </c>
      <c r="Q2444" s="46">
        <v>36217</v>
      </c>
      <c r="R2444" s="41" t="s">
        <v>3843</v>
      </c>
    </row>
    <row r="2445" spans="1:18" s="149" customFormat="1" ht="12.95" customHeight="1" x14ac:dyDescent="0.2">
      <c r="A2445" s="7">
        <v>115</v>
      </c>
      <c r="B2445" s="40" t="s">
        <v>7</v>
      </c>
      <c r="C2445" s="107">
        <v>6133</v>
      </c>
      <c r="D2445" s="40" t="s">
        <v>3842</v>
      </c>
      <c r="E2445" s="40" t="s">
        <v>3841</v>
      </c>
      <c r="F2445" s="45">
        <v>17</v>
      </c>
      <c r="G2445" s="45"/>
      <c r="H2445" s="45" t="s">
        <v>28</v>
      </c>
      <c r="I2445" s="46">
        <v>35734</v>
      </c>
      <c r="J2445" s="44">
        <f t="shared" si="77"/>
        <v>36099</v>
      </c>
      <c r="K2445" s="46"/>
      <c r="L2445" s="45"/>
      <c r="M2445" s="45"/>
      <c r="N2445" s="45"/>
      <c r="O2445" s="62" t="s">
        <v>7</v>
      </c>
      <c r="P2445" s="117" t="s">
        <v>0</v>
      </c>
      <c r="Q2445" s="46">
        <v>36307</v>
      </c>
      <c r="R2445" s="41"/>
    </row>
    <row r="2446" spans="1:18" s="149" customFormat="1" ht="12.95" customHeight="1" x14ac:dyDescent="0.2">
      <c r="A2446" s="7"/>
      <c r="B2446" s="40" t="s">
        <v>7</v>
      </c>
      <c r="C2446" s="107">
        <v>6134</v>
      </c>
      <c r="D2446" s="40" t="s">
        <v>3840</v>
      </c>
      <c r="E2446" s="40" t="s">
        <v>3542</v>
      </c>
      <c r="F2446" s="45"/>
      <c r="G2446" s="45"/>
      <c r="H2446" s="45" t="s">
        <v>28</v>
      </c>
      <c r="I2446" s="46">
        <v>35734</v>
      </c>
      <c r="J2446" s="44">
        <f t="shared" si="77"/>
        <v>36099</v>
      </c>
      <c r="K2446" s="46"/>
      <c r="L2446" s="45"/>
      <c r="M2446" s="45"/>
      <c r="N2446" s="45"/>
      <c r="O2446" s="62" t="s">
        <v>7</v>
      </c>
      <c r="P2446" s="117" t="s">
        <v>0</v>
      </c>
      <c r="Q2446" s="46">
        <v>36248</v>
      </c>
      <c r="R2446" s="41"/>
    </row>
    <row r="2447" spans="1:18" s="149" customFormat="1" ht="12.95" customHeight="1" x14ac:dyDescent="0.2">
      <c r="A2447" s="7"/>
      <c r="B2447" s="40" t="s">
        <v>7</v>
      </c>
      <c r="C2447" s="107">
        <v>6135</v>
      </c>
      <c r="D2447" s="40" t="s">
        <v>3839</v>
      </c>
      <c r="E2447" s="40" t="s">
        <v>3542</v>
      </c>
      <c r="F2447" s="45"/>
      <c r="G2447" s="45"/>
      <c r="H2447" s="45" t="s">
        <v>28</v>
      </c>
      <c r="I2447" s="46">
        <v>35734</v>
      </c>
      <c r="J2447" s="44">
        <f t="shared" si="77"/>
        <v>36099</v>
      </c>
      <c r="K2447" s="46"/>
      <c r="L2447" s="45"/>
      <c r="M2447" s="45"/>
      <c r="N2447" s="45"/>
      <c r="O2447" s="62" t="s">
        <v>7</v>
      </c>
      <c r="P2447" s="117" t="s">
        <v>0</v>
      </c>
      <c r="Q2447" s="46">
        <v>36248</v>
      </c>
      <c r="R2447" s="41"/>
    </row>
    <row r="2448" spans="1:18" s="149" customFormat="1" ht="12.95" customHeight="1" x14ac:dyDescent="0.2">
      <c r="A2448" s="7"/>
      <c r="B2448" s="40" t="s">
        <v>7</v>
      </c>
      <c r="C2448" s="107">
        <v>6136</v>
      </c>
      <c r="D2448" s="40" t="s">
        <v>3838</v>
      </c>
      <c r="E2448" s="40" t="s">
        <v>3542</v>
      </c>
      <c r="F2448" s="45"/>
      <c r="G2448" s="45"/>
      <c r="H2448" s="45" t="s">
        <v>28</v>
      </c>
      <c r="I2448" s="46">
        <v>35737</v>
      </c>
      <c r="J2448" s="44">
        <f t="shared" si="77"/>
        <v>36102</v>
      </c>
      <c r="K2448" s="46"/>
      <c r="L2448" s="45"/>
      <c r="M2448" s="45"/>
      <c r="N2448" s="45"/>
      <c r="O2448" s="62" t="s">
        <v>7</v>
      </c>
      <c r="P2448" s="117" t="s">
        <v>0</v>
      </c>
      <c r="Q2448" s="46">
        <v>36248</v>
      </c>
      <c r="R2448" s="41"/>
    </row>
    <row r="2449" spans="1:18" s="149" customFormat="1" ht="12.95" customHeight="1" x14ac:dyDescent="0.2">
      <c r="A2449" s="7">
        <v>56</v>
      </c>
      <c r="B2449" s="40" t="s">
        <v>7</v>
      </c>
      <c r="C2449" s="107">
        <v>6137</v>
      </c>
      <c r="D2449" s="40" t="s">
        <v>3837</v>
      </c>
      <c r="E2449" s="40" t="s">
        <v>3836</v>
      </c>
      <c r="F2449" s="45">
        <v>11</v>
      </c>
      <c r="G2449" s="45" t="s">
        <v>1825</v>
      </c>
      <c r="H2449" s="45" t="s">
        <v>28</v>
      </c>
      <c r="I2449" s="46">
        <v>35734</v>
      </c>
      <c r="J2449" s="44" t="str">
        <f t="shared" si="77"/>
        <v>n/a</v>
      </c>
      <c r="K2449" s="46">
        <v>35765</v>
      </c>
      <c r="L2449" s="45"/>
      <c r="M2449" s="45"/>
      <c r="N2449" s="45"/>
      <c r="O2449" s="62" t="s">
        <v>7</v>
      </c>
      <c r="P2449" s="209">
        <v>3434</v>
      </c>
      <c r="Q2449" s="46">
        <v>36248</v>
      </c>
      <c r="R2449" s="41"/>
    </row>
    <row r="2450" spans="1:18" s="149" customFormat="1" ht="12.95" customHeight="1" x14ac:dyDescent="0.2">
      <c r="A2450" s="7"/>
      <c r="B2450" s="40" t="s">
        <v>7</v>
      </c>
      <c r="C2450" s="107">
        <v>6138</v>
      </c>
      <c r="D2450" s="40" t="s">
        <v>3835</v>
      </c>
      <c r="E2450" s="40" t="s">
        <v>3834</v>
      </c>
      <c r="F2450" s="45"/>
      <c r="G2450" s="45"/>
      <c r="H2450" s="45" t="s">
        <v>28</v>
      </c>
      <c r="I2450" s="46">
        <v>35737</v>
      </c>
      <c r="J2450" s="44">
        <f t="shared" si="77"/>
        <v>36102</v>
      </c>
      <c r="K2450" s="46"/>
      <c r="L2450" s="45"/>
      <c r="M2450" s="45"/>
      <c r="N2450" s="45"/>
      <c r="O2450" s="62" t="s">
        <v>7</v>
      </c>
      <c r="P2450" s="117" t="s">
        <v>0</v>
      </c>
      <c r="Q2450" s="46">
        <v>36248</v>
      </c>
      <c r="R2450" s="41"/>
    </row>
    <row r="2451" spans="1:18" s="149" customFormat="1" ht="12.95" customHeight="1" x14ac:dyDescent="0.2">
      <c r="A2451" s="7">
        <v>122</v>
      </c>
      <c r="B2451" s="40" t="s">
        <v>7</v>
      </c>
      <c r="C2451" s="107">
        <v>6139</v>
      </c>
      <c r="D2451" s="40" t="s">
        <v>3833</v>
      </c>
      <c r="E2451" s="40" t="s">
        <v>3751</v>
      </c>
      <c r="F2451" s="45">
        <v>15</v>
      </c>
      <c r="G2451" s="45" t="s">
        <v>1688</v>
      </c>
      <c r="H2451" s="45" t="s">
        <v>28</v>
      </c>
      <c r="I2451" s="46">
        <v>35734</v>
      </c>
      <c r="J2451" s="44">
        <f t="shared" si="77"/>
        <v>36099</v>
      </c>
      <c r="K2451" s="46"/>
      <c r="L2451" s="45"/>
      <c r="M2451" s="45"/>
      <c r="N2451" s="45"/>
      <c r="O2451" s="62" t="s">
        <v>7</v>
      </c>
      <c r="P2451" s="117" t="s">
        <v>0</v>
      </c>
      <c r="Q2451" s="46">
        <v>36307</v>
      </c>
      <c r="R2451" s="41"/>
    </row>
    <row r="2452" spans="1:18" s="149" customFormat="1" ht="12.95" customHeight="1" x14ac:dyDescent="0.2">
      <c r="A2452" s="7">
        <v>55</v>
      </c>
      <c r="B2452" s="40" t="s">
        <v>7</v>
      </c>
      <c r="C2452" s="107">
        <v>6140</v>
      </c>
      <c r="D2452" s="40" t="s">
        <v>3832</v>
      </c>
      <c r="E2452" s="40" t="s">
        <v>3230</v>
      </c>
      <c r="F2452" s="219">
        <v>15</v>
      </c>
      <c r="G2452" s="219" t="s">
        <v>2492</v>
      </c>
      <c r="H2452" s="45" t="s">
        <v>31</v>
      </c>
      <c r="I2452" s="46">
        <v>35733</v>
      </c>
      <c r="J2452" s="44">
        <f t="shared" si="77"/>
        <v>36098</v>
      </c>
      <c r="K2452" s="46"/>
      <c r="L2452" s="45"/>
      <c r="M2452" s="45"/>
      <c r="N2452" s="45"/>
      <c r="O2452" s="62" t="s">
        <v>7</v>
      </c>
      <c r="P2452" s="209">
        <v>3403</v>
      </c>
      <c r="Q2452" s="46">
        <v>36020</v>
      </c>
      <c r="R2452" s="41"/>
    </row>
    <row r="2453" spans="1:18" s="149" customFormat="1" ht="12.95" customHeight="1" x14ac:dyDescent="0.2">
      <c r="A2453" s="7">
        <v>4</v>
      </c>
      <c r="B2453" s="40" t="s">
        <v>7</v>
      </c>
      <c r="C2453" s="107">
        <v>6141</v>
      </c>
      <c r="D2453" s="40" t="s">
        <v>3831</v>
      </c>
      <c r="E2453" s="40" t="s">
        <v>3830</v>
      </c>
      <c r="F2453" s="45">
        <v>4</v>
      </c>
      <c r="G2453" s="45"/>
      <c r="H2453" s="45" t="s">
        <v>31</v>
      </c>
      <c r="I2453" s="46">
        <v>35737</v>
      </c>
      <c r="J2453" s="44" t="str">
        <f t="shared" si="77"/>
        <v>n/a</v>
      </c>
      <c r="K2453" s="46">
        <v>35765</v>
      </c>
      <c r="L2453" s="45"/>
      <c r="M2453" s="45"/>
      <c r="N2453" s="45"/>
      <c r="O2453" s="62" t="s">
        <v>7</v>
      </c>
      <c r="P2453" s="117" t="s">
        <v>0</v>
      </c>
      <c r="Q2453" s="46">
        <v>36231</v>
      </c>
      <c r="R2453" s="41"/>
    </row>
    <row r="2454" spans="1:18" s="149" customFormat="1" ht="12.95" customHeight="1" x14ac:dyDescent="0.2">
      <c r="A2454" s="7"/>
      <c r="B2454" s="40" t="s">
        <v>7</v>
      </c>
      <c r="C2454" s="107">
        <v>6142</v>
      </c>
      <c r="D2454" s="40" t="s">
        <v>3829</v>
      </c>
      <c r="E2454" s="40" t="s">
        <v>3645</v>
      </c>
      <c r="F2454" s="45"/>
      <c r="G2454" s="45"/>
      <c r="H2454" s="45" t="s">
        <v>28</v>
      </c>
      <c r="I2454" s="46">
        <v>35737</v>
      </c>
      <c r="J2454" s="44">
        <f t="shared" si="77"/>
        <v>36102</v>
      </c>
      <c r="K2454" s="46"/>
      <c r="L2454" s="45"/>
      <c r="M2454" s="45"/>
      <c r="N2454" s="45"/>
      <c r="O2454" s="62" t="s">
        <v>7</v>
      </c>
      <c r="P2454" s="53" t="s">
        <v>2</v>
      </c>
      <c r="Q2454" s="46"/>
      <c r="R2454" s="41"/>
    </row>
    <row r="2455" spans="1:18" s="149" customFormat="1" ht="12.95" customHeight="1" x14ac:dyDescent="0.2">
      <c r="A2455" s="7"/>
      <c r="B2455" s="40" t="s">
        <v>7</v>
      </c>
      <c r="C2455" s="107">
        <v>6143</v>
      </c>
      <c r="D2455" s="40" t="s">
        <v>3828</v>
      </c>
      <c r="E2455" s="40" t="s">
        <v>3827</v>
      </c>
      <c r="F2455" s="45">
        <v>8</v>
      </c>
      <c r="G2455" s="45" t="s">
        <v>905</v>
      </c>
      <c r="H2455" s="45" t="s">
        <v>31</v>
      </c>
      <c r="I2455" s="46">
        <v>35734</v>
      </c>
      <c r="J2455" s="44">
        <f t="shared" si="77"/>
        <v>36099</v>
      </c>
      <c r="K2455" s="46"/>
      <c r="L2455" s="45"/>
      <c r="M2455" s="45"/>
      <c r="N2455" s="45"/>
      <c r="O2455" s="62" t="s">
        <v>7</v>
      </c>
      <c r="P2455" s="117" t="s">
        <v>0</v>
      </c>
      <c r="Q2455" s="46">
        <v>36403</v>
      </c>
      <c r="R2455" s="41"/>
    </row>
    <row r="2456" spans="1:18" s="149" customFormat="1" ht="12.95" customHeight="1" x14ac:dyDescent="0.2">
      <c r="A2456" s="7"/>
      <c r="B2456" s="40" t="s">
        <v>7</v>
      </c>
      <c r="C2456" s="107">
        <v>6144</v>
      </c>
      <c r="D2456" s="40" t="s">
        <v>3826</v>
      </c>
      <c r="E2456" s="40" t="s">
        <v>3825</v>
      </c>
      <c r="F2456" s="45">
        <v>6</v>
      </c>
      <c r="G2456" s="45"/>
      <c r="H2456" s="45" t="s">
        <v>31</v>
      </c>
      <c r="I2456" s="46">
        <v>35733</v>
      </c>
      <c r="J2456" s="44">
        <f t="shared" si="77"/>
        <v>36098</v>
      </c>
      <c r="K2456" s="46"/>
      <c r="L2456" s="45"/>
      <c r="M2456" s="45"/>
      <c r="N2456" s="45"/>
      <c r="O2456" s="62" t="s">
        <v>7</v>
      </c>
      <c r="P2456" s="53" t="s">
        <v>2</v>
      </c>
      <c r="Q2456" s="46"/>
      <c r="R2456" s="41"/>
    </row>
    <row r="2457" spans="1:18" s="149" customFormat="1" ht="12.95" customHeight="1" x14ac:dyDescent="0.2">
      <c r="A2457" s="7">
        <v>19</v>
      </c>
      <c r="B2457" s="40" t="s">
        <v>7</v>
      </c>
      <c r="C2457" s="107">
        <v>6145</v>
      </c>
      <c r="D2457" s="40" t="s">
        <v>3824</v>
      </c>
      <c r="E2457" s="40" t="s">
        <v>948</v>
      </c>
      <c r="F2457" s="45">
        <v>8</v>
      </c>
      <c r="G2457" s="45" t="s">
        <v>905</v>
      </c>
      <c r="H2457" s="45" t="s">
        <v>31</v>
      </c>
      <c r="I2457" s="46">
        <v>35734</v>
      </c>
      <c r="J2457" s="44">
        <f t="shared" si="77"/>
        <v>36099</v>
      </c>
      <c r="K2457" s="46"/>
      <c r="L2457" s="45"/>
      <c r="M2457" s="45"/>
      <c r="N2457" s="45"/>
      <c r="O2457" s="62" t="s">
        <v>7</v>
      </c>
      <c r="P2457" s="53" t="s">
        <v>2</v>
      </c>
      <c r="Q2457" s="46"/>
      <c r="R2457" s="41"/>
    </row>
    <row r="2458" spans="1:18" s="149" customFormat="1" ht="12.95" customHeight="1" x14ac:dyDescent="0.2">
      <c r="A2458" s="7">
        <v>17</v>
      </c>
      <c r="B2458" s="40" t="s">
        <v>7</v>
      </c>
      <c r="C2458" s="107">
        <v>6146</v>
      </c>
      <c r="D2458" s="40" t="s">
        <v>3823</v>
      </c>
      <c r="E2458" s="40" t="s">
        <v>3822</v>
      </c>
      <c r="F2458" s="45">
        <v>4</v>
      </c>
      <c r="G2458" s="45"/>
      <c r="H2458" s="45" t="s">
        <v>8</v>
      </c>
      <c r="I2458" s="46">
        <v>35719</v>
      </c>
      <c r="J2458" s="44">
        <f t="shared" si="77"/>
        <v>36084</v>
      </c>
      <c r="K2458" s="46"/>
      <c r="L2458" s="45"/>
      <c r="M2458" s="45"/>
      <c r="N2458" s="45"/>
      <c r="O2458" s="62" t="s">
        <v>7</v>
      </c>
      <c r="P2458" s="53" t="s">
        <v>2</v>
      </c>
      <c r="Q2458" s="46"/>
      <c r="R2458" s="41"/>
    </row>
    <row r="2459" spans="1:18" s="149" customFormat="1" ht="12.95" customHeight="1" x14ac:dyDescent="0.2">
      <c r="A2459" s="7">
        <v>56</v>
      </c>
      <c r="B2459" s="40" t="s">
        <v>7</v>
      </c>
      <c r="C2459" s="107">
        <v>6147</v>
      </c>
      <c r="D2459" s="40" t="s">
        <v>3821</v>
      </c>
      <c r="E2459" s="40" t="s">
        <v>3820</v>
      </c>
      <c r="F2459" s="45"/>
      <c r="G2459" s="45"/>
      <c r="H2459" s="45" t="s">
        <v>28</v>
      </c>
      <c r="I2459" s="46">
        <v>35739</v>
      </c>
      <c r="J2459" s="44">
        <f t="shared" si="77"/>
        <v>36104</v>
      </c>
      <c r="K2459" s="46"/>
      <c r="L2459" s="45"/>
      <c r="M2459" s="45"/>
      <c r="N2459" s="45"/>
      <c r="O2459" s="62" t="s">
        <v>7</v>
      </c>
      <c r="P2459" s="53" t="s">
        <v>2</v>
      </c>
      <c r="Q2459" s="46"/>
      <c r="R2459" s="41"/>
    </row>
    <row r="2460" spans="1:18" s="149" customFormat="1" ht="12.95" customHeight="1" x14ac:dyDescent="0.2">
      <c r="A2460" s="7"/>
      <c r="B2460" s="40" t="s">
        <v>7</v>
      </c>
      <c r="C2460" s="107">
        <v>6148</v>
      </c>
      <c r="D2460" s="40" t="s">
        <v>3819</v>
      </c>
      <c r="E2460" s="40" t="s">
        <v>3645</v>
      </c>
      <c r="F2460" s="45"/>
      <c r="G2460" s="45"/>
      <c r="H2460" s="45" t="s">
        <v>28</v>
      </c>
      <c r="I2460" s="46">
        <v>35754</v>
      </c>
      <c r="J2460" s="44">
        <f t="shared" si="77"/>
        <v>36119</v>
      </c>
      <c r="K2460" s="46"/>
      <c r="L2460" s="45"/>
      <c r="M2460" s="45"/>
      <c r="N2460" s="45"/>
      <c r="O2460" s="62" t="s">
        <v>7</v>
      </c>
      <c r="P2460" s="53" t="s">
        <v>2</v>
      </c>
      <c r="Q2460" s="46"/>
      <c r="R2460" s="41"/>
    </row>
    <row r="2461" spans="1:18" s="149" customFormat="1" ht="12.95" customHeight="1" x14ac:dyDescent="0.2">
      <c r="A2461" s="7">
        <v>33</v>
      </c>
      <c r="B2461" s="40" t="s">
        <v>7</v>
      </c>
      <c r="C2461" s="107">
        <v>6149</v>
      </c>
      <c r="D2461" s="40" t="s">
        <v>2558</v>
      </c>
      <c r="E2461" s="40" t="s">
        <v>3818</v>
      </c>
      <c r="F2461" s="45"/>
      <c r="G2461" s="45"/>
      <c r="H2461" s="45" t="s">
        <v>28</v>
      </c>
      <c r="I2461" s="46">
        <v>35753</v>
      </c>
      <c r="J2461" s="44">
        <f t="shared" si="77"/>
        <v>36118</v>
      </c>
      <c r="K2461" s="46"/>
      <c r="L2461" s="45"/>
      <c r="M2461" s="45"/>
      <c r="N2461" s="45"/>
      <c r="O2461" s="62" t="s">
        <v>7</v>
      </c>
      <c r="P2461" s="53" t="s">
        <v>2</v>
      </c>
      <c r="Q2461" s="46"/>
      <c r="R2461" s="41"/>
    </row>
    <row r="2462" spans="1:18" s="149" customFormat="1" ht="12.95" customHeight="1" x14ac:dyDescent="0.2">
      <c r="A2462" s="7">
        <v>33</v>
      </c>
      <c r="B2462" s="40" t="s">
        <v>7</v>
      </c>
      <c r="C2462" s="107">
        <v>6150</v>
      </c>
      <c r="D2462" s="40" t="s">
        <v>3817</v>
      </c>
      <c r="E2462" s="40" t="s">
        <v>3816</v>
      </c>
      <c r="F2462" s="45">
        <v>21</v>
      </c>
      <c r="G2462" s="45" t="s">
        <v>1839</v>
      </c>
      <c r="H2462" s="45" t="s">
        <v>28</v>
      </c>
      <c r="I2462" s="46">
        <v>35755</v>
      </c>
      <c r="J2462" s="44">
        <f t="shared" si="77"/>
        <v>36120</v>
      </c>
      <c r="K2462" s="46"/>
      <c r="L2462" s="45"/>
      <c r="M2462" s="45"/>
      <c r="N2462" s="45"/>
      <c r="O2462" s="62" t="s">
        <v>7</v>
      </c>
      <c r="P2462" s="53" t="s">
        <v>2</v>
      </c>
      <c r="Q2462" s="46"/>
      <c r="R2462" s="41"/>
    </row>
    <row r="2463" spans="1:18" s="149" customFormat="1" ht="12.95" customHeight="1" x14ac:dyDescent="0.2">
      <c r="A2463" s="7">
        <v>122</v>
      </c>
      <c r="B2463" s="40" t="s">
        <v>7</v>
      </c>
      <c r="C2463" s="107">
        <v>6151</v>
      </c>
      <c r="D2463" s="40" t="s">
        <v>3815</v>
      </c>
      <c r="E2463" s="40" t="s">
        <v>3814</v>
      </c>
      <c r="F2463" s="219">
        <v>18</v>
      </c>
      <c r="G2463" s="219" t="s">
        <v>2307</v>
      </c>
      <c r="H2463" s="45" t="s">
        <v>28</v>
      </c>
      <c r="I2463" s="46">
        <v>35755</v>
      </c>
      <c r="J2463" s="44">
        <f t="shared" si="77"/>
        <v>36120</v>
      </c>
      <c r="K2463" s="46"/>
      <c r="L2463" s="45"/>
      <c r="M2463" s="45"/>
      <c r="N2463" s="45"/>
      <c r="O2463" s="62" t="s">
        <v>7</v>
      </c>
      <c r="P2463" s="209">
        <v>3401</v>
      </c>
      <c r="Q2463" s="46">
        <v>35998</v>
      </c>
      <c r="R2463" s="41" t="s">
        <v>136</v>
      </c>
    </row>
    <row r="2464" spans="1:18" s="149" customFormat="1" ht="12.95" customHeight="1" x14ac:dyDescent="0.2">
      <c r="A2464" s="7"/>
      <c r="B2464" s="40" t="s">
        <v>7</v>
      </c>
      <c r="C2464" s="107">
        <v>6152</v>
      </c>
      <c r="D2464" s="40" t="s">
        <v>3813</v>
      </c>
      <c r="E2464" s="40" t="s">
        <v>3751</v>
      </c>
      <c r="F2464" s="45">
        <v>12</v>
      </c>
      <c r="G2464" s="45" t="s">
        <v>1825</v>
      </c>
      <c r="H2464" s="45" t="s">
        <v>28</v>
      </c>
      <c r="I2464" s="46">
        <v>35758</v>
      </c>
      <c r="J2464" s="44">
        <f t="shared" si="77"/>
        <v>36123</v>
      </c>
      <c r="K2464" s="46"/>
      <c r="L2464" s="225" t="s">
        <v>3788</v>
      </c>
      <c r="M2464" s="45"/>
      <c r="N2464" s="45"/>
      <c r="O2464" s="62" t="s">
        <v>7</v>
      </c>
      <c r="P2464" s="209">
        <v>3444</v>
      </c>
      <c r="Q2464" s="46">
        <v>36362</v>
      </c>
      <c r="R2464" s="41" t="s">
        <v>136</v>
      </c>
    </row>
    <row r="2465" spans="1:18" s="149" customFormat="1" ht="12.95" customHeight="1" x14ac:dyDescent="0.2">
      <c r="A2465" s="7">
        <v>197</v>
      </c>
      <c r="B2465" s="40" t="s">
        <v>7</v>
      </c>
      <c r="C2465" s="107">
        <v>6153</v>
      </c>
      <c r="D2465" s="40" t="s">
        <v>3812</v>
      </c>
      <c r="E2465" s="40" t="s">
        <v>3751</v>
      </c>
      <c r="F2465" s="45">
        <v>12</v>
      </c>
      <c r="G2465" s="45" t="s">
        <v>1825</v>
      </c>
      <c r="H2465" s="45" t="s">
        <v>28</v>
      </c>
      <c r="I2465" s="46">
        <v>35758</v>
      </c>
      <c r="J2465" s="44">
        <f t="shared" si="77"/>
        <v>36123</v>
      </c>
      <c r="K2465" s="46"/>
      <c r="L2465" s="225" t="s">
        <v>3788</v>
      </c>
      <c r="M2465" s="45"/>
      <c r="N2465" s="45"/>
      <c r="O2465" s="62" t="s">
        <v>7</v>
      </c>
      <c r="P2465" s="209">
        <v>3445</v>
      </c>
      <c r="Q2465" s="46">
        <v>36332</v>
      </c>
      <c r="R2465" s="41" t="s">
        <v>136</v>
      </c>
    </row>
    <row r="2466" spans="1:18" s="149" customFormat="1" ht="12.95" customHeight="1" x14ac:dyDescent="0.2">
      <c r="A2466" s="7">
        <v>197</v>
      </c>
      <c r="B2466" s="40" t="s">
        <v>7</v>
      </c>
      <c r="C2466" s="107">
        <v>6154</v>
      </c>
      <c r="D2466" s="40" t="s">
        <v>3811</v>
      </c>
      <c r="E2466" s="40" t="s">
        <v>3751</v>
      </c>
      <c r="F2466" s="45">
        <v>12</v>
      </c>
      <c r="G2466" s="45" t="s">
        <v>1825</v>
      </c>
      <c r="H2466" s="45" t="s">
        <v>28</v>
      </c>
      <c r="I2466" s="46">
        <v>35758</v>
      </c>
      <c r="J2466" s="44">
        <f t="shared" si="77"/>
        <v>36123</v>
      </c>
      <c r="K2466" s="46"/>
      <c r="L2466" s="225" t="s">
        <v>3788</v>
      </c>
      <c r="M2466" s="45"/>
      <c r="N2466" s="45"/>
      <c r="O2466" s="62" t="s">
        <v>7</v>
      </c>
      <c r="P2466" s="209">
        <v>3446</v>
      </c>
      <c r="Q2466" s="46">
        <v>36332</v>
      </c>
      <c r="R2466" s="41" t="s">
        <v>136</v>
      </c>
    </row>
    <row r="2467" spans="1:18" s="149" customFormat="1" ht="12.95" customHeight="1" x14ac:dyDescent="0.2">
      <c r="A2467" s="7">
        <v>55</v>
      </c>
      <c r="B2467" s="40" t="s">
        <v>7</v>
      </c>
      <c r="C2467" s="107">
        <v>6155</v>
      </c>
      <c r="D2467" s="119" t="s">
        <v>3568</v>
      </c>
      <c r="E2467" s="119" t="s">
        <v>3810</v>
      </c>
      <c r="F2467" s="219">
        <v>15</v>
      </c>
      <c r="G2467" s="219" t="s">
        <v>1688</v>
      </c>
      <c r="H2467" s="45" t="s">
        <v>25</v>
      </c>
      <c r="I2467" s="46">
        <v>35758</v>
      </c>
      <c r="J2467" s="44" t="e">
        <f>IF(AND(#REF!&gt;1/1/75, K2467&gt;0),"n/a",#REF!+365)</f>
        <v>#REF!</v>
      </c>
      <c r="K2467" s="46"/>
      <c r="L2467" s="45"/>
      <c r="M2467" s="45"/>
      <c r="N2467" s="45"/>
      <c r="O2467" s="62" t="s">
        <v>7</v>
      </c>
      <c r="P2467" s="220">
        <v>3406</v>
      </c>
      <c r="Q2467" s="217">
        <v>36039</v>
      </c>
      <c r="R2467" s="41" t="s">
        <v>3809</v>
      </c>
    </row>
    <row r="2468" spans="1:18" s="149" customFormat="1" ht="12.95" customHeight="1" x14ac:dyDescent="0.2">
      <c r="A2468" s="7">
        <v>55</v>
      </c>
      <c r="B2468" s="40" t="s">
        <v>7</v>
      </c>
      <c r="C2468" s="107">
        <v>6156</v>
      </c>
      <c r="D2468" s="40" t="s">
        <v>3568</v>
      </c>
      <c r="E2468" s="40" t="s">
        <v>3808</v>
      </c>
      <c r="F2468" s="45">
        <v>15</v>
      </c>
      <c r="G2468" s="45" t="s">
        <v>1688</v>
      </c>
      <c r="H2468" s="45" t="s">
        <v>25</v>
      </c>
      <c r="I2468" s="46">
        <v>35758</v>
      </c>
      <c r="J2468" s="44">
        <f t="shared" ref="J2468:J2499" si="78">IF(AND(I2468&gt;1/1/75, K2468&gt;0),"n/a",I2468+365)</f>
        <v>36123</v>
      </c>
      <c r="K2468" s="46"/>
      <c r="L2468" s="45"/>
      <c r="M2468" s="45"/>
      <c r="N2468" s="45"/>
      <c r="O2468" s="62" t="s">
        <v>7</v>
      </c>
      <c r="P2468" s="209">
        <v>3412</v>
      </c>
      <c r="Q2468" s="46">
        <v>36087</v>
      </c>
      <c r="R2468" s="41" t="s">
        <v>3807</v>
      </c>
    </row>
    <row r="2469" spans="1:18" s="149" customFormat="1" ht="12.95" customHeight="1" x14ac:dyDescent="0.2">
      <c r="A2469" s="7">
        <v>3</v>
      </c>
      <c r="B2469" s="40" t="s">
        <v>7</v>
      </c>
      <c r="C2469" s="107">
        <v>6157</v>
      </c>
      <c r="D2469" s="40" t="s">
        <v>2513</v>
      </c>
      <c r="E2469" s="40" t="s">
        <v>3806</v>
      </c>
      <c r="F2469" s="45">
        <v>19</v>
      </c>
      <c r="G2469" s="45"/>
      <c r="H2469" s="45" t="s">
        <v>28</v>
      </c>
      <c r="I2469" s="46">
        <v>35758</v>
      </c>
      <c r="J2469" s="44" t="str">
        <f t="shared" si="78"/>
        <v>n/a</v>
      </c>
      <c r="K2469" s="46">
        <v>35800</v>
      </c>
      <c r="L2469" s="45"/>
      <c r="M2469" s="45"/>
      <c r="N2469" s="45"/>
      <c r="O2469" s="62" t="s">
        <v>7</v>
      </c>
      <c r="P2469" s="53" t="s">
        <v>5</v>
      </c>
      <c r="Q2469" s="46">
        <v>35901</v>
      </c>
      <c r="R2469" s="41"/>
    </row>
    <row r="2470" spans="1:18" s="149" customFormat="1" ht="12.95" customHeight="1" x14ac:dyDescent="0.2">
      <c r="A2470" s="7">
        <v>115</v>
      </c>
      <c r="B2470" s="40" t="s">
        <v>7</v>
      </c>
      <c r="C2470" s="107">
        <v>6158</v>
      </c>
      <c r="D2470" s="40" t="s">
        <v>3805</v>
      </c>
      <c r="E2470" s="40" t="s">
        <v>3804</v>
      </c>
      <c r="F2470" s="45">
        <v>19</v>
      </c>
      <c r="G2470" s="45"/>
      <c r="H2470" s="45" t="s">
        <v>28</v>
      </c>
      <c r="I2470" s="46">
        <v>35765</v>
      </c>
      <c r="J2470" s="44">
        <f t="shared" si="78"/>
        <v>36130</v>
      </c>
      <c r="K2470" s="46"/>
      <c r="L2470" s="45"/>
      <c r="M2470" s="45"/>
      <c r="N2470" s="45"/>
      <c r="O2470" s="62" t="s">
        <v>7</v>
      </c>
      <c r="P2470" s="117" t="s">
        <v>0</v>
      </c>
      <c r="Q2470" s="46">
        <v>36325</v>
      </c>
      <c r="R2470" s="41"/>
    </row>
    <row r="2471" spans="1:18" s="149" customFormat="1" ht="12.95" customHeight="1" x14ac:dyDescent="0.2">
      <c r="A2471" s="7">
        <v>115</v>
      </c>
      <c r="B2471" s="40" t="s">
        <v>7</v>
      </c>
      <c r="C2471" s="107">
        <v>6159</v>
      </c>
      <c r="D2471" s="40" t="s">
        <v>3803</v>
      </c>
      <c r="E2471" s="40" t="s">
        <v>3686</v>
      </c>
      <c r="F2471" s="45">
        <v>12</v>
      </c>
      <c r="G2471" s="45" t="s">
        <v>1825</v>
      </c>
      <c r="H2471" s="45" t="s">
        <v>28</v>
      </c>
      <c r="I2471" s="46">
        <v>35765</v>
      </c>
      <c r="J2471" s="44">
        <f t="shared" si="78"/>
        <v>36130</v>
      </c>
      <c r="K2471" s="46"/>
      <c r="L2471" s="225" t="s">
        <v>3788</v>
      </c>
      <c r="M2471" s="45"/>
      <c r="N2471" s="45"/>
      <c r="O2471" s="62" t="s">
        <v>7</v>
      </c>
      <c r="P2471" s="117" t="s">
        <v>0</v>
      </c>
      <c r="Q2471" s="46">
        <v>36332</v>
      </c>
      <c r="R2471" s="41"/>
    </row>
    <row r="2472" spans="1:18" s="149" customFormat="1" ht="12.95" customHeight="1" x14ac:dyDescent="0.2">
      <c r="A2472" s="7">
        <v>10</v>
      </c>
      <c r="B2472" s="40" t="s">
        <v>7</v>
      </c>
      <c r="C2472" s="107">
        <v>6160</v>
      </c>
      <c r="D2472" s="40" t="s">
        <v>3802</v>
      </c>
      <c r="E2472" s="40" t="s">
        <v>3751</v>
      </c>
      <c r="F2472" s="45">
        <v>12</v>
      </c>
      <c r="G2472" s="45" t="s">
        <v>1825</v>
      </c>
      <c r="H2472" s="45" t="s">
        <v>28</v>
      </c>
      <c r="I2472" s="46">
        <v>35765</v>
      </c>
      <c r="J2472" s="44">
        <f t="shared" si="78"/>
        <v>36130</v>
      </c>
      <c r="K2472" s="46"/>
      <c r="L2472" s="225" t="s">
        <v>3788</v>
      </c>
      <c r="M2472" s="45"/>
      <c r="N2472" s="45"/>
      <c r="O2472" s="62" t="s">
        <v>7</v>
      </c>
      <c r="P2472" s="117" t="s">
        <v>0</v>
      </c>
      <c r="Q2472" s="46">
        <v>36332</v>
      </c>
      <c r="R2472" s="41"/>
    </row>
    <row r="2473" spans="1:18" s="149" customFormat="1" ht="12.95" customHeight="1" x14ac:dyDescent="0.2">
      <c r="A2473" s="7"/>
      <c r="B2473" s="40" t="s">
        <v>7</v>
      </c>
      <c r="C2473" s="107">
        <v>6161</v>
      </c>
      <c r="D2473" s="40" t="s">
        <v>3801</v>
      </c>
      <c r="E2473" s="40" t="s">
        <v>3645</v>
      </c>
      <c r="F2473" s="45"/>
      <c r="G2473" s="45"/>
      <c r="H2473" s="45" t="s">
        <v>28</v>
      </c>
      <c r="I2473" s="46">
        <v>35765</v>
      </c>
      <c r="J2473" s="44">
        <f t="shared" si="78"/>
        <v>36130</v>
      </c>
      <c r="K2473" s="46"/>
      <c r="L2473" s="225" t="s">
        <v>3788</v>
      </c>
      <c r="M2473" s="45"/>
      <c r="N2473" s="45"/>
      <c r="O2473" s="62" t="s">
        <v>7</v>
      </c>
      <c r="P2473" s="53" t="s">
        <v>2</v>
      </c>
      <c r="Q2473" s="46"/>
      <c r="R2473" s="41"/>
    </row>
    <row r="2474" spans="1:18" s="149" customFormat="1" ht="12.95" customHeight="1" x14ac:dyDescent="0.2">
      <c r="A2474" s="7">
        <v>127</v>
      </c>
      <c r="B2474" s="40" t="s">
        <v>7</v>
      </c>
      <c r="C2474" s="107">
        <v>6162</v>
      </c>
      <c r="D2474" s="40" t="s">
        <v>3800</v>
      </c>
      <c r="E2474" s="40" t="s">
        <v>3686</v>
      </c>
      <c r="F2474" s="45">
        <v>12</v>
      </c>
      <c r="G2474" s="45" t="s">
        <v>1825</v>
      </c>
      <c r="H2474" s="45" t="s">
        <v>28</v>
      </c>
      <c r="I2474" s="46">
        <v>35765</v>
      </c>
      <c r="J2474" s="44">
        <f t="shared" si="78"/>
        <v>36130</v>
      </c>
      <c r="K2474" s="46"/>
      <c r="L2474" s="225" t="s">
        <v>3788</v>
      </c>
      <c r="M2474" s="45"/>
      <c r="N2474" s="45"/>
      <c r="O2474" s="62" t="s">
        <v>7</v>
      </c>
      <c r="P2474" s="117" t="s">
        <v>0</v>
      </c>
      <c r="Q2474" s="46">
        <v>36332</v>
      </c>
      <c r="R2474" s="41"/>
    </row>
    <row r="2475" spans="1:18" s="149" customFormat="1" ht="12.95" customHeight="1" x14ac:dyDescent="0.2">
      <c r="A2475" s="7">
        <v>23</v>
      </c>
      <c r="B2475" s="40" t="s">
        <v>7</v>
      </c>
      <c r="C2475" s="107">
        <v>6163</v>
      </c>
      <c r="D2475" s="40" t="s">
        <v>3799</v>
      </c>
      <c r="E2475" s="40" t="s">
        <v>3798</v>
      </c>
      <c r="F2475" s="45"/>
      <c r="G2475" s="45"/>
      <c r="H2475" s="45" t="s">
        <v>28</v>
      </c>
      <c r="I2475" s="46">
        <v>35765</v>
      </c>
      <c r="J2475" s="44">
        <f t="shared" si="78"/>
        <v>36130</v>
      </c>
      <c r="K2475" s="46"/>
      <c r="L2475" s="45"/>
      <c r="M2475" s="45"/>
      <c r="N2475" s="45"/>
      <c r="O2475" s="62" t="s">
        <v>7</v>
      </c>
      <c r="P2475" s="209">
        <v>3459</v>
      </c>
      <c r="Q2475" s="46">
        <v>36392</v>
      </c>
      <c r="R2475" s="41" t="s">
        <v>136</v>
      </c>
    </row>
    <row r="2476" spans="1:18" s="149" customFormat="1" ht="12.95" customHeight="1" x14ac:dyDescent="0.2">
      <c r="A2476" s="7">
        <v>37</v>
      </c>
      <c r="B2476" s="40" t="s">
        <v>7</v>
      </c>
      <c r="C2476" s="107">
        <v>6164</v>
      </c>
      <c r="D2476" s="40" t="s">
        <v>2544</v>
      </c>
      <c r="E2476" s="40" t="s">
        <v>3797</v>
      </c>
      <c r="F2476" s="45">
        <v>20</v>
      </c>
      <c r="G2476" s="45" t="s">
        <v>1688</v>
      </c>
      <c r="H2476" s="45" t="s">
        <v>25</v>
      </c>
      <c r="I2476" s="46">
        <v>35766</v>
      </c>
      <c r="J2476" s="44">
        <f t="shared" si="78"/>
        <v>36131</v>
      </c>
      <c r="K2476" s="46"/>
      <c r="L2476" s="45"/>
      <c r="M2476" s="45"/>
      <c r="N2476" s="45"/>
      <c r="O2476" s="62" t="s">
        <v>7</v>
      </c>
      <c r="P2476" s="209">
        <v>3398</v>
      </c>
      <c r="Q2476" s="46">
        <v>35971</v>
      </c>
      <c r="R2476" s="41"/>
    </row>
    <row r="2477" spans="1:18" s="149" customFormat="1" ht="12.95" customHeight="1" x14ac:dyDescent="0.2">
      <c r="A2477" s="7">
        <v>10</v>
      </c>
      <c r="B2477" s="40" t="s">
        <v>7</v>
      </c>
      <c r="C2477" s="107">
        <v>6165</v>
      </c>
      <c r="D2477" s="40" t="s">
        <v>1177</v>
      </c>
      <c r="E2477" s="40" t="s">
        <v>3796</v>
      </c>
      <c r="F2477" s="45">
        <v>12</v>
      </c>
      <c r="G2477" s="45" t="s">
        <v>1825</v>
      </c>
      <c r="H2477" s="45" t="s">
        <v>25</v>
      </c>
      <c r="I2477" s="46">
        <v>35765</v>
      </c>
      <c r="J2477" s="44" t="str">
        <f t="shared" si="78"/>
        <v>n/a</v>
      </c>
      <c r="K2477" s="46">
        <v>35765</v>
      </c>
      <c r="L2477" s="45"/>
      <c r="M2477" s="45"/>
      <c r="N2477" s="45" t="s">
        <v>208</v>
      </c>
      <c r="O2477" s="62" t="s">
        <v>7</v>
      </c>
      <c r="P2477" s="209">
        <v>3453</v>
      </c>
      <c r="Q2477" s="46">
        <v>36363</v>
      </c>
      <c r="R2477" s="41" t="s">
        <v>136</v>
      </c>
    </row>
    <row r="2478" spans="1:18" s="149" customFormat="1" ht="12.95" customHeight="1" x14ac:dyDescent="0.2">
      <c r="A2478" s="7"/>
      <c r="B2478" s="40" t="s">
        <v>7</v>
      </c>
      <c r="C2478" s="107">
        <v>6166</v>
      </c>
      <c r="D2478" s="40" t="s">
        <v>3795</v>
      </c>
      <c r="E2478" s="40" t="s">
        <v>3794</v>
      </c>
      <c r="F2478" s="45">
        <v>12</v>
      </c>
      <c r="G2478" s="45" t="s">
        <v>1825</v>
      </c>
      <c r="H2478" s="45" t="s">
        <v>28</v>
      </c>
      <c r="I2478" s="46">
        <v>35765</v>
      </c>
      <c r="J2478" s="44" t="str">
        <f t="shared" si="78"/>
        <v>n/a</v>
      </c>
      <c r="K2478" s="46">
        <v>35800</v>
      </c>
      <c r="L2478" s="225" t="s">
        <v>3788</v>
      </c>
      <c r="M2478" s="45"/>
      <c r="N2478" s="45"/>
      <c r="O2478" s="62" t="s">
        <v>7</v>
      </c>
      <c r="P2478" s="209">
        <v>3447</v>
      </c>
      <c r="Q2478" s="46">
        <v>36332</v>
      </c>
      <c r="R2478" s="41" t="s">
        <v>136</v>
      </c>
    </row>
    <row r="2479" spans="1:18" s="149" customFormat="1" ht="12.95" customHeight="1" x14ac:dyDescent="0.2">
      <c r="A2479" s="7">
        <v>17</v>
      </c>
      <c r="B2479" s="40" t="s">
        <v>7</v>
      </c>
      <c r="C2479" s="107">
        <v>6167</v>
      </c>
      <c r="D2479" s="40" t="s">
        <v>3793</v>
      </c>
      <c r="E2479" s="40" t="s">
        <v>3792</v>
      </c>
      <c r="F2479" s="45">
        <v>19</v>
      </c>
      <c r="G2479" s="45" t="s">
        <v>1688</v>
      </c>
      <c r="H2479" s="45" t="s">
        <v>28</v>
      </c>
      <c r="I2479" s="46">
        <v>35765</v>
      </c>
      <c r="J2479" s="44">
        <f t="shared" si="78"/>
        <v>36130</v>
      </c>
      <c r="K2479" s="46"/>
      <c r="L2479" s="45"/>
      <c r="M2479" s="45"/>
      <c r="N2479" s="45"/>
      <c r="O2479" s="62" t="s">
        <v>7</v>
      </c>
      <c r="P2479" s="209">
        <v>3443</v>
      </c>
      <c r="Q2479" s="46">
        <v>36325</v>
      </c>
      <c r="R2479" s="41" t="s">
        <v>136</v>
      </c>
    </row>
    <row r="2480" spans="1:18" s="149" customFormat="1" ht="12.95" customHeight="1" x14ac:dyDescent="0.2">
      <c r="A2480" s="7">
        <v>44</v>
      </c>
      <c r="B2480" s="40" t="s">
        <v>7</v>
      </c>
      <c r="C2480" s="107">
        <v>6168</v>
      </c>
      <c r="D2480" s="40" t="s">
        <v>3791</v>
      </c>
      <c r="E2480" s="40" t="s">
        <v>3790</v>
      </c>
      <c r="F2480" s="45">
        <v>15</v>
      </c>
      <c r="G2480" s="45" t="s">
        <v>1688</v>
      </c>
      <c r="H2480" s="45" t="s">
        <v>8</v>
      </c>
      <c r="I2480" s="46">
        <v>35759</v>
      </c>
      <c r="J2480" s="44" t="str">
        <f t="shared" si="78"/>
        <v>n/a</v>
      </c>
      <c r="K2480" s="46">
        <v>35821</v>
      </c>
      <c r="L2480" s="45"/>
      <c r="M2480" s="45" t="s">
        <v>871</v>
      </c>
      <c r="N2480" s="45" t="s">
        <v>871</v>
      </c>
      <c r="O2480" s="62" t="s">
        <v>7</v>
      </c>
      <c r="P2480" s="117" t="s">
        <v>0</v>
      </c>
      <c r="Q2480" s="46">
        <v>36258</v>
      </c>
      <c r="R2480" s="41"/>
    </row>
    <row r="2481" spans="1:18" s="149" customFormat="1" ht="12.95" customHeight="1" x14ac:dyDescent="0.2">
      <c r="A2481" s="7">
        <v>56</v>
      </c>
      <c r="B2481" s="40" t="s">
        <v>7</v>
      </c>
      <c r="C2481" s="107">
        <v>6169</v>
      </c>
      <c r="D2481" s="40" t="s">
        <v>2021</v>
      </c>
      <c r="E2481" s="40" t="s">
        <v>3631</v>
      </c>
      <c r="F2481" s="45"/>
      <c r="G2481" s="45"/>
      <c r="H2481" s="45" t="s">
        <v>44</v>
      </c>
      <c r="I2481" s="46">
        <v>35765</v>
      </c>
      <c r="J2481" s="44">
        <f t="shared" si="78"/>
        <v>36130</v>
      </c>
      <c r="K2481" s="46"/>
      <c r="L2481" s="45"/>
      <c r="M2481" s="45"/>
      <c r="N2481" s="45"/>
      <c r="O2481" s="62" t="s">
        <v>7</v>
      </c>
      <c r="P2481" s="53" t="s">
        <v>2</v>
      </c>
      <c r="Q2481" s="46"/>
      <c r="R2481" s="41"/>
    </row>
    <row r="2482" spans="1:18" s="149" customFormat="1" ht="12.95" customHeight="1" x14ac:dyDescent="0.2">
      <c r="A2482" s="7"/>
      <c r="B2482" s="40" t="s">
        <v>7</v>
      </c>
      <c r="C2482" s="107">
        <v>6170</v>
      </c>
      <c r="D2482" s="40" t="s">
        <v>3789</v>
      </c>
      <c r="E2482" s="40" t="s">
        <v>1855</v>
      </c>
      <c r="F2482" s="45">
        <v>15</v>
      </c>
      <c r="G2482" s="45" t="s">
        <v>1688</v>
      </c>
      <c r="H2482" s="45" t="s">
        <v>8</v>
      </c>
      <c r="I2482" s="46">
        <v>35765</v>
      </c>
      <c r="J2482" s="44">
        <f t="shared" si="78"/>
        <v>36130</v>
      </c>
      <c r="K2482" s="46"/>
      <c r="L2482" s="45"/>
      <c r="M2482" s="45"/>
      <c r="N2482" s="45"/>
      <c r="O2482" s="62" t="s">
        <v>7</v>
      </c>
      <c r="P2482" s="53" t="s">
        <v>2</v>
      </c>
      <c r="Q2482" s="46"/>
      <c r="R2482" s="41"/>
    </row>
    <row r="2483" spans="1:18" s="149" customFormat="1" ht="12.95" customHeight="1" x14ac:dyDescent="0.2">
      <c r="A2483" s="7"/>
      <c r="B2483" s="40" t="s">
        <v>7</v>
      </c>
      <c r="C2483" s="107">
        <v>6171</v>
      </c>
      <c r="D2483" s="40" t="s">
        <v>3402</v>
      </c>
      <c r="E2483" s="40" t="s">
        <v>1855</v>
      </c>
      <c r="F2483" s="45"/>
      <c r="G2483" s="45"/>
      <c r="H2483" s="45" t="s">
        <v>8</v>
      </c>
      <c r="I2483" s="46">
        <v>35765</v>
      </c>
      <c r="J2483" s="44">
        <f t="shared" si="78"/>
        <v>36130</v>
      </c>
      <c r="K2483" s="46"/>
      <c r="L2483" s="45"/>
      <c r="M2483" s="45"/>
      <c r="N2483" s="45"/>
      <c r="O2483" s="62" t="s">
        <v>7</v>
      </c>
      <c r="P2483" s="53" t="s">
        <v>2</v>
      </c>
      <c r="Q2483" s="46"/>
      <c r="R2483" s="41"/>
    </row>
    <row r="2484" spans="1:18" s="149" customFormat="1" ht="12.95" customHeight="1" x14ac:dyDescent="0.2">
      <c r="A2484" s="7">
        <v>56</v>
      </c>
      <c r="B2484" s="40" t="s">
        <v>7</v>
      </c>
      <c r="C2484" s="107">
        <v>6172</v>
      </c>
      <c r="D2484" s="40" t="s">
        <v>224</v>
      </c>
      <c r="E2484" s="40" t="s">
        <v>3645</v>
      </c>
      <c r="F2484" s="45">
        <v>11</v>
      </c>
      <c r="G2484" s="45"/>
      <c r="H2484" s="45" t="s">
        <v>28</v>
      </c>
      <c r="I2484" s="46">
        <v>35765</v>
      </c>
      <c r="J2484" s="44">
        <f t="shared" si="78"/>
        <v>36130</v>
      </c>
      <c r="K2484" s="46"/>
      <c r="L2484" s="225" t="s">
        <v>3788</v>
      </c>
      <c r="M2484" s="45"/>
      <c r="N2484" s="45"/>
      <c r="O2484" s="62" t="s">
        <v>7</v>
      </c>
      <c r="P2484" s="53" t="s">
        <v>2</v>
      </c>
      <c r="Q2484" s="46"/>
      <c r="R2484" s="41"/>
    </row>
    <row r="2485" spans="1:18" s="149" customFormat="1" ht="12.95" customHeight="1" x14ac:dyDescent="0.2">
      <c r="A2485" s="7">
        <v>3</v>
      </c>
      <c r="B2485" s="40" t="s">
        <v>7</v>
      </c>
      <c r="C2485" s="107" t="s">
        <v>3787</v>
      </c>
      <c r="D2485" s="40" t="s">
        <v>3786</v>
      </c>
      <c r="E2485" s="40" t="s">
        <v>3631</v>
      </c>
      <c r="F2485" s="45">
        <v>15</v>
      </c>
      <c r="G2485" s="45" t="s">
        <v>1688</v>
      </c>
      <c r="H2485" s="45" t="s">
        <v>44</v>
      </c>
      <c r="I2485" s="46">
        <v>35773</v>
      </c>
      <c r="J2485" s="44">
        <f t="shared" si="78"/>
        <v>36138</v>
      </c>
      <c r="K2485" s="46"/>
      <c r="L2485" s="45"/>
      <c r="M2485" s="45"/>
      <c r="N2485" s="45"/>
      <c r="O2485" s="62" t="s">
        <v>7</v>
      </c>
      <c r="P2485" s="53" t="s">
        <v>2</v>
      </c>
      <c r="Q2485" s="46"/>
      <c r="R2485" s="41"/>
    </row>
    <row r="2486" spans="1:18" s="149" customFormat="1" ht="12.95" customHeight="1" x14ac:dyDescent="0.2">
      <c r="A2486" s="7">
        <v>197</v>
      </c>
      <c r="B2486" s="40" t="s">
        <v>7</v>
      </c>
      <c r="C2486" s="107">
        <v>6174</v>
      </c>
      <c r="D2486" s="40" t="s">
        <v>3752</v>
      </c>
      <c r="E2486" s="40" t="s">
        <v>3751</v>
      </c>
      <c r="F2486" s="45">
        <v>16</v>
      </c>
      <c r="G2486" s="45" t="s">
        <v>1834</v>
      </c>
      <c r="H2486" s="45" t="s">
        <v>28</v>
      </c>
      <c r="I2486" s="46">
        <v>35779</v>
      </c>
      <c r="J2486" s="44" t="str">
        <f t="shared" si="78"/>
        <v>n/a</v>
      </c>
      <c r="K2486" s="46">
        <v>35824</v>
      </c>
      <c r="L2486" s="45"/>
      <c r="M2486" s="45" t="s">
        <v>874</v>
      </c>
      <c r="N2486" s="45" t="s">
        <v>874</v>
      </c>
      <c r="O2486" s="62" t="s">
        <v>7</v>
      </c>
      <c r="P2486" s="209">
        <v>3460</v>
      </c>
      <c r="Q2486" s="46">
        <v>36392</v>
      </c>
      <c r="R2486" s="41"/>
    </row>
    <row r="2487" spans="1:18" s="149" customFormat="1" ht="12.95" customHeight="1" x14ac:dyDescent="0.2">
      <c r="A2487" s="7"/>
      <c r="B2487" s="40" t="s">
        <v>7</v>
      </c>
      <c r="C2487" s="107">
        <v>6175</v>
      </c>
      <c r="D2487" s="40" t="s">
        <v>3692</v>
      </c>
      <c r="E2487" s="40" t="s">
        <v>3686</v>
      </c>
      <c r="F2487" s="45"/>
      <c r="G2487" s="45"/>
      <c r="H2487" s="45" t="s">
        <v>28</v>
      </c>
      <c r="I2487" s="46">
        <v>35779</v>
      </c>
      <c r="J2487" s="44">
        <f t="shared" si="78"/>
        <v>36144</v>
      </c>
      <c r="K2487" s="46"/>
      <c r="L2487" s="45"/>
      <c r="M2487" s="45"/>
      <c r="N2487" s="45"/>
      <c r="O2487" s="62" t="s">
        <v>7</v>
      </c>
      <c r="P2487" s="117" t="s">
        <v>0</v>
      </c>
      <c r="Q2487" s="46">
        <v>36340</v>
      </c>
      <c r="R2487" s="41"/>
    </row>
    <row r="2488" spans="1:18" s="149" customFormat="1" ht="12.95" customHeight="1" x14ac:dyDescent="0.2">
      <c r="A2488" s="7">
        <v>115</v>
      </c>
      <c r="B2488" s="40" t="s">
        <v>7</v>
      </c>
      <c r="C2488" s="107">
        <v>6176</v>
      </c>
      <c r="D2488" s="40" t="s">
        <v>3785</v>
      </c>
      <c r="E2488" s="40" t="s">
        <v>3784</v>
      </c>
      <c r="F2488" s="45"/>
      <c r="G2488" s="45"/>
      <c r="H2488" s="45" t="s">
        <v>28</v>
      </c>
      <c r="I2488" s="46">
        <v>35786</v>
      </c>
      <c r="J2488" s="44">
        <f t="shared" si="78"/>
        <v>36151</v>
      </c>
      <c r="K2488" s="46"/>
      <c r="L2488" s="45"/>
      <c r="M2488" s="45"/>
      <c r="N2488" s="45"/>
      <c r="O2488" s="62" t="s">
        <v>7</v>
      </c>
      <c r="P2488" s="53" t="s">
        <v>2</v>
      </c>
      <c r="Q2488" s="46"/>
      <c r="R2488" s="41"/>
    </row>
    <row r="2489" spans="1:18" s="149" customFormat="1" ht="12.95" customHeight="1" x14ac:dyDescent="0.2">
      <c r="A2489" s="7"/>
      <c r="B2489" s="40" t="s">
        <v>7</v>
      </c>
      <c r="C2489" s="107">
        <v>6177</v>
      </c>
      <c r="D2489" s="40" t="s">
        <v>3783</v>
      </c>
      <c r="E2489" s="40" t="s">
        <v>3649</v>
      </c>
      <c r="F2489" s="45"/>
      <c r="G2489" s="45"/>
      <c r="H2489" s="45" t="s">
        <v>28</v>
      </c>
      <c r="I2489" s="46">
        <v>35786</v>
      </c>
      <c r="J2489" s="44" t="str">
        <f t="shared" si="78"/>
        <v>n/a</v>
      </c>
      <c r="K2489" s="46">
        <v>35824</v>
      </c>
      <c r="L2489" s="45"/>
      <c r="M2489" s="45"/>
      <c r="N2489" s="45"/>
      <c r="O2489" s="62" t="s">
        <v>7</v>
      </c>
      <c r="P2489" s="53" t="s">
        <v>5</v>
      </c>
      <c r="Q2489" s="46"/>
      <c r="R2489" s="41"/>
    </row>
    <row r="2490" spans="1:18" s="149" customFormat="1" ht="12.95" customHeight="1" x14ac:dyDescent="0.2">
      <c r="A2490" s="7">
        <v>115</v>
      </c>
      <c r="B2490" s="40" t="s">
        <v>7</v>
      </c>
      <c r="C2490" s="107">
        <v>6178</v>
      </c>
      <c r="D2490" s="40" t="s">
        <v>2825</v>
      </c>
      <c r="E2490" s="40" t="s">
        <v>3645</v>
      </c>
      <c r="F2490" s="45"/>
      <c r="G2490" s="45"/>
      <c r="H2490" s="45" t="s">
        <v>28</v>
      </c>
      <c r="I2490" s="46">
        <v>35786</v>
      </c>
      <c r="J2490" s="44">
        <f t="shared" si="78"/>
        <v>36151</v>
      </c>
      <c r="K2490" s="46"/>
      <c r="L2490" s="45"/>
      <c r="M2490" s="45"/>
      <c r="N2490" s="45"/>
      <c r="O2490" s="62" t="s">
        <v>7</v>
      </c>
      <c r="P2490" s="53" t="s">
        <v>2</v>
      </c>
      <c r="Q2490" s="46"/>
      <c r="R2490" s="41"/>
    </row>
    <row r="2491" spans="1:18" s="149" customFormat="1" ht="12.95" customHeight="1" x14ac:dyDescent="0.2">
      <c r="A2491" s="7">
        <v>115</v>
      </c>
      <c r="B2491" s="40" t="s">
        <v>7</v>
      </c>
      <c r="C2491" s="107">
        <v>6179</v>
      </c>
      <c r="D2491" s="40" t="s">
        <v>3782</v>
      </c>
      <c r="E2491" s="40" t="s">
        <v>3649</v>
      </c>
      <c r="F2491" s="45">
        <v>13</v>
      </c>
      <c r="G2491" s="45"/>
      <c r="H2491" s="45" t="s">
        <v>28</v>
      </c>
      <c r="I2491" s="46">
        <v>35786</v>
      </c>
      <c r="J2491" s="44">
        <f t="shared" si="78"/>
        <v>36151</v>
      </c>
      <c r="K2491" s="46"/>
      <c r="L2491" s="45"/>
      <c r="M2491" s="45"/>
      <c r="N2491" s="45"/>
      <c r="O2491" s="62" t="s">
        <v>7</v>
      </c>
      <c r="P2491" s="53" t="s">
        <v>2</v>
      </c>
      <c r="Q2491" s="46"/>
      <c r="R2491" s="41"/>
    </row>
    <row r="2492" spans="1:18" s="149" customFormat="1" ht="12.95" customHeight="1" x14ac:dyDescent="0.2">
      <c r="A2492" s="7">
        <v>127</v>
      </c>
      <c r="B2492" s="40" t="s">
        <v>7</v>
      </c>
      <c r="C2492" s="107">
        <v>6180</v>
      </c>
      <c r="D2492" s="40" t="s">
        <v>3687</v>
      </c>
      <c r="E2492" s="40" t="s">
        <v>3686</v>
      </c>
      <c r="F2492" s="45"/>
      <c r="G2492" s="45"/>
      <c r="H2492" s="45" t="s">
        <v>28</v>
      </c>
      <c r="I2492" s="46">
        <v>35786</v>
      </c>
      <c r="J2492" s="44">
        <f t="shared" si="78"/>
        <v>36151</v>
      </c>
      <c r="K2492" s="46"/>
      <c r="L2492" s="45"/>
      <c r="M2492" s="45"/>
      <c r="N2492" s="45"/>
      <c r="O2492" s="62" t="s">
        <v>7</v>
      </c>
      <c r="P2492" s="117" t="s">
        <v>0</v>
      </c>
      <c r="Q2492" s="46">
        <v>36340</v>
      </c>
      <c r="R2492" s="41"/>
    </row>
    <row r="2493" spans="1:18" s="149" customFormat="1" ht="12.95" customHeight="1" x14ac:dyDescent="0.2">
      <c r="A2493" s="7">
        <v>35</v>
      </c>
      <c r="B2493" s="40" t="s">
        <v>7</v>
      </c>
      <c r="C2493" s="107">
        <v>6181</v>
      </c>
      <c r="D2493" s="40" t="s">
        <v>3740</v>
      </c>
      <c r="E2493" s="40" t="s">
        <v>1855</v>
      </c>
      <c r="F2493" s="45">
        <v>5</v>
      </c>
      <c r="G2493" s="45"/>
      <c r="H2493" s="45" t="s">
        <v>8</v>
      </c>
      <c r="I2493" s="46">
        <v>35786</v>
      </c>
      <c r="J2493" s="44">
        <f t="shared" si="78"/>
        <v>36151</v>
      </c>
      <c r="K2493" s="46"/>
      <c r="L2493" s="45"/>
      <c r="M2493" s="45" t="s">
        <v>874</v>
      </c>
      <c r="N2493" s="45" t="s">
        <v>871</v>
      </c>
      <c r="O2493" s="62" t="s">
        <v>7</v>
      </c>
      <c r="P2493" s="209">
        <v>3510</v>
      </c>
      <c r="Q2493" s="46">
        <v>36563</v>
      </c>
      <c r="R2493" s="41" t="s">
        <v>136</v>
      </c>
    </row>
    <row r="2494" spans="1:18" s="149" customFormat="1" ht="12.95" customHeight="1" x14ac:dyDescent="0.2">
      <c r="A2494" s="7">
        <v>37</v>
      </c>
      <c r="B2494" s="40" t="s">
        <v>7</v>
      </c>
      <c r="C2494" s="107">
        <v>6182</v>
      </c>
      <c r="D2494" s="40" t="s">
        <v>3114</v>
      </c>
      <c r="E2494" s="40" t="s">
        <v>3749</v>
      </c>
      <c r="F2494" s="45">
        <v>21</v>
      </c>
      <c r="G2494" s="45" t="s">
        <v>1839</v>
      </c>
      <c r="H2494" s="45" t="s">
        <v>8</v>
      </c>
      <c r="I2494" s="46">
        <v>35786</v>
      </c>
      <c r="J2494" s="44">
        <f t="shared" si="78"/>
        <v>36151</v>
      </c>
      <c r="K2494" s="46"/>
      <c r="L2494" s="45"/>
      <c r="M2494" s="45"/>
      <c r="N2494" s="45"/>
      <c r="O2494" s="62" t="s">
        <v>7</v>
      </c>
      <c r="P2494" s="209">
        <v>3407</v>
      </c>
      <c r="Q2494" s="46">
        <v>36049</v>
      </c>
      <c r="R2494" s="41" t="s">
        <v>136</v>
      </c>
    </row>
    <row r="2495" spans="1:18" s="149" customFormat="1" ht="12.95" customHeight="1" x14ac:dyDescent="0.2">
      <c r="A2495" s="7">
        <v>37</v>
      </c>
      <c r="B2495" s="40" t="s">
        <v>7</v>
      </c>
      <c r="C2495" s="107">
        <v>6183</v>
      </c>
      <c r="D2495" s="40" t="s">
        <v>3781</v>
      </c>
      <c r="E2495" s="40" t="s">
        <v>3780</v>
      </c>
      <c r="F2495" s="45">
        <v>21</v>
      </c>
      <c r="G2495" s="45" t="s">
        <v>1839</v>
      </c>
      <c r="H2495" s="45" t="s">
        <v>8</v>
      </c>
      <c r="I2495" s="46">
        <v>35786</v>
      </c>
      <c r="J2495" s="44">
        <f t="shared" si="78"/>
        <v>36151</v>
      </c>
      <c r="K2495" s="46"/>
      <c r="L2495" s="45"/>
      <c r="M2495" s="45"/>
      <c r="N2495" s="45"/>
      <c r="O2495" s="62" t="s">
        <v>7</v>
      </c>
      <c r="P2495" s="53" t="s">
        <v>5</v>
      </c>
      <c r="Q2495" s="46">
        <v>36483</v>
      </c>
      <c r="R2495" s="41"/>
    </row>
    <row r="2496" spans="1:18" s="149" customFormat="1" ht="12.95" customHeight="1" x14ac:dyDescent="0.2">
      <c r="A2496" s="7"/>
      <c r="B2496" s="40" t="s">
        <v>7</v>
      </c>
      <c r="C2496" s="107">
        <v>6184</v>
      </c>
      <c r="D2496" s="40" t="s">
        <v>3779</v>
      </c>
      <c r="E2496" s="40" t="s">
        <v>3649</v>
      </c>
      <c r="F2496" s="45"/>
      <c r="G2496" s="45"/>
      <c r="H2496" s="45" t="s">
        <v>28</v>
      </c>
      <c r="I2496" s="46">
        <v>35794</v>
      </c>
      <c r="J2496" s="44" t="str">
        <f t="shared" si="78"/>
        <v>n/a</v>
      </c>
      <c r="K2496" s="46">
        <v>35824</v>
      </c>
      <c r="L2496" s="45"/>
      <c r="M2496" s="45"/>
      <c r="N2496" s="45"/>
      <c r="O2496" s="62" t="s">
        <v>7</v>
      </c>
      <c r="P2496" s="117" t="s">
        <v>0</v>
      </c>
      <c r="Q2496" s="46">
        <v>36392</v>
      </c>
      <c r="R2496" s="41"/>
    </row>
    <row r="2497" spans="1:18" s="149" customFormat="1" ht="12.95" customHeight="1" x14ac:dyDescent="0.2">
      <c r="A2497" s="7"/>
      <c r="B2497" s="40" t="s">
        <v>7</v>
      </c>
      <c r="C2497" s="107">
        <v>6185</v>
      </c>
      <c r="D2497" s="40" t="s">
        <v>3777</v>
      </c>
      <c r="E2497" s="40" t="s">
        <v>3778</v>
      </c>
      <c r="F2497" s="45">
        <v>16</v>
      </c>
      <c r="G2497" s="45"/>
      <c r="H2497" s="45" t="s">
        <v>28</v>
      </c>
      <c r="I2497" s="46">
        <v>35794</v>
      </c>
      <c r="J2497" s="44">
        <f t="shared" si="78"/>
        <v>36159</v>
      </c>
      <c r="K2497" s="46"/>
      <c r="L2497" s="45"/>
      <c r="M2497" s="45"/>
      <c r="N2497" s="45"/>
      <c r="O2497" s="62" t="s">
        <v>7</v>
      </c>
      <c r="P2497" s="53" t="s">
        <v>2</v>
      </c>
      <c r="Q2497" s="46"/>
      <c r="R2497" s="41"/>
    </row>
    <row r="2498" spans="1:18" s="149" customFormat="1" ht="12.95" customHeight="1" x14ac:dyDescent="0.2">
      <c r="A2498" s="7"/>
      <c r="B2498" s="40" t="s">
        <v>7</v>
      </c>
      <c r="C2498" s="107">
        <v>6186</v>
      </c>
      <c r="D2498" s="40" t="s">
        <v>3777</v>
      </c>
      <c r="E2498" s="40" t="s">
        <v>3776</v>
      </c>
      <c r="F2498" s="45">
        <v>16</v>
      </c>
      <c r="G2498" s="45"/>
      <c r="H2498" s="45" t="s">
        <v>28</v>
      </c>
      <c r="I2498" s="46">
        <v>35794</v>
      </c>
      <c r="J2498" s="44">
        <f t="shared" si="78"/>
        <v>36159</v>
      </c>
      <c r="K2498" s="46"/>
      <c r="L2498" s="45"/>
      <c r="M2498" s="45"/>
      <c r="N2498" s="45"/>
      <c r="O2498" s="62" t="s">
        <v>7</v>
      </c>
      <c r="P2498" s="53" t="s">
        <v>2</v>
      </c>
      <c r="Q2498" s="46"/>
      <c r="R2498" s="41"/>
    </row>
    <row r="2499" spans="1:18" s="149" customFormat="1" ht="12.95" customHeight="1" x14ac:dyDescent="0.2">
      <c r="A2499" s="7">
        <v>115</v>
      </c>
      <c r="B2499" s="40" t="s">
        <v>7</v>
      </c>
      <c r="C2499" s="107">
        <v>6187</v>
      </c>
      <c r="D2499" s="119" t="s">
        <v>3775</v>
      </c>
      <c r="E2499" s="119" t="s">
        <v>3774</v>
      </c>
      <c r="F2499" s="219">
        <v>6</v>
      </c>
      <c r="G2499" s="219" t="s">
        <v>2495</v>
      </c>
      <c r="H2499" s="45" t="s">
        <v>28</v>
      </c>
      <c r="I2499" s="46">
        <v>35795</v>
      </c>
      <c r="J2499" s="44">
        <f t="shared" si="78"/>
        <v>36160</v>
      </c>
      <c r="K2499" s="46"/>
      <c r="L2499" s="45"/>
      <c r="M2499" s="45"/>
      <c r="N2499" s="45"/>
      <c r="O2499" s="62" t="s">
        <v>7</v>
      </c>
      <c r="P2499" s="220">
        <v>3404</v>
      </c>
      <c r="Q2499" s="217">
        <v>36010</v>
      </c>
      <c r="R2499" s="41" t="s">
        <v>136</v>
      </c>
    </row>
    <row r="2500" spans="1:18" s="149" customFormat="1" ht="12.95" customHeight="1" x14ac:dyDescent="0.2">
      <c r="A2500" s="7"/>
      <c r="B2500" s="40" t="s">
        <v>7</v>
      </c>
      <c r="C2500" s="107">
        <v>6188</v>
      </c>
      <c r="D2500" s="40" t="s">
        <v>3728</v>
      </c>
      <c r="E2500" s="40" t="s">
        <v>3686</v>
      </c>
      <c r="F2500" s="45">
        <v>13</v>
      </c>
      <c r="G2500" s="45"/>
      <c r="H2500" s="45" t="s">
        <v>28</v>
      </c>
      <c r="I2500" s="46">
        <v>35794</v>
      </c>
      <c r="J2500" s="44">
        <f t="shared" ref="J2500:J2531" si="79">IF(AND(I2500&gt;1/1/75, K2500&gt;0),"n/a",I2500+365)</f>
        <v>36159</v>
      </c>
      <c r="K2500" s="46"/>
      <c r="L2500" s="45"/>
      <c r="M2500" s="45"/>
      <c r="N2500" s="45"/>
      <c r="O2500" s="62" t="s">
        <v>7</v>
      </c>
      <c r="P2500" s="117" t="s">
        <v>0</v>
      </c>
      <c r="Q2500" s="46">
        <v>36340</v>
      </c>
      <c r="R2500" s="41"/>
    </row>
    <row r="2501" spans="1:18" s="149" customFormat="1" ht="12.95" customHeight="1" x14ac:dyDescent="0.2">
      <c r="A2501" s="7"/>
      <c r="B2501" s="40" t="s">
        <v>7</v>
      </c>
      <c r="C2501" s="107">
        <v>6189</v>
      </c>
      <c r="D2501" s="40" t="s">
        <v>3724</v>
      </c>
      <c r="E2501" s="40" t="s">
        <v>3686</v>
      </c>
      <c r="F2501" s="45">
        <v>13</v>
      </c>
      <c r="G2501" s="45"/>
      <c r="H2501" s="45" t="s">
        <v>28</v>
      </c>
      <c r="I2501" s="46">
        <v>35794</v>
      </c>
      <c r="J2501" s="44">
        <f t="shared" si="79"/>
        <v>36159</v>
      </c>
      <c r="K2501" s="46"/>
      <c r="L2501" s="45"/>
      <c r="M2501" s="45"/>
      <c r="N2501" s="45"/>
      <c r="O2501" s="62" t="s">
        <v>7</v>
      </c>
      <c r="P2501" s="117" t="s">
        <v>0</v>
      </c>
      <c r="Q2501" s="46">
        <v>36340</v>
      </c>
      <c r="R2501" s="41"/>
    </row>
    <row r="2502" spans="1:18" s="149" customFormat="1" ht="12.95" customHeight="1" x14ac:dyDescent="0.2">
      <c r="A2502" s="7"/>
      <c r="B2502" s="40" t="s">
        <v>7</v>
      </c>
      <c r="C2502" s="107">
        <v>6190</v>
      </c>
      <c r="D2502" s="40" t="s">
        <v>3773</v>
      </c>
      <c r="E2502" s="40" t="s">
        <v>3772</v>
      </c>
      <c r="F2502" s="45">
        <v>13</v>
      </c>
      <c r="G2502" s="45"/>
      <c r="H2502" s="45" t="s">
        <v>28</v>
      </c>
      <c r="I2502" s="46">
        <v>35794</v>
      </c>
      <c r="J2502" s="44">
        <f t="shared" si="79"/>
        <v>36159</v>
      </c>
      <c r="K2502" s="46"/>
      <c r="L2502" s="45"/>
      <c r="M2502" s="45"/>
      <c r="N2502" s="45"/>
      <c r="O2502" s="62" t="s">
        <v>7</v>
      </c>
      <c r="P2502" s="53" t="s">
        <v>2</v>
      </c>
      <c r="Q2502" s="46"/>
      <c r="R2502" s="41"/>
    </row>
    <row r="2503" spans="1:18" s="149" customFormat="1" ht="12.95" customHeight="1" x14ac:dyDescent="0.2">
      <c r="A2503" s="7"/>
      <c r="B2503" s="40" t="s">
        <v>7</v>
      </c>
      <c r="C2503" s="107">
        <v>6191</v>
      </c>
      <c r="D2503" s="40" t="s">
        <v>3771</v>
      </c>
      <c r="E2503" s="40" t="s">
        <v>3770</v>
      </c>
      <c r="F2503" s="45">
        <v>13</v>
      </c>
      <c r="G2503" s="45"/>
      <c r="H2503" s="45" t="s">
        <v>28</v>
      </c>
      <c r="I2503" s="46">
        <v>35793</v>
      </c>
      <c r="J2503" s="44">
        <f t="shared" si="79"/>
        <v>36158</v>
      </c>
      <c r="K2503" s="46"/>
      <c r="L2503" s="45"/>
      <c r="M2503" s="45"/>
      <c r="N2503" s="45"/>
      <c r="O2503" s="62" t="s">
        <v>7</v>
      </c>
      <c r="P2503" s="53" t="s">
        <v>2</v>
      </c>
      <c r="Q2503" s="46"/>
      <c r="R2503" s="41"/>
    </row>
    <row r="2504" spans="1:18" s="149" customFormat="1" ht="12.95" customHeight="1" x14ac:dyDescent="0.2">
      <c r="A2504" s="7">
        <v>55</v>
      </c>
      <c r="B2504" s="40" t="s">
        <v>7</v>
      </c>
      <c r="C2504" s="107">
        <v>6193</v>
      </c>
      <c r="D2504" s="40" t="s">
        <v>3723</v>
      </c>
      <c r="E2504" s="40" t="s">
        <v>3722</v>
      </c>
      <c r="F2504" s="45"/>
      <c r="G2504" s="45"/>
      <c r="H2504" s="45" t="s">
        <v>28</v>
      </c>
      <c r="I2504" s="46">
        <v>35793</v>
      </c>
      <c r="J2504" s="44">
        <f t="shared" si="79"/>
        <v>36158</v>
      </c>
      <c r="K2504" s="46"/>
      <c r="L2504" s="45"/>
      <c r="M2504" s="45"/>
      <c r="N2504" s="45"/>
      <c r="O2504" s="62" t="s">
        <v>7</v>
      </c>
      <c r="P2504" s="117" t="s">
        <v>0</v>
      </c>
      <c r="Q2504" s="46">
        <v>36340</v>
      </c>
      <c r="R2504" s="41"/>
    </row>
    <row r="2505" spans="1:18" s="149" customFormat="1" ht="12.95" customHeight="1" x14ac:dyDescent="0.2">
      <c r="A2505" s="7">
        <v>115</v>
      </c>
      <c r="B2505" s="40" t="s">
        <v>7</v>
      </c>
      <c r="C2505" s="107">
        <v>6194</v>
      </c>
      <c r="D2505" s="40" t="s">
        <v>3721</v>
      </c>
      <c r="E2505" s="40" t="s">
        <v>3720</v>
      </c>
      <c r="F2505" s="45"/>
      <c r="G2505" s="45"/>
      <c r="H2505" s="45" t="s">
        <v>28</v>
      </c>
      <c r="I2505" s="46">
        <v>35793</v>
      </c>
      <c r="J2505" s="44">
        <f t="shared" si="79"/>
        <v>36158</v>
      </c>
      <c r="K2505" s="46"/>
      <c r="L2505" s="45"/>
      <c r="M2505" s="45"/>
      <c r="N2505" s="45"/>
      <c r="O2505" s="62" t="s">
        <v>7</v>
      </c>
      <c r="P2505" s="117" t="s">
        <v>0</v>
      </c>
      <c r="Q2505" s="46">
        <v>36340</v>
      </c>
      <c r="R2505" s="41"/>
    </row>
    <row r="2506" spans="1:18" s="149" customFormat="1" ht="12.95" customHeight="1" x14ac:dyDescent="0.2">
      <c r="A2506" s="7">
        <v>37</v>
      </c>
      <c r="B2506" s="40" t="s">
        <v>7</v>
      </c>
      <c r="C2506" s="107">
        <v>6195</v>
      </c>
      <c r="D2506" s="40" t="s">
        <v>3719</v>
      </c>
      <c r="E2506" s="40" t="s">
        <v>3686</v>
      </c>
      <c r="F2506" s="45">
        <v>13</v>
      </c>
      <c r="G2506" s="45"/>
      <c r="H2506" s="45" t="s">
        <v>28</v>
      </c>
      <c r="I2506" s="46">
        <v>35787</v>
      </c>
      <c r="J2506" s="44">
        <f t="shared" si="79"/>
        <v>36152</v>
      </c>
      <c r="K2506" s="46"/>
      <c r="L2506" s="45"/>
      <c r="M2506" s="45"/>
      <c r="N2506" s="45"/>
      <c r="O2506" s="62" t="s">
        <v>7</v>
      </c>
      <c r="P2506" s="209">
        <v>3449</v>
      </c>
      <c r="Q2506" s="46">
        <v>36340</v>
      </c>
      <c r="R2506" s="41" t="s">
        <v>136</v>
      </c>
    </row>
    <row r="2507" spans="1:18" s="149" customFormat="1" ht="12.95" customHeight="1" x14ac:dyDescent="0.2">
      <c r="A2507" s="7"/>
      <c r="B2507" s="40" t="s">
        <v>7</v>
      </c>
      <c r="C2507" s="107">
        <v>6196</v>
      </c>
      <c r="D2507" s="40" t="s">
        <v>3769</v>
      </c>
      <c r="E2507" s="40" t="s">
        <v>3768</v>
      </c>
      <c r="F2507" s="45">
        <v>13</v>
      </c>
      <c r="G2507" s="45"/>
      <c r="H2507" s="45" t="s">
        <v>28</v>
      </c>
      <c r="I2507" s="46">
        <v>35787</v>
      </c>
      <c r="J2507" s="44">
        <f t="shared" si="79"/>
        <v>36152</v>
      </c>
      <c r="K2507" s="46"/>
      <c r="L2507" s="45"/>
      <c r="M2507" s="45"/>
      <c r="N2507" s="45"/>
      <c r="O2507" s="62" t="s">
        <v>7</v>
      </c>
      <c r="P2507" s="53" t="s">
        <v>2</v>
      </c>
      <c r="Q2507" s="46"/>
      <c r="R2507" s="41"/>
    </row>
    <row r="2508" spans="1:18" s="149" customFormat="1" ht="12.95" customHeight="1" x14ac:dyDescent="0.2">
      <c r="A2508" s="7">
        <v>37</v>
      </c>
      <c r="B2508" s="40" t="s">
        <v>7</v>
      </c>
      <c r="C2508" s="107">
        <v>6197</v>
      </c>
      <c r="D2508" s="40" t="s">
        <v>57</v>
      </c>
      <c r="E2508" s="40" t="s">
        <v>3767</v>
      </c>
      <c r="F2508" s="45"/>
      <c r="G2508" s="45"/>
      <c r="H2508" s="45" t="s">
        <v>8</v>
      </c>
      <c r="I2508" s="46">
        <v>35794</v>
      </c>
      <c r="J2508" s="44">
        <f t="shared" si="79"/>
        <v>36159</v>
      </c>
      <c r="K2508" s="46"/>
      <c r="L2508" s="45"/>
      <c r="M2508" s="45"/>
      <c r="N2508" s="45"/>
      <c r="O2508" s="62" t="s">
        <v>7</v>
      </c>
      <c r="P2508" s="53" t="s">
        <v>2</v>
      </c>
      <c r="Q2508" s="46"/>
      <c r="R2508" s="41"/>
    </row>
    <row r="2509" spans="1:18" s="149" customFormat="1" ht="12.95" customHeight="1" x14ac:dyDescent="0.2">
      <c r="A2509" s="7">
        <v>33</v>
      </c>
      <c r="B2509" s="40" t="s">
        <v>7</v>
      </c>
      <c r="C2509" s="107">
        <v>6199</v>
      </c>
      <c r="D2509" s="40" t="s">
        <v>3716</v>
      </c>
      <c r="E2509" s="40" t="s">
        <v>3715</v>
      </c>
      <c r="F2509" s="45">
        <v>18</v>
      </c>
      <c r="G2509" s="45" t="s">
        <v>1839</v>
      </c>
      <c r="H2509" s="45" t="s">
        <v>28</v>
      </c>
      <c r="I2509" s="46">
        <v>35793</v>
      </c>
      <c r="J2509" s="44">
        <f t="shared" si="79"/>
        <v>36158</v>
      </c>
      <c r="K2509" s="46"/>
      <c r="L2509" s="45"/>
      <c r="M2509" s="45"/>
      <c r="N2509" s="45"/>
      <c r="O2509" s="62" t="s">
        <v>7</v>
      </c>
      <c r="P2509" s="209">
        <v>3397</v>
      </c>
      <c r="Q2509" s="46">
        <v>35971</v>
      </c>
      <c r="R2509" s="41" t="s">
        <v>136</v>
      </c>
    </row>
    <row r="2510" spans="1:18" s="149" customFormat="1" ht="12.95" customHeight="1" x14ac:dyDescent="0.2">
      <c r="A2510" s="7">
        <v>33</v>
      </c>
      <c r="B2510" s="40" t="s">
        <v>7</v>
      </c>
      <c r="C2510" s="107">
        <v>6200</v>
      </c>
      <c r="D2510" s="40" t="s">
        <v>3766</v>
      </c>
      <c r="E2510" s="40" t="s">
        <v>3765</v>
      </c>
      <c r="F2510" s="45"/>
      <c r="G2510" s="45"/>
      <c r="H2510" s="45" t="s">
        <v>28</v>
      </c>
      <c r="I2510" s="46">
        <v>35793</v>
      </c>
      <c r="J2510" s="44">
        <f t="shared" si="79"/>
        <v>36158</v>
      </c>
      <c r="K2510" s="46"/>
      <c r="L2510" s="45"/>
      <c r="M2510" s="45"/>
      <c r="N2510" s="45"/>
      <c r="O2510" s="62" t="s">
        <v>7</v>
      </c>
      <c r="P2510" s="53" t="s">
        <v>2</v>
      </c>
      <c r="Q2510" s="46"/>
      <c r="R2510" s="41"/>
    </row>
    <row r="2511" spans="1:18" s="149" customFormat="1" ht="12.95" customHeight="1" x14ac:dyDescent="0.2">
      <c r="A2511" s="7"/>
      <c r="B2511" s="40" t="s">
        <v>7</v>
      </c>
      <c r="C2511" s="107">
        <v>6201</v>
      </c>
      <c r="D2511" s="40" t="s">
        <v>3764</v>
      </c>
      <c r="E2511" s="40" t="s">
        <v>3649</v>
      </c>
      <c r="F2511" s="45"/>
      <c r="G2511" s="45"/>
      <c r="H2511" s="45" t="s">
        <v>28</v>
      </c>
      <c r="I2511" s="46">
        <v>35788</v>
      </c>
      <c r="J2511" s="44">
        <f t="shared" si="79"/>
        <v>36153</v>
      </c>
      <c r="K2511" s="46"/>
      <c r="L2511" s="45"/>
      <c r="M2511" s="45"/>
      <c r="N2511" s="45"/>
      <c r="O2511" s="62" t="s">
        <v>7</v>
      </c>
      <c r="P2511" s="53" t="s">
        <v>2</v>
      </c>
      <c r="Q2511" s="46"/>
      <c r="R2511" s="41"/>
    </row>
    <row r="2512" spans="1:18" s="149" customFormat="1" ht="12.95" customHeight="1" x14ac:dyDescent="0.2">
      <c r="A2512" s="7"/>
      <c r="B2512" s="40" t="s">
        <v>7</v>
      </c>
      <c r="C2512" s="107">
        <v>6202</v>
      </c>
      <c r="D2512" s="40" t="s">
        <v>3763</v>
      </c>
      <c r="E2512" s="40" t="s">
        <v>1855</v>
      </c>
      <c r="F2512" s="45">
        <v>21</v>
      </c>
      <c r="G2512" s="45" t="s">
        <v>1839</v>
      </c>
      <c r="H2512" s="45" t="s">
        <v>8</v>
      </c>
      <c r="I2512" s="46">
        <v>35794</v>
      </c>
      <c r="J2512" s="44">
        <f t="shared" si="79"/>
        <v>36159</v>
      </c>
      <c r="K2512" s="46"/>
      <c r="L2512" s="45"/>
      <c r="M2512" s="45"/>
      <c r="N2512" s="45"/>
      <c r="O2512" s="62" t="s">
        <v>7</v>
      </c>
      <c r="P2512" s="53" t="s">
        <v>2</v>
      </c>
      <c r="Q2512" s="46"/>
      <c r="R2512" s="41"/>
    </row>
    <row r="2513" spans="1:209" s="149" customFormat="1" ht="12.95" customHeight="1" x14ac:dyDescent="0.2">
      <c r="A2513" s="7"/>
      <c r="B2513" s="40" t="s">
        <v>7</v>
      </c>
      <c r="C2513" s="107">
        <v>6203</v>
      </c>
      <c r="D2513" s="40" t="s">
        <v>3711</v>
      </c>
      <c r="E2513" s="40" t="s">
        <v>1855</v>
      </c>
      <c r="F2513" s="45">
        <v>8</v>
      </c>
      <c r="G2513" s="45" t="s">
        <v>905</v>
      </c>
      <c r="H2513" s="45" t="s">
        <v>8</v>
      </c>
      <c r="I2513" s="46">
        <v>35794</v>
      </c>
      <c r="J2513" s="44" t="str">
        <f t="shared" si="79"/>
        <v>n/a</v>
      </c>
      <c r="K2513" s="46">
        <v>35824</v>
      </c>
      <c r="L2513" s="45"/>
      <c r="M2513" s="45" t="s">
        <v>871</v>
      </c>
      <c r="N2513" s="45" t="s">
        <v>871</v>
      </c>
      <c r="O2513" s="62" t="s">
        <v>7</v>
      </c>
      <c r="P2513" s="53" t="s">
        <v>2313</v>
      </c>
      <c r="Q2513" s="46">
        <v>36873</v>
      </c>
      <c r="R2513" s="41"/>
    </row>
    <row r="2514" spans="1:209" s="149" customFormat="1" ht="12.95" customHeight="1" x14ac:dyDescent="0.2">
      <c r="A2514" s="7">
        <v>46</v>
      </c>
      <c r="B2514" s="40" t="s">
        <v>7</v>
      </c>
      <c r="C2514" s="107">
        <v>6204</v>
      </c>
      <c r="D2514" s="40" t="s">
        <v>3762</v>
      </c>
      <c r="E2514" s="40" t="s">
        <v>3761</v>
      </c>
      <c r="F2514" s="45">
        <v>8</v>
      </c>
      <c r="G2514" s="45" t="s">
        <v>905</v>
      </c>
      <c r="H2514" s="45" t="s">
        <v>8</v>
      </c>
      <c r="I2514" s="46">
        <v>35794</v>
      </c>
      <c r="J2514" s="44" t="str">
        <f t="shared" si="79"/>
        <v>n/a</v>
      </c>
      <c r="K2514" s="46">
        <v>35824</v>
      </c>
      <c r="L2514" s="45"/>
      <c r="M2514" s="45" t="s">
        <v>3672</v>
      </c>
      <c r="N2514" s="45" t="s">
        <v>871</v>
      </c>
      <c r="O2514" s="62" t="s">
        <v>7</v>
      </c>
      <c r="P2514" s="53" t="s">
        <v>3760</v>
      </c>
      <c r="Q2514" s="46">
        <v>36427</v>
      </c>
      <c r="R2514" s="41"/>
    </row>
    <row r="2515" spans="1:209" s="149" customFormat="1" ht="12.95" customHeight="1" x14ac:dyDescent="0.2">
      <c r="A2515" s="7">
        <v>106</v>
      </c>
      <c r="B2515" s="40" t="s">
        <v>7</v>
      </c>
      <c r="C2515" s="107">
        <v>6205</v>
      </c>
      <c r="D2515" s="40" t="s">
        <v>3710</v>
      </c>
      <c r="E2515" s="40" t="s">
        <v>786</v>
      </c>
      <c r="F2515" s="45">
        <v>8</v>
      </c>
      <c r="G2515" s="45" t="s">
        <v>905</v>
      </c>
      <c r="H2515" s="45" t="s">
        <v>8</v>
      </c>
      <c r="I2515" s="46">
        <v>35787</v>
      </c>
      <c r="J2515" s="44">
        <f t="shared" si="79"/>
        <v>36152</v>
      </c>
      <c r="K2515" s="46"/>
      <c r="L2515" s="45"/>
      <c r="M2515" s="45"/>
      <c r="N2515" s="45"/>
      <c r="O2515" s="62" t="s">
        <v>7</v>
      </c>
      <c r="P2515" s="209">
        <v>3426</v>
      </c>
      <c r="Q2515" s="46">
        <v>36213</v>
      </c>
      <c r="R2515" s="41" t="s">
        <v>136</v>
      </c>
    </row>
    <row r="2516" spans="1:209" s="149" customFormat="1" ht="12.95" customHeight="1" x14ac:dyDescent="0.2">
      <c r="A2516" s="12"/>
      <c r="B2516" s="14" t="s">
        <v>7</v>
      </c>
      <c r="C2516" s="97">
        <v>6206</v>
      </c>
      <c r="D2516" s="14" t="s">
        <v>3759</v>
      </c>
      <c r="E2516" s="14" t="s">
        <v>2232</v>
      </c>
      <c r="F2516" s="15"/>
      <c r="G2516" s="15"/>
      <c r="H2516" s="15" t="s">
        <v>44</v>
      </c>
      <c r="I2516" s="19">
        <v>35791</v>
      </c>
      <c r="J2516" s="16">
        <f t="shared" si="79"/>
        <v>36156</v>
      </c>
      <c r="K2516" s="19"/>
      <c r="L2516" s="15"/>
      <c r="M2516" s="15"/>
      <c r="N2516" s="15"/>
      <c r="O2516" s="21" t="s">
        <v>7</v>
      </c>
      <c r="P2516" s="20" t="s">
        <v>2</v>
      </c>
      <c r="Q2516" s="19"/>
      <c r="R2516" s="58"/>
      <c r="S2516" s="13"/>
      <c r="T2516" s="13"/>
      <c r="U2516" s="13"/>
      <c r="V2516" s="13"/>
      <c r="W2516" s="13"/>
      <c r="X2516" s="13"/>
      <c r="Y2516" s="13"/>
      <c r="Z2516" s="13"/>
      <c r="AA2516" s="13"/>
      <c r="AB2516" s="13"/>
      <c r="AC2516" s="13"/>
      <c r="AD2516" s="13"/>
      <c r="AE2516" s="13"/>
      <c r="AF2516" s="13"/>
      <c r="AG2516" s="13"/>
      <c r="AH2516" s="13"/>
      <c r="AI2516" s="13"/>
      <c r="AJ2516" s="13"/>
      <c r="AK2516" s="13"/>
      <c r="AL2516" s="13"/>
      <c r="AM2516" s="13"/>
      <c r="AN2516" s="13"/>
      <c r="AO2516" s="13"/>
      <c r="AP2516" s="13"/>
      <c r="AQ2516" s="13"/>
      <c r="AR2516" s="13"/>
      <c r="AS2516" s="13"/>
      <c r="AT2516" s="13"/>
      <c r="AU2516" s="13"/>
      <c r="AV2516" s="13"/>
      <c r="AW2516" s="13"/>
      <c r="AX2516" s="13"/>
      <c r="AY2516" s="13"/>
      <c r="AZ2516" s="13"/>
      <c r="BA2516" s="13"/>
      <c r="BB2516" s="13"/>
      <c r="BC2516" s="13"/>
      <c r="BD2516" s="13"/>
      <c r="BE2516" s="13"/>
      <c r="BF2516" s="13"/>
      <c r="BG2516" s="13"/>
      <c r="BH2516" s="13"/>
      <c r="BI2516" s="13"/>
      <c r="BJ2516" s="13"/>
      <c r="BK2516" s="13"/>
      <c r="BL2516" s="13"/>
      <c r="BM2516" s="13"/>
      <c r="BN2516" s="13"/>
      <c r="BO2516" s="13"/>
      <c r="BP2516" s="13"/>
      <c r="BQ2516" s="13"/>
      <c r="BR2516" s="13"/>
      <c r="BS2516" s="13"/>
      <c r="BT2516" s="13"/>
      <c r="BU2516" s="13"/>
      <c r="BV2516" s="13"/>
      <c r="BW2516" s="13"/>
      <c r="BX2516" s="13"/>
      <c r="BY2516" s="13"/>
      <c r="BZ2516" s="13"/>
      <c r="CA2516" s="13"/>
      <c r="CB2516" s="13"/>
      <c r="CC2516" s="13"/>
      <c r="CD2516" s="13"/>
      <c r="CE2516" s="13"/>
      <c r="CF2516" s="13"/>
      <c r="CG2516" s="13"/>
      <c r="CH2516" s="13"/>
      <c r="CI2516" s="13"/>
      <c r="CJ2516" s="13"/>
      <c r="CK2516" s="13"/>
      <c r="CL2516" s="13"/>
      <c r="CM2516" s="13"/>
      <c r="CN2516" s="13"/>
      <c r="CO2516" s="13"/>
      <c r="CP2516" s="13"/>
      <c r="CQ2516" s="13"/>
      <c r="CR2516" s="13"/>
      <c r="CS2516" s="13"/>
      <c r="CT2516" s="13"/>
      <c r="CU2516" s="13"/>
      <c r="CV2516" s="13"/>
      <c r="CW2516" s="13"/>
      <c r="CX2516" s="13"/>
      <c r="CY2516" s="13"/>
      <c r="CZ2516" s="13"/>
      <c r="DA2516" s="13"/>
      <c r="DB2516" s="13"/>
      <c r="DC2516" s="13"/>
      <c r="DD2516" s="13"/>
      <c r="DE2516" s="13"/>
      <c r="DF2516" s="13"/>
      <c r="DG2516" s="13"/>
      <c r="DH2516" s="13"/>
      <c r="DI2516" s="13"/>
      <c r="DJ2516" s="13"/>
      <c r="DK2516" s="13"/>
      <c r="DL2516" s="13"/>
      <c r="DM2516" s="13"/>
      <c r="DN2516" s="13"/>
      <c r="DO2516" s="13"/>
      <c r="DP2516" s="13"/>
      <c r="DQ2516" s="13"/>
      <c r="DR2516" s="13"/>
      <c r="DS2516" s="13"/>
      <c r="DT2516" s="13"/>
      <c r="DU2516" s="13"/>
      <c r="DV2516" s="13"/>
      <c r="DW2516" s="13"/>
      <c r="DX2516" s="13"/>
      <c r="DY2516" s="13"/>
      <c r="DZ2516" s="13"/>
      <c r="EA2516" s="13"/>
      <c r="EB2516" s="13"/>
      <c r="EC2516" s="13"/>
      <c r="ED2516" s="13"/>
      <c r="EE2516" s="13"/>
      <c r="EF2516" s="13"/>
      <c r="EG2516" s="13"/>
      <c r="EH2516" s="13"/>
      <c r="EI2516" s="13"/>
      <c r="EJ2516" s="13"/>
      <c r="EK2516" s="13"/>
      <c r="EL2516" s="13"/>
      <c r="EM2516" s="13"/>
      <c r="EN2516" s="13"/>
      <c r="EO2516" s="13"/>
      <c r="EP2516" s="13"/>
      <c r="EQ2516" s="13"/>
      <c r="ER2516" s="13"/>
      <c r="ES2516" s="13"/>
      <c r="ET2516" s="13"/>
      <c r="EU2516" s="13"/>
      <c r="EV2516" s="13"/>
      <c r="EW2516" s="13"/>
      <c r="EX2516" s="13"/>
      <c r="EY2516" s="13"/>
      <c r="EZ2516" s="13"/>
      <c r="FA2516" s="13"/>
      <c r="FB2516" s="13"/>
      <c r="FC2516" s="13"/>
      <c r="FD2516" s="13"/>
      <c r="FE2516" s="13"/>
      <c r="FF2516" s="13"/>
      <c r="FG2516" s="13"/>
      <c r="FH2516" s="13"/>
      <c r="FI2516" s="13"/>
      <c r="FJ2516" s="13"/>
      <c r="FK2516" s="13"/>
      <c r="FL2516" s="13"/>
      <c r="FM2516" s="13"/>
      <c r="FN2516" s="13"/>
      <c r="FO2516" s="13"/>
      <c r="FP2516" s="13"/>
      <c r="FQ2516" s="13"/>
      <c r="FR2516" s="13"/>
      <c r="FS2516" s="13"/>
      <c r="FT2516" s="13"/>
      <c r="FU2516" s="13"/>
      <c r="FV2516" s="13"/>
      <c r="FW2516" s="13"/>
      <c r="FX2516" s="13"/>
      <c r="FY2516" s="13"/>
      <c r="FZ2516" s="13"/>
      <c r="GA2516" s="13"/>
      <c r="GB2516" s="13"/>
      <c r="GC2516" s="13"/>
      <c r="GD2516" s="13"/>
      <c r="GE2516" s="13"/>
      <c r="GF2516" s="13"/>
      <c r="GG2516" s="13"/>
      <c r="GH2516" s="13"/>
      <c r="GI2516" s="13"/>
      <c r="GJ2516" s="13"/>
      <c r="GK2516" s="13"/>
      <c r="GL2516" s="13"/>
      <c r="GM2516" s="13"/>
      <c r="GN2516" s="13"/>
      <c r="GO2516" s="13"/>
      <c r="GP2516" s="13"/>
      <c r="GQ2516" s="13"/>
      <c r="GR2516" s="13"/>
      <c r="GS2516" s="13"/>
      <c r="GT2516" s="13"/>
      <c r="GU2516" s="13"/>
      <c r="GV2516" s="13"/>
      <c r="GW2516" s="13"/>
      <c r="GX2516" s="13"/>
      <c r="GY2516" s="13"/>
      <c r="GZ2516" s="13"/>
      <c r="HA2516" s="13"/>
    </row>
    <row r="2517" spans="1:209" s="149" customFormat="1" ht="12.95" customHeight="1" x14ac:dyDescent="0.2">
      <c r="A2517" s="7">
        <v>10</v>
      </c>
      <c r="B2517" s="40" t="s">
        <v>7</v>
      </c>
      <c r="C2517" s="107">
        <v>6207</v>
      </c>
      <c r="D2517" s="40" t="s">
        <v>1177</v>
      </c>
      <c r="E2517" s="40" t="s">
        <v>3706</v>
      </c>
      <c r="F2517" s="45">
        <v>12</v>
      </c>
      <c r="G2517" s="45"/>
      <c r="H2517" s="45" t="s">
        <v>8</v>
      </c>
      <c r="I2517" s="46">
        <v>35795</v>
      </c>
      <c r="J2517" s="44">
        <f t="shared" si="79"/>
        <v>36160</v>
      </c>
      <c r="K2517" s="46"/>
      <c r="L2517" s="45"/>
      <c r="M2517" s="45"/>
      <c r="N2517" s="45"/>
      <c r="O2517" s="62" t="s">
        <v>7</v>
      </c>
      <c r="P2517" s="209">
        <v>3419</v>
      </c>
      <c r="Q2517" s="46">
        <v>36136</v>
      </c>
      <c r="R2517" s="41" t="s">
        <v>136</v>
      </c>
    </row>
    <row r="2518" spans="1:209" s="149" customFormat="1" ht="12.95" customHeight="1" x14ac:dyDescent="0.2">
      <c r="A2518" s="7">
        <v>37</v>
      </c>
      <c r="B2518" s="40" t="s">
        <v>7</v>
      </c>
      <c r="C2518" s="107">
        <v>6208</v>
      </c>
      <c r="D2518" s="40" t="s">
        <v>3648</v>
      </c>
      <c r="E2518" s="40" t="s">
        <v>3758</v>
      </c>
      <c r="F2518" s="45">
        <v>21</v>
      </c>
      <c r="G2518" s="45" t="s">
        <v>1839</v>
      </c>
      <c r="H2518" s="45" t="s">
        <v>25</v>
      </c>
      <c r="I2518" s="46">
        <v>35794</v>
      </c>
      <c r="J2518" s="44">
        <f t="shared" si="79"/>
        <v>36159</v>
      </c>
      <c r="K2518" s="46"/>
      <c r="L2518" s="45"/>
      <c r="M2518" s="45"/>
      <c r="N2518" s="45"/>
      <c r="O2518" s="62" t="s">
        <v>7</v>
      </c>
      <c r="P2518" s="53" t="s">
        <v>2</v>
      </c>
      <c r="Q2518" s="46"/>
      <c r="R2518" s="41"/>
    </row>
    <row r="2519" spans="1:209" s="149" customFormat="1" ht="12.95" customHeight="1" x14ac:dyDescent="0.2">
      <c r="A2519" s="7"/>
      <c r="B2519" s="40" t="s">
        <v>7</v>
      </c>
      <c r="C2519" s="107">
        <v>6212</v>
      </c>
      <c r="D2519" s="40" t="s">
        <v>3696</v>
      </c>
      <c r="E2519" s="40" t="s">
        <v>3695</v>
      </c>
      <c r="F2519" s="45">
        <v>8</v>
      </c>
      <c r="G2519" s="45" t="s">
        <v>905</v>
      </c>
      <c r="H2519" s="45" t="s">
        <v>28</v>
      </c>
      <c r="I2519" s="46"/>
      <c r="J2519" s="44">
        <f t="shared" si="79"/>
        <v>365</v>
      </c>
      <c r="K2519" s="46"/>
      <c r="L2519" s="45"/>
      <c r="M2519" s="45"/>
      <c r="N2519" s="45"/>
      <c r="O2519" s="62" t="s">
        <v>7</v>
      </c>
      <c r="P2519" s="209">
        <v>3420</v>
      </c>
      <c r="Q2519" s="46">
        <v>36152</v>
      </c>
      <c r="R2519" s="41" t="s">
        <v>136</v>
      </c>
    </row>
    <row r="2520" spans="1:209" s="149" customFormat="1" ht="12.95" customHeight="1" x14ac:dyDescent="0.2">
      <c r="A2520" s="7"/>
      <c r="B2520" s="40" t="s">
        <v>7</v>
      </c>
      <c r="C2520" s="107">
        <v>6213</v>
      </c>
      <c r="D2520" s="40" t="s">
        <v>3757</v>
      </c>
      <c r="E2520" s="40" t="s">
        <v>3756</v>
      </c>
      <c r="F2520" s="45"/>
      <c r="G2520" s="45"/>
      <c r="H2520" s="45" t="s">
        <v>28</v>
      </c>
      <c r="I2520" s="46">
        <v>35844</v>
      </c>
      <c r="J2520" s="44" t="str">
        <f t="shared" si="79"/>
        <v>n/a</v>
      </c>
      <c r="K2520" s="46">
        <v>35884</v>
      </c>
      <c r="L2520" s="45"/>
      <c r="M2520" s="45"/>
      <c r="N2520" s="45"/>
      <c r="O2520" s="62"/>
      <c r="P2520" s="209"/>
      <c r="Q2520" s="46"/>
      <c r="R2520" s="41"/>
    </row>
    <row r="2521" spans="1:209" s="149" customFormat="1" ht="12.95" customHeight="1" x14ac:dyDescent="0.2">
      <c r="A2521" s="7">
        <v>115</v>
      </c>
      <c r="B2521" s="40" t="s">
        <v>7</v>
      </c>
      <c r="C2521" s="107">
        <v>6215</v>
      </c>
      <c r="D2521" s="40" t="s">
        <v>3755</v>
      </c>
      <c r="E2521" s="40" t="s">
        <v>3754</v>
      </c>
      <c r="F2521" s="45">
        <v>21</v>
      </c>
      <c r="G2521" s="45" t="s">
        <v>1839</v>
      </c>
      <c r="H2521" s="45" t="s">
        <v>28</v>
      </c>
      <c r="I2521" s="46"/>
      <c r="J2521" s="44">
        <f t="shared" si="79"/>
        <v>365</v>
      </c>
      <c r="K2521" s="46"/>
      <c r="L2521" s="45"/>
      <c r="M2521" s="45"/>
      <c r="N2521" s="45"/>
      <c r="O2521" s="62" t="s">
        <v>7</v>
      </c>
      <c r="P2521" s="209">
        <v>3415</v>
      </c>
      <c r="Q2521" s="46">
        <v>36122</v>
      </c>
      <c r="R2521" s="41" t="s">
        <v>3753</v>
      </c>
    </row>
    <row r="2522" spans="1:209" s="149" customFormat="1" ht="12.95" customHeight="1" x14ac:dyDescent="0.2">
      <c r="A2522" s="7">
        <v>197</v>
      </c>
      <c r="B2522" s="40" t="s">
        <v>7</v>
      </c>
      <c r="C2522" s="107">
        <v>6216</v>
      </c>
      <c r="D2522" s="40" t="s">
        <v>3752</v>
      </c>
      <c r="E2522" s="40" t="s">
        <v>3751</v>
      </c>
      <c r="F2522" s="45">
        <v>16</v>
      </c>
      <c r="G2522" s="45" t="s">
        <v>1834</v>
      </c>
      <c r="H2522" s="45" t="s">
        <v>28</v>
      </c>
      <c r="I2522" s="46"/>
      <c r="J2522" s="44">
        <f t="shared" si="79"/>
        <v>365</v>
      </c>
      <c r="K2522" s="46"/>
      <c r="L2522" s="45"/>
      <c r="M2522" s="45"/>
      <c r="N2522" s="45"/>
      <c r="O2522" s="62" t="s">
        <v>7</v>
      </c>
      <c r="P2522" s="209"/>
      <c r="Q2522" s="46">
        <v>36392</v>
      </c>
      <c r="R2522" s="41"/>
    </row>
    <row r="2523" spans="1:209" s="149" customFormat="1" ht="12.95" customHeight="1" x14ac:dyDescent="0.2">
      <c r="A2523" s="7">
        <v>19</v>
      </c>
      <c r="B2523" s="40" t="s">
        <v>7</v>
      </c>
      <c r="C2523" s="107"/>
      <c r="D2523" s="40" t="s">
        <v>3750</v>
      </c>
      <c r="E2523" s="40" t="s">
        <v>3749</v>
      </c>
      <c r="F2523" s="45"/>
      <c r="G2523" s="45"/>
      <c r="H2523" s="45" t="s">
        <v>8</v>
      </c>
      <c r="I2523" s="46">
        <v>35856</v>
      </c>
      <c r="J2523" s="44" t="str">
        <f t="shared" si="79"/>
        <v>n/a</v>
      </c>
      <c r="K2523" s="46">
        <v>36250</v>
      </c>
      <c r="L2523" s="45"/>
      <c r="M2523" s="45"/>
      <c r="N2523" s="45"/>
      <c r="O2523" s="62"/>
      <c r="P2523" s="208" t="s">
        <v>5</v>
      </c>
      <c r="Q2523" s="46">
        <v>35968</v>
      </c>
      <c r="R2523" s="41"/>
    </row>
    <row r="2524" spans="1:209" s="149" customFormat="1" ht="12.95" customHeight="1" x14ac:dyDescent="0.2">
      <c r="A2524" s="7"/>
      <c r="B2524" s="40" t="s">
        <v>7</v>
      </c>
      <c r="C2524" s="107">
        <v>6217</v>
      </c>
      <c r="D2524" s="40" t="s">
        <v>3692</v>
      </c>
      <c r="E2524" s="40" t="s">
        <v>3686</v>
      </c>
      <c r="F2524" s="45">
        <v>13</v>
      </c>
      <c r="G2524" s="45"/>
      <c r="H2524" s="45" t="s">
        <v>28</v>
      </c>
      <c r="I2524" s="46"/>
      <c r="J2524" s="44">
        <f t="shared" si="79"/>
        <v>365</v>
      </c>
      <c r="K2524" s="46"/>
      <c r="L2524" s="45"/>
      <c r="M2524" s="45"/>
      <c r="N2524" s="45"/>
      <c r="O2524" s="62" t="s">
        <v>7</v>
      </c>
      <c r="P2524" s="117" t="s">
        <v>0</v>
      </c>
      <c r="Q2524" s="46">
        <v>36340</v>
      </c>
      <c r="R2524" s="41"/>
    </row>
    <row r="2525" spans="1:209" s="149" customFormat="1" ht="12.95" customHeight="1" x14ac:dyDescent="0.2">
      <c r="A2525" s="7"/>
      <c r="B2525" s="40" t="s">
        <v>7</v>
      </c>
      <c r="C2525" s="107">
        <v>6219</v>
      </c>
      <c r="D2525" s="40" t="s">
        <v>3748</v>
      </c>
      <c r="E2525" s="40" t="s">
        <v>3747</v>
      </c>
      <c r="F2525" s="45">
        <v>20</v>
      </c>
      <c r="G2525" s="45" t="s">
        <v>1839</v>
      </c>
      <c r="H2525" s="45" t="s">
        <v>28</v>
      </c>
      <c r="I2525" s="46">
        <v>35853</v>
      </c>
      <c r="J2525" s="44" t="str">
        <f t="shared" si="79"/>
        <v>n/a</v>
      </c>
      <c r="K2525" s="46">
        <v>35885</v>
      </c>
      <c r="L2525" s="45"/>
      <c r="M2525" s="45" t="s">
        <v>3672</v>
      </c>
      <c r="N2525" s="45" t="s">
        <v>3672</v>
      </c>
      <c r="O2525" s="62"/>
      <c r="P2525" s="53" t="s">
        <v>5</v>
      </c>
      <c r="Q2525" s="46"/>
      <c r="R2525" s="41"/>
    </row>
    <row r="2526" spans="1:209" s="149" customFormat="1" ht="12.95" customHeight="1" x14ac:dyDescent="0.2">
      <c r="A2526" s="7"/>
      <c r="B2526" s="40" t="s">
        <v>7</v>
      </c>
      <c r="C2526" s="107">
        <v>6221</v>
      </c>
      <c r="D2526" s="40" t="s">
        <v>3746</v>
      </c>
      <c r="E2526" s="40" t="s">
        <v>3745</v>
      </c>
      <c r="F2526" s="45">
        <v>5</v>
      </c>
      <c r="G2526" s="45" t="s">
        <v>3216</v>
      </c>
      <c r="H2526" s="45" t="s">
        <v>44</v>
      </c>
      <c r="I2526" s="46">
        <v>35852</v>
      </c>
      <c r="J2526" s="44" t="str">
        <f t="shared" si="79"/>
        <v>n/a</v>
      </c>
      <c r="K2526" s="46">
        <v>35885</v>
      </c>
      <c r="L2526" s="45"/>
      <c r="M2526" s="45" t="s">
        <v>3672</v>
      </c>
      <c r="N2526" s="45" t="s">
        <v>871</v>
      </c>
      <c r="O2526" s="62" t="s">
        <v>7</v>
      </c>
      <c r="P2526" s="117" t="s">
        <v>0</v>
      </c>
      <c r="Q2526" s="46">
        <v>36256</v>
      </c>
      <c r="R2526" s="41"/>
    </row>
    <row r="2527" spans="1:209" s="149" customFormat="1" ht="12.95" customHeight="1" x14ac:dyDescent="0.2">
      <c r="A2527" s="7"/>
      <c r="B2527" s="40" t="s">
        <v>7</v>
      </c>
      <c r="C2527" s="107">
        <v>6222</v>
      </c>
      <c r="D2527" s="40" t="s">
        <v>3744</v>
      </c>
      <c r="E2527" s="40" t="s">
        <v>3557</v>
      </c>
      <c r="F2527" s="45">
        <v>11</v>
      </c>
      <c r="G2527" s="45"/>
      <c r="H2527" s="45" t="s">
        <v>44</v>
      </c>
      <c r="I2527" s="46"/>
      <c r="J2527" s="44">
        <f t="shared" si="79"/>
        <v>365</v>
      </c>
      <c r="K2527" s="46"/>
      <c r="L2527" s="45"/>
      <c r="M2527" s="45"/>
      <c r="N2527" s="45"/>
      <c r="O2527" s="62" t="s">
        <v>7</v>
      </c>
      <c r="P2527" s="208">
        <v>3451</v>
      </c>
      <c r="Q2527" s="46">
        <v>36349</v>
      </c>
      <c r="R2527" s="41"/>
    </row>
    <row r="2528" spans="1:209" s="149" customFormat="1" ht="12.95" customHeight="1" x14ac:dyDescent="0.2">
      <c r="A2528" s="7">
        <v>56</v>
      </c>
      <c r="B2528" s="40" t="s">
        <v>7</v>
      </c>
      <c r="C2528" s="107">
        <v>6224</v>
      </c>
      <c r="D2528" s="40" t="s">
        <v>3743</v>
      </c>
      <c r="E2528" s="40" t="s">
        <v>3347</v>
      </c>
      <c r="F2528" s="45">
        <v>11</v>
      </c>
      <c r="G2528" s="45"/>
      <c r="H2528" s="45" t="s">
        <v>44</v>
      </c>
      <c r="I2528" s="46">
        <v>35853</v>
      </c>
      <c r="J2528" s="44" t="str">
        <f t="shared" si="79"/>
        <v>n/a</v>
      </c>
      <c r="K2528" s="46">
        <v>35885</v>
      </c>
      <c r="L2528" s="45"/>
      <c r="M2528" s="45"/>
      <c r="N2528" s="45"/>
      <c r="O2528" s="62"/>
      <c r="P2528" s="208" t="s">
        <v>5</v>
      </c>
      <c r="Q2528" s="46">
        <v>35919</v>
      </c>
      <c r="R2528" s="41"/>
    </row>
    <row r="2529" spans="1:209" s="149" customFormat="1" ht="12.95" customHeight="1" x14ac:dyDescent="0.2">
      <c r="A2529" s="7">
        <v>56</v>
      </c>
      <c r="B2529" s="40" t="s">
        <v>7</v>
      </c>
      <c r="C2529" s="107">
        <v>6225</v>
      </c>
      <c r="D2529" s="40" t="s">
        <v>3743</v>
      </c>
      <c r="E2529" s="40" t="s">
        <v>3373</v>
      </c>
      <c r="F2529" s="45">
        <v>11</v>
      </c>
      <c r="G2529" s="45"/>
      <c r="H2529" s="45" t="s">
        <v>44</v>
      </c>
      <c r="I2529" s="46">
        <v>35853</v>
      </c>
      <c r="J2529" s="44" t="str">
        <f t="shared" si="79"/>
        <v>n/a</v>
      </c>
      <c r="K2529" s="46">
        <v>35885</v>
      </c>
      <c r="L2529" s="45"/>
      <c r="M2529" s="45"/>
      <c r="N2529" s="45"/>
      <c r="O2529" s="62"/>
      <c r="P2529" s="208" t="s">
        <v>5</v>
      </c>
      <c r="Q2529" s="46">
        <v>35919</v>
      </c>
      <c r="R2529" s="41"/>
    </row>
    <row r="2530" spans="1:209" s="149" customFormat="1" ht="12.95" customHeight="1" x14ac:dyDescent="0.2">
      <c r="A2530" s="7">
        <v>127</v>
      </c>
      <c r="B2530" s="40" t="s">
        <v>7</v>
      </c>
      <c r="C2530" s="107" t="s">
        <v>3742</v>
      </c>
      <c r="D2530" s="40" t="s">
        <v>3687</v>
      </c>
      <c r="E2530" s="40" t="s">
        <v>3686</v>
      </c>
      <c r="F2530" s="45">
        <v>19</v>
      </c>
      <c r="G2530" s="45"/>
      <c r="H2530" s="45" t="s">
        <v>28</v>
      </c>
      <c r="I2530" s="46"/>
      <c r="J2530" s="44">
        <f t="shared" si="79"/>
        <v>365</v>
      </c>
      <c r="K2530" s="46"/>
      <c r="L2530" s="45"/>
      <c r="M2530" s="45"/>
      <c r="N2530" s="45"/>
      <c r="O2530" s="62" t="s">
        <v>7</v>
      </c>
      <c r="P2530" s="117" t="s">
        <v>0</v>
      </c>
      <c r="Q2530" s="46">
        <v>36340</v>
      </c>
      <c r="R2530" s="41"/>
    </row>
    <row r="2531" spans="1:209" s="149" customFormat="1" ht="12.95" customHeight="1" x14ac:dyDescent="0.2">
      <c r="A2531" s="7">
        <v>94</v>
      </c>
      <c r="B2531" s="40" t="s">
        <v>7</v>
      </c>
      <c r="C2531" s="107">
        <v>6226</v>
      </c>
      <c r="D2531" s="119" t="s">
        <v>3741</v>
      </c>
      <c r="E2531" s="119" t="s">
        <v>3670</v>
      </c>
      <c r="F2531" s="219">
        <v>12</v>
      </c>
      <c r="G2531" s="219" t="s">
        <v>2299</v>
      </c>
      <c r="H2531" s="45" t="s">
        <v>44</v>
      </c>
      <c r="I2531" s="46"/>
      <c r="J2531" s="44">
        <f t="shared" si="79"/>
        <v>365</v>
      </c>
      <c r="K2531" s="46"/>
      <c r="L2531" s="45"/>
      <c r="M2531" s="45"/>
      <c r="N2531" s="45"/>
      <c r="O2531" s="62" t="s">
        <v>7</v>
      </c>
      <c r="P2531" s="220">
        <v>3405</v>
      </c>
      <c r="Q2531" s="217">
        <v>36038</v>
      </c>
      <c r="R2531" s="41"/>
    </row>
    <row r="2532" spans="1:209" s="149" customFormat="1" ht="12.95" customHeight="1" x14ac:dyDescent="0.2">
      <c r="A2532" s="7">
        <v>35</v>
      </c>
      <c r="B2532" s="40" t="s">
        <v>7</v>
      </c>
      <c r="C2532" s="107">
        <v>6181</v>
      </c>
      <c r="D2532" s="40" t="s">
        <v>3740</v>
      </c>
      <c r="E2532" s="40" t="s">
        <v>1855</v>
      </c>
      <c r="F2532" s="45">
        <v>5</v>
      </c>
      <c r="G2532" s="45"/>
      <c r="H2532" s="45" t="s">
        <v>8</v>
      </c>
      <c r="I2532" s="46"/>
      <c r="J2532" s="44">
        <f t="shared" ref="J2532" si="80">IF(AND(I2532&gt;1/1/75, K2532&gt;0),"n/a",I2532+365)</f>
        <v>365</v>
      </c>
      <c r="K2532" s="46"/>
      <c r="L2532" s="45"/>
      <c r="M2532" s="45" t="s">
        <v>874</v>
      </c>
      <c r="N2532" s="45" t="s">
        <v>871</v>
      </c>
      <c r="O2532" s="62" t="s">
        <v>7</v>
      </c>
      <c r="P2532" s="209">
        <v>3510</v>
      </c>
      <c r="Q2532" s="46">
        <v>36563</v>
      </c>
      <c r="R2532" s="41" t="s">
        <v>136</v>
      </c>
    </row>
    <row r="2533" spans="1:209" s="149" customFormat="1" ht="12.95" customHeight="1" x14ac:dyDescent="0.2">
      <c r="A2533" s="7">
        <v>3</v>
      </c>
      <c r="B2533" s="40" t="s">
        <v>7</v>
      </c>
      <c r="C2533" s="107">
        <v>6227</v>
      </c>
      <c r="D2533" s="40" t="s">
        <v>1415</v>
      </c>
      <c r="E2533" s="40" t="s">
        <v>3739</v>
      </c>
      <c r="F2533" s="45">
        <v>20</v>
      </c>
      <c r="G2533" s="45" t="s">
        <v>1839</v>
      </c>
      <c r="H2533" s="45" t="s">
        <v>28</v>
      </c>
      <c r="I2533" s="46"/>
      <c r="J2533" s="44"/>
      <c r="K2533" s="46"/>
      <c r="L2533" s="45"/>
      <c r="M2533" s="45"/>
      <c r="N2533" s="45"/>
      <c r="O2533" s="62" t="s">
        <v>7</v>
      </c>
      <c r="P2533" s="209">
        <v>3442</v>
      </c>
      <c r="Q2533" s="46">
        <v>36313</v>
      </c>
      <c r="R2533" s="41" t="s">
        <v>3738</v>
      </c>
    </row>
    <row r="2534" spans="1:209" s="149" customFormat="1" ht="12.95" customHeight="1" x14ac:dyDescent="0.2">
      <c r="A2534" s="7"/>
      <c r="B2534" s="40" t="s">
        <v>7</v>
      </c>
      <c r="C2534" s="107">
        <v>6230</v>
      </c>
      <c r="D2534" s="40" t="s">
        <v>3668</v>
      </c>
      <c r="E2534" s="40" t="s">
        <v>3737</v>
      </c>
      <c r="F2534" s="45">
        <v>6</v>
      </c>
      <c r="G2534" s="45"/>
      <c r="H2534" s="45" t="s">
        <v>44</v>
      </c>
      <c r="I2534" s="46">
        <v>35851</v>
      </c>
      <c r="J2534" s="44" t="str">
        <f t="shared" ref="J2534:J2541" si="81">IF(AND(I2534&gt;1/1/75, K2534&gt;0),"n/a",I2534+365)</f>
        <v>n/a</v>
      </c>
      <c r="K2534" s="46">
        <v>35891</v>
      </c>
      <c r="L2534" s="45"/>
      <c r="M2534" s="45" t="s">
        <v>874</v>
      </c>
      <c r="N2534" s="45" t="s">
        <v>871</v>
      </c>
      <c r="O2534" s="62"/>
      <c r="P2534" s="209" t="s">
        <v>5</v>
      </c>
      <c r="Q2534" s="46">
        <v>36096</v>
      </c>
      <c r="R2534" s="41"/>
    </row>
    <row r="2535" spans="1:209" s="149" customFormat="1" ht="12.95" customHeight="1" x14ac:dyDescent="0.2">
      <c r="A2535" s="7">
        <v>56</v>
      </c>
      <c r="B2535" s="40" t="s">
        <v>7</v>
      </c>
      <c r="C2535" s="107">
        <v>6231</v>
      </c>
      <c r="D2535" s="40" t="s">
        <v>3736</v>
      </c>
      <c r="E2535" s="40" t="s">
        <v>3735</v>
      </c>
      <c r="F2535" s="45"/>
      <c r="G2535" s="45"/>
      <c r="H2535" s="45" t="s">
        <v>44</v>
      </c>
      <c r="I2535" s="46">
        <v>35856</v>
      </c>
      <c r="J2535" s="44" t="str">
        <f t="shared" si="81"/>
        <v>n/a</v>
      </c>
      <c r="K2535" s="46">
        <v>35885</v>
      </c>
      <c r="L2535" s="45"/>
      <c r="M2535" s="45"/>
      <c r="N2535" s="45"/>
      <c r="O2535" s="62"/>
      <c r="P2535" s="209" t="s">
        <v>5</v>
      </c>
      <c r="Q2535" s="46">
        <v>35912</v>
      </c>
      <c r="R2535" s="41"/>
    </row>
    <row r="2536" spans="1:209" s="149" customFormat="1" ht="12.95" customHeight="1" x14ac:dyDescent="0.2">
      <c r="A2536" s="12">
        <v>56</v>
      </c>
      <c r="B2536" s="14" t="s">
        <v>7</v>
      </c>
      <c r="C2536" s="97">
        <v>6232</v>
      </c>
      <c r="D2536" s="116" t="s">
        <v>3734</v>
      </c>
      <c r="E2536" s="116" t="s">
        <v>3733</v>
      </c>
      <c r="F2536" s="224">
        <v>11</v>
      </c>
      <c r="G2536" s="224" t="s">
        <v>2299</v>
      </c>
      <c r="H2536" s="15" t="s">
        <v>44</v>
      </c>
      <c r="I2536" s="19"/>
      <c r="J2536" s="16">
        <f t="shared" si="81"/>
        <v>365</v>
      </c>
      <c r="K2536" s="19"/>
      <c r="L2536" s="15"/>
      <c r="M2536" s="15"/>
      <c r="N2536" s="15"/>
      <c r="O2536" s="21" t="s">
        <v>7</v>
      </c>
      <c r="P2536" s="223">
        <v>3409</v>
      </c>
      <c r="Q2536" s="222">
        <v>36055</v>
      </c>
      <c r="R2536" s="58" t="s">
        <v>3481</v>
      </c>
      <c r="S2536" s="13"/>
      <c r="T2536" s="13"/>
      <c r="U2536" s="13"/>
      <c r="V2536" s="13"/>
      <c r="W2536" s="13"/>
      <c r="X2536" s="13"/>
      <c r="Y2536" s="13"/>
      <c r="Z2536" s="13"/>
      <c r="AA2536" s="13"/>
      <c r="AB2536" s="13"/>
      <c r="AC2536" s="13"/>
      <c r="AD2536" s="13"/>
      <c r="AE2536" s="13"/>
      <c r="AF2536" s="13"/>
      <c r="AG2536" s="13"/>
      <c r="AH2536" s="13"/>
      <c r="AI2536" s="13"/>
      <c r="AJ2536" s="13"/>
      <c r="AK2536" s="13"/>
      <c r="AL2536" s="13"/>
      <c r="AM2536" s="13"/>
      <c r="AN2536" s="13"/>
      <c r="AO2536" s="13"/>
      <c r="AP2536" s="13"/>
      <c r="AQ2536" s="13"/>
      <c r="AR2536" s="13"/>
      <c r="AS2536" s="13"/>
      <c r="AT2536" s="13"/>
      <c r="AU2536" s="13"/>
      <c r="AV2536" s="13"/>
      <c r="AW2536" s="13"/>
      <c r="AX2536" s="13"/>
      <c r="AY2536" s="13"/>
      <c r="AZ2536" s="13"/>
      <c r="BA2536" s="13"/>
      <c r="BB2536" s="13"/>
      <c r="BC2536" s="13"/>
      <c r="BD2536" s="13"/>
      <c r="BE2536" s="13"/>
      <c r="BF2536" s="13"/>
      <c r="BG2536" s="13"/>
      <c r="BH2536" s="13"/>
      <c r="BI2536" s="13"/>
      <c r="BJ2536" s="13"/>
      <c r="BK2536" s="13"/>
      <c r="BL2536" s="13"/>
      <c r="BM2536" s="13"/>
      <c r="BN2536" s="13"/>
      <c r="BO2536" s="13"/>
      <c r="BP2536" s="13"/>
      <c r="BQ2536" s="13"/>
      <c r="BR2536" s="13"/>
      <c r="BS2536" s="13"/>
      <c r="BT2536" s="13"/>
      <c r="BU2536" s="13"/>
      <c r="BV2536" s="13"/>
      <c r="BW2536" s="13"/>
      <c r="BX2536" s="13"/>
      <c r="BY2536" s="13"/>
      <c r="BZ2536" s="13"/>
      <c r="CA2536" s="13"/>
      <c r="CB2536" s="13"/>
      <c r="CC2536" s="13"/>
      <c r="CD2536" s="13"/>
      <c r="CE2536" s="13"/>
      <c r="CF2536" s="13"/>
      <c r="CG2536" s="13"/>
      <c r="CH2536" s="13"/>
      <c r="CI2536" s="13"/>
      <c r="CJ2536" s="13"/>
      <c r="CK2536" s="13"/>
      <c r="CL2536" s="13"/>
      <c r="CM2536" s="13"/>
      <c r="CN2536" s="13"/>
      <c r="CO2536" s="13"/>
      <c r="CP2536" s="13"/>
      <c r="CQ2536" s="13"/>
      <c r="CR2536" s="13"/>
      <c r="CS2536" s="13"/>
      <c r="CT2536" s="13"/>
      <c r="CU2536" s="13"/>
      <c r="CV2536" s="13"/>
      <c r="CW2536" s="13"/>
      <c r="CX2536" s="13"/>
      <c r="CY2536" s="13"/>
      <c r="CZ2536" s="13"/>
      <c r="DA2536" s="13"/>
      <c r="DB2536" s="13"/>
      <c r="DC2536" s="13"/>
      <c r="DD2536" s="13"/>
      <c r="DE2536" s="13"/>
      <c r="DF2536" s="13"/>
      <c r="DG2536" s="13"/>
      <c r="DH2536" s="13"/>
      <c r="DI2536" s="13"/>
      <c r="DJ2536" s="13"/>
      <c r="DK2536" s="13"/>
      <c r="DL2536" s="13"/>
      <c r="DM2536" s="13"/>
      <c r="DN2536" s="13"/>
      <c r="DO2536" s="13"/>
      <c r="DP2536" s="13"/>
      <c r="DQ2536" s="13"/>
      <c r="DR2536" s="13"/>
      <c r="DS2536" s="13"/>
      <c r="DT2536" s="13"/>
      <c r="DU2536" s="13"/>
      <c r="DV2536" s="13"/>
      <c r="DW2536" s="13"/>
      <c r="DX2536" s="13"/>
      <c r="DY2536" s="13"/>
      <c r="DZ2536" s="13"/>
      <c r="EA2536" s="13"/>
      <c r="EB2536" s="13"/>
      <c r="EC2536" s="13"/>
      <c r="ED2536" s="13"/>
      <c r="EE2536" s="13"/>
      <c r="EF2536" s="13"/>
      <c r="EG2536" s="13"/>
      <c r="EH2536" s="13"/>
      <c r="EI2536" s="13"/>
      <c r="EJ2536" s="13"/>
      <c r="EK2536" s="13"/>
      <c r="EL2536" s="13"/>
      <c r="EM2536" s="13"/>
      <c r="EN2536" s="13"/>
      <c r="EO2536" s="13"/>
      <c r="EP2536" s="13"/>
      <c r="EQ2536" s="13"/>
      <c r="ER2536" s="13"/>
      <c r="ES2536" s="13"/>
      <c r="ET2536" s="13"/>
      <c r="EU2536" s="13"/>
      <c r="EV2536" s="13"/>
      <c r="EW2536" s="13"/>
      <c r="EX2536" s="13"/>
      <c r="EY2536" s="13"/>
      <c r="EZ2536" s="13"/>
      <c r="FA2536" s="13"/>
      <c r="FB2536" s="13"/>
      <c r="FC2536" s="13"/>
      <c r="FD2536" s="13"/>
      <c r="FE2536" s="13"/>
      <c r="FF2536" s="13"/>
      <c r="FG2536" s="13"/>
      <c r="FH2536" s="13"/>
      <c r="FI2536" s="13"/>
      <c r="FJ2536" s="13"/>
      <c r="FK2536" s="13"/>
      <c r="FL2536" s="13"/>
      <c r="FM2536" s="13"/>
      <c r="FN2536" s="13"/>
      <c r="FO2536" s="13"/>
      <c r="FP2536" s="13"/>
      <c r="FQ2536" s="13"/>
      <c r="FR2536" s="13"/>
      <c r="FS2536" s="13"/>
      <c r="FT2536" s="13"/>
      <c r="FU2536" s="13"/>
      <c r="FV2536" s="13"/>
      <c r="FW2536" s="13"/>
      <c r="FX2536" s="13"/>
      <c r="FY2536" s="13"/>
      <c r="FZ2536" s="13"/>
      <c r="GA2536" s="13"/>
      <c r="GB2536" s="13"/>
      <c r="GC2536" s="13"/>
      <c r="GD2536" s="13"/>
      <c r="GE2536" s="13"/>
      <c r="GF2536" s="13"/>
      <c r="GG2536" s="13"/>
      <c r="GH2536" s="13"/>
      <c r="GI2536" s="13"/>
      <c r="GJ2536" s="13"/>
      <c r="GK2536" s="13"/>
      <c r="GL2536" s="13"/>
      <c r="GM2536" s="13"/>
      <c r="GN2536" s="13"/>
      <c r="GO2536" s="13"/>
      <c r="GP2536" s="13"/>
      <c r="GQ2536" s="13"/>
      <c r="GR2536" s="13"/>
      <c r="GS2536" s="13"/>
      <c r="GT2536" s="13"/>
      <c r="GU2536" s="13"/>
      <c r="GV2536" s="13"/>
      <c r="GW2536" s="13"/>
      <c r="GX2536" s="13"/>
      <c r="GY2536" s="13"/>
      <c r="GZ2536" s="13"/>
      <c r="HA2536" s="13"/>
    </row>
    <row r="2537" spans="1:209" s="149" customFormat="1" ht="12.95" customHeight="1" x14ac:dyDescent="0.2">
      <c r="A2537" s="12">
        <v>115</v>
      </c>
      <c r="B2537" s="14" t="s">
        <v>7</v>
      </c>
      <c r="C2537" s="97"/>
      <c r="D2537" s="14" t="s">
        <v>3732</v>
      </c>
      <c r="E2537" s="14" t="s">
        <v>3731</v>
      </c>
      <c r="F2537" s="15">
        <v>6</v>
      </c>
      <c r="G2537" s="15" t="s">
        <v>2495</v>
      </c>
      <c r="H2537" s="15" t="s">
        <v>28</v>
      </c>
      <c r="I2537" s="19"/>
      <c r="J2537" s="16">
        <f t="shared" si="81"/>
        <v>365</v>
      </c>
      <c r="K2537" s="19"/>
      <c r="L2537" s="15"/>
      <c r="M2537" s="15"/>
      <c r="N2537" s="15"/>
      <c r="O2537" s="21" t="s">
        <v>7</v>
      </c>
      <c r="P2537" s="221">
        <v>3417</v>
      </c>
      <c r="Q2537" s="19">
        <v>36133</v>
      </c>
      <c r="R2537" s="58" t="s">
        <v>136</v>
      </c>
      <c r="S2537" s="13"/>
      <c r="T2537" s="13"/>
      <c r="U2537" s="13"/>
      <c r="V2537" s="13"/>
      <c r="W2537" s="13"/>
      <c r="X2537" s="13"/>
      <c r="Y2537" s="13"/>
      <c r="Z2537" s="13"/>
      <c r="AA2537" s="13"/>
      <c r="AB2537" s="13"/>
      <c r="AC2537" s="13"/>
      <c r="AD2537" s="13"/>
      <c r="AE2537" s="13"/>
      <c r="AF2537" s="13"/>
      <c r="AG2537" s="13"/>
      <c r="AH2537" s="13"/>
      <c r="AI2537" s="13"/>
      <c r="AJ2537" s="13"/>
      <c r="AK2537" s="13"/>
      <c r="AL2537" s="13"/>
      <c r="AM2537" s="13"/>
      <c r="AN2537" s="13"/>
      <c r="AO2537" s="13"/>
      <c r="AP2537" s="13"/>
      <c r="AQ2537" s="13"/>
      <c r="AR2537" s="13"/>
      <c r="AS2537" s="13"/>
      <c r="AT2537" s="13"/>
      <c r="AU2537" s="13"/>
      <c r="AV2537" s="13"/>
      <c r="AW2537" s="13"/>
      <c r="AX2537" s="13"/>
      <c r="AY2537" s="13"/>
      <c r="AZ2537" s="13"/>
      <c r="BA2537" s="13"/>
      <c r="BB2537" s="13"/>
      <c r="BC2537" s="13"/>
      <c r="BD2537" s="13"/>
      <c r="BE2537" s="13"/>
      <c r="BF2537" s="13"/>
      <c r="BG2537" s="13"/>
      <c r="BH2537" s="13"/>
      <c r="BI2537" s="13"/>
      <c r="BJ2537" s="13"/>
      <c r="BK2537" s="13"/>
      <c r="BL2537" s="13"/>
      <c r="BM2537" s="13"/>
      <c r="BN2537" s="13"/>
      <c r="BO2537" s="13"/>
      <c r="BP2537" s="13"/>
      <c r="BQ2537" s="13"/>
      <c r="BR2537" s="13"/>
      <c r="BS2537" s="13"/>
      <c r="BT2537" s="13"/>
      <c r="BU2537" s="13"/>
      <c r="BV2537" s="13"/>
      <c r="BW2537" s="13"/>
      <c r="BX2537" s="13"/>
      <c r="BY2537" s="13"/>
      <c r="BZ2537" s="13"/>
      <c r="CA2537" s="13"/>
      <c r="CB2537" s="13"/>
      <c r="CC2537" s="13"/>
      <c r="CD2537" s="13"/>
      <c r="CE2537" s="13"/>
      <c r="CF2537" s="13"/>
      <c r="CG2537" s="13"/>
      <c r="CH2537" s="13"/>
      <c r="CI2537" s="13"/>
      <c r="CJ2537" s="13"/>
      <c r="CK2537" s="13"/>
      <c r="CL2537" s="13"/>
      <c r="CM2537" s="13"/>
      <c r="CN2537" s="13"/>
      <c r="CO2537" s="13"/>
      <c r="CP2537" s="13"/>
      <c r="CQ2537" s="13"/>
      <c r="CR2537" s="13"/>
      <c r="CS2537" s="13"/>
      <c r="CT2537" s="13"/>
      <c r="CU2537" s="13"/>
      <c r="CV2537" s="13"/>
      <c r="CW2537" s="13"/>
      <c r="CX2537" s="13"/>
      <c r="CY2537" s="13"/>
      <c r="CZ2537" s="13"/>
      <c r="DA2537" s="13"/>
      <c r="DB2537" s="13"/>
      <c r="DC2537" s="13"/>
      <c r="DD2537" s="13"/>
      <c r="DE2537" s="13"/>
      <c r="DF2537" s="13"/>
      <c r="DG2537" s="13"/>
      <c r="DH2537" s="13"/>
      <c r="DI2537" s="13"/>
      <c r="DJ2537" s="13"/>
      <c r="DK2537" s="13"/>
      <c r="DL2537" s="13"/>
      <c r="DM2537" s="13"/>
      <c r="DN2537" s="13"/>
      <c r="DO2537" s="13"/>
      <c r="DP2537" s="13"/>
      <c r="DQ2537" s="13"/>
      <c r="DR2537" s="13"/>
      <c r="DS2537" s="13"/>
      <c r="DT2537" s="13"/>
      <c r="DU2537" s="13"/>
      <c r="DV2537" s="13"/>
      <c r="DW2537" s="13"/>
      <c r="DX2537" s="13"/>
      <c r="DY2537" s="13"/>
      <c r="DZ2537" s="13"/>
      <c r="EA2537" s="13"/>
      <c r="EB2537" s="13"/>
      <c r="EC2537" s="13"/>
      <c r="ED2537" s="13"/>
      <c r="EE2537" s="13"/>
      <c r="EF2537" s="13"/>
      <c r="EG2537" s="13"/>
      <c r="EH2537" s="13"/>
      <c r="EI2537" s="13"/>
      <c r="EJ2537" s="13"/>
      <c r="EK2537" s="13"/>
      <c r="EL2537" s="13"/>
      <c r="EM2537" s="13"/>
      <c r="EN2537" s="13"/>
      <c r="EO2537" s="13"/>
      <c r="EP2537" s="13"/>
      <c r="EQ2537" s="13"/>
      <c r="ER2537" s="13"/>
      <c r="ES2537" s="13"/>
      <c r="ET2537" s="13"/>
      <c r="EU2537" s="13"/>
      <c r="EV2537" s="13"/>
      <c r="EW2537" s="13"/>
      <c r="EX2537" s="13"/>
      <c r="EY2537" s="13"/>
      <c r="EZ2537" s="13"/>
      <c r="FA2537" s="13"/>
      <c r="FB2537" s="13"/>
      <c r="FC2537" s="13"/>
      <c r="FD2537" s="13"/>
      <c r="FE2537" s="13"/>
      <c r="FF2537" s="13"/>
      <c r="FG2537" s="13"/>
      <c r="FH2537" s="13"/>
      <c r="FI2537" s="13"/>
      <c r="FJ2537" s="13"/>
      <c r="FK2537" s="13"/>
      <c r="FL2537" s="13"/>
      <c r="FM2537" s="13"/>
      <c r="FN2537" s="13"/>
      <c r="FO2537" s="13"/>
      <c r="FP2537" s="13"/>
      <c r="FQ2537" s="13"/>
      <c r="FR2537" s="13"/>
      <c r="FS2537" s="13"/>
      <c r="FT2537" s="13"/>
      <c r="FU2537" s="13"/>
      <c r="FV2537" s="13"/>
      <c r="FW2537" s="13"/>
      <c r="FX2537" s="13"/>
      <c r="FY2537" s="13"/>
      <c r="FZ2537" s="13"/>
      <c r="GA2537" s="13"/>
      <c r="GB2537" s="13"/>
      <c r="GC2537" s="13"/>
      <c r="GD2537" s="13"/>
      <c r="GE2537" s="13"/>
      <c r="GF2537" s="13"/>
      <c r="GG2537" s="13"/>
      <c r="GH2537" s="13"/>
      <c r="GI2537" s="13"/>
      <c r="GJ2537" s="13"/>
      <c r="GK2537" s="13"/>
      <c r="GL2537" s="13"/>
      <c r="GM2537" s="13"/>
      <c r="GN2537" s="13"/>
      <c r="GO2537" s="13"/>
      <c r="GP2537" s="13"/>
      <c r="GQ2537" s="13"/>
      <c r="GR2537" s="13"/>
      <c r="GS2537" s="13"/>
      <c r="GT2537" s="13"/>
      <c r="GU2537" s="13"/>
      <c r="GV2537" s="13"/>
      <c r="GW2537" s="13"/>
      <c r="GX2537" s="13"/>
      <c r="GY2537" s="13"/>
      <c r="GZ2537" s="13"/>
      <c r="HA2537" s="13"/>
    </row>
    <row r="2538" spans="1:209" s="149" customFormat="1" ht="12.95" customHeight="1" x14ac:dyDescent="0.2">
      <c r="A2538" s="7">
        <v>115</v>
      </c>
      <c r="B2538" s="40" t="s">
        <v>7</v>
      </c>
      <c r="C2538" s="107">
        <v>6233</v>
      </c>
      <c r="D2538" s="119" t="s">
        <v>3730</v>
      </c>
      <c r="E2538" s="119" t="s">
        <v>3729</v>
      </c>
      <c r="F2538" s="219">
        <v>20</v>
      </c>
      <c r="G2538" s="219" t="s">
        <v>1839</v>
      </c>
      <c r="H2538" s="45" t="s">
        <v>28</v>
      </c>
      <c r="I2538" s="46"/>
      <c r="J2538" s="44">
        <f t="shared" si="81"/>
        <v>365</v>
      </c>
      <c r="K2538" s="46"/>
      <c r="L2538" s="45"/>
      <c r="M2538" s="45"/>
      <c r="N2538" s="45"/>
      <c r="O2538" s="62" t="s">
        <v>7</v>
      </c>
      <c r="P2538" s="220">
        <v>3410</v>
      </c>
      <c r="Q2538" s="217">
        <v>36068</v>
      </c>
      <c r="R2538" s="41"/>
    </row>
    <row r="2539" spans="1:209" s="149" customFormat="1" ht="12.95" customHeight="1" x14ac:dyDescent="0.2">
      <c r="A2539" s="7"/>
      <c r="B2539" s="40" t="s">
        <v>7</v>
      </c>
      <c r="C2539" s="107"/>
      <c r="D2539" s="40" t="s">
        <v>3728</v>
      </c>
      <c r="E2539" s="40" t="s">
        <v>3686</v>
      </c>
      <c r="F2539" s="45">
        <v>19</v>
      </c>
      <c r="G2539" s="45"/>
      <c r="H2539" s="45" t="s">
        <v>28</v>
      </c>
      <c r="I2539" s="46"/>
      <c r="J2539" s="44">
        <f t="shared" si="81"/>
        <v>365</v>
      </c>
      <c r="K2539" s="46"/>
      <c r="L2539" s="45"/>
      <c r="M2539" s="45"/>
      <c r="N2539" s="45"/>
      <c r="O2539" s="62" t="s">
        <v>7</v>
      </c>
      <c r="P2539" s="117" t="s">
        <v>0</v>
      </c>
      <c r="Q2539" s="46">
        <v>36340</v>
      </c>
      <c r="R2539" s="41"/>
    </row>
    <row r="2540" spans="1:209" s="149" customFormat="1" ht="12.95" customHeight="1" x14ac:dyDescent="0.2">
      <c r="A2540" s="7"/>
      <c r="B2540" s="40" t="s">
        <v>7</v>
      </c>
      <c r="C2540" s="107">
        <v>6235</v>
      </c>
      <c r="D2540" s="40" t="s">
        <v>3727</v>
      </c>
      <c r="E2540" s="40" t="s">
        <v>3726</v>
      </c>
      <c r="F2540" s="45">
        <v>15</v>
      </c>
      <c r="G2540" s="45"/>
      <c r="H2540" s="45" t="s">
        <v>8</v>
      </c>
      <c r="I2540" s="46"/>
      <c r="J2540" s="44">
        <f t="shared" si="81"/>
        <v>365</v>
      </c>
      <c r="K2540" s="46"/>
      <c r="L2540" s="45"/>
      <c r="M2540" s="45"/>
      <c r="N2540" s="45"/>
      <c r="O2540" s="62" t="s">
        <v>7</v>
      </c>
      <c r="P2540" s="208">
        <v>3454</v>
      </c>
      <c r="Q2540" s="46">
        <v>36364</v>
      </c>
      <c r="R2540" s="41" t="s">
        <v>3725</v>
      </c>
    </row>
    <row r="2541" spans="1:209" s="149" customFormat="1" ht="12.95" customHeight="1" x14ac:dyDescent="0.2">
      <c r="A2541" s="7"/>
      <c r="B2541" s="40" t="s">
        <v>7</v>
      </c>
      <c r="C2541" s="107">
        <v>6235</v>
      </c>
      <c r="D2541" s="40" t="s">
        <v>3724</v>
      </c>
      <c r="E2541" s="40" t="s">
        <v>3686</v>
      </c>
      <c r="F2541" s="45">
        <v>13</v>
      </c>
      <c r="G2541" s="45"/>
      <c r="H2541" s="45" t="s">
        <v>28</v>
      </c>
      <c r="I2541" s="46"/>
      <c r="J2541" s="44">
        <f t="shared" si="81"/>
        <v>365</v>
      </c>
      <c r="K2541" s="46"/>
      <c r="L2541" s="45"/>
      <c r="M2541" s="45"/>
      <c r="N2541" s="45"/>
      <c r="O2541" s="62" t="s">
        <v>7</v>
      </c>
      <c r="P2541" s="117" t="s">
        <v>0</v>
      </c>
      <c r="Q2541" s="46">
        <v>36340</v>
      </c>
      <c r="R2541" s="41"/>
    </row>
    <row r="2542" spans="1:209" s="149" customFormat="1" ht="12.95" customHeight="1" x14ac:dyDescent="0.2">
      <c r="A2542" s="7">
        <v>37</v>
      </c>
      <c r="B2542" s="40" t="s">
        <v>7</v>
      </c>
      <c r="C2542" s="107">
        <v>6237</v>
      </c>
      <c r="D2542" s="40" t="s">
        <v>3089</v>
      </c>
      <c r="E2542" s="40" t="s">
        <v>3631</v>
      </c>
      <c r="F2542" s="45">
        <v>21</v>
      </c>
      <c r="G2542" s="45" t="s">
        <v>1839</v>
      </c>
      <c r="H2542" s="45" t="s">
        <v>44</v>
      </c>
      <c r="I2542" s="46"/>
      <c r="J2542" s="44"/>
      <c r="K2542" s="46"/>
      <c r="L2542" s="45"/>
      <c r="M2542" s="45"/>
      <c r="N2542" s="45"/>
      <c r="O2542" s="62" t="s">
        <v>7</v>
      </c>
      <c r="P2542" s="53">
        <v>3421</v>
      </c>
      <c r="Q2542" s="46">
        <v>36168</v>
      </c>
      <c r="R2542" s="41" t="s">
        <v>3334</v>
      </c>
    </row>
    <row r="2543" spans="1:209" s="149" customFormat="1" ht="12.95" customHeight="1" x14ac:dyDescent="0.2">
      <c r="A2543" s="7">
        <v>55</v>
      </c>
      <c r="B2543" s="40" t="s">
        <v>7</v>
      </c>
      <c r="C2543" s="107">
        <v>6237.9512238487496</v>
      </c>
      <c r="D2543" s="40" t="s">
        <v>3723</v>
      </c>
      <c r="E2543" s="40" t="s">
        <v>3722</v>
      </c>
      <c r="F2543" s="45"/>
      <c r="G2543" s="45"/>
      <c r="H2543" s="45" t="s">
        <v>28</v>
      </c>
      <c r="I2543" s="46"/>
      <c r="J2543" s="44">
        <f t="shared" ref="J2543:J2548" si="82">IF(AND(I2543&gt;1/1/75, K2543&gt;0),"n/a",I2543+365)</f>
        <v>365</v>
      </c>
      <c r="K2543" s="46"/>
      <c r="L2543" s="45"/>
      <c r="M2543" s="45"/>
      <c r="N2543" s="45"/>
      <c r="O2543" s="62" t="s">
        <v>7</v>
      </c>
      <c r="P2543" s="117" t="s">
        <v>0</v>
      </c>
      <c r="Q2543" s="46">
        <v>36340</v>
      </c>
      <c r="R2543" s="41"/>
    </row>
    <row r="2544" spans="1:209" s="149" customFormat="1" ht="12.95" customHeight="1" x14ac:dyDescent="0.2">
      <c r="A2544" s="7">
        <v>115</v>
      </c>
      <c r="B2544" s="40" t="s">
        <v>7</v>
      </c>
      <c r="C2544" s="107">
        <v>6239</v>
      </c>
      <c r="D2544" s="40" t="s">
        <v>3721</v>
      </c>
      <c r="E2544" s="40" t="s">
        <v>3720</v>
      </c>
      <c r="F2544" s="45"/>
      <c r="G2544" s="45"/>
      <c r="H2544" s="45" t="s">
        <v>28</v>
      </c>
      <c r="I2544" s="46"/>
      <c r="J2544" s="44">
        <f t="shared" si="82"/>
        <v>365</v>
      </c>
      <c r="K2544" s="46"/>
      <c r="L2544" s="45"/>
      <c r="M2544" s="45"/>
      <c r="N2544" s="45"/>
      <c r="O2544" s="62" t="s">
        <v>7</v>
      </c>
      <c r="P2544" s="117" t="s">
        <v>0</v>
      </c>
      <c r="Q2544" s="46">
        <v>36340</v>
      </c>
      <c r="R2544" s="41"/>
    </row>
    <row r="2545" spans="1:18" s="149" customFormat="1" ht="12.95" customHeight="1" x14ac:dyDescent="0.2">
      <c r="A2545" s="7">
        <v>37</v>
      </c>
      <c r="B2545" s="40" t="s">
        <v>7</v>
      </c>
      <c r="C2545" s="107"/>
      <c r="D2545" s="40" t="s">
        <v>3719</v>
      </c>
      <c r="E2545" s="40" t="s">
        <v>3686</v>
      </c>
      <c r="F2545" s="45">
        <v>13</v>
      </c>
      <c r="G2545" s="45"/>
      <c r="H2545" s="45" t="s">
        <v>28</v>
      </c>
      <c r="I2545" s="46"/>
      <c r="J2545" s="44">
        <f t="shared" si="82"/>
        <v>365</v>
      </c>
      <c r="K2545" s="46"/>
      <c r="L2545" s="45"/>
      <c r="M2545" s="45"/>
      <c r="N2545" s="45"/>
      <c r="O2545" s="62" t="s">
        <v>7</v>
      </c>
      <c r="P2545" s="209">
        <v>3449</v>
      </c>
      <c r="Q2545" s="46">
        <v>36340</v>
      </c>
      <c r="R2545" s="41" t="s">
        <v>136</v>
      </c>
    </row>
    <row r="2546" spans="1:18" s="149" customFormat="1" ht="12.95" customHeight="1" x14ac:dyDescent="0.2">
      <c r="A2546" s="7">
        <v>23</v>
      </c>
      <c r="B2546" s="40" t="s">
        <v>7</v>
      </c>
      <c r="C2546" s="107">
        <v>6241</v>
      </c>
      <c r="D2546" s="40" t="s">
        <v>3718</v>
      </c>
      <c r="E2546" s="40" t="s">
        <v>3717</v>
      </c>
      <c r="F2546" s="45"/>
      <c r="G2546" s="45"/>
      <c r="H2546" s="45" t="s">
        <v>8</v>
      </c>
      <c r="I2546" s="46"/>
      <c r="J2546" s="44">
        <f t="shared" si="82"/>
        <v>365</v>
      </c>
      <c r="K2546" s="46"/>
      <c r="L2546" s="45"/>
      <c r="M2546" s="45"/>
      <c r="N2546" s="45"/>
      <c r="O2546" s="62" t="s">
        <v>7</v>
      </c>
      <c r="P2546" s="208">
        <v>3455</v>
      </c>
      <c r="Q2546" s="46">
        <v>36364</v>
      </c>
      <c r="R2546" s="41" t="s">
        <v>3460</v>
      </c>
    </row>
    <row r="2547" spans="1:18" s="149" customFormat="1" ht="12.95" customHeight="1" x14ac:dyDescent="0.2">
      <c r="A2547" s="7">
        <v>33</v>
      </c>
      <c r="B2547" s="40" t="s">
        <v>7</v>
      </c>
      <c r="C2547" s="107">
        <v>6243</v>
      </c>
      <c r="D2547" s="40" t="s">
        <v>3716</v>
      </c>
      <c r="E2547" s="40" t="s">
        <v>3715</v>
      </c>
      <c r="F2547" s="45">
        <v>18</v>
      </c>
      <c r="G2547" s="45" t="s">
        <v>1839</v>
      </c>
      <c r="H2547" s="45" t="s">
        <v>28</v>
      </c>
      <c r="I2547" s="46"/>
      <c r="J2547" s="44">
        <f t="shared" si="82"/>
        <v>365</v>
      </c>
      <c r="K2547" s="46"/>
      <c r="L2547" s="45"/>
      <c r="M2547" s="45"/>
      <c r="N2547" s="45"/>
      <c r="O2547" s="62" t="s">
        <v>7</v>
      </c>
      <c r="P2547" s="209">
        <v>3397</v>
      </c>
      <c r="Q2547" s="46">
        <v>35971</v>
      </c>
      <c r="R2547" s="41" t="s">
        <v>136</v>
      </c>
    </row>
    <row r="2548" spans="1:18" s="149" customFormat="1" ht="12.95" customHeight="1" x14ac:dyDescent="0.2">
      <c r="A2548" s="7">
        <v>37</v>
      </c>
      <c r="B2548" s="40" t="s">
        <v>7</v>
      </c>
      <c r="C2548" s="107">
        <v>6244</v>
      </c>
      <c r="D2548" s="40" t="s">
        <v>3714</v>
      </c>
      <c r="E2548" s="40" t="s">
        <v>3713</v>
      </c>
      <c r="F2548" s="45">
        <v>21</v>
      </c>
      <c r="G2548" s="45" t="s">
        <v>1839</v>
      </c>
      <c r="H2548" s="45" t="s">
        <v>25</v>
      </c>
      <c r="I2548" s="46"/>
      <c r="J2548" s="44">
        <f t="shared" si="82"/>
        <v>365</v>
      </c>
      <c r="K2548" s="46"/>
      <c r="L2548" s="45"/>
      <c r="M2548" s="45"/>
      <c r="N2548" s="45"/>
      <c r="O2548" s="62" t="s">
        <v>7</v>
      </c>
      <c r="P2548" s="53" t="s">
        <v>5</v>
      </c>
      <c r="Q2548" s="46"/>
      <c r="R2548" s="41"/>
    </row>
    <row r="2549" spans="1:18" s="149" customFormat="1" ht="12.95" customHeight="1" x14ac:dyDescent="0.2">
      <c r="A2549" s="7">
        <v>17</v>
      </c>
      <c r="B2549" s="40" t="s">
        <v>7</v>
      </c>
      <c r="C2549" s="107">
        <v>6245</v>
      </c>
      <c r="D2549" s="40" t="s">
        <v>3712</v>
      </c>
      <c r="E2549" s="40" t="s">
        <v>3125</v>
      </c>
      <c r="F2549" s="45"/>
      <c r="G2549" s="45"/>
      <c r="H2549" s="45" t="s">
        <v>25</v>
      </c>
      <c r="I2549" s="46"/>
      <c r="J2549" s="44"/>
      <c r="K2549" s="46">
        <v>35976</v>
      </c>
      <c r="L2549" s="45"/>
      <c r="M2549" s="45" t="s">
        <v>871</v>
      </c>
      <c r="N2549" s="45" t="s">
        <v>871</v>
      </c>
      <c r="O2549" s="62"/>
      <c r="P2549" s="53"/>
      <c r="Q2549" s="46"/>
      <c r="R2549" s="41"/>
    </row>
    <row r="2550" spans="1:18" s="149" customFormat="1" ht="12.95" customHeight="1" x14ac:dyDescent="0.2">
      <c r="A2550" s="7"/>
      <c r="B2550" s="40" t="s">
        <v>7</v>
      </c>
      <c r="C2550" s="107">
        <v>6245</v>
      </c>
      <c r="D2550" s="40" t="s">
        <v>3711</v>
      </c>
      <c r="E2550" s="40" t="s">
        <v>1855</v>
      </c>
      <c r="F2550" s="45">
        <v>8</v>
      </c>
      <c r="G2550" s="45" t="s">
        <v>905</v>
      </c>
      <c r="H2550" s="45" t="s">
        <v>8</v>
      </c>
      <c r="I2550" s="46">
        <v>35795</v>
      </c>
      <c r="J2550" s="44" t="str">
        <f t="shared" ref="J2550:J2570" si="83">IF(AND(I2550&gt;1/1/75, K2550&gt;0),"n/a",I2550+365)</f>
        <v>n/a</v>
      </c>
      <c r="K2550" s="46">
        <v>35825</v>
      </c>
      <c r="L2550" s="45"/>
      <c r="M2550" s="45" t="s">
        <v>871</v>
      </c>
      <c r="N2550" s="45" t="s">
        <v>871</v>
      </c>
      <c r="O2550" s="62" t="s">
        <v>7</v>
      </c>
      <c r="P2550" s="53" t="s">
        <v>2</v>
      </c>
      <c r="Q2550" s="46"/>
      <c r="R2550" s="41"/>
    </row>
    <row r="2551" spans="1:18" s="149" customFormat="1" ht="12.95" customHeight="1" x14ac:dyDescent="0.2">
      <c r="A2551" s="7">
        <v>106</v>
      </c>
      <c r="B2551" s="40" t="s">
        <v>7</v>
      </c>
      <c r="C2551" s="107">
        <v>6248.0324186570297</v>
      </c>
      <c r="D2551" s="40" t="s">
        <v>3710</v>
      </c>
      <c r="E2551" s="40" t="s">
        <v>786</v>
      </c>
      <c r="F2551" s="45">
        <v>8</v>
      </c>
      <c r="G2551" s="45" t="s">
        <v>905</v>
      </c>
      <c r="H2551" s="45" t="s">
        <v>8</v>
      </c>
      <c r="I2551" s="46"/>
      <c r="J2551" s="44">
        <f t="shared" si="83"/>
        <v>365</v>
      </c>
      <c r="K2551" s="46"/>
      <c r="L2551" s="45"/>
      <c r="M2551" s="45"/>
      <c r="N2551" s="45"/>
      <c r="O2551" s="62" t="s">
        <v>7</v>
      </c>
      <c r="P2551" s="209">
        <v>3426</v>
      </c>
      <c r="Q2551" s="46">
        <v>36213</v>
      </c>
      <c r="R2551" s="41" t="s">
        <v>136</v>
      </c>
    </row>
    <row r="2552" spans="1:18" s="149" customFormat="1" ht="12.95" customHeight="1" x14ac:dyDescent="0.2">
      <c r="A2552" s="7"/>
      <c r="B2552" s="40" t="s">
        <v>7</v>
      </c>
      <c r="C2552" s="107">
        <v>6249</v>
      </c>
      <c r="D2552" s="40" t="s">
        <v>3709</v>
      </c>
      <c r="E2552" s="40" t="s">
        <v>3708</v>
      </c>
      <c r="F2552" s="45">
        <v>15</v>
      </c>
      <c r="G2552" s="45" t="s">
        <v>1688</v>
      </c>
      <c r="H2552" s="45" t="s">
        <v>28</v>
      </c>
      <c r="I2552" s="46"/>
      <c r="J2552" s="44">
        <f t="shared" si="83"/>
        <v>365</v>
      </c>
      <c r="K2552" s="46"/>
      <c r="L2552" s="45"/>
      <c r="M2552" s="45"/>
      <c r="N2552" s="45"/>
      <c r="O2552" s="62" t="s">
        <v>7</v>
      </c>
      <c r="P2552" s="209">
        <v>3437</v>
      </c>
      <c r="Q2552" s="46">
        <v>36269</v>
      </c>
      <c r="R2552" s="41" t="s">
        <v>3707</v>
      </c>
    </row>
    <row r="2553" spans="1:18" s="149" customFormat="1" ht="12.95" customHeight="1" x14ac:dyDescent="0.2">
      <c r="A2553" s="7">
        <v>10</v>
      </c>
      <c r="B2553" s="40" t="s">
        <v>7</v>
      </c>
      <c r="C2553" s="107">
        <v>6207</v>
      </c>
      <c r="D2553" s="40" t="s">
        <v>1177</v>
      </c>
      <c r="E2553" s="40" t="s">
        <v>3706</v>
      </c>
      <c r="F2553" s="45">
        <v>12</v>
      </c>
      <c r="G2553" s="45"/>
      <c r="H2553" s="45" t="s">
        <v>8</v>
      </c>
      <c r="I2553" s="46"/>
      <c r="J2553" s="44">
        <f t="shared" si="83"/>
        <v>365</v>
      </c>
      <c r="K2553" s="46"/>
      <c r="L2553" s="45"/>
      <c r="M2553" s="45"/>
      <c r="N2553" s="45"/>
      <c r="O2553" s="62" t="s">
        <v>7</v>
      </c>
      <c r="P2553" s="209">
        <v>3419</v>
      </c>
      <c r="Q2553" s="46">
        <v>36136</v>
      </c>
      <c r="R2553" s="41" t="s">
        <v>136</v>
      </c>
    </row>
    <row r="2554" spans="1:18" s="149" customFormat="1" ht="12.95" customHeight="1" x14ac:dyDescent="0.2">
      <c r="A2554" s="7">
        <v>3</v>
      </c>
      <c r="B2554" s="40" t="s">
        <v>7</v>
      </c>
      <c r="C2554" s="107">
        <v>6250</v>
      </c>
      <c r="D2554" s="119" t="s">
        <v>765</v>
      </c>
      <c r="E2554" s="119" t="s">
        <v>3705</v>
      </c>
      <c r="F2554" s="219">
        <v>15</v>
      </c>
      <c r="G2554" s="219" t="s">
        <v>1688</v>
      </c>
      <c r="H2554" s="45" t="s">
        <v>8</v>
      </c>
      <c r="I2554" s="46"/>
      <c r="J2554" s="44">
        <f t="shared" si="83"/>
        <v>365</v>
      </c>
      <c r="K2554" s="46"/>
      <c r="L2554" s="45"/>
      <c r="M2554" s="45"/>
      <c r="N2554" s="45"/>
      <c r="O2554" s="62" t="s">
        <v>7</v>
      </c>
      <c r="P2554" s="220">
        <v>3424</v>
      </c>
      <c r="Q2554" s="217">
        <v>36194</v>
      </c>
      <c r="R2554" s="41" t="s">
        <v>3704</v>
      </c>
    </row>
    <row r="2555" spans="1:18" s="149" customFormat="1" ht="12.95" customHeight="1" x14ac:dyDescent="0.2">
      <c r="A2555" s="7">
        <v>4</v>
      </c>
      <c r="B2555" s="40" t="s">
        <v>7</v>
      </c>
      <c r="C2555" s="107">
        <v>6251</v>
      </c>
      <c r="D2555" s="119" t="s">
        <v>3703</v>
      </c>
      <c r="E2555" s="119" t="s">
        <v>3702</v>
      </c>
      <c r="F2555" s="219">
        <v>4</v>
      </c>
      <c r="G2555" s="218" t="s">
        <v>3216</v>
      </c>
      <c r="H2555" s="45" t="s">
        <v>8</v>
      </c>
      <c r="I2555" s="46">
        <v>35975</v>
      </c>
      <c r="J2555" s="44" t="str">
        <f t="shared" si="83"/>
        <v>n/a</v>
      </c>
      <c r="K2555" s="46">
        <v>36007</v>
      </c>
      <c r="L2555" s="45"/>
      <c r="M2555" s="45" t="s">
        <v>3673</v>
      </c>
      <c r="N2555" s="45" t="s">
        <v>871</v>
      </c>
      <c r="O2555" s="62"/>
      <c r="P2555" s="53" t="s">
        <v>5</v>
      </c>
      <c r="Q2555" s="217">
        <v>36427</v>
      </c>
      <c r="R2555" s="41"/>
    </row>
    <row r="2556" spans="1:18" s="149" customFormat="1" ht="12.95" customHeight="1" x14ac:dyDescent="0.2">
      <c r="A2556" s="7">
        <v>55</v>
      </c>
      <c r="B2556" s="40" t="s">
        <v>7</v>
      </c>
      <c r="C2556" s="107">
        <v>6252</v>
      </c>
      <c r="D2556" s="40" t="s">
        <v>3701</v>
      </c>
      <c r="E2556" s="40" t="s">
        <v>3141</v>
      </c>
      <c r="F2556" s="45">
        <v>15</v>
      </c>
      <c r="G2556" s="45" t="s">
        <v>1688</v>
      </c>
      <c r="H2556" s="45" t="s">
        <v>31</v>
      </c>
      <c r="I2556" s="46"/>
      <c r="J2556" s="44">
        <f t="shared" si="83"/>
        <v>365</v>
      </c>
      <c r="K2556" s="46"/>
      <c r="L2556" s="45"/>
      <c r="M2556" s="45"/>
      <c r="N2556" s="45"/>
      <c r="O2556" s="62" t="s">
        <v>7</v>
      </c>
      <c r="P2556" s="208">
        <v>3473</v>
      </c>
      <c r="Q2556" s="46">
        <v>36466</v>
      </c>
      <c r="R2556" s="41" t="s">
        <v>3700</v>
      </c>
    </row>
    <row r="2557" spans="1:18" s="149" customFormat="1" ht="12.95" customHeight="1" x14ac:dyDescent="0.2">
      <c r="A2557" s="7">
        <v>3</v>
      </c>
      <c r="B2557" s="40" t="s">
        <v>7</v>
      </c>
      <c r="C2557" s="107">
        <v>6253</v>
      </c>
      <c r="D2557" s="40" t="s">
        <v>62</v>
      </c>
      <c r="E2557" s="40" t="s">
        <v>3699</v>
      </c>
      <c r="F2557" s="45">
        <v>20</v>
      </c>
      <c r="G2557" s="45" t="s">
        <v>1839</v>
      </c>
      <c r="H2557" s="45" t="s">
        <v>8</v>
      </c>
      <c r="I2557" s="46">
        <v>35952</v>
      </c>
      <c r="J2557" s="44" t="str">
        <f t="shared" si="83"/>
        <v>n/a</v>
      </c>
      <c r="K2557" s="46" t="s">
        <v>3697</v>
      </c>
      <c r="L2557" s="45"/>
      <c r="M2557" s="45" t="s">
        <v>871</v>
      </c>
      <c r="N2557" s="45" t="s">
        <v>871</v>
      </c>
      <c r="O2557" s="62"/>
      <c r="P2557" s="208" t="s">
        <v>5</v>
      </c>
      <c r="Q2557" s="46">
        <v>36430</v>
      </c>
      <c r="R2557" s="41"/>
    </row>
    <row r="2558" spans="1:18" s="149" customFormat="1" ht="12.95" customHeight="1" x14ac:dyDescent="0.2">
      <c r="A2558" s="7">
        <v>3</v>
      </c>
      <c r="B2558" s="40" t="s">
        <v>7</v>
      </c>
      <c r="C2558" s="107">
        <v>6254</v>
      </c>
      <c r="D2558" s="40" t="s">
        <v>62</v>
      </c>
      <c r="E2558" s="40" t="s">
        <v>3698</v>
      </c>
      <c r="F2558" s="45">
        <v>20</v>
      </c>
      <c r="G2558" s="45" t="s">
        <v>1839</v>
      </c>
      <c r="H2558" s="45" t="s">
        <v>8</v>
      </c>
      <c r="I2558" s="46">
        <v>35952</v>
      </c>
      <c r="J2558" s="44" t="str">
        <f t="shared" si="83"/>
        <v>n/a</v>
      </c>
      <c r="K2558" s="46" t="s">
        <v>3697</v>
      </c>
      <c r="L2558" s="45"/>
      <c r="M2558" s="45" t="s">
        <v>871</v>
      </c>
      <c r="N2558" s="45" t="s">
        <v>871</v>
      </c>
      <c r="O2558" s="62"/>
      <c r="P2558" s="208" t="s">
        <v>5</v>
      </c>
      <c r="Q2558" s="46">
        <v>36430</v>
      </c>
      <c r="R2558" s="41"/>
    </row>
    <row r="2559" spans="1:18" s="149" customFormat="1" ht="12.95" customHeight="1" x14ac:dyDescent="0.2">
      <c r="A2559" s="7"/>
      <c r="B2559" s="40" t="s">
        <v>7</v>
      </c>
      <c r="C2559" s="107">
        <v>6256.9934807088202</v>
      </c>
      <c r="D2559" s="40" t="s">
        <v>3696</v>
      </c>
      <c r="E2559" s="40" t="s">
        <v>3695</v>
      </c>
      <c r="F2559" s="45">
        <v>8</v>
      </c>
      <c r="G2559" s="45" t="s">
        <v>905</v>
      </c>
      <c r="H2559" s="45" t="s">
        <v>28</v>
      </c>
      <c r="I2559" s="46"/>
      <c r="J2559" s="44">
        <f t="shared" si="83"/>
        <v>365</v>
      </c>
      <c r="K2559" s="46">
        <v>36010</v>
      </c>
      <c r="L2559" s="45"/>
      <c r="M2559" s="45"/>
      <c r="N2559" s="45"/>
      <c r="O2559" s="62" t="s">
        <v>7</v>
      </c>
      <c r="P2559" s="209">
        <v>3420</v>
      </c>
      <c r="Q2559" s="46">
        <v>36152</v>
      </c>
      <c r="R2559" s="41" t="s">
        <v>136</v>
      </c>
    </row>
    <row r="2560" spans="1:18" s="149" customFormat="1" ht="12.95" customHeight="1" x14ac:dyDescent="0.2">
      <c r="A2560" s="7">
        <v>5</v>
      </c>
      <c r="B2560" s="40" t="s">
        <v>7</v>
      </c>
      <c r="C2560" s="107">
        <v>6260</v>
      </c>
      <c r="D2560" s="40" t="s">
        <v>2291</v>
      </c>
      <c r="E2560" s="40" t="s">
        <v>3694</v>
      </c>
      <c r="F2560" s="45">
        <v>20</v>
      </c>
      <c r="G2560" s="45" t="s">
        <v>1839</v>
      </c>
      <c r="H2560" s="45" t="s">
        <v>8</v>
      </c>
      <c r="I2560" s="46">
        <v>35956</v>
      </c>
      <c r="J2560" s="44">
        <f t="shared" si="83"/>
        <v>36321</v>
      </c>
      <c r="K2560" s="46"/>
      <c r="L2560" s="45"/>
      <c r="M2560" s="45" t="s">
        <v>871</v>
      </c>
      <c r="N2560" s="45" t="s">
        <v>871</v>
      </c>
      <c r="O2560" s="62"/>
      <c r="P2560" s="209" t="s">
        <v>5</v>
      </c>
      <c r="Q2560" s="46">
        <v>36425</v>
      </c>
      <c r="R2560" s="41"/>
    </row>
    <row r="2561" spans="1:18" s="149" customFormat="1" ht="12.95" customHeight="1" x14ac:dyDescent="0.2">
      <c r="A2561" s="7">
        <v>37</v>
      </c>
      <c r="B2561" s="40" t="s">
        <v>7</v>
      </c>
      <c r="C2561" s="107">
        <v>6261</v>
      </c>
      <c r="D2561" s="40" t="s">
        <v>222</v>
      </c>
      <c r="E2561" s="40" t="s">
        <v>3693</v>
      </c>
      <c r="F2561" s="45">
        <v>20</v>
      </c>
      <c r="G2561" s="45" t="s">
        <v>1839</v>
      </c>
      <c r="H2561" s="45" t="s">
        <v>8</v>
      </c>
      <c r="I2561" s="46">
        <v>35985</v>
      </c>
      <c r="J2561" s="44" t="str">
        <f t="shared" si="83"/>
        <v>n/a</v>
      </c>
      <c r="K2561" s="46">
        <v>36007</v>
      </c>
      <c r="L2561" s="45"/>
      <c r="M2561" s="45" t="s">
        <v>871</v>
      </c>
      <c r="N2561" s="45" t="s">
        <v>871</v>
      </c>
      <c r="O2561" s="62"/>
      <c r="P2561" s="209" t="s">
        <v>5</v>
      </c>
      <c r="Q2561" s="46">
        <v>36432</v>
      </c>
      <c r="R2561" s="41"/>
    </row>
    <row r="2562" spans="1:18" s="149" customFormat="1" ht="12.95" customHeight="1" x14ac:dyDescent="0.2">
      <c r="A2562" s="7"/>
      <c r="B2562" s="40" t="s">
        <v>7</v>
      </c>
      <c r="C2562" s="107">
        <v>6262</v>
      </c>
      <c r="D2562" s="40" t="s">
        <v>3692</v>
      </c>
      <c r="E2562" s="40" t="s">
        <v>3686</v>
      </c>
      <c r="F2562" s="45">
        <v>13</v>
      </c>
      <c r="G2562" s="45"/>
      <c r="H2562" s="45" t="s">
        <v>28</v>
      </c>
      <c r="I2562" s="46"/>
      <c r="J2562" s="44">
        <f t="shared" si="83"/>
        <v>365</v>
      </c>
      <c r="K2562" s="46"/>
      <c r="L2562" s="45"/>
      <c r="M2562" s="45"/>
      <c r="N2562" s="45"/>
      <c r="O2562" s="62" t="s">
        <v>7</v>
      </c>
      <c r="P2562" s="117" t="s">
        <v>0</v>
      </c>
      <c r="Q2562" s="46">
        <v>36340</v>
      </c>
      <c r="R2562" s="41"/>
    </row>
    <row r="2563" spans="1:18" s="149" customFormat="1" ht="12.95" customHeight="1" x14ac:dyDescent="0.2">
      <c r="A2563" s="7"/>
      <c r="B2563" s="40" t="s">
        <v>7</v>
      </c>
      <c r="C2563" s="107">
        <v>6264</v>
      </c>
      <c r="D2563" s="40" t="s">
        <v>3691</v>
      </c>
      <c r="E2563" s="40" t="s">
        <v>3690</v>
      </c>
      <c r="F2563" s="45">
        <v>11</v>
      </c>
      <c r="G2563" s="45" t="s">
        <v>3216</v>
      </c>
      <c r="H2563" s="45" t="s">
        <v>28</v>
      </c>
      <c r="I2563" s="46">
        <v>36003</v>
      </c>
      <c r="J2563" s="44" t="str">
        <f t="shared" si="83"/>
        <v>n/a</v>
      </c>
      <c r="K2563" s="46">
        <v>36069</v>
      </c>
      <c r="L2563" s="45"/>
      <c r="M2563" s="45" t="s">
        <v>871</v>
      </c>
      <c r="N2563" s="45" t="s">
        <v>871</v>
      </c>
      <c r="O2563" s="62" t="s">
        <v>7</v>
      </c>
      <c r="P2563" s="117" t="s">
        <v>0</v>
      </c>
      <c r="Q2563" s="46">
        <v>36412</v>
      </c>
      <c r="R2563" s="41"/>
    </row>
    <row r="2564" spans="1:18" s="149" customFormat="1" ht="12.95" customHeight="1" x14ac:dyDescent="0.2">
      <c r="A2564" s="7">
        <v>55</v>
      </c>
      <c r="B2564" s="40" t="s">
        <v>7</v>
      </c>
      <c r="C2564" s="107">
        <v>6265</v>
      </c>
      <c r="D2564" s="40" t="s">
        <v>3689</v>
      </c>
      <c r="E2564" s="40" t="s">
        <v>3688</v>
      </c>
      <c r="F2564" s="45">
        <v>15</v>
      </c>
      <c r="G2564" s="45" t="s">
        <v>1688</v>
      </c>
      <c r="H2564" s="45" t="s">
        <v>28</v>
      </c>
      <c r="I2564" s="46">
        <v>36006</v>
      </c>
      <c r="J2564" s="44">
        <f t="shared" si="83"/>
        <v>36371</v>
      </c>
      <c r="K2564" s="46"/>
      <c r="L2564" s="45"/>
      <c r="M2564" s="45"/>
      <c r="N2564" s="45"/>
      <c r="O2564" s="62" t="s">
        <v>7</v>
      </c>
      <c r="P2564" s="209">
        <v>3429</v>
      </c>
      <c r="Q2564" s="46">
        <v>36222</v>
      </c>
      <c r="R2564" s="41"/>
    </row>
    <row r="2565" spans="1:18" s="149" customFormat="1" ht="12.95" customHeight="1" x14ac:dyDescent="0.2">
      <c r="A2565" s="7">
        <v>127</v>
      </c>
      <c r="B2565" s="40" t="s">
        <v>7</v>
      </c>
      <c r="C2565" s="107">
        <v>6270</v>
      </c>
      <c r="D2565" s="40" t="s">
        <v>3687</v>
      </c>
      <c r="E2565" s="40" t="s">
        <v>3686</v>
      </c>
      <c r="F2565" s="45">
        <v>19</v>
      </c>
      <c r="G2565" s="45"/>
      <c r="H2565" s="45" t="s">
        <v>28</v>
      </c>
      <c r="I2565" s="46"/>
      <c r="J2565" s="44">
        <f t="shared" si="83"/>
        <v>365</v>
      </c>
      <c r="K2565" s="46"/>
      <c r="L2565" s="45"/>
      <c r="M2565" s="45"/>
      <c r="N2565" s="45"/>
      <c r="O2565" s="62" t="s">
        <v>7</v>
      </c>
      <c r="P2565" s="117" t="s">
        <v>0</v>
      </c>
      <c r="Q2565" s="46">
        <v>36340</v>
      </c>
      <c r="R2565" s="41"/>
    </row>
    <row r="2566" spans="1:18" s="149" customFormat="1" ht="12.95" customHeight="1" x14ac:dyDescent="0.2">
      <c r="A2566" s="7"/>
      <c r="B2566" s="40" t="s">
        <v>7</v>
      </c>
      <c r="C2566" s="107">
        <v>6271</v>
      </c>
      <c r="D2566" s="40" t="s">
        <v>3685</v>
      </c>
      <c r="E2566" s="40" t="s">
        <v>3684</v>
      </c>
      <c r="F2566" s="45"/>
      <c r="G2566" s="45"/>
      <c r="H2566" s="45" t="s">
        <v>44</v>
      </c>
      <c r="I2566" s="46">
        <v>36035</v>
      </c>
      <c r="J2566" s="44" t="str">
        <f t="shared" si="83"/>
        <v>n/a</v>
      </c>
      <c r="K2566" s="46">
        <v>36250</v>
      </c>
      <c r="L2566" s="45"/>
      <c r="M2566" s="45"/>
      <c r="N2566" s="45"/>
      <c r="O2566" s="62"/>
      <c r="P2566" s="53" t="s">
        <v>2</v>
      </c>
      <c r="Q2566" s="46"/>
      <c r="R2566" s="41"/>
    </row>
    <row r="2567" spans="1:18" s="149" customFormat="1" ht="12.95" customHeight="1" x14ac:dyDescent="0.2">
      <c r="A2567" s="7">
        <v>3</v>
      </c>
      <c r="B2567" s="40" t="s">
        <v>7</v>
      </c>
      <c r="C2567" s="107">
        <v>6273</v>
      </c>
      <c r="D2567" s="40" t="s">
        <v>3683</v>
      </c>
      <c r="E2567" s="40" t="s">
        <v>3682</v>
      </c>
      <c r="F2567" s="45">
        <v>20</v>
      </c>
      <c r="G2567" s="45" t="s">
        <v>1839</v>
      </c>
      <c r="H2567" s="45" t="s">
        <v>44</v>
      </c>
      <c r="I2567" s="46">
        <v>36038</v>
      </c>
      <c r="J2567" s="44" t="str">
        <f t="shared" si="83"/>
        <v>n/a</v>
      </c>
      <c r="K2567" s="46">
        <v>36068</v>
      </c>
      <c r="L2567" s="45"/>
      <c r="M2567" s="45"/>
      <c r="N2567" s="45"/>
      <c r="O2567" s="62"/>
      <c r="P2567" s="53" t="s">
        <v>5</v>
      </c>
      <c r="Q2567" s="46">
        <v>36143</v>
      </c>
      <c r="R2567" s="41"/>
    </row>
    <row r="2568" spans="1:18" s="149" customFormat="1" ht="12.95" customHeight="1" x14ac:dyDescent="0.2">
      <c r="A2568" s="7"/>
      <c r="B2568" s="40" t="s">
        <v>7</v>
      </c>
      <c r="C2568" s="107">
        <v>6274</v>
      </c>
      <c r="D2568" s="40" t="s">
        <v>3681</v>
      </c>
      <c r="E2568" s="40" t="s">
        <v>3577</v>
      </c>
      <c r="F2568" s="45">
        <v>20</v>
      </c>
      <c r="G2568" s="45" t="s">
        <v>1839</v>
      </c>
      <c r="H2568" s="45" t="s">
        <v>44</v>
      </c>
      <c r="I2568" s="46">
        <v>36038</v>
      </c>
      <c r="J2568" s="44" t="str">
        <f t="shared" si="83"/>
        <v>n/a</v>
      </c>
      <c r="K2568" s="46">
        <v>36069</v>
      </c>
      <c r="L2568" s="45"/>
      <c r="M2568" s="45"/>
      <c r="N2568" s="45" t="s">
        <v>871</v>
      </c>
      <c r="O2568" s="62"/>
      <c r="P2568" s="53" t="s">
        <v>5</v>
      </c>
      <c r="Q2568" s="46">
        <v>36069</v>
      </c>
      <c r="R2568" s="41"/>
    </row>
    <row r="2569" spans="1:18" s="149" customFormat="1" ht="12.95" customHeight="1" x14ac:dyDescent="0.2">
      <c r="A2569" s="7">
        <v>2</v>
      </c>
      <c r="B2569" s="40" t="s">
        <v>7</v>
      </c>
      <c r="C2569" s="107">
        <v>6275</v>
      </c>
      <c r="D2569" s="40" t="s">
        <v>2660</v>
      </c>
      <c r="E2569" s="40" t="s">
        <v>3373</v>
      </c>
      <c r="F2569" s="45">
        <v>6</v>
      </c>
      <c r="G2569" s="45" t="s">
        <v>1834</v>
      </c>
      <c r="H2569" s="45" t="s">
        <v>44</v>
      </c>
      <c r="I2569" s="46"/>
      <c r="J2569" s="44">
        <f t="shared" si="83"/>
        <v>365</v>
      </c>
      <c r="K2569" s="46"/>
      <c r="L2569" s="45"/>
      <c r="M2569" s="45"/>
      <c r="N2569" s="45"/>
      <c r="O2569" s="62" t="s">
        <v>7</v>
      </c>
      <c r="P2569" s="208">
        <v>3461</v>
      </c>
      <c r="Q2569" s="46">
        <v>36397</v>
      </c>
      <c r="R2569" s="41" t="s">
        <v>3481</v>
      </c>
    </row>
    <row r="2570" spans="1:18" s="149" customFormat="1" ht="12.95" customHeight="1" x14ac:dyDescent="0.2">
      <c r="A2570" s="7">
        <v>51</v>
      </c>
      <c r="B2570" s="40" t="s">
        <v>7</v>
      </c>
      <c r="C2570" s="107">
        <v>6276</v>
      </c>
      <c r="D2570" s="40" t="s">
        <v>1579</v>
      </c>
      <c r="E2570" s="40" t="s">
        <v>3680</v>
      </c>
      <c r="F2570" s="45">
        <v>8</v>
      </c>
      <c r="G2570" s="45" t="s">
        <v>905</v>
      </c>
      <c r="H2570" s="45" t="s">
        <v>25</v>
      </c>
      <c r="I2570" s="46">
        <v>36063</v>
      </c>
      <c r="J2570" s="44">
        <f t="shared" si="83"/>
        <v>36428</v>
      </c>
      <c r="K2570" s="46"/>
      <c r="L2570" s="45"/>
      <c r="M2570" s="45"/>
      <c r="N2570" s="45"/>
      <c r="O2570" s="62"/>
      <c r="P2570" s="208" t="s">
        <v>5</v>
      </c>
      <c r="Q2570" s="46"/>
      <c r="R2570" s="41"/>
    </row>
    <row r="2571" spans="1:18" s="149" customFormat="1" ht="12.95" customHeight="1" x14ac:dyDescent="0.2">
      <c r="A2571" s="7">
        <v>37</v>
      </c>
      <c r="B2571" s="40" t="s">
        <v>7</v>
      </c>
      <c r="C2571" s="107">
        <v>6277</v>
      </c>
      <c r="D2571" s="40" t="s">
        <v>57</v>
      </c>
      <c r="E2571" s="40" t="s">
        <v>3373</v>
      </c>
      <c r="F2571" s="45"/>
      <c r="G2571" s="45" t="s">
        <v>1839</v>
      </c>
      <c r="H2571" s="45" t="s">
        <v>44</v>
      </c>
      <c r="I2571" s="46"/>
      <c r="J2571" s="44"/>
      <c r="K2571" s="46"/>
      <c r="L2571" s="45"/>
      <c r="M2571" s="45"/>
      <c r="N2571" s="45"/>
      <c r="O2571" s="62" t="s">
        <v>7</v>
      </c>
      <c r="P2571" s="208">
        <v>3435</v>
      </c>
      <c r="Q2571" s="46">
        <v>36258</v>
      </c>
      <c r="R2571" s="41" t="s">
        <v>3679</v>
      </c>
    </row>
    <row r="2572" spans="1:18" s="149" customFormat="1" ht="12.95" customHeight="1" x14ac:dyDescent="0.2">
      <c r="A2572" s="7">
        <v>190</v>
      </c>
      <c r="B2572" s="40" t="s">
        <v>7</v>
      </c>
      <c r="C2572" s="107">
        <v>6278</v>
      </c>
      <c r="D2572" s="40" t="s">
        <v>2798</v>
      </c>
      <c r="E2572" s="40" t="s">
        <v>3678</v>
      </c>
      <c r="F2572" s="45">
        <v>2</v>
      </c>
      <c r="G2572" s="45" t="s">
        <v>3216</v>
      </c>
      <c r="H2572" s="45" t="s">
        <v>31</v>
      </c>
      <c r="I2572" s="46">
        <v>36070</v>
      </c>
      <c r="J2572" s="44" t="str">
        <f>IF(AND(I2572&gt;1/1/75, K2572&gt;0),"n/a",I2572+365)</f>
        <v>n/a</v>
      </c>
      <c r="K2572" s="46">
        <v>36069</v>
      </c>
      <c r="L2572" s="45"/>
      <c r="M2572" s="45" t="s">
        <v>3673</v>
      </c>
      <c r="N2572" s="45" t="s">
        <v>871</v>
      </c>
      <c r="O2572" s="62"/>
      <c r="P2572" s="208" t="s">
        <v>5</v>
      </c>
      <c r="Q2572" s="46">
        <v>36215</v>
      </c>
      <c r="R2572" s="41"/>
    </row>
    <row r="2573" spans="1:18" s="149" customFormat="1" ht="12.95" customHeight="1" x14ac:dyDescent="0.2">
      <c r="A2573" s="7">
        <v>17</v>
      </c>
      <c r="B2573" s="40" t="s">
        <v>7</v>
      </c>
      <c r="C2573" s="107">
        <v>6279</v>
      </c>
      <c r="D2573" s="40" t="s">
        <v>3677</v>
      </c>
      <c r="E2573" s="40" t="s">
        <v>3676</v>
      </c>
      <c r="F2573" s="45">
        <v>5</v>
      </c>
      <c r="G2573" s="45" t="s">
        <v>1688</v>
      </c>
      <c r="H2573" s="45" t="s">
        <v>114</v>
      </c>
      <c r="I2573" s="46">
        <v>36069</v>
      </c>
      <c r="J2573" s="44" t="str">
        <f>IF(AND(I2573&gt;1/1/75, K2573&gt;0),"n/a",I2573+365)</f>
        <v>n/a</v>
      </c>
      <c r="K2573" s="46">
        <v>36280</v>
      </c>
      <c r="L2573" s="45"/>
      <c r="M2573" s="45" t="s">
        <v>871</v>
      </c>
      <c r="N2573" s="45" t="s">
        <v>871</v>
      </c>
      <c r="O2573" s="62" t="s">
        <v>7</v>
      </c>
      <c r="P2573" s="117" t="s">
        <v>0</v>
      </c>
      <c r="Q2573" s="46">
        <v>36539</v>
      </c>
      <c r="R2573" s="41"/>
    </row>
    <row r="2574" spans="1:18" s="149" customFormat="1" ht="12.95" customHeight="1" x14ac:dyDescent="0.2">
      <c r="A2574" s="7">
        <v>37</v>
      </c>
      <c r="B2574" s="40" t="s">
        <v>7</v>
      </c>
      <c r="C2574" s="107" t="s">
        <v>3675</v>
      </c>
      <c r="D2574" s="40" t="s">
        <v>1409</v>
      </c>
      <c r="E2574" s="40" t="s">
        <v>3674</v>
      </c>
      <c r="F2574" s="45">
        <v>10</v>
      </c>
      <c r="G2574" s="45"/>
      <c r="H2574" s="45" t="s">
        <v>44</v>
      </c>
      <c r="I2574" s="46"/>
      <c r="J2574" s="44"/>
      <c r="K2574" s="46"/>
      <c r="L2574" s="45"/>
      <c r="M2574" s="45" t="s">
        <v>3673</v>
      </c>
      <c r="N2574" s="45" t="s">
        <v>3672</v>
      </c>
      <c r="O2574" s="62"/>
      <c r="P2574" s="208"/>
      <c r="Q2574" s="46"/>
      <c r="R2574" s="41"/>
    </row>
    <row r="2575" spans="1:18" s="149" customFormat="1" ht="12.95" customHeight="1" x14ac:dyDescent="0.2">
      <c r="A2575" s="7">
        <v>56</v>
      </c>
      <c r="B2575" s="40" t="s">
        <v>7</v>
      </c>
      <c r="C2575" s="107">
        <v>6282</v>
      </c>
      <c r="D2575" s="40" t="s">
        <v>3671</v>
      </c>
      <c r="E2575" s="40" t="s">
        <v>3670</v>
      </c>
      <c r="F2575" s="45">
        <v>11</v>
      </c>
      <c r="G2575" s="45" t="s">
        <v>1825</v>
      </c>
      <c r="H2575" s="45" t="s">
        <v>44</v>
      </c>
      <c r="I2575" s="46"/>
      <c r="J2575" s="44"/>
      <c r="K2575" s="46"/>
      <c r="L2575" s="45"/>
      <c r="M2575" s="45"/>
      <c r="N2575" s="45"/>
      <c r="O2575" s="62" t="s">
        <v>7</v>
      </c>
      <c r="P2575" s="208">
        <v>3423</v>
      </c>
      <c r="Q2575" s="46">
        <v>36173</v>
      </c>
      <c r="R2575" s="41" t="s">
        <v>136</v>
      </c>
    </row>
    <row r="2576" spans="1:18" s="149" customFormat="1" ht="12.95" customHeight="1" x14ac:dyDescent="0.2">
      <c r="A2576" s="7">
        <v>150</v>
      </c>
      <c r="B2576" s="40" t="s">
        <v>7</v>
      </c>
      <c r="C2576" s="107">
        <v>6284</v>
      </c>
      <c r="D2576" s="40" t="s">
        <v>3544</v>
      </c>
      <c r="E2576" s="40" t="s">
        <v>3669</v>
      </c>
      <c r="F2576" s="45"/>
      <c r="G2576" s="45"/>
      <c r="H2576" s="45" t="s">
        <v>31</v>
      </c>
      <c r="I2576" s="46">
        <v>36097</v>
      </c>
      <c r="J2576" s="44" t="str">
        <f t="shared" ref="J2576:J2607" si="84">IF(AND(I2576&gt;1/1/75, K2576&gt;0),"n/a",I2576+365)</f>
        <v>n/a</v>
      </c>
      <c r="K2576" s="46">
        <v>36130</v>
      </c>
      <c r="L2576" s="45"/>
      <c r="M2576" s="45"/>
      <c r="N2576" s="45"/>
      <c r="O2576" s="62"/>
      <c r="P2576" s="208" t="s">
        <v>5</v>
      </c>
      <c r="Q2576" s="46">
        <v>36193</v>
      </c>
      <c r="R2576" s="41"/>
    </row>
    <row r="2577" spans="1:18" s="149" customFormat="1" ht="12.95" customHeight="1" x14ac:dyDescent="0.2">
      <c r="A2577" s="7"/>
      <c r="B2577" s="40" t="s">
        <v>7</v>
      </c>
      <c r="C2577" s="107">
        <v>6285</v>
      </c>
      <c r="D2577" s="40" t="s">
        <v>3668</v>
      </c>
      <c r="E2577" s="40" t="s">
        <v>3667</v>
      </c>
      <c r="F2577" s="45">
        <v>6</v>
      </c>
      <c r="G2577" s="45" t="s">
        <v>1834</v>
      </c>
      <c r="H2577" s="45" t="s">
        <v>31</v>
      </c>
      <c r="I2577" s="46">
        <v>36097</v>
      </c>
      <c r="J2577" s="44" t="str">
        <f t="shared" si="84"/>
        <v>n/a</v>
      </c>
      <c r="K2577" s="46">
        <v>36130</v>
      </c>
      <c r="L2577" s="45"/>
      <c r="M2577" s="45" t="s">
        <v>874</v>
      </c>
      <c r="N2577" s="45" t="s">
        <v>871</v>
      </c>
      <c r="O2577" s="62"/>
      <c r="P2577" s="208" t="s">
        <v>5</v>
      </c>
      <c r="Q2577" s="46">
        <v>36437</v>
      </c>
      <c r="R2577" s="41"/>
    </row>
    <row r="2578" spans="1:18" s="149" customFormat="1" ht="12.95" customHeight="1" x14ac:dyDescent="0.2">
      <c r="A2578" s="7">
        <v>3</v>
      </c>
      <c r="B2578" s="40" t="s">
        <v>7</v>
      </c>
      <c r="C2578" s="107">
        <v>6288</v>
      </c>
      <c r="D2578" s="40" t="s">
        <v>3666</v>
      </c>
      <c r="E2578" s="40" t="s">
        <v>3665</v>
      </c>
      <c r="F2578" s="45">
        <v>15</v>
      </c>
      <c r="G2578" s="45" t="s">
        <v>1688</v>
      </c>
      <c r="H2578" s="45" t="s">
        <v>28</v>
      </c>
      <c r="I2578" s="46">
        <v>36098</v>
      </c>
      <c r="J2578" s="44" t="str">
        <f t="shared" si="84"/>
        <v>n/a</v>
      </c>
      <c r="K2578" s="46">
        <v>36130</v>
      </c>
      <c r="L2578" s="45"/>
      <c r="M2578" s="45" t="s">
        <v>874</v>
      </c>
      <c r="N2578" s="45" t="s">
        <v>871</v>
      </c>
      <c r="O2578" s="62"/>
      <c r="P2578" s="208" t="s">
        <v>5</v>
      </c>
      <c r="Q2578" s="46">
        <v>36264</v>
      </c>
      <c r="R2578" s="41"/>
    </row>
    <row r="2579" spans="1:18" s="149" customFormat="1" ht="12.95" customHeight="1" x14ac:dyDescent="0.2">
      <c r="A2579" s="7">
        <v>115</v>
      </c>
      <c r="B2579" s="40" t="s">
        <v>7</v>
      </c>
      <c r="C2579" s="107">
        <v>6290</v>
      </c>
      <c r="D2579" s="40" t="s">
        <v>3664</v>
      </c>
      <c r="E2579" s="40" t="s">
        <v>3663</v>
      </c>
      <c r="F2579" s="45">
        <v>20</v>
      </c>
      <c r="G2579" s="45" t="s">
        <v>1839</v>
      </c>
      <c r="H2579" s="45" t="s">
        <v>28</v>
      </c>
      <c r="I2579" s="46"/>
      <c r="J2579" s="44">
        <f t="shared" si="84"/>
        <v>365</v>
      </c>
      <c r="K2579" s="46"/>
      <c r="L2579" s="45"/>
      <c r="M2579" s="45" t="s">
        <v>874</v>
      </c>
      <c r="N2579" s="45" t="s">
        <v>874</v>
      </c>
      <c r="O2579" s="62" t="s">
        <v>7</v>
      </c>
      <c r="P2579" s="209">
        <v>3439</v>
      </c>
      <c r="Q2579" s="46">
        <v>36301</v>
      </c>
      <c r="R2579" s="41"/>
    </row>
    <row r="2580" spans="1:18" s="149" customFormat="1" ht="12.95" customHeight="1" x14ac:dyDescent="0.2">
      <c r="A2580" s="7">
        <v>10</v>
      </c>
      <c r="B2580" s="40" t="s">
        <v>7</v>
      </c>
      <c r="C2580" s="107">
        <v>6293</v>
      </c>
      <c r="D2580" s="40" t="s">
        <v>2080</v>
      </c>
      <c r="E2580" s="40" t="s">
        <v>3662</v>
      </c>
      <c r="F2580" s="45">
        <v>9</v>
      </c>
      <c r="G2580" s="45" t="s">
        <v>1834</v>
      </c>
      <c r="H2580" s="45" t="s">
        <v>8</v>
      </c>
      <c r="I2580" s="46">
        <v>36101</v>
      </c>
      <c r="J2580" s="44" t="str">
        <f t="shared" si="84"/>
        <v>n/a</v>
      </c>
      <c r="K2580" s="46">
        <v>36374</v>
      </c>
      <c r="L2580" s="45"/>
      <c r="M2580" s="45" t="s">
        <v>874</v>
      </c>
      <c r="N2580" s="45" t="s">
        <v>874</v>
      </c>
      <c r="O2580" s="62" t="s">
        <v>7</v>
      </c>
      <c r="P2580" s="209">
        <v>3480</v>
      </c>
      <c r="Q2580" s="46">
        <v>36508</v>
      </c>
      <c r="R2580" s="41" t="s">
        <v>136</v>
      </c>
    </row>
    <row r="2581" spans="1:18" s="149" customFormat="1" ht="12.95" customHeight="1" x14ac:dyDescent="0.2">
      <c r="A2581" s="7"/>
      <c r="B2581" s="40" t="s">
        <v>7</v>
      </c>
      <c r="C2581" s="107">
        <v>6295</v>
      </c>
      <c r="D2581" s="40" t="s">
        <v>3661</v>
      </c>
      <c r="E2581" s="40" t="s">
        <v>3649</v>
      </c>
      <c r="F2581" s="45">
        <v>15</v>
      </c>
      <c r="G2581" s="45" t="s">
        <v>1688</v>
      </c>
      <c r="H2581" s="45" t="s">
        <v>28</v>
      </c>
      <c r="I2581" s="46">
        <v>36111</v>
      </c>
      <c r="J2581" s="44" t="str">
        <f t="shared" si="84"/>
        <v>n/a</v>
      </c>
      <c r="K2581" s="46">
        <v>36360</v>
      </c>
      <c r="L2581" s="45"/>
      <c r="M2581" s="45" t="s">
        <v>871</v>
      </c>
      <c r="N2581" s="45" t="s">
        <v>871</v>
      </c>
      <c r="O2581" s="62" t="s">
        <v>7</v>
      </c>
      <c r="P2581" s="117" t="s">
        <v>0</v>
      </c>
      <c r="Q2581" s="46">
        <v>36511</v>
      </c>
      <c r="R2581" s="41"/>
    </row>
    <row r="2582" spans="1:18" s="149" customFormat="1" ht="12.95" customHeight="1" x14ac:dyDescent="0.2">
      <c r="A2582" s="7">
        <v>37</v>
      </c>
      <c r="B2582" s="40" t="s">
        <v>7</v>
      </c>
      <c r="C2582" s="107">
        <v>6296</v>
      </c>
      <c r="D2582" s="40" t="s">
        <v>3114</v>
      </c>
      <c r="E2582" s="40" t="s">
        <v>3125</v>
      </c>
      <c r="F2582" s="45">
        <v>21</v>
      </c>
      <c r="G2582" s="45" t="s">
        <v>1839</v>
      </c>
      <c r="H2582" s="45" t="s">
        <v>25</v>
      </c>
      <c r="I2582" s="46"/>
      <c r="J2582" s="44">
        <f t="shared" si="84"/>
        <v>365</v>
      </c>
      <c r="K2582" s="46"/>
      <c r="L2582" s="45"/>
      <c r="M2582" s="45"/>
      <c r="N2582" s="45"/>
      <c r="O2582" s="62" t="s">
        <v>7</v>
      </c>
      <c r="P2582" s="208">
        <v>3465</v>
      </c>
      <c r="Q2582" s="46">
        <v>36446</v>
      </c>
      <c r="R2582" s="41" t="s">
        <v>3660</v>
      </c>
    </row>
    <row r="2583" spans="1:18" s="149" customFormat="1" ht="12.95" customHeight="1" x14ac:dyDescent="0.2">
      <c r="A2583" s="7">
        <v>55</v>
      </c>
      <c r="B2583" s="40" t="s">
        <v>7</v>
      </c>
      <c r="C2583" s="107">
        <v>6297</v>
      </c>
      <c r="D2583" s="40" t="s">
        <v>3568</v>
      </c>
      <c r="E2583" s="40" t="s">
        <v>3659</v>
      </c>
      <c r="F2583" s="45">
        <v>15</v>
      </c>
      <c r="G2583" s="45"/>
      <c r="H2583" s="45" t="s">
        <v>25</v>
      </c>
      <c r="I2583" s="46">
        <v>36130</v>
      </c>
      <c r="J2583" s="44">
        <f t="shared" si="84"/>
        <v>36495</v>
      </c>
      <c r="K2583" s="46"/>
      <c r="L2583" s="45"/>
      <c r="M2583" s="45"/>
      <c r="N2583" s="45"/>
      <c r="O2583" s="62" t="s">
        <v>7</v>
      </c>
      <c r="P2583" s="209">
        <v>3436</v>
      </c>
      <c r="Q2583" s="46">
        <v>36257</v>
      </c>
      <c r="R2583" s="41" t="s">
        <v>136</v>
      </c>
    </row>
    <row r="2584" spans="1:18" s="149" customFormat="1" ht="17.25" customHeight="1" x14ac:dyDescent="0.2">
      <c r="A2584" s="7">
        <v>51</v>
      </c>
      <c r="B2584" s="40" t="s">
        <v>7</v>
      </c>
      <c r="C2584" s="107">
        <v>6298</v>
      </c>
      <c r="D2584" s="40" t="s">
        <v>3658</v>
      </c>
      <c r="E2584" s="40" t="s">
        <v>3657</v>
      </c>
      <c r="F2584" s="45">
        <v>10</v>
      </c>
      <c r="G2584" s="45"/>
      <c r="H2584" s="45" t="s">
        <v>25</v>
      </c>
      <c r="I2584" s="46"/>
      <c r="J2584" s="44">
        <f t="shared" si="84"/>
        <v>365</v>
      </c>
      <c r="K2584" s="46"/>
      <c r="L2584" s="45"/>
      <c r="M2584" s="45"/>
      <c r="N2584" s="45"/>
      <c r="O2584" s="62" t="s">
        <v>7</v>
      </c>
      <c r="P2584" s="209">
        <v>3438</v>
      </c>
      <c r="Q2584" s="46">
        <v>36273</v>
      </c>
      <c r="R2584" s="41" t="s">
        <v>136</v>
      </c>
    </row>
    <row r="2585" spans="1:18" s="149" customFormat="1" ht="12.95" customHeight="1" x14ac:dyDescent="0.2">
      <c r="A2585" s="7">
        <v>5</v>
      </c>
      <c r="B2585" s="40" t="s">
        <v>7</v>
      </c>
      <c r="C2585" s="107">
        <v>6299</v>
      </c>
      <c r="D2585" s="40" t="s">
        <v>2291</v>
      </c>
      <c r="E2585" s="40" t="s">
        <v>3606</v>
      </c>
      <c r="F2585" s="45">
        <v>20</v>
      </c>
      <c r="G2585" s="45" t="s">
        <v>1839</v>
      </c>
      <c r="H2585" s="45" t="s">
        <v>25</v>
      </c>
      <c r="I2585" s="46"/>
      <c r="J2585" s="44">
        <f t="shared" si="84"/>
        <v>365</v>
      </c>
      <c r="K2585" s="46">
        <v>36164</v>
      </c>
      <c r="L2585" s="45"/>
      <c r="M2585" s="45"/>
      <c r="N2585" s="45"/>
      <c r="O2585" s="62" t="s">
        <v>7</v>
      </c>
      <c r="P2585" s="209">
        <v>3475</v>
      </c>
      <c r="Q2585" s="46">
        <v>36480</v>
      </c>
      <c r="R2585" s="41" t="s">
        <v>136</v>
      </c>
    </row>
    <row r="2586" spans="1:18" s="149" customFormat="1" ht="12.95" customHeight="1" x14ac:dyDescent="0.2">
      <c r="A2586" s="7">
        <v>37</v>
      </c>
      <c r="B2586" s="40" t="s">
        <v>7</v>
      </c>
      <c r="C2586" s="107">
        <v>6303</v>
      </c>
      <c r="D2586" s="40" t="s">
        <v>222</v>
      </c>
      <c r="E2586" s="40" t="s">
        <v>3656</v>
      </c>
      <c r="F2586" s="45">
        <v>20</v>
      </c>
      <c r="G2586" s="45" t="s">
        <v>1839</v>
      </c>
      <c r="H2586" s="45" t="s">
        <v>8</v>
      </c>
      <c r="I2586" s="46"/>
      <c r="J2586" s="44">
        <f t="shared" si="84"/>
        <v>365</v>
      </c>
      <c r="K2586" s="46">
        <v>36189</v>
      </c>
      <c r="L2586" s="45"/>
      <c r="M2586" s="45" t="s">
        <v>874</v>
      </c>
      <c r="N2586" s="45" t="s">
        <v>871</v>
      </c>
      <c r="O2586" s="62" t="s">
        <v>7</v>
      </c>
      <c r="P2586" s="53"/>
      <c r="Q2586" s="46"/>
      <c r="R2586" s="41"/>
    </row>
    <row r="2587" spans="1:18" s="149" customFormat="1" ht="12.95" customHeight="1" x14ac:dyDescent="0.2">
      <c r="A2587" s="7">
        <v>37</v>
      </c>
      <c r="B2587" s="40" t="s">
        <v>7</v>
      </c>
      <c r="C2587" s="107">
        <v>6304</v>
      </c>
      <c r="D2587" s="40" t="s">
        <v>3648</v>
      </c>
      <c r="E2587" s="40" t="s">
        <v>1855</v>
      </c>
      <c r="F2587" s="45">
        <v>21</v>
      </c>
      <c r="G2587" s="45" t="s">
        <v>1839</v>
      </c>
      <c r="H2587" s="45" t="s">
        <v>8</v>
      </c>
      <c r="I2587" s="46"/>
      <c r="J2587" s="44">
        <f t="shared" si="84"/>
        <v>365</v>
      </c>
      <c r="K2587" s="46">
        <v>36189</v>
      </c>
      <c r="L2587" s="45"/>
      <c r="M2587" s="45"/>
      <c r="N2587" s="45"/>
      <c r="O2587" s="62" t="s">
        <v>7</v>
      </c>
      <c r="P2587" s="53" t="s">
        <v>2</v>
      </c>
      <c r="Q2587" s="46"/>
      <c r="R2587" s="41"/>
    </row>
    <row r="2588" spans="1:18" s="149" customFormat="1" ht="12.95" customHeight="1" x14ac:dyDescent="0.2">
      <c r="A2588" s="7">
        <v>37</v>
      </c>
      <c r="B2588" s="40" t="s">
        <v>7</v>
      </c>
      <c r="C2588" s="107">
        <v>6305</v>
      </c>
      <c r="D2588" s="40" t="s">
        <v>3089</v>
      </c>
      <c r="E2588" s="40" t="s">
        <v>1855</v>
      </c>
      <c r="F2588" s="45">
        <v>21</v>
      </c>
      <c r="G2588" s="45" t="s">
        <v>1839</v>
      </c>
      <c r="H2588" s="45" t="s">
        <v>8</v>
      </c>
      <c r="I2588" s="46"/>
      <c r="J2588" s="44">
        <f t="shared" si="84"/>
        <v>365</v>
      </c>
      <c r="K2588" s="46">
        <v>36189</v>
      </c>
      <c r="L2588" s="45"/>
      <c r="M2588" s="45"/>
      <c r="N2588" s="45" t="s">
        <v>871</v>
      </c>
      <c r="O2588" s="62" t="s">
        <v>7</v>
      </c>
      <c r="P2588" s="117" t="s">
        <v>0</v>
      </c>
      <c r="Q2588" s="46">
        <v>36474</v>
      </c>
      <c r="R2588" s="41"/>
    </row>
    <row r="2589" spans="1:18" s="149" customFormat="1" ht="12.95" customHeight="1" x14ac:dyDescent="0.2">
      <c r="A2589" s="7">
        <v>50</v>
      </c>
      <c r="B2589" s="40" t="s">
        <v>7</v>
      </c>
      <c r="C2589" s="107">
        <v>6306</v>
      </c>
      <c r="D2589" s="40" t="s">
        <v>3655</v>
      </c>
      <c r="E2589" s="40" t="s">
        <v>3654</v>
      </c>
      <c r="F2589" s="45">
        <v>7</v>
      </c>
      <c r="G2589" s="45" t="s">
        <v>1834</v>
      </c>
      <c r="H2589" s="45" t="s">
        <v>8</v>
      </c>
      <c r="I2589" s="46"/>
      <c r="J2589" s="44">
        <f t="shared" si="84"/>
        <v>365</v>
      </c>
      <c r="K2589" s="46">
        <v>36374</v>
      </c>
      <c r="L2589" s="45"/>
      <c r="M2589" s="45"/>
      <c r="N2589" s="45"/>
      <c r="O2589" s="62" t="s">
        <v>7</v>
      </c>
      <c r="P2589" s="209">
        <v>3482</v>
      </c>
      <c r="Q2589" s="46">
        <v>36509</v>
      </c>
      <c r="R2589" s="41" t="s">
        <v>136</v>
      </c>
    </row>
    <row r="2590" spans="1:18" s="149" customFormat="1" ht="12.95" customHeight="1" x14ac:dyDescent="0.2">
      <c r="A2590" s="7">
        <v>50</v>
      </c>
      <c r="B2590" s="40" t="s">
        <v>7</v>
      </c>
      <c r="C2590" s="107">
        <v>6307</v>
      </c>
      <c r="D2590" s="40" t="s">
        <v>21</v>
      </c>
      <c r="E2590" s="40" t="s">
        <v>3653</v>
      </c>
      <c r="F2590" s="45">
        <v>7</v>
      </c>
      <c r="G2590" s="45" t="s">
        <v>1834</v>
      </c>
      <c r="H2590" s="45" t="s">
        <v>8</v>
      </c>
      <c r="I2590" s="46">
        <v>36152</v>
      </c>
      <c r="J2590" s="44" t="str">
        <f t="shared" si="84"/>
        <v>n/a</v>
      </c>
      <c r="K2590" s="46">
        <v>36374</v>
      </c>
      <c r="L2590" s="45"/>
      <c r="M2590" s="45" t="s">
        <v>874</v>
      </c>
      <c r="N2590" s="45" t="s">
        <v>874</v>
      </c>
      <c r="O2590" s="62" t="s">
        <v>7</v>
      </c>
      <c r="P2590" s="209">
        <v>3483</v>
      </c>
      <c r="Q2590" s="46">
        <v>36509</v>
      </c>
      <c r="R2590" s="41" t="s">
        <v>136</v>
      </c>
    </row>
    <row r="2591" spans="1:18" s="149" customFormat="1" ht="12.95" customHeight="1" x14ac:dyDescent="0.2">
      <c r="A2591" s="7"/>
      <c r="B2591" s="40" t="s">
        <v>7</v>
      </c>
      <c r="C2591" s="107">
        <v>6308</v>
      </c>
      <c r="D2591" s="40" t="s">
        <v>3652</v>
      </c>
      <c r="E2591" s="40" t="s">
        <v>1855</v>
      </c>
      <c r="F2591" s="45">
        <v>21</v>
      </c>
      <c r="G2591" s="45" t="s">
        <v>1839</v>
      </c>
      <c r="H2591" s="45" t="s">
        <v>8</v>
      </c>
      <c r="I2591" s="46"/>
      <c r="J2591" s="44">
        <f t="shared" si="84"/>
        <v>365</v>
      </c>
      <c r="K2591" s="46">
        <v>36189</v>
      </c>
      <c r="L2591" s="45"/>
      <c r="M2591" s="45"/>
      <c r="N2591" s="45" t="s">
        <v>871</v>
      </c>
      <c r="O2591" s="62" t="s">
        <v>7</v>
      </c>
      <c r="P2591" s="117" t="s">
        <v>0</v>
      </c>
      <c r="Q2591" s="46">
        <v>36474</v>
      </c>
      <c r="R2591" s="41"/>
    </row>
    <row r="2592" spans="1:18" s="149" customFormat="1" ht="12.95" customHeight="1" x14ac:dyDescent="0.2">
      <c r="A2592" s="7"/>
      <c r="B2592" s="40" t="s">
        <v>7</v>
      </c>
      <c r="C2592" s="107">
        <v>6312</v>
      </c>
      <c r="D2592" s="40" t="s">
        <v>3651</v>
      </c>
      <c r="E2592" s="40" t="s">
        <v>3649</v>
      </c>
      <c r="F2592" s="45"/>
      <c r="G2592" s="45"/>
      <c r="H2592" s="45" t="s">
        <v>28</v>
      </c>
      <c r="I2592" s="46"/>
      <c r="J2592" s="44">
        <f t="shared" si="84"/>
        <v>365</v>
      </c>
      <c r="K2592" s="46">
        <v>36220</v>
      </c>
      <c r="L2592" s="45"/>
      <c r="M2592" s="45"/>
      <c r="N2592" s="45"/>
      <c r="O2592" s="62" t="s">
        <v>7</v>
      </c>
      <c r="P2592" s="53" t="s">
        <v>3304</v>
      </c>
      <c r="Q2592" s="46">
        <v>36220</v>
      </c>
      <c r="R2592" s="41"/>
    </row>
    <row r="2593" spans="1:18" s="149" customFormat="1" ht="12.95" customHeight="1" x14ac:dyDescent="0.2">
      <c r="A2593" s="7">
        <v>143</v>
      </c>
      <c r="B2593" s="40" t="s">
        <v>7</v>
      </c>
      <c r="C2593" s="107">
        <v>6313</v>
      </c>
      <c r="D2593" s="40" t="s">
        <v>3650</v>
      </c>
      <c r="E2593" s="40" t="s">
        <v>3649</v>
      </c>
      <c r="F2593" s="45">
        <v>1</v>
      </c>
      <c r="G2593" s="45"/>
      <c r="H2593" s="45" t="s">
        <v>28</v>
      </c>
      <c r="I2593" s="46"/>
      <c r="J2593" s="44">
        <f t="shared" si="84"/>
        <v>365</v>
      </c>
      <c r="K2593" s="46">
        <v>36220</v>
      </c>
      <c r="L2593" s="45"/>
      <c r="M2593" s="45"/>
      <c r="N2593" s="45"/>
      <c r="O2593" s="62" t="s">
        <v>7</v>
      </c>
      <c r="P2593" s="53" t="s">
        <v>3304</v>
      </c>
      <c r="Q2593" s="46">
        <v>36312</v>
      </c>
      <c r="R2593" s="41"/>
    </row>
    <row r="2594" spans="1:18" s="149" customFormat="1" ht="12.95" customHeight="1" x14ac:dyDescent="0.2">
      <c r="A2594" s="7">
        <v>37</v>
      </c>
      <c r="B2594" s="40" t="s">
        <v>7</v>
      </c>
      <c r="C2594" s="107">
        <v>6315</v>
      </c>
      <c r="D2594" s="40" t="s">
        <v>3648</v>
      </c>
      <c r="E2594" s="40" t="s">
        <v>1855</v>
      </c>
      <c r="F2594" s="45">
        <v>20</v>
      </c>
      <c r="G2594" s="45" t="s">
        <v>1839</v>
      </c>
      <c r="H2594" s="45" t="s">
        <v>8</v>
      </c>
      <c r="I2594" s="46"/>
      <c r="J2594" s="44">
        <f t="shared" si="84"/>
        <v>365</v>
      </c>
      <c r="K2594" s="46">
        <v>36189</v>
      </c>
      <c r="L2594" s="45"/>
      <c r="M2594" s="45" t="s">
        <v>871</v>
      </c>
      <c r="N2594" s="45" t="s">
        <v>871</v>
      </c>
      <c r="O2594" s="62" t="s">
        <v>7</v>
      </c>
      <c r="P2594" s="117" t="s">
        <v>0</v>
      </c>
      <c r="Q2594" s="46">
        <v>36532</v>
      </c>
      <c r="R2594" s="41"/>
    </row>
    <row r="2595" spans="1:18" s="149" customFormat="1" ht="12.95" customHeight="1" x14ac:dyDescent="0.2">
      <c r="A2595" s="7"/>
      <c r="B2595" s="40" t="s">
        <v>7</v>
      </c>
      <c r="C2595" s="107">
        <v>6317</v>
      </c>
      <c r="D2595" s="40" t="s">
        <v>3647</v>
      </c>
      <c r="E2595" s="40" t="s">
        <v>3027</v>
      </c>
      <c r="F2595" s="45">
        <v>20</v>
      </c>
      <c r="G2595" s="45" t="s">
        <v>1839</v>
      </c>
      <c r="H2595" s="45" t="s">
        <v>193</v>
      </c>
      <c r="I2595" s="120"/>
      <c r="J2595" s="44">
        <f t="shared" si="84"/>
        <v>365</v>
      </c>
      <c r="K2595" s="120">
        <v>36220</v>
      </c>
      <c r="L2595" s="45"/>
      <c r="M2595" s="45"/>
      <c r="N2595" s="45"/>
      <c r="O2595" s="62" t="s">
        <v>7</v>
      </c>
      <c r="P2595" s="53" t="s">
        <v>3304</v>
      </c>
      <c r="Q2595" s="46">
        <v>36281</v>
      </c>
      <c r="R2595" s="41"/>
    </row>
    <row r="2596" spans="1:18" s="149" customFormat="1" ht="12.95" customHeight="1" x14ac:dyDescent="0.2">
      <c r="A2596" s="7">
        <v>115</v>
      </c>
      <c r="B2596" s="40" t="s">
        <v>7</v>
      </c>
      <c r="C2596" s="107">
        <v>6318</v>
      </c>
      <c r="D2596" s="40" t="s">
        <v>3646</v>
      </c>
      <c r="E2596" s="40" t="s">
        <v>3645</v>
      </c>
      <c r="F2596" s="45">
        <v>1</v>
      </c>
      <c r="G2596" s="45"/>
      <c r="H2596" s="45" t="s">
        <v>28</v>
      </c>
      <c r="I2596" s="46"/>
      <c r="J2596" s="44">
        <f t="shared" si="84"/>
        <v>365</v>
      </c>
      <c r="K2596" s="46">
        <v>36220</v>
      </c>
      <c r="L2596" s="45"/>
      <c r="M2596" s="45"/>
      <c r="N2596" s="45"/>
      <c r="O2596" s="62" t="s">
        <v>7</v>
      </c>
      <c r="P2596" s="208">
        <v>3450</v>
      </c>
      <c r="Q2596" s="46">
        <v>36348</v>
      </c>
      <c r="R2596" s="41" t="s">
        <v>136</v>
      </c>
    </row>
    <row r="2597" spans="1:18" s="149" customFormat="1" ht="12.95" customHeight="1" x14ac:dyDescent="0.2">
      <c r="A2597" s="7"/>
      <c r="B2597" s="40" t="s">
        <v>7</v>
      </c>
      <c r="C2597" s="107">
        <v>6319</v>
      </c>
      <c r="D2597" s="40" t="s">
        <v>3644</v>
      </c>
      <c r="E2597" s="40" t="s">
        <v>3643</v>
      </c>
      <c r="F2597" s="45"/>
      <c r="G2597" s="45"/>
      <c r="H2597" s="45" t="s">
        <v>193</v>
      </c>
      <c r="I2597" s="46">
        <v>36189</v>
      </c>
      <c r="J2597" s="44" t="str">
        <f t="shared" si="84"/>
        <v>n/a</v>
      </c>
      <c r="K2597" s="46">
        <v>36220</v>
      </c>
      <c r="L2597" s="45"/>
      <c r="M2597" s="45"/>
      <c r="N2597" s="45"/>
      <c r="O2597" s="62" t="s">
        <v>7</v>
      </c>
      <c r="P2597" s="53" t="s">
        <v>5</v>
      </c>
      <c r="Q2597" s="46">
        <v>36405</v>
      </c>
      <c r="R2597" s="41" t="s">
        <v>3642</v>
      </c>
    </row>
    <row r="2598" spans="1:18" s="149" customFormat="1" ht="12.95" customHeight="1" x14ac:dyDescent="0.2">
      <c r="A2598" s="7">
        <v>23</v>
      </c>
      <c r="B2598" s="40" t="s">
        <v>7</v>
      </c>
      <c r="C2598" s="107">
        <v>6320</v>
      </c>
      <c r="D2598" s="40" t="s">
        <v>3192</v>
      </c>
      <c r="E2598" s="40" t="s">
        <v>3373</v>
      </c>
      <c r="F2598" s="45">
        <v>16</v>
      </c>
      <c r="G2598" s="45" t="s">
        <v>1834</v>
      </c>
      <c r="H2598" s="45" t="s">
        <v>44</v>
      </c>
      <c r="I2598" s="46">
        <v>36195</v>
      </c>
      <c r="J2598" s="44" t="str">
        <f t="shared" si="84"/>
        <v>n/a</v>
      </c>
      <c r="K2598" s="46">
        <v>36249</v>
      </c>
      <c r="L2598" s="45"/>
      <c r="M2598" s="45" t="s">
        <v>874</v>
      </c>
      <c r="N2598" s="45" t="s">
        <v>874</v>
      </c>
      <c r="O2598" s="62" t="s">
        <v>7</v>
      </c>
      <c r="P2598" s="209">
        <v>3462</v>
      </c>
      <c r="Q2598" s="46">
        <v>36402</v>
      </c>
      <c r="R2598" s="41" t="s">
        <v>136</v>
      </c>
    </row>
    <row r="2599" spans="1:18" s="149" customFormat="1" ht="12.95" customHeight="1" x14ac:dyDescent="0.2">
      <c r="A2599" s="7">
        <v>23</v>
      </c>
      <c r="B2599" s="40" t="s">
        <v>7</v>
      </c>
      <c r="C2599" s="107">
        <v>6321</v>
      </c>
      <c r="D2599" s="40" t="s">
        <v>3192</v>
      </c>
      <c r="E2599" s="40" t="s">
        <v>3347</v>
      </c>
      <c r="F2599" s="45">
        <v>10</v>
      </c>
      <c r="G2599" s="45" t="s">
        <v>1834</v>
      </c>
      <c r="H2599" s="45" t="s">
        <v>44</v>
      </c>
      <c r="I2599" s="46">
        <v>36195</v>
      </c>
      <c r="J2599" s="44" t="str">
        <f t="shared" si="84"/>
        <v>n/a</v>
      </c>
      <c r="K2599" s="46">
        <v>36249</v>
      </c>
      <c r="L2599" s="45"/>
      <c r="M2599" s="45" t="s">
        <v>874</v>
      </c>
      <c r="N2599" s="45" t="s">
        <v>874</v>
      </c>
      <c r="O2599" s="62" t="s">
        <v>7</v>
      </c>
      <c r="P2599" s="209">
        <v>3463</v>
      </c>
      <c r="Q2599" s="46">
        <v>36402</v>
      </c>
      <c r="R2599" s="41" t="s">
        <v>136</v>
      </c>
    </row>
    <row r="2600" spans="1:18" s="149" customFormat="1" ht="12.95" customHeight="1" x14ac:dyDescent="0.2">
      <c r="A2600" s="7"/>
      <c r="B2600" s="40" t="s">
        <v>7</v>
      </c>
      <c r="C2600" s="107">
        <v>6323</v>
      </c>
      <c r="D2600" s="40" t="s">
        <v>3641</v>
      </c>
      <c r="E2600" s="40" t="s">
        <v>3613</v>
      </c>
      <c r="F2600" s="45">
        <v>5</v>
      </c>
      <c r="G2600" s="45" t="s">
        <v>3216</v>
      </c>
      <c r="H2600" s="45" t="s">
        <v>28</v>
      </c>
      <c r="I2600" s="46"/>
      <c r="J2600" s="44">
        <f t="shared" si="84"/>
        <v>365</v>
      </c>
      <c r="K2600" s="46">
        <v>36250</v>
      </c>
      <c r="L2600" s="45"/>
      <c r="M2600" s="45"/>
      <c r="N2600" s="45"/>
      <c r="O2600" s="62" t="s">
        <v>7</v>
      </c>
      <c r="P2600" s="209">
        <v>3477</v>
      </c>
      <c r="Q2600" s="46">
        <v>36493</v>
      </c>
      <c r="R2600" s="41" t="s">
        <v>136</v>
      </c>
    </row>
    <row r="2601" spans="1:18" s="149" customFormat="1" ht="12.95" customHeight="1" x14ac:dyDescent="0.2">
      <c r="A2601" s="7"/>
      <c r="B2601" s="40" t="s">
        <v>7</v>
      </c>
      <c r="C2601" s="107">
        <v>6324</v>
      </c>
      <c r="D2601" s="40" t="s">
        <v>3640</v>
      </c>
      <c r="E2601" s="40" t="s">
        <v>3639</v>
      </c>
      <c r="F2601" s="45"/>
      <c r="G2601" s="45"/>
      <c r="H2601" s="45" t="s">
        <v>44</v>
      </c>
      <c r="I2601" s="46"/>
      <c r="J2601" s="44">
        <f t="shared" si="84"/>
        <v>365</v>
      </c>
      <c r="K2601" s="46">
        <v>36250</v>
      </c>
      <c r="L2601" s="45"/>
      <c r="M2601" s="45"/>
      <c r="N2601" s="45" t="s">
        <v>871</v>
      </c>
      <c r="O2601" s="62" t="s">
        <v>7</v>
      </c>
      <c r="P2601" s="117" t="s">
        <v>0</v>
      </c>
      <c r="Q2601" s="46">
        <v>36467</v>
      </c>
      <c r="R2601" s="41"/>
    </row>
    <row r="2602" spans="1:18" s="149" customFormat="1" ht="12.95" customHeight="1" x14ac:dyDescent="0.2">
      <c r="A2602" s="7"/>
      <c r="B2602" s="40" t="s">
        <v>7</v>
      </c>
      <c r="C2602" s="107">
        <v>6325</v>
      </c>
      <c r="D2602" s="40" t="s">
        <v>3638</v>
      </c>
      <c r="E2602" s="40" t="s">
        <v>3503</v>
      </c>
      <c r="F2602" s="45">
        <v>8</v>
      </c>
      <c r="G2602" s="45" t="s">
        <v>905</v>
      </c>
      <c r="H2602" s="45" t="s">
        <v>44</v>
      </c>
      <c r="I2602" s="44">
        <v>36206</v>
      </c>
      <c r="J2602" s="44" t="str">
        <f t="shared" si="84"/>
        <v>n/a</v>
      </c>
      <c r="K2602" s="46">
        <v>36250</v>
      </c>
      <c r="L2602" s="45"/>
      <c r="M2602" s="45"/>
      <c r="N2602" s="45" t="s">
        <v>871</v>
      </c>
      <c r="O2602" s="62" t="s">
        <v>7</v>
      </c>
      <c r="P2602" s="53" t="s">
        <v>5</v>
      </c>
      <c r="Q2602" s="46">
        <v>36708</v>
      </c>
      <c r="R2602" s="41"/>
    </row>
    <row r="2603" spans="1:18" s="149" customFormat="1" ht="12.95" customHeight="1" x14ac:dyDescent="0.2">
      <c r="A2603" s="7">
        <v>50</v>
      </c>
      <c r="B2603" s="40" t="s">
        <v>7</v>
      </c>
      <c r="C2603" s="107">
        <v>6326</v>
      </c>
      <c r="D2603" s="40" t="s">
        <v>21</v>
      </c>
      <c r="E2603" s="40" t="s">
        <v>3222</v>
      </c>
      <c r="F2603" s="45">
        <v>7</v>
      </c>
      <c r="G2603" s="45"/>
      <c r="H2603" s="45" t="s">
        <v>44</v>
      </c>
      <c r="I2603" s="46"/>
      <c r="J2603" s="44">
        <f t="shared" si="84"/>
        <v>365</v>
      </c>
      <c r="K2603" s="46">
        <v>36249</v>
      </c>
      <c r="L2603" s="45"/>
      <c r="M2603" s="45"/>
      <c r="N2603" s="45"/>
      <c r="O2603" s="62" t="s">
        <v>7</v>
      </c>
      <c r="P2603" s="209">
        <v>3452</v>
      </c>
      <c r="Q2603" s="46">
        <v>36397</v>
      </c>
      <c r="R2603" s="41" t="s">
        <v>136</v>
      </c>
    </row>
    <row r="2604" spans="1:18" s="149" customFormat="1" ht="12.95" customHeight="1" x14ac:dyDescent="0.2">
      <c r="A2604" s="7">
        <v>17</v>
      </c>
      <c r="B2604" s="40" t="s">
        <v>7</v>
      </c>
      <c r="C2604" s="107">
        <v>6328</v>
      </c>
      <c r="D2604" s="40" t="s">
        <v>3637</v>
      </c>
      <c r="E2604" s="40" t="s">
        <v>3373</v>
      </c>
      <c r="F2604" s="45">
        <v>15</v>
      </c>
      <c r="G2604" s="45" t="s">
        <v>1688</v>
      </c>
      <c r="H2604" s="45" t="s">
        <v>44</v>
      </c>
      <c r="I2604" s="46"/>
      <c r="J2604" s="44">
        <f t="shared" si="84"/>
        <v>365</v>
      </c>
      <c r="K2604" s="46">
        <v>36616</v>
      </c>
      <c r="L2604" s="45"/>
      <c r="M2604" s="45" t="s">
        <v>874</v>
      </c>
      <c r="N2604" s="45" t="s">
        <v>874</v>
      </c>
      <c r="O2604" s="62" t="s">
        <v>7</v>
      </c>
      <c r="P2604" s="53">
        <v>3532</v>
      </c>
      <c r="Q2604" s="46">
        <v>36747</v>
      </c>
      <c r="R2604" s="41" t="s">
        <v>3470</v>
      </c>
    </row>
    <row r="2605" spans="1:18" s="149" customFormat="1" ht="12.95" customHeight="1" x14ac:dyDescent="0.2">
      <c r="A2605" s="7"/>
      <c r="B2605" s="40" t="s">
        <v>7</v>
      </c>
      <c r="C2605" s="107">
        <v>6329</v>
      </c>
      <c r="D2605" s="40" t="s">
        <v>3636</v>
      </c>
      <c r="E2605" s="40" t="s">
        <v>3635</v>
      </c>
      <c r="F2605" s="45"/>
      <c r="G2605" s="45"/>
      <c r="H2605" s="45" t="s">
        <v>28</v>
      </c>
      <c r="I2605" s="46"/>
      <c r="J2605" s="44">
        <f t="shared" si="84"/>
        <v>365</v>
      </c>
      <c r="K2605" s="46">
        <v>36250</v>
      </c>
      <c r="L2605" s="45"/>
      <c r="M2605" s="45"/>
      <c r="N2605" s="45"/>
      <c r="O2605" s="62" t="s">
        <v>7</v>
      </c>
      <c r="P2605" s="209">
        <v>3478</v>
      </c>
      <c r="Q2605" s="46">
        <v>36493</v>
      </c>
      <c r="R2605" s="41" t="s">
        <v>136</v>
      </c>
    </row>
    <row r="2606" spans="1:18" s="149" customFormat="1" ht="12.95" customHeight="1" x14ac:dyDescent="0.2">
      <c r="A2606" s="7">
        <v>43</v>
      </c>
      <c r="B2606" s="40" t="s">
        <v>7</v>
      </c>
      <c r="C2606" s="107">
        <v>6330</v>
      </c>
      <c r="D2606" s="40" t="s">
        <v>2924</v>
      </c>
      <c r="E2606" s="40" t="s">
        <v>3634</v>
      </c>
      <c r="F2606" s="45"/>
      <c r="G2606" s="45"/>
      <c r="H2606" s="45" t="s">
        <v>44</v>
      </c>
      <c r="I2606" s="46">
        <v>36215</v>
      </c>
      <c r="J2606" s="44" t="str">
        <f t="shared" si="84"/>
        <v>n/a</v>
      </c>
      <c r="K2606" s="46">
        <v>36250</v>
      </c>
      <c r="L2606" s="45"/>
      <c r="M2606" s="45"/>
      <c r="N2606" s="45"/>
      <c r="O2606" s="62" t="s">
        <v>7</v>
      </c>
      <c r="P2606" s="209">
        <v>3471</v>
      </c>
      <c r="Q2606" s="46">
        <v>36462</v>
      </c>
      <c r="R2606" s="41" t="s">
        <v>136</v>
      </c>
    </row>
    <row r="2607" spans="1:18" s="149" customFormat="1" ht="12.95" customHeight="1" x14ac:dyDescent="0.2">
      <c r="A2607" s="7">
        <v>51</v>
      </c>
      <c r="B2607" s="40" t="s">
        <v>7</v>
      </c>
      <c r="C2607" s="107">
        <v>6331</v>
      </c>
      <c r="D2607" s="40" t="s">
        <v>1579</v>
      </c>
      <c r="E2607" s="40" t="s">
        <v>3373</v>
      </c>
      <c r="F2607" s="45">
        <v>8</v>
      </c>
      <c r="G2607" s="45" t="s">
        <v>905</v>
      </c>
      <c r="H2607" s="45" t="s">
        <v>44</v>
      </c>
      <c r="I2607" s="46"/>
      <c r="J2607" s="44">
        <f t="shared" si="84"/>
        <v>365</v>
      </c>
      <c r="K2607" s="46">
        <v>36250</v>
      </c>
      <c r="L2607" s="45"/>
      <c r="M2607" s="45"/>
      <c r="N2607" s="45"/>
      <c r="O2607" s="62" t="s">
        <v>7</v>
      </c>
      <c r="P2607" s="209">
        <v>3458</v>
      </c>
      <c r="Q2607" s="46">
        <v>36388</v>
      </c>
      <c r="R2607" s="41" t="s">
        <v>3261</v>
      </c>
    </row>
    <row r="2608" spans="1:18" s="149" customFormat="1" ht="12.95" customHeight="1" x14ac:dyDescent="0.2">
      <c r="A2608" s="7">
        <v>46</v>
      </c>
      <c r="B2608" s="40" t="s">
        <v>7</v>
      </c>
      <c r="C2608" s="107">
        <v>6332</v>
      </c>
      <c r="D2608" s="40" t="s">
        <v>3633</v>
      </c>
      <c r="E2608" s="40" t="s">
        <v>3373</v>
      </c>
      <c r="F2608" s="45">
        <v>8</v>
      </c>
      <c r="G2608" s="45" t="s">
        <v>905</v>
      </c>
      <c r="H2608" s="45" t="s">
        <v>44</v>
      </c>
      <c r="I2608" s="46"/>
      <c r="J2608" s="44">
        <f t="shared" ref="J2608:J2629" si="85">IF(AND(I2608&gt;1/1/75, K2608&gt;0),"n/a",I2608+365)</f>
        <v>365</v>
      </c>
      <c r="K2608" s="46">
        <v>36250</v>
      </c>
      <c r="L2608" s="45"/>
      <c r="M2608" s="45"/>
      <c r="N2608" s="45"/>
      <c r="O2608" s="62" t="s">
        <v>7</v>
      </c>
      <c r="P2608" s="208">
        <v>3464</v>
      </c>
      <c r="Q2608" s="46">
        <v>36416</v>
      </c>
      <c r="R2608" s="41" t="s">
        <v>136</v>
      </c>
    </row>
    <row r="2609" spans="1:18" s="149" customFormat="1" ht="12.95" customHeight="1" x14ac:dyDescent="0.2">
      <c r="A2609" s="7">
        <v>37</v>
      </c>
      <c r="B2609" s="40" t="s">
        <v>7</v>
      </c>
      <c r="C2609" s="107" t="s">
        <v>3632</v>
      </c>
      <c r="D2609" s="40" t="s">
        <v>1932</v>
      </c>
      <c r="E2609" s="40" t="s">
        <v>3631</v>
      </c>
      <c r="F2609" s="45">
        <v>20</v>
      </c>
      <c r="G2609" s="45" t="s">
        <v>1839</v>
      </c>
      <c r="H2609" s="45" t="s">
        <v>44</v>
      </c>
      <c r="I2609" s="46"/>
      <c r="J2609" s="44">
        <f t="shared" si="85"/>
        <v>365</v>
      </c>
      <c r="K2609" s="46">
        <v>36240</v>
      </c>
      <c r="L2609" s="45"/>
      <c r="M2609" s="45"/>
      <c r="N2609" s="45"/>
      <c r="O2609" s="62" t="s">
        <v>7</v>
      </c>
      <c r="P2609" s="53" t="s">
        <v>2</v>
      </c>
      <c r="Q2609" s="46"/>
      <c r="R2609" s="41"/>
    </row>
    <row r="2610" spans="1:18" s="149" customFormat="1" ht="12.95" customHeight="1" x14ac:dyDescent="0.2">
      <c r="A2610" s="7">
        <v>37</v>
      </c>
      <c r="B2610" s="40" t="s">
        <v>7</v>
      </c>
      <c r="C2610" s="107">
        <v>6335</v>
      </c>
      <c r="D2610" s="40" t="s">
        <v>171</v>
      </c>
      <c r="E2610" s="40" t="s">
        <v>3503</v>
      </c>
      <c r="F2610" s="45">
        <v>20</v>
      </c>
      <c r="G2610" s="45" t="s">
        <v>1839</v>
      </c>
      <c r="H2610" s="45" t="s">
        <v>44</v>
      </c>
      <c r="I2610" s="46"/>
      <c r="J2610" s="44">
        <f t="shared" si="85"/>
        <v>365</v>
      </c>
      <c r="K2610" s="46">
        <v>36434</v>
      </c>
      <c r="L2610" s="45"/>
      <c r="M2610" s="45" t="s">
        <v>874</v>
      </c>
      <c r="N2610" s="45" t="s">
        <v>874</v>
      </c>
      <c r="O2610" s="62" t="s">
        <v>7</v>
      </c>
      <c r="P2610" s="208">
        <v>3488</v>
      </c>
      <c r="Q2610" s="46">
        <v>36560</v>
      </c>
      <c r="R2610" s="41" t="s">
        <v>3481</v>
      </c>
    </row>
    <row r="2611" spans="1:18" s="149" customFormat="1" ht="12.95" customHeight="1" x14ac:dyDescent="0.2">
      <c r="A2611" s="7">
        <v>145</v>
      </c>
      <c r="B2611" s="40" t="s">
        <v>7</v>
      </c>
      <c r="C2611" s="107">
        <v>6336</v>
      </c>
      <c r="D2611" s="40" t="s">
        <v>3630</v>
      </c>
      <c r="E2611" s="40" t="s">
        <v>3629</v>
      </c>
      <c r="F2611" s="45">
        <v>21</v>
      </c>
      <c r="G2611" s="45" t="s">
        <v>1839</v>
      </c>
      <c r="H2611" s="45" t="s">
        <v>28</v>
      </c>
      <c r="I2611" s="46"/>
      <c r="J2611" s="44">
        <f t="shared" si="85"/>
        <v>365</v>
      </c>
      <c r="K2611" s="46">
        <v>36249</v>
      </c>
      <c r="L2611" s="45"/>
      <c r="M2611" s="45"/>
      <c r="N2611" s="45"/>
      <c r="O2611" s="62" t="s">
        <v>7</v>
      </c>
      <c r="P2611" s="209">
        <v>3457</v>
      </c>
      <c r="Q2611" s="46">
        <v>36388</v>
      </c>
      <c r="R2611" s="41" t="s">
        <v>136</v>
      </c>
    </row>
    <row r="2612" spans="1:18" s="149" customFormat="1" ht="12.95" customHeight="1" x14ac:dyDescent="0.2">
      <c r="A2612" s="7">
        <v>37</v>
      </c>
      <c r="B2612" s="40" t="s">
        <v>7</v>
      </c>
      <c r="C2612" s="107">
        <v>6337</v>
      </c>
      <c r="D2612" s="40" t="s">
        <v>3089</v>
      </c>
      <c r="E2612" s="40" t="s">
        <v>1201</v>
      </c>
      <c r="F2612" s="45">
        <v>21</v>
      </c>
      <c r="G2612" s="45" t="s">
        <v>1839</v>
      </c>
      <c r="H2612" s="45" t="s">
        <v>44</v>
      </c>
      <c r="I2612" s="46">
        <v>36220</v>
      </c>
      <c r="J2612" s="44" t="str">
        <f t="shared" si="85"/>
        <v>n/a</v>
      </c>
      <c r="K2612" s="46">
        <v>36250</v>
      </c>
      <c r="L2612" s="45"/>
      <c r="M2612" s="45" t="s">
        <v>874</v>
      </c>
      <c r="N2612" s="45" t="s">
        <v>874</v>
      </c>
      <c r="O2612" s="62" t="s">
        <v>7</v>
      </c>
      <c r="P2612" s="209">
        <v>3469</v>
      </c>
      <c r="Q2612" s="46">
        <v>36472</v>
      </c>
      <c r="R2612" s="41" t="s">
        <v>3334</v>
      </c>
    </row>
    <row r="2613" spans="1:18" s="149" customFormat="1" ht="12.95" customHeight="1" x14ac:dyDescent="0.2">
      <c r="A2613" s="7">
        <v>44</v>
      </c>
      <c r="B2613" s="40" t="s">
        <v>7</v>
      </c>
      <c r="C2613" s="107">
        <v>6338</v>
      </c>
      <c r="D2613" s="40" t="s">
        <v>3628</v>
      </c>
      <c r="E2613" s="40" t="s">
        <v>3500</v>
      </c>
      <c r="F2613" s="45">
        <v>15</v>
      </c>
      <c r="G2613" s="45" t="s">
        <v>1688</v>
      </c>
      <c r="H2613" s="45" t="s">
        <v>44</v>
      </c>
      <c r="I2613" s="46"/>
      <c r="J2613" s="44">
        <f t="shared" si="85"/>
        <v>365</v>
      </c>
      <c r="K2613" s="46">
        <v>36250</v>
      </c>
      <c r="L2613" s="45"/>
      <c r="M2613" s="45"/>
      <c r="N2613" s="45"/>
      <c r="O2613" s="62" t="s">
        <v>7</v>
      </c>
      <c r="P2613" s="117" t="s">
        <v>0</v>
      </c>
      <c r="Q2613" s="46">
        <v>36467</v>
      </c>
      <c r="R2613" s="41"/>
    </row>
    <row r="2614" spans="1:18" s="149" customFormat="1" ht="12.95" customHeight="1" x14ac:dyDescent="0.2">
      <c r="A2614" s="7">
        <v>150</v>
      </c>
      <c r="B2614" s="40" t="s">
        <v>7</v>
      </c>
      <c r="C2614" s="107">
        <v>6339</v>
      </c>
      <c r="D2614" s="40" t="s">
        <v>3544</v>
      </c>
      <c r="E2614" s="40" t="s">
        <v>3627</v>
      </c>
      <c r="F2614" s="45"/>
      <c r="G2614" s="45"/>
      <c r="H2614" s="45" t="s">
        <v>31</v>
      </c>
      <c r="I2614" s="46"/>
      <c r="J2614" s="44">
        <f t="shared" si="85"/>
        <v>365</v>
      </c>
      <c r="K2614" s="46">
        <v>36312</v>
      </c>
      <c r="L2614" s="45"/>
      <c r="M2614" s="45" t="s">
        <v>874</v>
      </c>
      <c r="N2614" s="45" t="s">
        <v>871</v>
      </c>
      <c r="O2614" s="62" t="s">
        <v>7</v>
      </c>
      <c r="P2614" s="117" t="s">
        <v>0</v>
      </c>
      <c r="Q2614" s="46">
        <v>36459</v>
      </c>
      <c r="R2614" s="41"/>
    </row>
    <row r="2615" spans="1:18" s="149" customFormat="1" ht="12.95" customHeight="1" x14ac:dyDescent="0.2">
      <c r="A2615" s="7">
        <v>143</v>
      </c>
      <c r="B2615" s="40" t="s">
        <v>7</v>
      </c>
      <c r="C2615" s="107">
        <v>6340</v>
      </c>
      <c r="D2615" s="40" t="s">
        <v>3626</v>
      </c>
      <c r="E2615" s="40" t="s">
        <v>3613</v>
      </c>
      <c r="F2615" s="45">
        <v>5</v>
      </c>
      <c r="G2615" s="45"/>
      <c r="H2615" s="45" t="s">
        <v>28</v>
      </c>
      <c r="I2615" s="46"/>
      <c r="J2615" s="44">
        <f t="shared" si="85"/>
        <v>365</v>
      </c>
      <c r="K2615" s="46">
        <v>36250</v>
      </c>
      <c r="L2615" s="45"/>
      <c r="M2615" s="45"/>
      <c r="N2615" s="45"/>
      <c r="O2615" s="62" t="s">
        <v>7</v>
      </c>
      <c r="P2615" s="117" t="s">
        <v>0</v>
      </c>
      <c r="Q2615" s="46">
        <v>36492</v>
      </c>
      <c r="R2615" s="41"/>
    </row>
    <row r="2616" spans="1:18" s="149" customFormat="1" ht="12.95" customHeight="1" x14ac:dyDescent="0.2">
      <c r="A2616" s="7">
        <v>143</v>
      </c>
      <c r="B2616" s="40" t="s">
        <v>7</v>
      </c>
      <c r="C2616" s="107">
        <v>6341</v>
      </c>
      <c r="D2616" s="40" t="s">
        <v>3625</v>
      </c>
      <c r="E2616" s="40" t="s">
        <v>3613</v>
      </c>
      <c r="F2616" s="45">
        <v>5</v>
      </c>
      <c r="G2616" s="45"/>
      <c r="H2616" s="45" t="s">
        <v>28</v>
      </c>
      <c r="I2616" s="46"/>
      <c r="J2616" s="44">
        <f t="shared" si="85"/>
        <v>365</v>
      </c>
      <c r="K2616" s="46">
        <v>36250</v>
      </c>
      <c r="L2616" s="45"/>
      <c r="M2616" s="45"/>
      <c r="N2616" s="45"/>
      <c r="O2616" s="62" t="s">
        <v>7</v>
      </c>
      <c r="P2616" s="117" t="s">
        <v>0</v>
      </c>
      <c r="Q2616" s="46">
        <v>36492</v>
      </c>
      <c r="R2616" s="41"/>
    </row>
    <row r="2617" spans="1:18" s="149" customFormat="1" ht="12.95" customHeight="1" x14ac:dyDescent="0.2">
      <c r="A2617" s="7"/>
      <c r="B2617" s="40" t="s">
        <v>7</v>
      </c>
      <c r="C2617" s="107">
        <v>6342</v>
      </c>
      <c r="D2617" s="40" t="s">
        <v>3624</v>
      </c>
      <c r="E2617" s="40" t="s">
        <v>3621</v>
      </c>
      <c r="F2617" s="45">
        <v>5</v>
      </c>
      <c r="G2617" s="45"/>
      <c r="H2617" s="45" t="s">
        <v>28</v>
      </c>
      <c r="I2617" s="46"/>
      <c r="J2617" s="44">
        <f t="shared" si="85"/>
        <v>365</v>
      </c>
      <c r="K2617" s="46">
        <v>36250</v>
      </c>
      <c r="L2617" s="45"/>
      <c r="M2617" s="45"/>
      <c r="N2617" s="45"/>
      <c r="O2617" s="62" t="s">
        <v>7</v>
      </c>
      <c r="P2617" s="209">
        <v>3479</v>
      </c>
      <c r="Q2617" s="46">
        <v>36493</v>
      </c>
      <c r="R2617" s="41" t="s">
        <v>136</v>
      </c>
    </row>
    <row r="2618" spans="1:18" s="149" customFormat="1" ht="12.95" customHeight="1" x14ac:dyDescent="0.2">
      <c r="A2618" s="7"/>
      <c r="B2618" s="40" t="s">
        <v>7</v>
      </c>
      <c r="C2618" s="107">
        <v>6343</v>
      </c>
      <c r="D2618" s="40" t="s">
        <v>3623</v>
      </c>
      <c r="E2618" s="40" t="s">
        <v>3621</v>
      </c>
      <c r="F2618" s="45">
        <v>5</v>
      </c>
      <c r="G2618" s="45"/>
      <c r="H2618" s="45" t="s">
        <v>28</v>
      </c>
      <c r="I2618" s="46"/>
      <c r="J2618" s="44">
        <f t="shared" si="85"/>
        <v>365</v>
      </c>
      <c r="K2618" s="46">
        <v>36250</v>
      </c>
      <c r="L2618" s="45"/>
      <c r="M2618" s="45"/>
      <c r="N2618" s="45"/>
      <c r="O2618" s="62" t="s">
        <v>7</v>
      </c>
      <c r="P2618" s="117" t="s">
        <v>0</v>
      </c>
      <c r="Q2618" s="46">
        <v>36492</v>
      </c>
      <c r="R2618" s="41"/>
    </row>
    <row r="2619" spans="1:18" s="149" customFormat="1" ht="12.95" customHeight="1" x14ac:dyDescent="0.2">
      <c r="A2619" s="7"/>
      <c r="B2619" s="40" t="s">
        <v>7</v>
      </c>
      <c r="C2619" s="107">
        <v>6344</v>
      </c>
      <c r="D2619" s="40" t="s">
        <v>3622</v>
      </c>
      <c r="E2619" s="40" t="s">
        <v>3621</v>
      </c>
      <c r="F2619" s="45">
        <v>5</v>
      </c>
      <c r="G2619" s="45"/>
      <c r="H2619" s="45" t="s">
        <v>28</v>
      </c>
      <c r="I2619" s="46"/>
      <c r="J2619" s="44">
        <f t="shared" si="85"/>
        <v>365</v>
      </c>
      <c r="K2619" s="46">
        <v>36250</v>
      </c>
      <c r="L2619" s="45"/>
      <c r="M2619" s="45"/>
      <c r="N2619" s="45"/>
      <c r="O2619" s="62" t="s">
        <v>7</v>
      </c>
      <c r="P2619" s="117" t="s">
        <v>0</v>
      </c>
      <c r="Q2619" s="46">
        <v>36492</v>
      </c>
      <c r="R2619" s="41"/>
    </row>
    <row r="2620" spans="1:18" s="149" customFormat="1" ht="12.95" customHeight="1" x14ac:dyDescent="0.2">
      <c r="A2620" s="7">
        <v>115</v>
      </c>
      <c r="B2620" s="40" t="s">
        <v>7</v>
      </c>
      <c r="C2620" s="107">
        <v>6345</v>
      </c>
      <c r="D2620" s="40" t="s">
        <v>3521</v>
      </c>
      <c r="E2620" s="40" t="s">
        <v>3620</v>
      </c>
      <c r="F2620" s="45">
        <v>5</v>
      </c>
      <c r="G2620" s="45" t="s">
        <v>1825</v>
      </c>
      <c r="H2620" s="45" t="s">
        <v>28</v>
      </c>
      <c r="I2620" s="46"/>
      <c r="J2620" s="44">
        <f t="shared" si="85"/>
        <v>365</v>
      </c>
      <c r="K2620" s="46">
        <v>36250</v>
      </c>
      <c r="L2620" s="45"/>
      <c r="M2620" s="45" t="s">
        <v>874</v>
      </c>
      <c r="N2620" s="45" t="s">
        <v>874</v>
      </c>
      <c r="O2620" s="62" t="s">
        <v>7</v>
      </c>
      <c r="P2620" s="209">
        <v>3526</v>
      </c>
      <c r="Q2620" s="46">
        <v>36684</v>
      </c>
      <c r="R2620" s="41" t="s">
        <v>3619</v>
      </c>
    </row>
    <row r="2621" spans="1:18" s="149" customFormat="1" ht="12.95" customHeight="1" x14ac:dyDescent="0.2">
      <c r="A2621" s="7">
        <v>38</v>
      </c>
      <c r="B2621" s="40" t="s">
        <v>7</v>
      </c>
      <c r="C2621" s="107">
        <v>6346</v>
      </c>
      <c r="D2621" s="40" t="s">
        <v>3618</v>
      </c>
      <c r="E2621" s="40" t="s">
        <v>3617</v>
      </c>
      <c r="F2621" s="45"/>
      <c r="G2621" s="45"/>
      <c r="H2621" s="45" t="s">
        <v>44</v>
      </c>
      <c r="I2621" s="46"/>
      <c r="J2621" s="44">
        <f t="shared" si="85"/>
        <v>365</v>
      </c>
      <c r="K2621" s="46">
        <v>36250</v>
      </c>
      <c r="L2621" s="45"/>
      <c r="M2621" s="45"/>
      <c r="N2621" s="45"/>
      <c r="O2621" s="62" t="s">
        <v>7</v>
      </c>
      <c r="P2621" s="117" t="s">
        <v>0</v>
      </c>
      <c r="Q2621" s="46">
        <v>36462</v>
      </c>
      <c r="R2621" s="41"/>
    </row>
    <row r="2622" spans="1:18" s="149" customFormat="1" ht="12.95" customHeight="1" x14ac:dyDescent="0.2">
      <c r="A2622" s="7"/>
      <c r="B2622" s="40" t="s">
        <v>7</v>
      </c>
      <c r="C2622" s="107">
        <v>6347</v>
      </c>
      <c r="D2622" s="40" t="s">
        <v>3616</v>
      </c>
      <c r="E2622" s="40" t="s">
        <v>3577</v>
      </c>
      <c r="F2622" s="45">
        <v>8</v>
      </c>
      <c r="G2622" s="45" t="s">
        <v>905</v>
      </c>
      <c r="H2622" s="45" t="s">
        <v>44</v>
      </c>
      <c r="I2622" s="46"/>
      <c r="J2622" s="44">
        <f t="shared" si="85"/>
        <v>365</v>
      </c>
      <c r="K2622" s="46">
        <v>36250</v>
      </c>
      <c r="L2622" s="45"/>
      <c r="M2622" s="45"/>
      <c r="N2622" s="45"/>
      <c r="O2622" s="62" t="s">
        <v>7</v>
      </c>
      <c r="P2622" s="208">
        <v>3456</v>
      </c>
      <c r="Q2622" s="46">
        <v>36385</v>
      </c>
      <c r="R2622" s="41" t="s">
        <v>3615</v>
      </c>
    </row>
    <row r="2623" spans="1:18" s="149" customFormat="1" ht="12.95" customHeight="1" x14ac:dyDescent="0.2">
      <c r="A2623" s="7"/>
      <c r="B2623" s="40" t="s">
        <v>7</v>
      </c>
      <c r="C2623" s="107">
        <v>6348</v>
      </c>
      <c r="D2623" s="40" t="s">
        <v>3614</v>
      </c>
      <c r="E2623" s="40" t="s">
        <v>3613</v>
      </c>
      <c r="F2623" s="45">
        <v>5</v>
      </c>
      <c r="G2623" s="45"/>
      <c r="H2623" s="45" t="s">
        <v>28</v>
      </c>
      <c r="I2623" s="46"/>
      <c r="J2623" s="44">
        <f t="shared" si="85"/>
        <v>365</v>
      </c>
      <c r="K2623" s="46">
        <v>36250</v>
      </c>
      <c r="L2623" s="45"/>
      <c r="M2623" s="45"/>
      <c r="N2623" s="45"/>
      <c r="O2623" s="62" t="s">
        <v>7</v>
      </c>
      <c r="P2623" s="53" t="s">
        <v>5</v>
      </c>
      <c r="Q2623" s="46">
        <v>36448</v>
      </c>
      <c r="R2623" s="41" t="s">
        <v>3612</v>
      </c>
    </row>
    <row r="2624" spans="1:18" s="149" customFormat="1" ht="12.95" customHeight="1" x14ac:dyDescent="0.2">
      <c r="A2624" s="7">
        <v>33</v>
      </c>
      <c r="B2624" s="40" t="s">
        <v>7</v>
      </c>
      <c r="C2624" s="107">
        <v>6350</v>
      </c>
      <c r="D2624" s="40" t="s">
        <v>1338</v>
      </c>
      <c r="E2624" s="40" t="s">
        <v>3611</v>
      </c>
      <c r="F2624" s="45">
        <v>21</v>
      </c>
      <c r="G2624" s="45" t="s">
        <v>1839</v>
      </c>
      <c r="H2624" s="45" t="s">
        <v>28</v>
      </c>
      <c r="I2624" s="46"/>
      <c r="J2624" s="44">
        <f t="shared" si="85"/>
        <v>365</v>
      </c>
      <c r="K2624" s="46">
        <v>36308</v>
      </c>
      <c r="L2624" s="45"/>
      <c r="M2624" s="45"/>
      <c r="N2624" s="45"/>
      <c r="O2624" s="62" t="s">
        <v>7</v>
      </c>
      <c r="P2624" s="208">
        <v>3467</v>
      </c>
      <c r="Q2624" s="46">
        <v>36440</v>
      </c>
      <c r="R2624" s="41" t="s">
        <v>136</v>
      </c>
    </row>
    <row r="2625" spans="1:209" s="149" customFormat="1" ht="12.95" customHeight="1" x14ac:dyDescent="0.2">
      <c r="A2625" s="7"/>
      <c r="B2625" s="40" t="s">
        <v>7</v>
      </c>
      <c r="C2625" s="107">
        <v>6352</v>
      </c>
      <c r="D2625" s="40" t="s">
        <v>3597</v>
      </c>
      <c r="E2625" s="40" t="s">
        <v>1855</v>
      </c>
      <c r="F2625" s="45"/>
      <c r="G2625" s="45"/>
      <c r="H2625" s="45" t="s">
        <v>8</v>
      </c>
      <c r="I2625" s="46"/>
      <c r="J2625" s="44">
        <f t="shared" si="85"/>
        <v>365</v>
      </c>
      <c r="K2625" s="46">
        <v>36347</v>
      </c>
      <c r="L2625" s="45"/>
      <c r="M2625" s="45"/>
      <c r="N2625" s="45"/>
      <c r="O2625" s="62" t="s">
        <v>7</v>
      </c>
      <c r="P2625" s="53" t="s">
        <v>5</v>
      </c>
      <c r="Q2625" s="46">
        <v>36411</v>
      </c>
      <c r="R2625" s="41"/>
    </row>
    <row r="2626" spans="1:209" s="149" customFormat="1" ht="12.95" customHeight="1" x14ac:dyDescent="0.2">
      <c r="A2626" s="7">
        <v>115</v>
      </c>
      <c r="B2626" s="40" t="s">
        <v>7</v>
      </c>
      <c r="C2626" s="107">
        <v>6353</v>
      </c>
      <c r="D2626" s="40" t="s">
        <v>3610</v>
      </c>
      <c r="E2626" s="40" t="s">
        <v>3609</v>
      </c>
      <c r="F2626" s="45"/>
      <c r="G2626" s="45"/>
      <c r="H2626" s="45" t="s">
        <v>28</v>
      </c>
      <c r="I2626" s="46"/>
      <c r="J2626" s="44">
        <f t="shared" si="85"/>
        <v>365</v>
      </c>
      <c r="K2626" s="46">
        <v>36312</v>
      </c>
      <c r="L2626" s="45"/>
      <c r="M2626" s="45"/>
      <c r="N2626" s="45"/>
      <c r="O2626" s="62" t="s">
        <v>7</v>
      </c>
      <c r="P2626" s="208">
        <v>3466</v>
      </c>
      <c r="Q2626" s="46">
        <v>36446</v>
      </c>
      <c r="R2626" s="41"/>
    </row>
    <row r="2627" spans="1:209" s="149" customFormat="1" ht="12.95" customHeight="1" x14ac:dyDescent="0.2">
      <c r="A2627" s="7">
        <v>4</v>
      </c>
      <c r="B2627" s="40" t="s">
        <v>7</v>
      </c>
      <c r="C2627" s="107">
        <v>6354</v>
      </c>
      <c r="D2627" s="40" t="s">
        <v>2445</v>
      </c>
      <c r="E2627" s="40" t="s">
        <v>3608</v>
      </c>
      <c r="F2627" s="45">
        <v>4</v>
      </c>
      <c r="G2627" s="45" t="s">
        <v>1825</v>
      </c>
      <c r="H2627" s="45" t="s">
        <v>44</v>
      </c>
      <c r="I2627" s="46"/>
      <c r="J2627" s="44">
        <f t="shared" si="85"/>
        <v>365</v>
      </c>
      <c r="K2627" s="46">
        <v>36434</v>
      </c>
      <c r="L2627" s="45"/>
      <c r="M2627" s="45" t="s">
        <v>874</v>
      </c>
      <c r="N2627" s="45" t="s">
        <v>874</v>
      </c>
      <c r="O2627" s="62" t="s">
        <v>7</v>
      </c>
      <c r="P2627" s="208">
        <v>3487</v>
      </c>
      <c r="Q2627" s="46">
        <v>36552</v>
      </c>
      <c r="R2627" s="41" t="s">
        <v>136</v>
      </c>
    </row>
    <row r="2628" spans="1:209" s="149" customFormat="1" ht="12.95" customHeight="1" x14ac:dyDescent="0.2">
      <c r="A2628" s="7">
        <v>50</v>
      </c>
      <c r="B2628" s="40" t="s">
        <v>7</v>
      </c>
      <c r="C2628" s="107">
        <v>6355</v>
      </c>
      <c r="D2628" s="40" t="s">
        <v>21</v>
      </c>
      <c r="E2628" s="40" t="s">
        <v>3041</v>
      </c>
      <c r="F2628" s="45">
        <v>7</v>
      </c>
      <c r="G2628" s="45" t="s">
        <v>1834</v>
      </c>
      <c r="H2628" s="45" t="s">
        <v>8</v>
      </c>
      <c r="I2628" s="46"/>
      <c r="J2628" s="44">
        <f t="shared" si="85"/>
        <v>365</v>
      </c>
      <c r="K2628" s="46">
        <v>36371</v>
      </c>
      <c r="L2628" s="45"/>
      <c r="M2628" s="45"/>
      <c r="N2628" s="45"/>
      <c r="O2628" s="62" t="s">
        <v>7</v>
      </c>
      <c r="P2628" s="209">
        <v>3476</v>
      </c>
      <c r="Q2628" s="46">
        <v>36483</v>
      </c>
      <c r="R2628" s="41" t="s">
        <v>136</v>
      </c>
    </row>
    <row r="2629" spans="1:209" s="149" customFormat="1" ht="12.95" customHeight="1" x14ac:dyDescent="0.2">
      <c r="A2629" s="7">
        <v>17</v>
      </c>
      <c r="B2629" s="40" t="s">
        <v>7</v>
      </c>
      <c r="C2629" s="107">
        <v>6357</v>
      </c>
      <c r="D2629" s="40" t="s">
        <v>3607</v>
      </c>
      <c r="E2629" s="40" t="s">
        <v>3606</v>
      </c>
      <c r="F2629" s="45">
        <v>8</v>
      </c>
      <c r="G2629" s="45" t="s">
        <v>905</v>
      </c>
      <c r="H2629" s="45" t="s">
        <v>25</v>
      </c>
      <c r="I2629" s="46"/>
      <c r="J2629" s="44">
        <f t="shared" si="85"/>
        <v>365</v>
      </c>
      <c r="K2629" s="46">
        <v>36342</v>
      </c>
      <c r="L2629" s="45"/>
      <c r="M2629" s="45"/>
      <c r="N2629" s="45"/>
      <c r="O2629" s="62" t="s">
        <v>7</v>
      </c>
      <c r="P2629" s="209">
        <v>3470</v>
      </c>
      <c r="Q2629" s="46">
        <v>36474</v>
      </c>
      <c r="R2629" s="41" t="s">
        <v>3605</v>
      </c>
    </row>
    <row r="2630" spans="1:209" s="149" customFormat="1" ht="12.95" customHeight="1" x14ac:dyDescent="0.2">
      <c r="A2630" s="7"/>
      <c r="B2630" s="40" t="s">
        <v>7</v>
      </c>
      <c r="C2630" s="107">
        <v>6358</v>
      </c>
      <c r="D2630" s="40" t="s">
        <v>3604</v>
      </c>
      <c r="E2630" s="40" t="s">
        <v>3603</v>
      </c>
      <c r="F2630" s="45">
        <v>5</v>
      </c>
      <c r="G2630" s="45"/>
      <c r="H2630" s="45"/>
      <c r="I2630" s="46">
        <v>36308</v>
      </c>
      <c r="J2630" s="216" t="s">
        <v>1735</v>
      </c>
      <c r="K2630" s="46"/>
      <c r="L2630" s="45"/>
      <c r="M2630" s="45"/>
      <c r="N2630" s="45"/>
      <c r="O2630" s="62"/>
      <c r="P2630" s="209"/>
      <c r="Q2630" s="46"/>
      <c r="R2630" s="41"/>
    </row>
    <row r="2631" spans="1:209" s="149" customFormat="1" ht="12.95" customHeight="1" x14ac:dyDescent="0.2">
      <c r="A2631" s="7">
        <v>190</v>
      </c>
      <c r="B2631" s="40" t="s">
        <v>7</v>
      </c>
      <c r="C2631" s="107">
        <v>6359</v>
      </c>
      <c r="D2631" s="40" t="s">
        <v>3602</v>
      </c>
      <c r="E2631" s="40" t="s">
        <v>3601</v>
      </c>
      <c r="F2631" s="45">
        <v>2</v>
      </c>
      <c r="G2631" s="45" t="s">
        <v>1825</v>
      </c>
      <c r="H2631" s="45" t="s">
        <v>25</v>
      </c>
      <c r="I2631" s="46"/>
      <c r="J2631" s="44">
        <f t="shared" ref="J2631:J2662" si="86">IF(AND(I2631&gt;1/1/75, K2631&gt;0),"n/a",I2631+365)</f>
        <v>365</v>
      </c>
      <c r="K2631" s="46">
        <v>36524</v>
      </c>
      <c r="L2631" s="45"/>
      <c r="M2631" s="45" t="s">
        <v>874</v>
      </c>
      <c r="N2631" s="45" t="s">
        <v>874</v>
      </c>
      <c r="O2631" s="62" t="s">
        <v>7</v>
      </c>
      <c r="P2631" s="209">
        <v>3517</v>
      </c>
      <c r="Q2631" s="46">
        <v>36654</v>
      </c>
      <c r="R2631" s="41" t="s">
        <v>136</v>
      </c>
    </row>
    <row r="2632" spans="1:209" s="149" customFormat="1" ht="12.95" customHeight="1" x14ac:dyDescent="0.2">
      <c r="A2632" s="7">
        <v>19</v>
      </c>
      <c r="B2632" s="40" t="s">
        <v>7</v>
      </c>
      <c r="C2632" s="107">
        <v>6360</v>
      </c>
      <c r="D2632" s="40" t="s">
        <v>257</v>
      </c>
      <c r="E2632" s="40" t="s">
        <v>3528</v>
      </c>
      <c r="F2632" s="45">
        <v>8</v>
      </c>
      <c r="G2632" s="45" t="s">
        <v>905</v>
      </c>
      <c r="H2632" s="45" t="s">
        <v>25</v>
      </c>
      <c r="I2632" s="46"/>
      <c r="J2632" s="44">
        <f t="shared" si="86"/>
        <v>365</v>
      </c>
      <c r="K2632" s="46">
        <v>36342</v>
      </c>
      <c r="L2632" s="45"/>
      <c r="M2632" s="45"/>
      <c r="N2632" s="45"/>
      <c r="O2632" s="62" t="s">
        <v>7</v>
      </c>
      <c r="P2632" s="208">
        <v>3468</v>
      </c>
      <c r="Q2632" s="46">
        <v>36446</v>
      </c>
      <c r="R2632" s="41" t="s">
        <v>136</v>
      </c>
    </row>
    <row r="2633" spans="1:209" s="149" customFormat="1" ht="12.95" customHeight="1" x14ac:dyDescent="0.2">
      <c r="A2633" s="7">
        <v>3</v>
      </c>
      <c r="B2633" s="40" t="s">
        <v>7</v>
      </c>
      <c r="C2633" s="107">
        <v>6361</v>
      </c>
      <c r="D2633" s="40" t="s">
        <v>3600</v>
      </c>
      <c r="E2633" s="40" t="s">
        <v>3599</v>
      </c>
      <c r="F2633" s="45">
        <v>15</v>
      </c>
      <c r="G2633" s="45" t="s">
        <v>1688</v>
      </c>
      <c r="H2633" s="45" t="s">
        <v>25</v>
      </c>
      <c r="I2633" s="46">
        <v>36312</v>
      </c>
      <c r="J2633" s="44" t="str">
        <f t="shared" si="86"/>
        <v>n/a</v>
      </c>
      <c r="K2633" s="46">
        <v>36342</v>
      </c>
      <c r="L2633" s="45"/>
      <c r="M2633" s="45" t="s">
        <v>874</v>
      </c>
      <c r="N2633" s="45" t="s">
        <v>871</v>
      </c>
      <c r="O2633" s="177" t="s">
        <v>7</v>
      </c>
      <c r="P2633" s="212">
        <v>3485</v>
      </c>
      <c r="Q2633" s="175">
        <v>36523</v>
      </c>
      <c r="R2633" s="174" t="s">
        <v>3598</v>
      </c>
    </row>
    <row r="2634" spans="1:209" s="149" customFormat="1" ht="12.95" customHeight="1" x14ac:dyDescent="0.2">
      <c r="A2634" s="7">
        <v>3</v>
      </c>
      <c r="B2634" s="40" t="s">
        <v>7</v>
      </c>
      <c r="C2634" s="107">
        <v>6361</v>
      </c>
      <c r="D2634" s="40" t="s">
        <v>3600</v>
      </c>
      <c r="E2634" s="40" t="s">
        <v>3599</v>
      </c>
      <c r="F2634" s="45">
        <v>15</v>
      </c>
      <c r="G2634" s="45" t="s">
        <v>1688</v>
      </c>
      <c r="H2634" s="45" t="s">
        <v>25</v>
      </c>
      <c r="I2634" s="46">
        <v>36312</v>
      </c>
      <c r="J2634" s="44" t="str">
        <f t="shared" si="86"/>
        <v>n/a</v>
      </c>
      <c r="K2634" s="46">
        <v>36342</v>
      </c>
      <c r="L2634" s="45"/>
      <c r="M2634" s="45" t="s">
        <v>874</v>
      </c>
      <c r="N2634" s="45" t="s">
        <v>871</v>
      </c>
      <c r="O2634" s="62" t="s">
        <v>7</v>
      </c>
      <c r="P2634" s="209">
        <v>3713</v>
      </c>
      <c r="Q2634" s="46">
        <v>37649</v>
      </c>
      <c r="R2634" s="41" t="s">
        <v>3598</v>
      </c>
    </row>
    <row r="2635" spans="1:209" s="149" customFormat="1" ht="12.95" customHeight="1" x14ac:dyDescent="0.2">
      <c r="A2635" s="7"/>
      <c r="B2635" s="40" t="s">
        <v>7</v>
      </c>
      <c r="C2635" s="107">
        <v>6362</v>
      </c>
      <c r="D2635" s="40" t="s">
        <v>3597</v>
      </c>
      <c r="E2635" s="40" t="s">
        <v>1855</v>
      </c>
      <c r="F2635" s="45"/>
      <c r="G2635" s="45"/>
      <c r="H2635" s="45" t="s">
        <v>8</v>
      </c>
      <c r="I2635" s="46"/>
      <c r="J2635" s="44">
        <f t="shared" si="86"/>
        <v>365</v>
      </c>
      <c r="K2635" s="46">
        <v>36347</v>
      </c>
      <c r="L2635" s="45"/>
      <c r="M2635" s="45"/>
      <c r="N2635" s="45"/>
      <c r="O2635" s="62" t="s">
        <v>7</v>
      </c>
      <c r="P2635" s="53" t="s">
        <v>5</v>
      </c>
      <c r="Q2635" s="46">
        <v>36411</v>
      </c>
      <c r="R2635" s="41"/>
    </row>
    <row r="2636" spans="1:209" s="149" customFormat="1" ht="12.95" customHeight="1" x14ac:dyDescent="0.2">
      <c r="A2636" s="7"/>
      <c r="B2636" s="40" t="s">
        <v>7</v>
      </c>
      <c r="C2636" s="107">
        <v>6363</v>
      </c>
      <c r="D2636" s="40" t="s">
        <v>3596</v>
      </c>
      <c r="E2636" s="40" t="s">
        <v>1855</v>
      </c>
      <c r="F2636" s="45">
        <v>15</v>
      </c>
      <c r="G2636" s="45" t="s">
        <v>1688</v>
      </c>
      <c r="H2636" s="45" t="s">
        <v>8</v>
      </c>
      <c r="I2636" s="46"/>
      <c r="J2636" s="44">
        <f t="shared" si="86"/>
        <v>365</v>
      </c>
      <c r="K2636" s="46">
        <v>36371</v>
      </c>
      <c r="L2636" s="45"/>
      <c r="M2636" s="45"/>
      <c r="N2636" s="45"/>
      <c r="O2636" s="62" t="s">
        <v>7</v>
      </c>
      <c r="P2636" s="117" t="s">
        <v>0</v>
      </c>
      <c r="Q2636" s="46">
        <v>36514</v>
      </c>
      <c r="R2636" s="41"/>
    </row>
    <row r="2637" spans="1:209" s="149" customFormat="1" ht="12.95" customHeight="1" x14ac:dyDescent="0.2">
      <c r="A2637" s="7">
        <v>51</v>
      </c>
      <c r="B2637" s="40" t="s">
        <v>7</v>
      </c>
      <c r="C2637" s="107">
        <v>6364</v>
      </c>
      <c r="D2637" s="40" t="s">
        <v>3595</v>
      </c>
      <c r="E2637" s="40" t="s">
        <v>1855</v>
      </c>
      <c r="F2637" s="45">
        <v>9</v>
      </c>
      <c r="G2637" s="45" t="s">
        <v>1834</v>
      </c>
      <c r="H2637" s="45" t="s">
        <v>8</v>
      </c>
      <c r="I2637" s="46"/>
      <c r="J2637" s="44">
        <f t="shared" si="86"/>
        <v>365</v>
      </c>
      <c r="K2637" s="46">
        <v>36374</v>
      </c>
      <c r="L2637" s="45"/>
      <c r="M2637" s="45"/>
      <c r="N2637" s="45"/>
      <c r="O2637" s="62" t="s">
        <v>7</v>
      </c>
      <c r="P2637" s="209">
        <v>3481</v>
      </c>
      <c r="Q2637" s="46">
        <v>36509</v>
      </c>
      <c r="R2637" s="215"/>
    </row>
    <row r="2638" spans="1:209" s="149" customFormat="1" ht="12.95" customHeight="1" x14ac:dyDescent="0.2">
      <c r="A2638" s="7"/>
      <c r="B2638" s="40" t="s">
        <v>7</v>
      </c>
      <c r="C2638" s="107">
        <v>6365</v>
      </c>
      <c r="D2638" s="40" t="s">
        <v>3594</v>
      </c>
      <c r="E2638" s="40" t="s">
        <v>3593</v>
      </c>
      <c r="F2638" s="45">
        <v>11</v>
      </c>
      <c r="G2638" s="45" t="s">
        <v>1825</v>
      </c>
      <c r="H2638" s="45" t="s">
        <v>8</v>
      </c>
      <c r="I2638" s="46">
        <v>36339</v>
      </c>
      <c r="J2638" s="44" t="str">
        <f t="shared" si="86"/>
        <v>n/a</v>
      </c>
      <c r="K2638" s="46">
        <v>36374</v>
      </c>
      <c r="L2638" s="45"/>
      <c r="M2638" s="45" t="s">
        <v>874</v>
      </c>
      <c r="N2638" s="45" t="s">
        <v>874</v>
      </c>
      <c r="O2638" s="62" t="s">
        <v>7</v>
      </c>
      <c r="P2638" s="209">
        <v>3509</v>
      </c>
      <c r="Q2638" s="46">
        <v>36565</v>
      </c>
      <c r="R2638" s="41" t="s">
        <v>3592</v>
      </c>
    </row>
    <row r="2639" spans="1:209" s="149" customFormat="1" ht="12.95" customHeight="1" x14ac:dyDescent="0.2">
      <c r="A2639" s="7">
        <v>51</v>
      </c>
      <c r="B2639" s="40" t="s">
        <v>7</v>
      </c>
      <c r="C2639" s="107">
        <v>6366</v>
      </c>
      <c r="D2639" s="40" t="s">
        <v>3591</v>
      </c>
      <c r="E2639" s="40" t="s">
        <v>3590</v>
      </c>
      <c r="F2639" s="45">
        <v>8</v>
      </c>
      <c r="G2639" s="45" t="s">
        <v>905</v>
      </c>
      <c r="H2639" s="45" t="s">
        <v>28</v>
      </c>
      <c r="I2639" s="46"/>
      <c r="J2639" s="44">
        <f t="shared" si="86"/>
        <v>365</v>
      </c>
      <c r="K2639" s="46">
        <v>36374</v>
      </c>
      <c r="L2639" s="45"/>
      <c r="M2639" s="45"/>
      <c r="N2639" s="45"/>
      <c r="O2639" s="177" t="s">
        <v>7</v>
      </c>
      <c r="P2639" s="212">
        <v>3484</v>
      </c>
      <c r="Q2639" s="175">
        <v>36510</v>
      </c>
      <c r="R2639" s="41" t="s">
        <v>3583</v>
      </c>
    </row>
    <row r="2640" spans="1:209" s="149" customFormat="1" ht="12.95" customHeight="1" x14ac:dyDescent="0.2">
      <c r="A2640" s="12">
        <v>51</v>
      </c>
      <c r="B2640" s="14" t="s">
        <v>7</v>
      </c>
      <c r="C2640" s="97">
        <v>6366</v>
      </c>
      <c r="D2640" s="214" t="s">
        <v>3589</v>
      </c>
      <c r="E2640" s="14" t="s">
        <v>3588</v>
      </c>
      <c r="F2640" s="15">
        <v>8</v>
      </c>
      <c r="G2640" s="15" t="s">
        <v>905</v>
      </c>
      <c r="H2640" s="15" t="s">
        <v>28</v>
      </c>
      <c r="I2640" s="19"/>
      <c r="J2640" s="16">
        <f t="shared" si="86"/>
        <v>365</v>
      </c>
      <c r="K2640" s="19">
        <v>36374</v>
      </c>
      <c r="L2640" s="15"/>
      <c r="M2640" s="15"/>
      <c r="N2640" s="15"/>
      <c r="O2640" s="21" t="s">
        <v>7</v>
      </c>
      <c r="P2640" s="213" t="s">
        <v>3587</v>
      </c>
      <c r="Q2640" s="19">
        <v>36510</v>
      </c>
      <c r="R2640" s="58" t="s">
        <v>3583</v>
      </c>
      <c r="S2640" s="13"/>
      <c r="T2640" s="13"/>
      <c r="U2640" s="13"/>
      <c r="V2640" s="13"/>
      <c r="W2640" s="13"/>
      <c r="X2640" s="13"/>
      <c r="Y2640" s="13"/>
      <c r="Z2640" s="13"/>
      <c r="AA2640" s="13"/>
      <c r="AB2640" s="13"/>
      <c r="AC2640" s="13"/>
      <c r="AD2640" s="13"/>
      <c r="AE2640" s="13"/>
      <c r="AF2640" s="13"/>
      <c r="AG2640" s="13"/>
      <c r="AH2640" s="13"/>
      <c r="AI2640" s="13"/>
      <c r="AJ2640" s="13"/>
      <c r="AK2640" s="13"/>
      <c r="AL2640" s="13"/>
      <c r="AM2640" s="13"/>
      <c r="AN2640" s="13"/>
      <c r="AO2640" s="13"/>
      <c r="AP2640" s="13"/>
      <c r="AQ2640" s="13"/>
      <c r="AR2640" s="13"/>
      <c r="AS2640" s="13"/>
      <c r="AT2640" s="13"/>
      <c r="AU2640" s="13"/>
      <c r="AV2640" s="13"/>
      <c r="AW2640" s="13"/>
      <c r="AX2640" s="13"/>
      <c r="AY2640" s="13"/>
      <c r="AZ2640" s="13"/>
      <c r="BA2640" s="13"/>
      <c r="BB2640" s="13"/>
      <c r="BC2640" s="13"/>
      <c r="BD2640" s="13"/>
      <c r="BE2640" s="13"/>
      <c r="BF2640" s="13"/>
      <c r="BG2640" s="13"/>
      <c r="BH2640" s="13"/>
      <c r="BI2640" s="13"/>
      <c r="BJ2640" s="13"/>
      <c r="BK2640" s="13"/>
      <c r="BL2640" s="13"/>
      <c r="BM2640" s="13"/>
      <c r="BN2640" s="13"/>
      <c r="BO2640" s="13"/>
      <c r="BP2640" s="13"/>
      <c r="BQ2640" s="13"/>
      <c r="BR2640" s="13"/>
      <c r="BS2640" s="13"/>
      <c r="BT2640" s="13"/>
      <c r="BU2640" s="13"/>
      <c r="BV2640" s="13"/>
      <c r="BW2640" s="13"/>
      <c r="BX2640" s="13"/>
      <c r="BY2640" s="13"/>
      <c r="BZ2640" s="13"/>
      <c r="CA2640" s="13"/>
      <c r="CB2640" s="13"/>
      <c r="CC2640" s="13"/>
      <c r="CD2640" s="13"/>
      <c r="CE2640" s="13"/>
      <c r="CF2640" s="13"/>
      <c r="CG2640" s="13"/>
      <c r="CH2640" s="13"/>
      <c r="CI2640" s="13"/>
      <c r="CJ2640" s="13"/>
      <c r="CK2640" s="13"/>
      <c r="CL2640" s="13"/>
      <c r="CM2640" s="13"/>
      <c r="CN2640" s="13"/>
      <c r="CO2640" s="13"/>
      <c r="CP2640" s="13"/>
      <c r="CQ2640" s="13"/>
      <c r="CR2640" s="13"/>
      <c r="CS2640" s="13"/>
      <c r="CT2640" s="13"/>
      <c r="CU2640" s="13"/>
      <c r="CV2640" s="13"/>
      <c r="CW2640" s="13"/>
      <c r="CX2640" s="13"/>
      <c r="CY2640" s="13"/>
      <c r="CZ2640" s="13"/>
      <c r="DA2640" s="13"/>
      <c r="DB2640" s="13"/>
      <c r="DC2640" s="13"/>
      <c r="DD2640" s="13"/>
      <c r="DE2640" s="13"/>
      <c r="DF2640" s="13"/>
      <c r="DG2640" s="13"/>
      <c r="DH2640" s="13"/>
      <c r="DI2640" s="13"/>
      <c r="DJ2640" s="13"/>
      <c r="DK2640" s="13"/>
      <c r="DL2640" s="13"/>
      <c r="DM2640" s="13"/>
      <c r="DN2640" s="13"/>
      <c r="DO2640" s="13"/>
      <c r="DP2640" s="13"/>
      <c r="DQ2640" s="13"/>
      <c r="DR2640" s="13"/>
      <c r="DS2640" s="13"/>
      <c r="DT2640" s="13"/>
      <c r="DU2640" s="13"/>
      <c r="DV2640" s="13"/>
      <c r="DW2640" s="13"/>
      <c r="DX2640" s="13"/>
      <c r="DY2640" s="13"/>
      <c r="DZ2640" s="13"/>
      <c r="EA2640" s="13"/>
      <c r="EB2640" s="13"/>
      <c r="EC2640" s="13"/>
      <c r="ED2640" s="13"/>
      <c r="EE2640" s="13"/>
      <c r="EF2640" s="13"/>
      <c r="EG2640" s="13"/>
      <c r="EH2640" s="13"/>
      <c r="EI2640" s="13"/>
      <c r="EJ2640" s="13"/>
      <c r="EK2640" s="13"/>
      <c r="EL2640" s="13"/>
      <c r="EM2640" s="13"/>
      <c r="EN2640" s="13"/>
      <c r="EO2640" s="13"/>
      <c r="EP2640" s="13"/>
      <c r="EQ2640" s="13"/>
      <c r="ER2640" s="13"/>
      <c r="ES2640" s="13"/>
      <c r="ET2640" s="13"/>
      <c r="EU2640" s="13"/>
      <c r="EV2640" s="13"/>
      <c r="EW2640" s="13"/>
      <c r="EX2640" s="13"/>
      <c r="EY2640" s="13"/>
      <c r="EZ2640" s="13"/>
      <c r="FA2640" s="13"/>
      <c r="FB2640" s="13"/>
      <c r="FC2640" s="13"/>
      <c r="FD2640" s="13"/>
      <c r="FE2640" s="13"/>
      <c r="FF2640" s="13"/>
      <c r="FG2640" s="13"/>
      <c r="FH2640" s="13"/>
      <c r="FI2640" s="13"/>
      <c r="FJ2640" s="13"/>
      <c r="FK2640" s="13"/>
      <c r="FL2640" s="13"/>
      <c r="FM2640" s="13"/>
      <c r="FN2640" s="13"/>
      <c r="FO2640" s="13"/>
      <c r="FP2640" s="13"/>
      <c r="FQ2640" s="13"/>
      <c r="FR2640" s="13"/>
      <c r="FS2640" s="13"/>
      <c r="FT2640" s="13"/>
      <c r="FU2640" s="13"/>
      <c r="FV2640" s="13"/>
      <c r="FW2640" s="13"/>
      <c r="FX2640" s="13"/>
      <c r="FY2640" s="13"/>
      <c r="FZ2640" s="13"/>
      <c r="GA2640" s="13"/>
      <c r="GB2640" s="13"/>
      <c r="GC2640" s="13"/>
      <c r="GD2640" s="13"/>
      <c r="GE2640" s="13"/>
      <c r="GF2640" s="13"/>
      <c r="GG2640" s="13"/>
      <c r="GH2640" s="13"/>
      <c r="GI2640" s="13"/>
      <c r="GJ2640" s="13"/>
      <c r="GK2640" s="13"/>
      <c r="GL2640" s="13"/>
      <c r="GM2640" s="13"/>
      <c r="GN2640" s="13"/>
      <c r="GO2640" s="13"/>
      <c r="GP2640" s="13"/>
      <c r="GQ2640" s="13"/>
      <c r="GR2640" s="13"/>
      <c r="GS2640" s="13"/>
      <c r="GT2640" s="13"/>
      <c r="GU2640" s="13"/>
      <c r="GV2640" s="13"/>
      <c r="GW2640" s="13"/>
      <c r="GX2640" s="13"/>
      <c r="GY2640" s="13"/>
      <c r="GZ2640" s="13"/>
      <c r="HA2640" s="13"/>
    </row>
    <row r="2641" spans="1:18" s="149" customFormat="1" ht="12.95" customHeight="1" x14ac:dyDescent="0.2">
      <c r="A2641" s="7">
        <v>51</v>
      </c>
      <c r="B2641" s="40" t="s">
        <v>7</v>
      </c>
      <c r="C2641" s="107">
        <v>6366</v>
      </c>
      <c r="D2641" s="190" t="s">
        <v>3586</v>
      </c>
      <c r="E2641" s="40" t="s">
        <v>3585</v>
      </c>
      <c r="F2641" s="45">
        <v>8</v>
      </c>
      <c r="G2641" s="45" t="s">
        <v>905</v>
      </c>
      <c r="H2641" s="45" t="s">
        <v>28</v>
      </c>
      <c r="I2641" s="46"/>
      <c r="J2641" s="44">
        <f t="shared" si="86"/>
        <v>365</v>
      </c>
      <c r="K2641" s="46">
        <v>36374</v>
      </c>
      <c r="L2641" s="45"/>
      <c r="M2641" s="45"/>
      <c r="N2641" s="45"/>
      <c r="O2641" s="62" t="s">
        <v>7</v>
      </c>
      <c r="P2641" s="208" t="s">
        <v>3584</v>
      </c>
      <c r="Q2641" s="46">
        <v>36510</v>
      </c>
      <c r="R2641" s="41" t="s">
        <v>3583</v>
      </c>
    </row>
    <row r="2642" spans="1:18" s="149" customFormat="1" ht="12.95" customHeight="1" x14ac:dyDescent="0.2">
      <c r="A2642" s="7">
        <v>3</v>
      </c>
      <c r="B2642" s="40" t="s">
        <v>7</v>
      </c>
      <c r="C2642" s="107">
        <v>6368</v>
      </c>
      <c r="D2642" s="40" t="s">
        <v>1415</v>
      </c>
      <c r="E2642" s="40" t="s">
        <v>1855</v>
      </c>
      <c r="F2642" s="45">
        <v>20</v>
      </c>
      <c r="G2642" s="45" t="s">
        <v>1839</v>
      </c>
      <c r="H2642" s="45" t="s">
        <v>8</v>
      </c>
      <c r="I2642" s="46"/>
      <c r="J2642" s="44">
        <f t="shared" si="86"/>
        <v>365</v>
      </c>
      <c r="K2642" s="46">
        <v>36374</v>
      </c>
      <c r="L2642" s="45"/>
      <c r="M2642" s="45" t="s">
        <v>871</v>
      </c>
      <c r="N2642" s="45" t="s">
        <v>871</v>
      </c>
      <c r="O2642" s="62" t="s">
        <v>7</v>
      </c>
      <c r="P2642" s="117" t="s">
        <v>0</v>
      </c>
      <c r="Q2642" s="46">
        <v>36532</v>
      </c>
      <c r="R2642" s="41"/>
    </row>
    <row r="2643" spans="1:18" s="149" customFormat="1" ht="12.95" customHeight="1" x14ac:dyDescent="0.2">
      <c r="A2643" s="7">
        <v>23</v>
      </c>
      <c r="B2643" s="40" t="s">
        <v>7</v>
      </c>
      <c r="C2643" s="107">
        <v>6371</v>
      </c>
      <c r="D2643" s="40" t="s">
        <v>3192</v>
      </c>
      <c r="E2643" s="40" t="s">
        <v>3582</v>
      </c>
      <c r="F2643" s="45">
        <v>16</v>
      </c>
      <c r="G2643" s="45" t="s">
        <v>1834</v>
      </c>
      <c r="H2643" s="45" t="s">
        <v>44</v>
      </c>
      <c r="I2643" s="46"/>
      <c r="J2643" s="44">
        <f t="shared" si="86"/>
        <v>365</v>
      </c>
      <c r="K2643" s="46">
        <v>36434</v>
      </c>
      <c r="L2643" s="45"/>
      <c r="M2643" s="45" t="s">
        <v>874</v>
      </c>
      <c r="N2643" s="45" t="s">
        <v>874</v>
      </c>
      <c r="O2643" s="62" t="s">
        <v>7</v>
      </c>
      <c r="P2643" s="208">
        <v>3501</v>
      </c>
      <c r="Q2643" s="46">
        <v>36565</v>
      </c>
      <c r="R2643" s="41" t="s">
        <v>136</v>
      </c>
    </row>
    <row r="2644" spans="1:18" s="149" customFormat="1" ht="12.95" customHeight="1" x14ac:dyDescent="0.2">
      <c r="A2644" s="7">
        <v>1</v>
      </c>
      <c r="B2644" s="40" t="s">
        <v>7</v>
      </c>
      <c r="C2644" s="107">
        <v>6372</v>
      </c>
      <c r="D2644" s="40" t="s">
        <v>2389</v>
      </c>
      <c r="E2644" s="40" t="s">
        <v>3582</v>
      </c>
      <c r="F2644" s="45">
        <v>6</v>
      </c>
      <c r="G2644" s="45" t="s">
        <v>1834</v>
      </c>
      <c r="H2644" s="45" t="s">
        <v>44</v>
      </c>
      <c r="I2644" s="46">
        <v>36368</v>
      </c>
      <c r="J2644" s="44" t="str">
        <f t="shared" si="86"/>
        <v>n/a</v>
      </c>
      <c r="K2644" s="46">
        <v>36434</v>
      </c>
      <c r="L2644" s="45"/>
      <c r="M2644" s="45" t="s">
        <v>874</v>
      </c>
      <c r="N2644" s="45" t="s">
        <v>874</v>
      </c>
      <c r="O2644" s="62" t="s">
        <v>7</v>
      </c>
      <c r="P2644" s="209">
        <v>3502</v>
      </c>
      <c r="Q2644" s="46">
        <v>36565</v>
      </c>
      <c r="R2644" s="41" t="s">
        <v>3043</v>
      </c>
    </row>
    <row r="2645" spans="1:18" s="149" customFormat="1" ht="12.95" customHeight="1" x14ac:dyDescent="0.2">
      <c r="A2645" s="7"/>
      <c r="B2645" s="40" t="s">
        <v>7</v>
      </c>
      <c r="C2645" s="107">
        <v>6374</v>
      </c>
      <c r="D2645" s="40" t="s">
        <v>3581</v>
      </c>
      <c r="E2645" s="40" t="s">
        <v>3580</v>
      </c>
      <c r="F2645" s="45">
        <v>20</v>
      </c>
      <c r="G2645" s="45" t="s">
        <v>1839</v>
      </c>
      <c r="H2645" s="45" t="s">
        <v>44</v>
      </c>
      <c r="I2645" s="46"/>
      <c r="J2645" s="44">
        <f t="shared" si="86"/>
        <v>365</v>
      </c>
      <c r="K2645" s="46">
        <v>36434</v>
      </c>
      <c r="L2645" s="45"/>
      <c r="M2645" s="45" t="s">
        <v>874</v>
      </c>
      <c r="N2645" s="45" t="s">
        <v>874</v>
      </c>
      <c r="O2645" s="62" t="s">
        <v>7</v>
      </c>
      <c r="P2645" s="209">
        <v>3490</v>
      </c>
      <c r="Q2645" s="46">
        <v>36565</v>
      </c>
      <c r="R2645" s="41" t="s">
        <v>3225</v>
      </c>
    </row>
    <row r="2646" spans="1:18" s="149" customFormat="1" ht="12.95" customHeight="1" x14ac:dyDescent="0.2">
      <c r="A2646" s="7">
        <v>33</v>
      </c>
      <c r="B2646" s="40" t="s">
        <v>7</v>
      </c>
      <c r="C2646" s="107">
        <v>6375</v>
      </c>
      <c r="D2646" s="40" t="s">
        <v>1338</v>
      </c>
      <c r="E2646" s="40" t="s">
        <v>3579</v>
      </c>
      <c r="F2646" s="45">
        <v>21</v>
      </c>
      <c r="G2646" s="45" t="s">
        <v>1839</v>
      </c>
      <c r="H2646" s="45" t="s">
        <v>44</v>
      </c>
      <c r="I2646" s="46"/>
      <c r="J2646" s="44">
        <f t="shared" si="86"/>
        <v>365</v>
      </c>
      <c r="K2646" s="46">
        <v>36434</v>
      </c>
      <c r="L2646" s="45"/>
      <c r="M2646" s="45" t="s">
        <v>874</v>
      </c>
      <c r="N2646" s="45" t="s">
        <v>874</v>
      </c>
      <c r="O2646" s="62" t="s">
        <v>7</v>
      </c>
      <c r="P2646" s="208">
        <v>3506</v>
      </c>
      <c r="Q2646" s="46">
        <v>36565</v>
      </c>
      <c r="R2646" s="41"/>
    </row>
    <row r="2647" spans="1:18" s="149" customFormat="1" ht="12.95" customHeight="1" x14ac:dyDescent="0.2">
      <c r="A2647" s="7">
        <v>37</v>
      </c>
      <c r="B2647" s="40" t="s">
        <v>7</v>
      </c>
      <c r="C2647" s="107">
        <v>6376</v>
      </c>
      <c r="D2647" s="40" t="s">
        <v>1460</v>
      </c>
      <c r="E2647" s="40" t="s">
        <v>3578</v>
      </c>
      <c r="F2647" s="45">
        <v>20</v>
      </c>
      <c r="G2647" s="45" t="s">
        <v>1839</v>
      </c>
      <c r="H2647" s="45" t="s">
        <v>44</v>
      </c>
      <c r="I2647" s="46">
        <v>36404</v>
      </c>
      <c r="J2647" s="44" t="str">
        <f t="shared" si="86"/>
        <v>n/a</v>
      </c>
      <c r="K2647" s="46">
        <v>36434</v>
      </c>
      <c r="L2647" s="45"/>
      <c r="M2647" s="45" t="s">
        <v>874</v>
      </c>
      <c r="N2647" s="45" t="s">
        <v>874</v>
      </c>
      <c r="O2647" s="62" t="s">
        <v>7</v>
      </c>
      <c r="P2647" s="209">
        <v>3507</v>
      </c>
      <c r="Q2647" s="46">
        <v>36565</v>
      </c>
      <c r="R2647" s="41" t="s">
        <v>3225</v>
      </c>
    </row>
    <row r="2648" spans="1:18" s="149" customFormat="1" ht="12.95" customHeight="1" x14ac:dyDescent="0.2">
      <c r="A2648" s="7">
        <v>52</v>
      </c>
      <c r="B2648" s="40" t="s">
        <v>7</v>
      </c>
      <c r="C2648" s="107">
        <v>6377</v>
      </c>
      <c r="D2648" s="40" t="s">
        <v>2088</v>
      </c>
      <c r="E2648" s="40" t="s">
        <v>3577</v>
      </c>
      <c r="F2648" s="45">
        <v>20</v>
      </c>
      <c r="G2648" s="45" t="s">
        <v>1839</v>
      </c>
      <c r="H2648" s="45" t="s">
        <v>44</v>
      </c>
      <c r="I2648" s="46"/>
      <c r="J2648" s="44">
        <f t="shared" si="86"/>
        <v>365</v>
      </c>
      <c r="K2648" s="46">
        <v>36434</v>
      </c>
      <c r="L2648" s="45"/>
      <c r="M2648" s="45" t="s">
        <v>871</v>
      </c>
      <c r="N2648" s="45" t="s">
        <v>871</v>
      </c>
      <c r="O2648" s="62" t="s">
        <v>7</v>
      </c>
      <c r="P2648" s="117" t="s">
        <v>2854</v>
      </c>
      <c r="Q2648" s="46">
        <v>36578</v>
      </c>
      <c r="R2648" s="41"/>
    </row>
    <row r="2649" spans="1:18" s="149" customFormat="1" ht="12.95" customHeight="1" x14ac:dyDescent="0.2">
      <c r="A2649" s="7">
        <v>3</v>
      </c>
      <c r="B2649" s="40" t="s">
        <v>7</v>
      </c>
      <c r="C2649" s="107">
        <v>6378</v>
      </c>
      <c r="D2649" s="40" t="s">
        <v>1415</v>
      </c>
      <c r="E2649" s="40" t="s">
        <v>3576</v>
      </c>
      <c r="F2649" s="45">
        <v>20</v>
      </c>
      <c r="G2649" s="45" t="s">
        <v>1839</v>
      </c>
      <c r="H2649" s="45" t="s">
        <v>44</v>
      </c>
      <c r="I2649" s="46">
        <v>36404</v>
      </c>
      <c r="J2649" s="44" t="str">
        <f t="shared" si="86"/>
        <v>n/a</v>
      </c>
      <c r="K2649" s="46">
        <v>36434</v>
      </c>
      <c r="L2649" s="45"/>
      <c r="M2649" s="45" t="s">
        <v>874</v>
      </c>
      <c r="N2649" s="45" t="s">
        <v>874</v>
      </c>
      <c r="O2649" s="62" t="s">
        <v>7</v>
      </c>
      <c r="P2649" s="209">
        <v>3500</v>
      </c>
      <c r="Q2649" s="46">
        <v>36565</v>
      </c>
      <c r="R2649" s="41" t="s">
        <v>3225</v>
      </c>
    </row>
    <row r="2650" spans="1:18" s="149" customFormat="1" ht="12.95" customHeight="1" x14ac:dyDescent="0.2">
      <c r="A2650" s="7">
        <v>4</v>
      </c>
      <c r="B2650" s="40" t="s">
        <v>7</v>
      </c>
      <c r="C2650" s="107">
        <v>6380</v>
      </c>
      <c r="D2650" s="40" t="s">
        <v>49</v>
      </c>
      <c r="E2650" s="40" t="s">
        <v>3575</v>
      </c>
      <c r="F2650" s="45">
        <v>5</v>
      </c>
      <c r="G2650" s="45" t="s">
        <v>1825</v>
      </c>
      <c r="H2650" s="45" t="s">
        <v>44</v>
      </c>
      <c r="I2650" s="46">
        <v>36399</v>
      </c>
      <c r="J2650" s="44" t="str">
        <f t="shared" si="86"/>
        <v>n/a</v>
      </c>
      <c r="K2650" s="46">
        <v>36433</v>
      </c>
      <c r="L2650" s="45"/>
      <c r="M2650" s="45" t="s">
        <v>874</v>
      </c>
      <c r="N2650" s="45" t="s">
        <v>874</v>
      </c>
      <c r="O2650" s="62" t="s">
        <v>7</v>
      </c>
      <c r="P2650" s="209">
        <v>3489</v>
      </c>
      <c r="Q2650" s="46">
        <v>36559</v>
      </c>
      <c r="R2650" s="41" t="s">
        <v>136</v>
      </c>
    </row>
    <row r="2651" spans="1:18" s="149" customFormat="1" ht="12.95" customHeight="1" x14ac:dyDescent="0.2">
      <c r="A2651" s="7">
        <v>115</v>
      </c>
      <c r="B2651" s="40" t="s">
        <v>7</v>
      </c>
      <c r="C2651" s="107">
        <v>6381</v>
      </c>
      <c r="D2651" s="40" t="s">
        <v>3574</v>
      </c>
      <c r="E2651" s="40" t="s">
        <v>3573</v>
      </c>
      <c r="F2651" s="45">
        <v>4</v>
      </c>
      <c r="G2651" s="45" t="s">
        <v>1825</v>
      </c>
      <c r="H2651" s="45" t="s">
        <v>28</v>
      </c>
      <c r="I2651" s="46"/>
      <c r="J2651" s="44">
        <f t="shared" si="86"/>
        <v>365</v>
      </c>
      <c r="K2651" s="46">
        <v>36434</v>
      </c>
      <c r="L2651" s="45"/>
      <c r="M2651" s="45" t="s">
        <v>874</v>
      </c>
      <c r="N2651" s="45" t="s">
        <v>874</v>
      </c>
      <c r="O2651" s="62" t="s">
        <v>7</v>
      </c>
      <c r="P2651" s="208">
        <v>3491</v>
      </c>
      <c r="Q2651" s="46">
        <v>36565</v>
      </c>
      <c r="R2651" s="41" t="s">
        <v>136</v>
      </c>
    </row>
    <row r="2652" spans="1:18" s="149" customFormat="1" ht="12.95" customHeight="1" x14ac:dyDescent="0.2">
      <c r="A2652" s="7">
        <v>115</v>
      </c>
      <c r="B2652" s="40" t="s">
        <v>7</v>
      </c>
      <c r="C2652" s="107">
        <v>6382</v>
      </c>
      <c r="D2652" s="40" t="s">
        <v>3572</v>
      </c>
      <c r="E2652" s="40" t="s">
        <v>3571</v>
      </c>
      <c r="F2652" s="45">
        <v>4</v>
      </c>
      <c r="G2652" s="45" t="s">
        <v>1825</v>
      </c>
      <c r="H2652" s="45" t="s">
        <v>28</v>
      </c>
      <c r="I2652" s="46"/>
      <c r="J2652" s="44">
        <f t="shared" si="86"/>
        <v>365</v>
      </c>
      <c r="K2652" s="46">
        <v>36434</v>
      </c>
      <c r="L2652" s="45"/>
      <c r="M2652" s="45" t="s">
        <v>874</v>
      </c>
      <c r="N2652" s="45" t="s">
        <v>874</v>
      </c>
      <c r="O2652" s="62" t="s">
        <v>7</v>
      </c>
      <c r="P2652" s="208">
        <v>3492</v>
      </c>
      <c r="Q2652" s="46">
        <v>36559</v>
      </c>
      <c r="R2652" s="41" t="s">
        <v>136</v>
      </c>
    </row>
    <row r="2653" spans="1:18" s="149" customFormat="1" ht="12.95" customHeight="1" x14ac:dyDescent="0.2">
      <c r="A2653" s="7"/>
      <c r="B2653" s="40" t="s">
        <v>7</v>
      </c>
      <c r="C2653" s="107">
        <v>6383</v>
      </c>
      <c r="D2653" s="40" t="s">
        <v>3570</v>
      </c>
      <c r="E2653" s="40" t="s">
        <v>3569</v>
      </c>
      <c r="F2653" s="45">
        <v>15</v>
      </c>
      <c r="G2653" s="45" t="s">
        <v>1688</v>
      </c>
      <c r="H2653" s="45" t="s">
        <v>44</v>
      </c>
      <c r="I2653" s="46">
        <v>36404</v>
      </c>
      <c r="J2653" s="44" t="str">
        <f t="shared" si="86"/>
        <v>n/a</v>
      </c>
      <c r="K2653" s="46">
        <v>36616</v>
      </c>
      <c r="L2653" s="45"/>
      <c r="M2653" s="45" t="s">
        <v>874</v>
      </c>
      <c r="N2653" s="45" t="s">
        <v>871</v>
      </c>
      <c r="O2653" s="62" t="s">
        <v>7</v>
      </c>
      <c r="P2653" s="117" t="s">
        <v>2854</v>
      </c>
      <c r="Q2653" s="46">
        <v>36819</v>
      </c>
      <c r="R2653" s="41"/>
    </row>
    <row r="2654" spans="1:18" s="149" customFormat="1" ht="12.95" customHeight="1" x14ac:dyDescent="0.2">
      <c r="A2654" s="7">
        <v>55</v>
      </c>
      <c r="B2654" s="40" t="s">
        <v>7</v>
      </c>
      <c r="C2654" s="107">
        <v>6384</v>
      </c>
      <c r="D2654" s="40" t="s">
        <v>3568</v>
      </c>
      <c r="E2654" s="40" t="s">
        <v>3567</v>
      </c>
      <c r="F2654" s="45">
        <v>15</v>
      </c>
      <c r="G2654" s="45" t="s">
        <v>1688</v>
      </c>
      <c r="H2654" s="45" t="s">
        <v>44</v>
      </c>
      <c r="I2654" s="46"/>
      <c r="J2654" s="44">
        <f t="shared" si="86"/>
        <v>365</v>
      </c>
      <c r="K2654" s="46">
        <v>36434</v>
      </c>
      <c r="L2654" s="45"/>
      <c r="M2654" s="45" t="s">
        <v>874</v>
      </c>
      <c r="N2654" s="45" t="s">
        <v>874</v>
      </c>
      <c r="O2654" s="62" t="s">
        <v>7</v>
      </c>
      <c r="P2654" s="208">
        <v>3505</v>
      </c>
      <c r="Q2654" s="46">
        <v>36565</v>
      </c>
      <c r="R2654" s="41" t="s">
        <v>3566</v>
      </c>
    </row>
    <row r="2655" spans="1:18" s="149" customFormat="1" ht="12.95" customHeight="1" x14ac:dyDescent="0.2">
      <c r="A2655" s="7">
        <v>17</v>
      </c>
      <c r="B2655" s="40" t="s">
        <v>7</v>
      </c>
      <c r="C2655" s="107">
        <v>6385</v>
      </c>
      <c r="D2655" s="40" t="s">
        <v>3565</v>
      </c>
      <c r="E2655" s="40" t="s">
        <v>3564</v>
      </c>
      <c r="F2655" s="45">
        <v>15</v>
      </c>
      <c r="G2655" s="45" t="s">
        <v>1688</v>
      </c>
      <c r="H2655" s="45" t="s">
        <v>44</v>
      </c>
      <c r="I2655" s="46"/>
      <c r="J2655" s="44">
        <f t="shared" si="86"/>
        <v>365</v>
      </c>
      <c r="K2655" s="46">
        <v>36434</v>
      </c>
      <c r="L2655" s="45"/>
      <c r="M2655" s="45" t="s">
        <v>874</v>
      </c>
      <c r="N2655" s="45" t="s">
        <v>874</v>
      </c>
      <c r="O2655" s="62" t="s">
        <v>7</v>
      </c>
      <c r="P2655" s="208">
        <v>3493</v>
      </c>
      <c r="Q2655" s="46">
        <v>36574</v>
      </c>
      <c r="R2655" s="41" t="s">
        <v>136</v>
      </c>
    </row>
    <row r="2656" spans="1:18" s="149" customFormat="1" ht="12.95" customHeight="1" x14ac:dyDescent="0.2">
      <c r="A2656" s="7">
        <v>51</v>
      </c>
      <c r="B2656" s="40" t="s">
        <v>7</v>
      </c>
      <c r="C2656" s="107">
        <v>6387</v>
      </c>
      <c r="D2656" s="40" t="s">
        <v>128</v>
      </c>
      <c r="E2656" s="40" t="s">
        <v>3564</v>
      </c>
      <c r="F2656" s="45">
        <v>10</v>
      </c>
      <c r="G2656" s="45" t="s">
        <v>1834</v>
      </c>
      <c r="H2656" s="45" t="s">
        <v>44</v>
      </c>
      <c r="I2656" s="46">
        <v>36402</v>
      </c>
      <c r="J2656" s="44" t="str">
        <f t="shared" si="86"/>
        <v>n/a</v>
      </c>
      <c r="K2656" s="46">
        <v>36434</v>
      </c>
      <c r="L2656" s="45"/>
      <c r="M2656" s="45" t="s">
        <v>874</v>
      </c>
      <c r="N2656" s="45" t="s">
        <v>874</v>
      </c>
      <c r="O2656" s="62" t="s">
        <v>7</v>
      </c>
      <c r="P2656" s="209">
        <v>3503</v>
      </c>
      <c r="Q2656" s="46">
        <v>36565</v>
      </c>
      <c r="R2656" s="41" t="s">
        <v>136</v>
      </c>
    </row>
    <row r="2657" spans="1:18" s="149" customFormat="1" ht="12.95" customHeight="1" x14ac:dyDescent="0.2">
      <c r="A2657" s="7">
        <v>115</v>
      </c>
      <c r="B2657" s="40" t="s">
        <v>7</v>
      </c>
      <c r="C2657" s="107">
        <v>6388</v>
      </c>
      <c r="D2657" s="40" t="s">
        <v>3563</v>
      </c>
      <c r="E2657" s="40" t="s">
        <v>3510</v>
      </c>
      <c r="F2657" s="45">
        <v>6</v>
      </c>
      <c r="G2657" s="45" t="s">
        <v>1834</v>
      </c>
      <c r="H2657" s="45" t="s">
        <v>28</v>
      </c>
      <c r="I2657" s="46"/>
      <c r="J2657" s="44">
        <f t="shared" si="86"/>
        <v>365</v>
      </c>
      <c r="K2657" s="46">
        <v>36434</v>
      </c>
      <c r="L2657" s="45"/>
      <c r="M2657" s="45" t="s">
        <v>874</v>
      </c>
      <c r="N2657" s="45" t="s">
        <v>874</v>
      </c>
      <c r="O2657" s="62" t="s">
        <v>7</v>
      </c>
      <c r="P2657" s="208">
        <v>3494</v>
      </c>
      <c r="Q2657" s="46">
        <v>36559</v>
      </c>
      <c r="R2657" s="41" t="s">
        <v>136</v>
      </c>
    </row>
    <row r="2658" spans="1:18" s="149" customFormat="1" ht="12.95" customHeight="1" x14ac:dyDescent="0.2">
      <c r="A2658" s="7">
        <v>25</v>
      </c>
      <c r="B2658" s="40" t="s">
        <v>7</v>
      </c>
      <c r="C2658" s="107">
        <v>6389</v>
      </c>
      <c r="D2658" s="40" t="s">
        <v>3561</v>
      </c>
      <c r="E2658" s="40" t="s">
        <v>3562</v>
      </c>
      <c r="F2658" s="45">
        <v>8</v>
      </c>
      <c r="G2658" s="45" t="s">
        <v>905</v>
      </c>
      <c r="H2658" s="45" t="s">
        <v>44</v>
      </c>
      <c r="I2658" s="46"/>
      <c r="J2658" s="44">
        <f t="shared" si="86"/>
        <v>365</v>
      </c>
      <c r="K2658" s="46">
        <v>36612</v>
      </c>
      <c r="L2658" s="45"/>
      <c r="M2658" s="45"/>
      <c r="N2658" s="45"/>
      <c r="O2658" s="62" t="s">
        <v>7</v>
      </c>
      <c r="P2658" s="53" t="s">
        <v>3304</v>
      </c>
      <c r="Q2658" s="46">
        <v>37077</v>
      </c>
      <c r="R2658" s="41"/>
    </row>
    <row r="2659" spans="1:18" s="149" customFormat="1" ht="12.95" customHeight="1" x14ac:dyDescent="0.2">
      <c r="A2659" s="7">
        <v>25</v>
      </c>
      <c r="B2659" s="40" t="s">
        <v>7</v>
      </c>
      <c r="C2659" s="107">
        <v>6390</v>
      </c>
      <c r="D2659" s="40" t="s">
        <v>3561</v>
      </c>
      <c r="E2659" s="40" t="s">
        <v>3559</v>
      </c>
      <c r="F2659" s="45">
        <v>8</v>
      </c>
      <c r="G2659" s="45" t="s">
        <v>905</v>
      </c>
      <c r="H2659" s="45" t="s">
        <v>44</v>
      </c>
      <c r="I2659" s="46"/>
      <c r="J2659" s="44">
        <f t="shared" si="86"/>
        <v>365</v>
      </c>
      <c r="K2659" s="46">
        <v>36434</v>
      </c>
      <c r="L2659" s="45"/>
      <c r="M2659" s="45"/>
      <c r="N2659" s="45"/>
      <c r="O2659" s="62" t="s">
        <v>7</v>
      </c>
      <c r="P2659" s="53" t="s">
        <v>3304</v>
      </c>
      <c r="Q2659" s="46">
        <v>37077</v>
      </c>
      <c r="R2659" s="41"/>
    </row>
    <row r="2660" spans="1:18" s="149" customFormat="1" ht="12.95" customHeight="1" x14ac:dyDescent="0.2">
      <c r="A2660" s="7">
        <v>19</v>
      </c>
      <c r="B2660" s="40" t="s">
        <v>7</v>
      </c>
      <c r="C2660" s="107">
        <v>6391</v>
      </c>
      <c r="D2660" s="40" t="s">
        <v>257</v>
      </c>
      <c r="E2660" s="40" t="s">
        <v>3556</v>
      </c>
      <c r="F2660" s="45">
        <v>8</v>
      </c>
      <c r="G2660" s="45" t="s">
        <v>905</v>
      </c>
      <c r="H2660" s="45" t="s">
        <v>44</v>
      </c>
      <c r="I2660" s="46"/>
      <c r="J2660" s="44">
        <f t="shared" si="86"/>
        <v>365</v>
      </c>
      <c r="K2660" s="46">
        <v>36434</v>
      </c>
      <c r="L2660" s="45"/>
      <c r="M2660" s="45" t="s">
        <v>874</v>
      </c>
      <c r="N2660" s="45" t="s">
        <v>874</v>
      </c>
      <c r="O2660" s="62" t="s">
        <v>7</v>
      </c>
      <c r="P2660" s="208">
        <v>3495</v>
      </c>
      <c r="Q2660" s="46">
        <v>36559</v>
      </c>
      <c r="R2660" s="41" t="s">
        <v>136</v>
      </c>
    </row>
    <row r="2661" spans="1:18" s="149" customFormat="1" ht="12.95" customHeight="1" x14ac:dyDescent="0.2">
      <c r="A2661" s="7">
        <v>19</v>
      </c>
      <c r="B2661" s="40" t="s">
        <v>7</v>
      </c>
      <c r="C2661" s="107">
        <v>6392</v>
      </c>
      <c r="D2661" s="40" t="s">
        <v>1312</v>
      </c>
      <c r="E2661" s="40" t="s">
        <v>3557</v>
      </c>
      <c r="F2661" s="45">
        <v>8</v>
      </c>
      <c r="G2661" s="45" t="s">
        <v>905</v>
      </c>
      <c r="H2661" s="45" t="s">
        <v>44</v>
      </c>
      <c r="I2661" s="46"/>
      <c r="J2661" s="44">
        <f t="shared" si="86"/>
        <v>365</v>
      </c>
      <c r="K2661" s="46">
        <v>36434</v>
      </c>
      <c r="L2661" s="45"/>
      <c r="M2661" s="45" t="s">
        <v>874</v>
      </c>
      <c r="N2661" s="45" t="s">
        <v>874</v>
      </c>
      <c r="O2661" s="62" t="s">
        <v>7</v>
      </c>
      <c r="P2661" s="208">
        <v>3499</v>
      </c>
      <c r="Q2661" s="46">
        <v>36559</v>
      </c>
      <c r="R2661" s="41" t="s">
        <v>136</v>
      </c>
    </row>
    <row r="2662" spans="1:18" s="149" customFormat="1" ht="12.95" customHeight="1" x14ac:dyDescent="0.2">
      <c r="A2662" s="7">
        <v>19</v>
      </c>
      <c r="B2662" s="40" t="s">
        <v>7</v>
      </c>
      <c r="C2662" s="107">
        <v>6393</v>
      </c>
      <c r="D2662" s="40" t="s">
        <v>2302</v>
      </c>
      <c r="E2662" s="40" t="s">
        <v>3556</v>
      </c>
      <c r="F2662" s="45">
        <v>8</v>
      </c>
      <c r="G2662" s="45" t="s">
        <v>905</v>
      </c>
      <c r="H2662" s="45" t="s">
        <v>44</v>
      </c>
      <c r="I2662" s="46"/>
      <c r="J2662" s="44">
        <f t="shared" si="86"/>
        <v>365</v>
      </c>
      <c r="K2662" s="46">
        <v>36434</v>
      </c>
      <c r="L2662" s="45"/>
      <c r="M2662" s="45" t="s">
        <v>874</v>
      </c>
      <c r="N2662" s="45" t="s">
        <v>874</v>
      </c>
      <c r="O2662" s="62" t="s">
        <v>7</v>
      </c>
      <c r="P2662" s="208">
        <v>3496</v>
      </c>
      <c r="Q2662" s="46">
        <v>36559</v>
      </c>
      <c r="R2662" s="41" t="s">
        <v>136</v>
      </c>
    </row>
    <row r="2663" spans="1:18" s="149" customFormat="1" ht="12.95" customHeight="1" x14ac:dyDescent="0.2">
      <c r="A2663" s="7">
        <v>19</v>
      </c>
      <c r="B2663" s="40" t="s">
        <v>7</v>
      </c>
      <c r="C2663" s="107">
        <v>6394</v>
      </c>
      <c r="D2663" s="40" t="s">
        <v>3560</v>
      </c>
      <c r="E2663" s="40" t="s">
        <v>3559</v>
      </c>
      <c r="F2663" s="45">
        <v>8</v>
      </c>
      <c r="G2663" s="45" t="s">
        <v>905</v>
      </c>
      <c r="H2663" s="45" t="s">
        <v>44</v>
      </c>
      <c r="I2663" s="46"/>
      <c r="J2663" s="44">
        <f t="shared" ref="J2663:J2694" si="87">IF(AND(I2663&gt;1/1/75, K2663&gt;0),"n/a",I2663+365)</f>
        <v>365</v>
      </c>
      <c r="K2663" s="46">
        <v>36434</v>
      </c>
      <c r="L2663" s="45"/>
      <c r="M2663" s="45" t="s">
        <v>874</v>
      </c>
      <c r="N2663" s="45" t="s">
        <v>874</v>
      </c>
      <c r="O2663" s="62" t="s">
        <v>7</v>
      </c>
      <c r="P2663" s="208">
        <v>3497</v>
      </c>
      <c r="Q2663" s="46">
        <v>36559</v>
      </c>
      <c r="R2663" s="41" t="s">
        <v>3334</v>
      </c>
    </row>
    <row r="2664" spans="1:18" s="149" customFormat="1" ht="12.95" customHeight="1" x14ac:dyDescent="0.2">
      <c r="A2664" s="7">
        <v>19</v>
      </c>
      <c r="B2664" s="40" t="s">
        <v>7</v>
      </c>
      <c r="C2664" s="107">
        <v>6395</v>
      </c>
      <c r="D2664" s="40" t="s">
        <v>257</v>
      </c>
      <c r="E2664" s="40" t="s">
        <v>3557</v>
      </c>
      <c r="F2664" s="45">
        <v>8</v>
      </c>
      <c r="G2664" s="45" t="s">
        <v>905</v>
      </c>
      <c r="H2664" s="45" t="s">
        <v>44</v>
      </c>
      <c r="I2664" s="46"/>
      <c r="J2664" s="44">
        <f t="shared" si="87"/>
        <v>365</v>
      </c>
      <c r="K2664" s="46">
        <v>36434</v>
      </c>
      <c r="L2664" s="45"/>
      <c r="M2664" s="45" t="s">
        <v>874</v>
      </c>
      <c r="N2664" s="45" t="s">
        <v>874</v>
      </c>
      <c r="O2664" s="62" t="s">
        <v>7</v>
      </c>
      <c r="P2664" s="208">
        <v>3498</v>
      </c>
      <c r="Q2664" s="46">
        <v>36559</v>
      </c>
      <c r="R2664" s="41" t="s">
        <v>136</v>
      </c>
    </row>
    <row r="2665" spans="1:18" s="149" customFormat="1" ht="12.95" customHeight="1" x14ac:dyDescent="0.2">
      <c r="A2665" s="7">
        <v>37</v>
      </c>
      <c r="B2665" s="40" t="s">
        <v>7</v>
      </c>
      <c r="C2665" s="107">
        <v>6397</v>
      </c>
      <c r="D2665" s="40" t="s">
        <v>1460</v>
      </c>
      <c r="E2665" s="40" t="s">
        <v>3558</v>
      </c>
      <c r="F2665" s="45">
        <v>21</v>
      </c>
      <c r="G2665" s="45" t="s">
        <v>1839</v>
      </c>
      <c r="H2665" s="45" t="s">
        <v>44</v>
      </c>
      <c r="I2665" s="46"/>
      <c r="J2665" s="44">
        <f t="shared" si="87"/>
        <v>365</v>
      </c>
      <c r="K2665" s="46">
        <v>36434</v>
      </c>
      <c r="L2665" s="45"/>
      <c r="M2665" s="45" t="s">
        <v>874</v>
      </c>
      <c r="N2665" s="45" t="s">
        <v>874</v>
      </c>
      <c r="O2665" s="62" t="s">
        <v>7</v>
      </c>
      <c r="P2665" s="209">
        <v>3508</v>
      </c>
      <c r="Q2665" s="46">
        <v>36565</v>
      </c>
      <c r="R2665" s="41" t="s">
        <v>3225</v>
      </c>
    </row>
    <row r="2666" spans="1:18" s="149" customFormat="1" ht="12.95" customHeight="1" x14ac:dyDescent="0.2">
      <c r="A2666" s="7">
        <v>5</v>
      </c>
      <c r="B2666" s="40" t="s">
        <v>7</v>
      </c>
      <c r="C2666" s="107">
        <v>6398</v>
      </c>
      <c r="D2666" s="40" t="s">
        <v>2291</v>
      </c>
      <c r="E2666" s="40" t="s">
        <v>3557</v>
      </c>
      <c r="F2666" s="45">
        <v>20</v>
      </c>
      <c r="G2666" s="45" t="s">
        <v>1839</v>
      </c>
      <c r="H2666" s="45" t="s">
        <v>44</v>
      </c>
      <c r="I2666" s="46"/>
      <c r="J2666" s="44">
        <f t="shared" si="87"/>
        <v>365</v>
      </c>
      <c r="K2666" s="46">
        <v>36434</v>
      </c>
      <c r="L2666" s="45"/>
      <c r="M2666" s="45" t="s">
        <v>874</v>
      </c>
      <c r="N2666" s="45" t="s">
        <v>871</v>
      </c>
      <c r="O2666" s="62" t="s">
        <v>7</v>
      </c>
      <c r="P2666" s="209">
        <v>3511</v>
      </c>
      <c r="Q2666" s="46">
        <v>36578</v>
      </c>
      <c r="R2666" s="41" t="s">
        <v>136</v>
      </c>
    </row>
    <row r="2667" spans="1:18" s="149" customFormat="1" ht="12.95" customHeight="1" x14ac:dyDescent="0.2">
      <c r="A2667" s="7">
        <v>5</v>
      </c>
      <c r="B2667" s="40" t="s">
        <v>7</v>
      </c>
      <c r="C2667" s="107">
        <v>6399</v>
      </c>
      <c r="D2667" s="40" t="s">
        <v>2291</v>
      </c>
      <c r="E2667" s="40" t="s">
        <v>3556</v>
      </c>
      <c r="F2667" s="45">
        <v>20</v>
      </c>
      <c r="G2667" s="45" t="s">
        <v>1839</v>
      </c>
      <c r="H2667" s="45" t="s">
        <v>44</v>
      </c>
      <c r="I2667" s="46"/>
      <c r="J2667" s="44">
        <f t="shared" si="87"/>
        <v>365</v>
      </c>
      <c r="K2667" s="46">
        <v>36434</v>
      </c>
      <c r="L2667" s="45"/>
      <c r="M2667" s="45" t="s">
        <v>874</v>
      </c>
      <c r="N2667" s="45" t="s">
        <v>874</v>
      </c>
      <c r="O2667" s="62" t="s">
        <v>7</v>
      </c>
      <c r="P2667" s="209">
        <v>3504</v>
      </c>
      <c r="Q2667" s="46">
        <v>36565</v>
      </c>
      <c r="R2667" s="41" t="s">
        <v>3225</v>
      </c>
    </row>
    <row r="2668" spans="1:18" s="149" customFormat="1" ht="12.95" customHeight="1" x14ac:dyDescent="0.2">
      <c r="A2668" s="7">
        <v>37</v>
      </c>
      <c r="B2668" s="40" t="s">
        <v>7</v>
      </c>
      <c r="C2668" s="107">
        <v>6400</v>
      </c>
      <c r="D2668" s="40" t="s">
        <v>1460</v>
      </c>
      <c r="E2668" s="40" t="s">
        <v>3555</v>
      </c>
      <c r="F2668" s="45">
        <v>20</v>
      </c>
      <c r="G2668" s="45" t="s">
        <v>1839</v>
      </c>
      <c r="H2668" s="45" t="s">
        <v>44</v>
      </c>
      <c r="I2668" s="46"/>
      <c r="J2668" s="44">
        <f t="shared" si="87"/>
        <v>365</v>
      </c>
      <c r="K2668" s="46">
        <v>36616</v>
      </c>
      <c r="L2668" s="45"/>
      <c r="M2668" s="45" t="s">
        <v>874</v>
      </c>
      <c r="N2668" s="45" t="s">
        <v>874</v>
      </c>
      <c r="O2668" s="62" t="s">
        <v>7</v>
      </c>
      <c r="P2668" s="209">
        <v>3534</v>
      </c>
      <c r="Q2668" s="46">
        <v>36747</v>
      </c>
      <c r="R2668" s="41" t="s">
        <v>3225</v>
      </c>
    </row>
    <row r="2669" spans="1:18" s="149" customFormat="1" ht="12.95" customHeight="1" x14ac:dyDescent="0.2">
      <c r="A2669" s="7">
        <v>50</v>
      </c>
      <c r="B2669" s="40" t="s">
        <v>7</v>
      </c>
      <c r="C2669" s="107">
        <v>6401</v>
      </c>
      <c r="D2669" s="40" t="s">
        <v>88</v>
      </c>
      <c r="E2669" s="40" t="s">
        <v>3554</v>
      </c>
      <c r="F2669" s="45">
        <v>7</v>
      </c>
      <c r="G2669" s="45" t="s">
        <v>1834</v>
      </c>
      <c r="H2669" s="45" t="s">
        <v>28</v>
      </c>
      <c r="I2669" s="46"/>
      <c r="J2669" s="44">
        <f t="shared" si="87"/>
        <v>365</v>
      </c>
      <c r="K2669" s="46">
        <v>36494</v>
      </c>
      <c r="L2669" s="45"/>
      <c r="M2669" s="45" t="s">
        <v>874</v>
      </c>
      <c r="N2669" s="45" t="s">
        <v>871</v>
      </c>
      <c r="O2669" s="62" t="s">
        <v>7</v>
      </c>
      <c r="P2669" s="208">
        <v>3521</v>
      </c>
      <c r="Q2669" s="46">
        <v>36650</v>
      </c>
      <c r="R2669" s="41" t="s">
        <v>3553</v>
      </c>
    </row>
    <row r="2670" spans="1:18" s="149" customFormat="1" ht="12.95" customHeight="1" x14ac:dyDescent="0.2">
      <c r="A2670" s="7">
        <v>46</v>
      </c>
      <c r="B2670" s="40" t="s">
        <v>7</v>
      </c>
      <c r="C2670" s="107">
        <v>6403</v>
      </c>
      <c r="D2670" s="40" t="s">
        <v>3552</v>
      </c>
      <c r="E2670" s="40" t="s">
        <v>3533</v>
      </c>
      <c r="F2670" s="45">
        <v>8</v>
      </c>
      <c r="G2670" s="45" t="s">
        <v>905</v>
      </c>
      <c r="H2670" s="45" t="s">
        <v>25</v>
      </c>
      <c r="I2670" s="46"/>
      <c r="J2670" s="44">
        <f t="shared" si="87"/>
        <v>365</v>
      </c>
      <c r="K2670" s="46">
        <v>36524</v>
      </c>
      <c r="L2670" s="45"/>
      <c r="M2670" s="45" t="s">
        <v>874</v>
      </c>
      <c r="N2670" s="45" t="s">
        <v>874</v>
      </c>
      <c r="O2670" s="62" t="s">
        <v>7</v>
      </c>
      <c r="P2670" s="209">
        <v>3514</v>
      </c>
      <c r="Q2670" s="46">
        <v>36657</v>
      </c>
      <c r="R2670" s="41" t="s">
        <v>136</v>
      </c>
    </row>
    <row r="2671" spans="1:18" s="149" customFormat="1" ht="12.95" customHeight="1" x14ac:dyDescent="0.2">
      <c r="A2671" s="7">
        <v>33</v>
      </c>
      <c r="B2671" s="40" t="s">
        <v>7</v>
      </c>
      <c r="C2671" s="107">
        <v>6405</v>
      </c>
      <c r="D2671" s="40" t="s">
        <v>3551</v>
      </c>
      <c r="E2671" s="40" t="s">
        <v>3550</v>
      </c>
      <c r="F2671" s="45">
        <v>22</v>
      </c>
      <c r="G2671" s="45" t="s">
        <v>1839</v>
      </c>
      <c r="H2671" s="45" t="s">
        <v>31</v>
      </c>
      <c r="I2671" s="46"/>
      <c r="J2671" s="44">
        <f t="shared" si="87"/>
        <v>365</v>
      </c>
      <c r="K2671" s="46">
        <v>36677</v>
      </c>
      <c r="L2671" s="45"/>
      <c r="M2671" s="45" t="s">
        <v>874</v>
      </c>
      <c r="N2671" s="45" t="s">
        <v>874</v>
      </c>
      <c r="O2671" s="62" t="s">
        <v>7</v>
      </c>
      <c r="P2671" s="209">
        <v>3541</v>
      </c>
      <c r="Q2671" s="46">
        <v>36809</v>
      </c>
      <c r="R2671" s="41" t="s">
        <v>136</v>
      </c>
    </row>
    <row r="2672" spans="1:18" s="149" customFormat="1" ht="12.95" customHeight="1" x14ac:dyDescent="0.2">
      <c r="A2672" s="7">
        <v>19</v>
      </c>
      <c r="B2672" s="181" t="s">
        <v>7</v>
      </c>
      <c r="C2672" s="183">
        <v>6406</v>
      </c>
      <c r="D2672" s="181" t="s">
        <v>257</v>
      </c>
      <c r="E2672" s="181" t="s">
        <v>1040</v>
      </c>
      <c r="F2672" s="180">
        <v>8</v>
      </c>
      <c r="G2672" s="180" t="s">
        <v>905</v>
      </c>
      <c r="H2672" s="180" t="s">
        <v>31</v>
      </c>
      <c r="I2672" s="175"/>
      <c r="J2672" s="182">
        <f t="shared" si="87"/>
        <v>365</v>
      </c>
      <c r="K2672" s="175">
        <v>36495</v>
      </c>
      <c r="L2672" s="180"/>
      <c r="M2672" s="180" t="s">
        <v>874</v>
      </c>
      <c r="N2672" s="180" t="s">
        <v>874</v>
      </c>
      <c r="O2672" s="177" t="s">
        <v>7</v>
      </c>
      <c r="P2672" s="212">
        <v>3515</v>
      </c>
      <c r="Q2672" s="175">
        <v>36656</v>
      </c>
      <c r="R2672" s="174" t="s">
        <v>136</v>
      </c>
    </row>
    <row r="2673" spans="1:18" s="149" customFormat="1" ht="12.95" customHeight="1" x14ac:dyDescent="0.2">
      <c r="A2673" s="7"/>
      <c r="B2673" s="40" t="s">
        <v>7</v>
      </c>
      <c r="C2673" s="107">
        <v>6407</v>
      </c>
      <c r="D2673" s="40" t="s">
        <v>3549</v>
      </c>
      <c r="E2673" s="40" t="s">
        <v>3548</v>
      </c>
      <c r="F2673" s="107">
        <v>8</v>
      </c>
      <c r="G2673" s="45" t="s">
        <v>3547</v>
      </c>
      <c r="H2673" s="45" t="s">
        <v>31</v>
      </c>
      <c r="I2673" s="46"/>
      <c r="J2673" s="44">
        <f t="shared" si="87"/>
        <v>365</v>
      </c>
      <c r="K2673" s="46">
        <v>36495</v>
      </c>
      <c r="L2673" s="45"/>
      <c r="M2673" s="45" t="s">
        <v>874</v>
      </c>
      <c r="N2673" s="45" t="s">
        <v>871</v>
      </c>
      <c r="O2673" s="62" t="s">
        <v>7</v>
      </c>
      <c r="P2673" s="117" t="s">
        <v>2854</v>
      </c>
      <c r="Q2673" s="46">
        <v>36651</v>
      </c>
      <c r="R2673" s="41"/>
    </row>
    <row r="2674" spans="1:18" s="149" customFormat="1" ht="12.95" customHeight="1" x14ac:dyDescent="0.2">
      <c r="A2674" s="7">
        <v>37</v>
      </c>
      <c r="B2674" s="40" t="s">
        <v>7</v>
      </c>
      <c r="C2674" s="107">
        <v>6409</v>
      </c>
      <c r="D2674" s="40" t="s">
        <v>171</v>
      </c>
      <c r="E2674" s="40" t="s">
        <v>3546</v>
      </c>
      <c r="F2674" s="45">
        <v>20</v>
      </c>
      <c r="G2674" s="45" t="s">
        <v>1839</v>
      </c>
      <c r="H2674" s="45" t="s">
        <v>31</v>
      </c>
      <c r="I2674" s="46"/>
      <c r="J2674" s="44">
        <f t="shared" si="87"/>
        <v>365</v>
      </c>
      <c r="K2674" s="46">
        <v>36495</v>
      </c>
      <c r="L2674" s="45"/>
      <c r="M2674" s="45" t="s">
        <v>874</v>
      </c>
      <c r="N2674" s="45" t="s">
        <v>874</v>
      </c>
      <c r="O2674" s="62" t="s">
        <v>7</v>
      </c>
      <c r="P2674" s="209">
        <v>3512</v>
      </c>
      <c r="Q2674" s="46">
        <v>36615</v>
      </c>
      <c r="R2674" s="41" t="s">
        <v>136</v>
      </c>
    </row>
    <row r="2675" spans="1:18" s="149" customFormat="1" ht="12.95" customHeight="1" x14ac:dyDescent="0.2">
      <c r="A2675" s="7">
        <v>3</v>
      </c>
      <c r="B2675" s="40" t="s">
        <v>7</v>
      </c>
      <c r="C2675" s="107">
        <v>6410</v>
      </c>
      <c r="D2675" s="40" t="s">
        <v>62</v>
      </c>
      <c r="E2675" s="40" t="s">
        <v>3545</v>
      </c>
      <c r="F2675" s="45">
        <v>20</v>
      </c>
      <c r="G2675" s="45" t="s">
        <v>1839</v>
      </c>
      <c r="H2675" s="45" t="s">
        <v>44</v>
      </c>
      <c r="I2675" s="46"/>
      <c r="J2675" s="44">
        <f t="shared" si="87"/>
        <v>365</v>
      </c>
      <c r="K2675" s="46">
        <v>36495</v>
      </c>
      <c r="L2675" s="45"/>
      <c r="M2675" s="45" t="s">
        <v>874</v>
      </c>
      <c r="N2675" s="45" t="s">
        <v>871</v>
      </c>
      <c r="O2675" s="62" t="s">
        <v>7</v>
      </c>
      <c r="P2675" s="209">
        <v>3522</v>
      </c>
      <c r="Q2675" s="46">
        <v>36649</v>
      </c>
      <c r="R2675" s="41" t="s">
        <v>136</v>
      </c>
    </row>
    <row r="2676" spans="1:18" s="149" customFormat="1" ht="12.95" customHeight="1" x14ac:dyDescent="0.2">
      <c r="A2676" s="7">
        <v>150</v>
      </c>
      <c r="B2676" s="40" t="s">
        <v>7</v>
      </c>
      <c r="C2676" s="107">
        <v>6411</v>
      </c>
      <c r="D2676" s="40" t="s">
        <v>3544</v>
      </c>
      <c r="E2676" s="40" t="s">
        <v>3543</v>
      </c>
      <c r="F2676" s="45"/>
      <c r="G2676" s="45"/>
      <c r="H2676" s="45"/>
      <c r="I2676" s="46"/>
      <c r="J2676" s="44">
        <f t="shared" si="87"/>
        <v>365</v>
      </c>
      <c r="K2676" s="46">
        <v>36495</v>
      </c>
      <c r="L2676" s="45"/>
      <c r="M2676" s="45"/>
      <c r="N2676" s="45"/>
      <c r="O2676" s="62" t="s">
        <v>7</v>
      </c>
      <c r="P2676" s="53" t="s">
        <v>2</v>
      </c>
      <c r="Q2676" s="46"/>
      <c r="R2676" s="41"/>
    </row>
    <row r="2677" spans="1:18" s="149" customFormat="1" ht="12.95" customHeight="1" x14ac:dyDescent="0.2">
      <c r="A2677" s="7"/>
      <c r="B2677" s="40" t="s">
        <v>7</v>
      </c>
      <c r="C2677" s="107">
        <v>6412</v>
      </c>
      <c r="D2677" s="40" t="s">
        <v>3468</v>
      </c>
      <c r="E2677" s="40" t="s">
        <v>3542</v>
      </c>
      <c r="F2677" s="45">
        <v>20</v>
      </c>
      <c r="G2677" s="45" t="s">
        <v>1839</v>
      </c>
      <c r="H2677" s="45" t="s">
        <v>28</v>
      </c>
      <c r="I2677" s="46"/>
      <c r="J2677" s="44">
        <f t="shared" si="87"/>
        <v>365</v>
      </c>
      <c r="K2677" s="46">
        <v>36553</v>
      </c>
      <c r="L2677" s="45"/>
      <c r="M2677" s="45" t="s">
        <v>871</v>
      </c>
      <c r="N2677" s="45" t="s">
        <v>871</v>
      </c>
      <c r="O2677" s="62" t="s">
        <v>7</v>
      </c>
      <c r="P2677" s="117" t="s">
        <v>2854</v>
      </c>
      <c r="Q2677" s="46">
        <v>36696</v>
      </c>
      <c r="R2677" s="41"/>
    </row>
    <row r="2678" spans="1:18" s="149" customFormat="1" ht="12.95" customHeight="1" x14ac:dyDescent="0.2">
      <c r="A2678" s="7">
        <v>10</v>
      </c>
      <c r="B2678" s="40" t="s">
        <v>7</v>
      </c>
      <c r="C2678" s="107">
        <v>6414</v>
      </c>
      <c r="D2678" s="40" t="s">
        <v>2080</v>
      </c>
      <c r="E2678" s="40" t="s">
        <v>3533</v>
      </c>
      <c r="F2678" s="45">
        <v>9</v>
      </c>
      <c r="G2678" s="45" t="s">
        <v>1834</v>
      </c>
      <c r="H2678" s="45" t="s">
        <v>25</v>
      </c>
      <c r="I2678" s="46"/>
      <c r="J2678" s="44">
        <f t="shared" si="87"/>
        <v>365</v>
      </c>
      <c r="K2678" s="46">
        <v>36516</v>
      </c>
      <c r="L2678" s="45"/>
      <c r="M2678" s="45" t="s">
        <v>874</v>
      </c>
      <c r="N2678" s="45" t="s">
        <v>874</v>
      </c>
      <c r="O2678" s="62" t="s">
        <v>7</v>
      </c>
      <c r="P2678" s="208">
        <v>3516</v>
      </c>
      <c r="Q2678" s="46">
        <v>36654</v>
      </c>
      <c r="R2678" s="41" t="s">
        <v>136</v>
      </c>
    </row>
    <row r="2679" spans="1:18" s="149" customFormat="1" ht="12.95" customHeight="1" x14ac:dyDescent="0.2">
      <c r="A2679" s="7">
        <v>50</v>
      </c>
      <c r="B2679" s="40" t="s">
        <v>7</v>
      </c>
      <c r="C2679" s="107">
        <v>6415</v>
      </c>
      <c r="D2679" s="40" t="s">
        <v>21</v>
      </c>
      <c r="E2679" s="40" t="s">
        <v>3541</v>
      </c>
      <c r="F2679" s="45">
        <v>7</v>
      </c>
      <c r="G2679" s="45" t="s">
        <v>1834</v>
      </c>
      <c r="H2679" s="45" t="s">
        <v>25</v>
      </c>
      <c r="I2679" s="46"/>
      <c r="J2679" s="44">
        <f t="shared" si="87"/>
        <v>365</v>
      </c>
      <c r="K2679" s="46">
        <v>36486</v>
      </c>
      <c r="L2679" s="45"/>
      <c r="M2679" s="45" t="s">
        <v>874</v>
      </c>
      <c r="N2679" s="45" t="s">
        <v>874</v>
      </c>
      <c r="O2679" s="62" t="s">
        <v>7</v>
      </c>
      <c r="P2679" s="208">
        <v>3486</v>
      </c>
      <c r="Q2679" s="46">
        <v>36552</v>
      </c>
      <c r="R2679" s="41" t="s">
        <v>136</v>
      </c>
    </row>
    <row r="2680" spans="1:18" s="149" customFormat="1" ht="12.95" customHeight="1" x14ac:dyDescent="0.2">
      <c r="A2680" s="7">
        <v>3</v>
      </c>
      <c r="B2680" s="40" t="s">
        <v>7</v>
      </c>
      <c r="C2680" s="107">
        <v>6416</v>
      </c>
      <c r="D2680" s="40" t="s">
        <v>3540</v>
      </c>
      <c r="E2680" s="40" t="s">
        <v>3539</v>
      </c>
      <c r="F2680" s="45">
        <v>19</v>
      </c>
      <c r="G2680" s="45"/>
      <c r="H2680" s="45" t="s">
        <v>25</v>
      </c>
      <c r="I2680" s="46"/>
      <c r="J2680" s="44">
        <f t="shared" si="87"/>
        <v>365</v>
      </c>
      <c r="K2680" s="46">
        <v>36524</v>
      </c>
      <c r="L2680" s="45"/>
      <c r="M2680" s="45" t="s">
        <v>874</v>
      </c>
      <c r="N2680" s="45" t="s">
        <v>871</v>
      </c>
      <c r="O2680" s="62" t="s">
        <v>7</v>
      </c>
      <c r="P2680" s="210">
        <v>3527</v>
      </c>
      <c r="Q2680" s="46">
        <v>36689</v>
      </c>
      <c r="R2680" s="41" t="s">
        <v>3538</v>
      </c>
    </row>
    <row r="2681" spans="1:18" s="149" customFormat="1" ht="12.95" customHeight="1" x14ac:dyDescent="0.2">
      <c r="A2681" s="7">
        <v>53</v>
      </c>
      <c r="B2681" s="40" t="s">
        <v>7</v>
      </c>
      <c r="C2681" s="107">
        <v>6417</v>
      </c>
      <c r="D2681" s="40" t="s">
        <v>2230</v>
      </c>
      <c r="E2681" s="40" t="s">
        <v>3537</v>
      </c>
      <c r="F2681" s="45">
        <v>2</v>
      </c>
      <c r="G2681" s="45" t="s">
        <v>1825</v>
      </c>
      <c r="H2681" s="45" t="s">
        <v>25</v>
      </c>
      <c r="I2681" s="46"/>
      <c r="J2681" s="44">
        <f t="shared" si="87"/>
        <v>365</v>
      </c>
      <c r="K2681" s="46">
        <v>36529</v>
      </c>
      <c r="L2681" s="45"/>
      <c r="M2681" s="45" t="s">
        <v>874</v>
      </c>
      <c r="N2681" s="45" t="s">
        <v>874</v>
      </c>
      <c r="O2681" s="62" t="s">
        <v>7</v>
      </c>
      <c r="P2681" s="208">
        <v>3518</v>
      </c>
      <c r="Q2681" s="46">
        <v>36654</v>
      </c>
      <c r="R2681" s="41" t="s">
        <v>136</v>
      </c>
    </row>
    <row r="2682" spans="1:18" s="149" customFormat="1" ht="12.95" customHeight="1" x14ac:dyDescent="0.2">
      <c r="A2682" s="7"/>
      <c r="B2682" s="40" t="s">
        <v>7</v>
      </c>
      <c r="C2682" s="107">
        <v>6418</v>
      </c>
      <c r="D2682" s="40" t="s">
        <v>3536</v>
      </c>
      <c r="E2682" s="40" t="s">
        <v>3535</v>
      </c>
      <c r="F2682" s="45">
        <v>21</v>
      </c>
      <c r="G2682" s="45" t="s">
        <v>1839</v>
      </c>
      <c r="H2682" s="45" t="s">
        <v>28</v>
      </c>
      <c r="I2682" s="46"/>
      <c r="J2682" s="44">
        <f t="shared" si="87"/>
        <v>365</v>
      </c>
      <c r="K2682" s="46">
        <v>36553</v>
      </c>
      <c r="L2682" s="45"/>
      <c r="M2682" s="45" t="s">
        <v>874</v>
      </c>
      <c r="N2682" s="45" t="s">
        <v>874</v>
      </c>
      <c r="O2682" s="62" t="s">
        <v>7</v>
      </c>
      <c r="P2682" s="208">
        <v>3519</v>
      </c>
      <c r="Q2682" s="46">
        <v>36654</v>
      </c>
      <c r="R2682" s="41" t="s">
        <v>136</v>
      </c>
    </row>
    <row r="2683" spans="1:18" s="149" customFormat="1" ht="12.95" customHeight="1" x14ac:dyDescent="0.2">
      <c r="A2683" s="7">
        <v>19</v>
      </c>
      <c r="B2683" s="40" t="s">
        <v>7</v>
      </c>
      <c r="C2683" s="107">
        <v>6419</v>
      </c>
      <c r="D2683" s="40" t="s">
        <v>257</v>
      </c>
      <c r="E2683" s="40" t="s">
        <v>3533</v>
      </c>
      <c r="F2683" s="45">
        <v>8</v>
      </c>
      <c r="G2683" s="45" t="s">
        <v>905</v>
      </c>
      <c r="H2683" s="45" t="s">
        <v>25</v>
      </c>
      <c r="I2683" s="46"/>
      <c r="J2683" s="44">
        <f t="shared" si="87"/>
        <v>365</v>
      </c>
      <c r="K2683" s="46">
        <v>36529</v>
      </c>
      <c r="L2683" s="45"/>
      <c r="M2683" s="45" t="s">
        <v>874</v>
      </c>
      <c r="N2683" s="45" t="s">
        <v>874</v>
      </c>
      <c r="O2683" s="62" t="s">
        <v>7</v>
      </c>
      <c r="P2683" s="209">
        <v>3538</v>
      </c>
      <c r="Q2683" s="46">
        <v>36784</v>
      </c>
      <c r="R2683" s="41" t="s">
        <v>3534</v>
      </c>
    </row>
    <row r="2684" spans="1:18" s="149" customFormat="1" ht="12.95" customHeight="1" x14ac:dyDescent="0.2">
      <c r="A2684" s="7">
        <v>19</v>
      </c>
      <c r="B2684" s="40" t="s">
        <v>7</v>
      </c>
      <c r="C2684" s="107">
        <v>6420</v>
      </c>
      <c r="D2684" s="40" t="s">
        <v>2302</v>
      </c>
      <c r="E2684" s="40" t="s">
        <v>3533</v>
      </c>
      <c r="F2684" s="45">
        <v>8</v>
      </c>
      <c r="G2684" s="45" t="s">
        <v>905</v>
      </c>
      <c r="H2684" s="45" t="s">
        <v>25</v>
      </c>
      <c r="I2684" s="46"/>
      <c r="J2684" s="44">
        <f t="shared" si="87"/>
        <v>365</v>
      </c>
      <c r="K2684" s="46">
        <v>36529</v>
      </c>
      <c r="L2684" s="45"/>
      <c r="M2684" s="45" t="s">
        <v>874</v>
      </c>
      <c r="N2684" s="45" t="s">
        <v>874</v>
      </c>
      <c r="O2684" s="62" t="s">
        <v>7</v>
      </c>
      <c r="P2684" s="209">
        <v>3539</v>
      </c>
      <c r="Q2684" s="46">
        <v>36784</v>
      </c>
      <c r="R2684" s="41"/>
    </row>
    <row r="2685" spans="1:18" s="149" customFormat="1" ht="12.95" customHeight="1" x14ac:dyDescent="0.2">
      <c r="A2685" s="7">
        <v>4</v>
      </c>
      <c r="B2685" s="40" t="s">
        <v>7</v>
      </c>
      <c r="C2685" s="107">
        <v>6421</v>
      </c>
      <c r="D2685" s="40" t="s">
        <v>2441</v>
      </c>
      <c r="E2685" s="40" t="s">
        <v>3532</v>
      </c>
      <c r="F2685" s="45" t="s">
        <v>139</v>
      </c>
      <c r="G2685" s="45"/>
      <c r="H2685" s="45" t="s">
        <v>25</v>
      </c>
      <c r="I2685" s="46"/>
      <c r="J2685" s="44">
        <f t="shared" si="87"/>
        <v>365</v>
      </c>
      <c r="K2685" s="46">
        <v>36524</v>
      </c>
      <c r="L2685" s="45"/>
      <c r="M2685" s="45" t="s">
        <v>874</v>
      </c>
      <c r="N2685" s="45" t="s">
        <v>874</v>
      </c>
      <c r="O2685" s="62" t="s">
        <v>7</v>
      </c>
      <c r="P2685" s="209">
        <v>3520</v>
      </c>
      <c r="Q2685" s="46">
        <v>36654</v>
      </c>
      <c r="R2685" s="41" t="s">
        <v>136</v>
      </c>
    </row>
    <row r="2686" spans="1:18" s="149" customFormat="1" ht="12.95" customHeight="1" x14ac:dyDescent="0.2">
      <c r="A2686" s="7">
        <v>37</v>
      </c>
      <c r="B2686" s="40" t="s">
        <v>7</v>
      </c>
      <c r="C2686" s="107">
        <v>6422</v>
      </c>
      <c r="D2686" s="40" t="s">
        <v>1460</v>
      </c>
      <c r="E2686" s="40" t="s">
        <v>3473</v>
      </c>
      <c r="F2686" s="45">
        <v>20</v>
      </c>
      <c r="G2686" s="45" t="s">
        <v>1839</v>
      </c>
      <c r="H2686" s="45" t="s">
        <v>25</v>
      </c>
      <c r="I2686" s="46"/>
      <c r="J2686" s="44">
        <f t="shared" si="87"/>
        <v>365</v>
      </c>
      <c r="K2686" s="46">
        <v>36524</v>
      </c>
      <c r="L2686" s="45"/>
      <c r="M2686" s="45" t="s">
        <v>874</v>
      </c>
      <c r="N2686" s="45" t="s">
        <v>871</v>
      </c>
      <c r="O2686" s="62" t="s">
        <v>7</v>
      </c>
      <c r="P2686" s="117" t="s">
        <v>2854</v>
      </c>
      <c r="Q2686" s="46">
        <v>36676</v>
      </c>
      <c r="R2686" s="41"/>
    </row>
    <row r="2687" spans="1:18" s="149" customFormat="1" ht="12.95" customHeight="1" x14ac:dyDescent="0.2">
      <c r="A2687" s="7">
        <v>28</v>
      </c>
      <c r="B2687" s="40" t="s">
        <v>7</v>
      </c>
      <c r="C2687" s="107">
        <v>6423</v>
      </c>
      <c r="D2687" s="40" t="s">
        <v>3531</v>
      </c>
      <c r="E2687" s="40" t="s">
        <v>3347</v>
      </c>
      <c r="F2687" s="45">
        <v>8</v>
      </c>
      <c r="G2687" s="45" t="s">
        <v>905</v>
      </c>
      <c r="H2687" s="45" t="s">
        <v>44</v>
      </c>
      <c r="I2687" s="46"/>
      <c r="J2687" s="44">
        <f t="shared" si="87"/>
        <v>365</v>
      </c>
      <c r="K2687" s="46">
        <v>36615</v>
      </c>
      <c r="L2687" s="45"/>
      <c r="M2687" s="45" t="s">
        <v>874</v>
      </c>
      <c r="N2687" s="45" t="s">
        <v>874</v>
      </c>
      <c r="O2687" s="62" t="s">
        <v>7</v>
      </c>
      <c r="P2687" s="209">
        <v>3536</v>
      </c>
      <c r="Q2687" s="46">
        <v>36746</v>
      </c>
      <c r="R2687" s="128" t="s">
        <v>3530</v>
      </c>
    </row>
    <row r="2688" spans="1:18" s="149" customFormat="1" ht="12.95" customHeight="1" x14ac:dyDescent="0.2">
      <c r="A2688" s="7">
        <v>143</v>
      </c>
      <c r="B2688" s="40" t="s">
        <v>7</v>
      </c>
      <c r="C2688" s="107">
        <v>6424</v>
      </c>
      <c r="D2688" s="40" t="s">
        <v>3529</v>
      </c>
      <c r="E2688" s="40" t="s">
        <v>3508</v>
      </c>
      <c r="F2688" s="45">
        <v>4</v>
      </c>
      <c r="G2688" s="45" t="s">
        <v>1825</v>
      </c>
      <c r="H2688" s="45" t="s">
        <v>28</v>
      </c>
      <c r="I2688" s="46"/>
      <c r="J2688" s="44">
        <f t="shared" si="87"/>
        <v>365</v>
      </c>
      <c r="K2688" s="46">
        <v>36586</v>
      </c>
      <c r="L2688" s="45"/>
      <c r="M2688" s="45"/>
      <c r="N2688" s="45"/>
      <c r="O2688" s="62" t="s">
        <v>7</v>
      </c>
      <c r="P2688" s="53" t="s">
        <v>5</v>
      </c>
      <c r="Q2688" s="46">
        <v>36640</v>
      </c>
      <c r="R2688" s="41"/>
    </row>
    <row r="2689" spans="1:18" s="149" customFormat="1" ht="12.95" customHeight="1" x14ac:dyDescent="0.2">
      <c r="A2689" s="7">
        <v>50</v>
      </c>
      <c r="B2689" s="40" t="s">
        <v>7</v>
      </c>
      <c r="C2689" s="107">
        <v>6425</v>
      </c>
      <c r="D2689" s="40" t="s">
        <v>21</v>
      </c>
      <c r="E2689" s="40" t="s">
        <v>3528</v>
      </c>
      <c r="F2689" s="45">
        <v>7</v>
      </c>
      <c r="G2689" s="45" t="s">
        <v>1834</v>
      </c>
      <c r="H2689" s="45" t="s">
        <v>44</v>
      </c>
      <c r="I2689" s="46">
        <v>36495</v>
      </c>
      <c r="J2689" s="44" t="str">
        <f t="shared" si="87"/>
        <v>n/a</v>
      </c>
      <c r="K2689" s="46">
        <v>36522</v>
      </c>
      <c r="L2689" s="45"/>
      <c r="M2689" s="45" t="s">
        <v>874</v>
      </c>
      <c r="N2689" s="45" t="s">
        <v>874</v>
      </c>
      <c r="O2689" s="62" t="s">
        <v>7</v>
      </c>
      <c r="P2689" s="209">
        <v>3513</v>
      </c>
      <c r="Q2689" s="211">
        <v>36626</v>
      </c>
      <c r="R2689" s="41" t="s">
        <v>136</v>
      </c>
    </row>
    <row r="2690" spans="1:18" s="149" customFormat="1" ht="12.95" customHeight="1" x14ac:dyDescent="0.2">
      <c r="A2690" s="7">
        <v>19</v>
      </c>
      <c r="B2690" s="40" t="s">
        <v>7</v>
      </c>
      <c r="C2690" s="107">
        <v>6427</v>
      </c>
      <c r="D2690" s="40" t="s">
        <v>1479</v>
      </c>
      <c r="E2690" s="40" t="s">
        <v>3527</v>
      </c>
      <c r="F2690" s="45">
        <v>8</v>
      </c>
      <c r="G2690" s="45" t="s">
        <v>905</v>
      </c>
      <c r="H2690" s="45" t="s">
        <v>8</v>
      </c>
      <c r="I2690" s="46">
        <v>36524</v>
      </c>
      <c r="J2690" s="44" t="str">
        <f t="shared" si="87"/>
        <v>n/a</v>
      </c>
      <c r="K2690" s="46">
        <v>36557</v>
      </c>
      <c r="L2690" s="45"/>
      <c r="M2690" s="45" t="s">
        <v>874</v>
      </c>
      <c r="N2690" s="45" t="s">
        <v>874</v>
      </c>
      <c r="O2690" s="62" t="s">
        <v>7</v>
      </c>
      <c r="P2690" s="209">
        <v>3525</v>
      </c>
      <c r="Q2690" s="46">
        <v>36685</v>
      </c>
      <c r="R2690" s="41" t="s">
        <v>136</v>
      </c>
    </row>
    <row r="2691" spans="1:18" s="149" customFormat="1" ht="12.95" customHeight="1" x14ac:dyDescent="0.2">
      <c r="A2691" s="7"/>
      <c r="B2691" s="40" t="s">
        <v>7</v>
      </c>
      <c r="C2691" s="107">
        <v>6428</v>
      </c>
      <c r="D2691" s="40" t="s">
        <v>3526</v>
      </c>
      <c r="E2691" s="40" t="s">
        <v>3525</v>
      </c>
      <c r="F2691" s="45">
        <v>8</v>
      </c>
      <c r="G2691" s="45" t="s">
        <v>905</v>
      </c>
      <c r="H2691" s="45" t="s">
        <v>28</v>
      </c>
      <c r="I2691" s="46">
        <v>36521</v>
      </c>
      <c r="J2691" s="44" t="str">
        <f t="shared" si="87"/>
        <v>n/a</v>
      </c>
      <c r="K2691" s="46">
        <v>36557</v>
      </c>
      <c r="L2691" s="45"/>
      <c r="M2691" s="45" t="s">
        <v>874</v>
      </c>
      <c r="N2691" s="45" t="s">
        <v>874</v>
      </c>
      <c r="O2691" s="62" t="s">
        <v>7</v>
      </c>
      <c r="P2691" s="209">
        <v>3523</v>
      </c>
      <c r="Q2691" s="46">
        <v>36685</v>
      </c>
      <c r="R2691" s="41" t="s">
        <v>136</v>
      </c>
    </row>
    <row r="2692" spans="1:18" s="149" customFormat="1" ht="12.95" customHeight="1" x14ac:dyDescent="0.2">
      <c r="A2692" s="7">
        <v>17</v>
      </c>
      <c r="B2692" s="40" t="s">
        <v>7</v>
      </c>
      <c r="C2692" s="107">
        <v>6429</v>
      </c>
      <c r="D2692" s="40" t="s">
        <v>2095</v>
      </c>
      <c r="E2692" s="40" t="s">
        <v>3524</v>
      </c>
      <c r="F2692" s="45">
        <v>15</v>
      </c>
      <c r="G2692" s="45" t="s">
        <v>1688</v>
      </c>
      <c r="H2692" s="45" t="s">
        <v>8</v>
      </c>
      <c r="I2692" s="46"/>
      <c r="J2692" s="44">
        <f t="shared" si="87"/>
        <v>365</v>
      </c>
      <c r="K2692" s="46">
        <v>36556</v>
      </c>
      <c r="L2692" s="45"/>
      <c r="M2692" s="45" t="s">
        <v>874</v>
      </c>
      <c r="N2692" s="45" t="s">
        <v>874</v>
      </c>
      <c r="O2692" s="62" t="s">
        <v>7</v>
      </c>
      <c r="P2692" s="209">
        <v>3524</v>
      </c>
      <c r="Q2692" s="46">
        <v>36685</v>
      </c>
      <c r="R2692" s="41" t="s">
        <v>3523</v>
      </c>
    </row>
    <row r="2693" spans="1:18" s="149" customFormat="1" ht="12.95" customHeight="1" x14ac:dyDescent="0.2">
      <c r="A2693" s="7">
        <v>3</v>
      </c>
      <c r="B2693" s="40" t="s">
        <v>7</v>
      </c>
      <c r="C2693" s="107">
        <v>6430</v>
      </c>
      <c r="D2693" s="40" t="s">
        <v>3522</v>
      </c>
      <c r="E2693" s="40" t="s">
        <v>1855</v>
      </c>
      <c r="F2693" s="45">
        <v>20</v>
      </c>
      <c r="G2693" s="45" t="s">
        <v>1839</v>
      </c>
      <c r="H2693" s="45" t="s">
        <v>8</v>
      </c>
      <c r="I2693" s="46"/>
      <c r="J2693" s="44">
        <f t="shared" si="87"/>
        <v>365</v>
      </c>
      <c r="K2693" s="46">
        <v>36553</v>
      </c>
      <c r="L2693" s="45"/>
      <c r="M2693" s="45" t="s">
        <v>871</v>
      </c>
      <c r="N2693" s="45" t="s">
        <v>871</v>
      </c>
      <c r="O2693" s="62" t="s">
        <v>7</v>
      </c>
      <c r="P2693" s="117" t="s">
        <v>2854</v>
      </c>
      <c r="Q2693" s="46">
        <v>36699</v>
      </c>
      <c r="R2693" s="41"/>
    </row>
    <row r="2694" spans="1:18" s="149" customFormat="1" ht="12.95" customHeight="1" x14ac:dyDescent="0.2">
      <c r="A2694" s="7">
        <v>37</v>
      </c>
      <c r="B2694" s="40" t="s">
        <v>7</v>
      </c>
      <c r="C2694" s="107">
        <v>6431</v>
      </c>
      <c r="D2694" s="40" t="s">
        <v>1460</v>
      </c>
      <c r="E2694" s="40" t="s">
        <v>1855</v>
      </c>
      <c r="F2694" s="45">
        <v>20</v>
      </c>
      <c r="G2694" s="45" t="s">
        <v>1839</v>
      </c>
      <c r="H2694" s="45" t="s">
        <v>8</v>
      </c>
      <c r="I2694" s="46"/>
      <c r="J2694" s="44">
        <f t="shared" si="87"/>
        <v>365</v>
      </c>
      <c r="K2694" s="46">
        <v>36556</v>
      </c>
      <c r="L2694" s="45"/>
      <c r="M2694" s="45" t="s">
        <v>871</v>
      </c>
      <c r="N2694" s="45" t="s">
        <v>871</v>
      </c>
      <c r="O2694" s="62" t="s">
        <v>7</v>
      </c>
      <c r="P2694" s="117" t="s">
        <v>2854</v>
      </c>
      <c r="Q2694" s="46">
        <v>36699</v>
      </c>
      <c r="R2694" s="41"/>
    </row>
    <row r="2695" spans="1:18" s="149" customFormat="1" ht="12.95" customHeight="1" x14ac:dyDescent="0.2">
      <c r="A2695" s="7">
        <v>115</v>
      </c>
      <c r="B2695" s="40" t="s">
        <v>7</v>
      </c>
      <c r="C2695" s="107">
        <v>6432</v>
      </c>
      <c r="D2695" s="40" t="s">
        <v>3521</v>
      </c>
      <c r="E2695" s="40" t="s">
        <v>3520</v>
      </c>
      <c r="F2695" s="45">
        <v>5</v>
      </c>
      <c r="G2695" s="45" t="s">
        <v>1825</v>
      </c>
      <c r="H2695" s="45" t="s">
        <v>28</v>
      </c>
      <c r="I2695" s="46"/>
      <c r="J2695" s="44">
        <f t="shared" ref="J2695:J2726" si="88">IF(AND(I2695&gt;1/1/75, K2695&gt;0),"n/a",I2695+365)</f>
        <v>365</v>
      </c>
      <c r="K2695" s="46">
        <v>36557</v>
      </c>
      <c r="L2695" s="45"/>
      <c r="M2695" s="45" t="s">
        <v>874</v>
      </c>
      <c r="N2695" s="45" t="s">
        <v>874</v>
      </c>
      <c r="O2695" s="62" t="s">
        <v>7</v>
      </c>
      <c r="P2695" s="117" t="s">
        <v>2854</v>
      </c>
      <c r="Q2695" s="46">
        <v>36684</v>
      </c>
      <c r="R2695" s="41" t="s">
        <v>3519</v>
      </c>
    </row>
    <row r="2696" spans="1:18" s="149" customFormat="1" ht="12.95" customHeight="1" x14ac:dyDescent="0.2">
      <c r="A2696" s="7">
        <v>197</v>
      </c>
      <c r="B2696" s="40" t="s">
        <v>7</v>
      </c>
      <c r="C2696" s="107">
        <v>6433</v>
      </c>
      <c r="D2696" s="40" t="s">
        <v>3518</v>
      </c>
      <c r="E2696" s="40" t="s">
        <v>3517</v>
      </c>
      <c r="F2696" s="45">
        <v>4</v>
      </c>
      <c r="G2696" s="45" t="s">
        <v>1825</v>
      </c>
      <c r="H2696" s="45" t="s">
        <v>28</v>
      </c>
      <c r="I2696" s="46"/>
      <c r="J2696" s="44">
        <f t="shared" si="88"/>
        <v>365</v>
      </c>
      <c r="K2696" s="46">
        <v>36586</v>
      </c>
      <c r="L2696" s="45"/>
      <c r="M2696" s="45" t="s">
        <v>874</v>
      </c>
      <c r="N2696" s="45" t="s">
        <v>874</v>
      </c>
      <c r="O2696" s="62" t="s">
        <v>7</v>
      </c>
      <c r="P2696" s="209">
        <v>3528</v>
      </c>
      <c r="Q2696" s="46">
        <v>36718</v>
      </c>
      <c r="R2696" s="41" t="s">
        <v>136</v>
      </c>
    </row>
    <row r="2697" spans="1:18" s="149" customFormat="1" ht="12.95" customHeight="1" x14ac:dyDescent="0.2">
      <c r="A2697" s="7"/>
      <c r="B2697" s="40" t="s">
        <v>7</v>
      </c>
      <c r="C2697" s="107">
        <v>6435</v>
      </c>
      <c r="D2697" s="40" t="s">
        <v>3516</v>
      </c>
      <c r="E2697" s="40" t="s">
        <v>3515</v>
      </c>
      <c r="F2697" s="45">
        <v>4</v>
      </c>
      <c r="G2697" s="45" t="s">
        <v>1825</v>
      </c>
      <c r="H2697" s="45" t="s">
        <v>28</v>
      </c>
      <c r="I2697" s="46"/>
      <c r="J2697" s="44">
        <f t="shared" si="88"/>
        <v>365</v>
      </c>
      <c r="K2697" s="46">
        <v>36719</v>
      </c>
      <c r="L2697" s="45"/>
      <c r="M2697" s="45" t="s">
        <v>601</v>
      </c>
      <c r="N2697" s="45" t="s">
        <v>601</v>
      </c>
      <c r="O2697" s="62" t="s">
        <v>7</v>
      </c>
      <c r="P2697" s="209">
        <v>3531</v>
      </c>
      <c r="Q2697" s="46">
        <v>36721</v>
      </c>
      <c r="R2697" s="41" t="s">
        <v>136</v>
      </c>
    </row>
    <row r="2698" spans="1:18" s="149" customFormat="1" ht="12.95" customHeight="1" x14ac:dyDescent="0.2">
      <c r="A2698" s="7">
        <v>17</v>
      </c>
      <c r="B2698" s="40" t="s">
        <v>7</v>
      </c>
      <c r="C2698" s="107">
        <v>6436</v>
      </c>
      <c r="D2698" s="40" t="s">
        <v>3514</v>
      </c>
      <c r="E2698" s="40" t="s">
        <v>3513</v>
      </c>
      <c r="F2698" s="45">
        <v>15</v>
      </c>
      <c r="G2698" s="45" t="s">
        <v>1688</v>
      </c>
      <c r="H2698" s="45" t="s">
        <v>193</v>
      </c>
      <c r="I2698" s="120">
        <v>36549</v>
      </c>
      <c r="J2698" s="44" t="str">
        <f t="shared" si="88"/>
        <v>n/a</v>
      </c>
      <c r="K2698" s="120">
        <v>36769</v>
      </c>
      <c r="L2698" s="45"/>
      <c r="M2698" s="45" t="s">
        <v>874</v>
      </c>
      <c r="N2698" s="45" t="s">
        <v>871</v>
      </c>
      <c r="O2698" s="62" t="s">
        <v>7</v>
      </c>
      <c r="P2698" s="208">
        <v>3560</v>
      </c>
      <c r="Q2698" s="46">
        <v>36965</v>
      </c>
      <c r="R2698" s="41" t="s">
        <v>136</v>
      </c>
    </row>
    <row r="2699" spans="1:18" s="149" customFormat="1" ht="12.95" customHeight="1" x14ac:dyDescent="0.2">
      <c r="A2699" s="7">
        <v>13</v>
      </c>
      <c r="B2699" s="40" t="s">
        <v>7</v>
      </c>
      <c r="C2699" s="107">
        <v>6437</v>
      </c>
      <c r="D2699" s="40" t="s">
        <v>3336</v>
      </c>
      <c r="E2699" s="40" t="s">
        <v>3512</v>
      </c>
      <c r="F2699" s="45">
        <v>20</v>
      </c>
      <c r="G2699" s="45" t="s">
        <v>1839</v>
      </c>
      <c r="H2699" s="45" t="s">
        <v>193</v>
      </c>
      <c r="I2699" s="120"/>
      <c r="J2699" s="44">
        <f t="shared" si="88"/>
        <v>365</v>
      </c>
      <c r="K2699" s="120">
        <v>36586</v>
      </c>
      <c r="L2699" s="45"/>
      <c r="M2699" s="45" t="s">
        <v>874</v>
      </c>
      <c r="N2699" s="45" t="s">
        <v>874</v>
      </c>
      <c r="O2699" s="62" t="s">
        <v>7</v>
      </c>
      <c r="P2699" s="209">
        <v>3529</v>
      </c>
      <c r="Q2699" s="46">
        <v>36716</v>
      </c>
      <c r="R2699" s="41" t="s">
        <v>136</v>
      </c>
    </row>
    <row r="2700" spans="1:18" s="149" customFormat="1" ht="12.95" customHeight="1" x14ac:dyDescent="0.2">
      <c r="A2700" s="7">
        <v>115</v>
      </c>
      <c r="B2700" s="40" t="s">
        <v>7</v>
      </c>
      <c r="C2700" s="107">
        <v>6439</v>
      </c>
      <c r="D2700" s="40" t="s">
        <v>3511</v>
      </c>
      <c r="E2700" s="40" t="s">
        <v>3510</v>
      </c>
      <c r="F2700" s="45">
        <v>4</v>
      </c>
      <c r="G2700" s="45"/>
      <c r="H2700" s="45" t="s">
        <v>28</v>
      </c>
      <c r="I2700" s="46">
        <v>36554</v>
      </c>
      <c r="J2700" s="44">
        <f t="shared" si="88"/>
        <v>36919</v>
      </c>
      <c r="K2700" s="46"/>
      <c r="L2700" s="45"/>
      <c r="M2700" s="45"/>
      <c r="N2700" s="45"/>
      <c r="O2700" s="62" t="s">
        <v>7</v>
      </c>
      <c r="P2700" s="53" t="s">
        <v>2</v>
      </c>
      <c r="Q2700" s="46">
        <v>36919</v>
      </c>
      <c r="R2700" s="41"/>
    </row>
    <row r="2701" spans="1:18" s="149" customFormat="1" ht="12.95" customHeight="1" x14ac:dyDescent="0.2">
      <c r="A2701" s="7">
        <v>115</v>
      </c>
      <c r="B2701" s="40" t="s">
        <v>7</v>
      </c>
      <c r="C2701" s="107">
        <v>6440</v>
      </c>
      <c r="D2701" s="40" t="s">
        <v>3509</v>
      </c>
      <c r="E2701" s="40" t="s">
        <v>3508</v>
      </c>
      <c r="F2701" s="45">
        <v>4</v>
      </c>
      <c r="G2701" s="45" t="s">
        <v>1825</v>
      </c>
      <c r="H2701" s="45" t="s">
        <v>28</v>
      </c>
      <c r="I2701" s="46"/>
      <c r="J2701" s="44">
        <f t="shared" si="88"/>
        <v>365</v>
      </c>
      <c r="K2701" s="46">
        <v>36586</v>
      </c>
      <c r="L2701" s="45"/>
      <c r="M2701" s="45"/>
      <c r="N2701" s="45"/>
      <c r="O2701" s="62" t="s">
        <v>7</v>
      </c>
      <c r="P2701" s="53" t="s">
        <v>5</v>
      </c>
      <c r="Q2701" s="46">
        <v>36627</v>
      </c>
      <c r="R2701" s="41"/>
    </row>
    <row r="2702" spans="1:18" s="149" customFormat="1" ht="12.95" customHeight="1" x14ac:dyDescent="0.2">
      <c r="A2702" s="7">
        <v>190</v>
      </c>
      <c r="B2702" s="40" t="s">
        <v>7</v>
      </c>
      <c r="C2702" s="107">
        <v>6441</v>
      </c>
      <c r="D2702" s="40" t="s">
        <v>348</v>
      </c>
      <c r="E2702" s="40" t="s">
        <v>3507</v>
      </c>
      <c r="F2702" s="45">
        <v>3</v>
      </c>
      <c r="G2702" s="45"/>
      <c r="H2702" s="45" t="s">
        <v>31</v>
      </c>
      <c r="I2702" s="46">
        <v>36558</v>
      </c>
      <c r="J2702" s="44">
        <f t="shared" si="88"/>
        <v>36923</v>
      </c>
      <c r="K2702" s="46"/>
      <c r="L2702" s="45"/>
      <c r="M2702" s="45"/>
      <c r="N2702" s="45"/>
      <c r="O2702" s="62" t="s">
        <v>7</v>
      </c>
      <c r="P2702" s="53" t="s">
        <v>2</v>
      </c>
      <c r="Q2702" s="46">
        <v>36923</v>
      </c>
      <c r="R2702" s="41"/>
    </row>
    <row r="2703" spans="1:18" s="149" customFormat="1" ht="12.95" customHeight="1" x14ac:dyDescent="0.2">
      <c r="A2703" s="7">
        <v>190</v>
      </c>
      <c r="B2703" s="40" t="s">
        <v>7</v>
      </c>
      <c r="C2703" s="107">
        <v>6442</v>
      </c>
      <c r="D2703" s="40" t="s">
        <v>348</v>
      </c>
      <c r="E2703" s="40" t="s">
        <v>3506</v>
      </c>
      <c r="F2703" s="45">
        <v>3</v>
      </c>
      <c r="G2703" s="45" t="s">
        <v>1825</v>
      </c>
      <c r="H2703" s="45" t="s">
        <v>8</v>
      </c>
      <c r="I2703" s="46">
        <v>36558</v>
      </c>
      <c r="J2703" s="44" t="str">
        <f t="shared" si="88"/>
        <v>n/a</v>
      </c>
      <c r="K2703" s="46">
        <v>36742</v>
      </c>
      <c r="L2703" s="45"/>
      <c r="M2703" s="45" t="s">
        <v>874</v>
      </c>
      <c r="N2703" s="45" t="s">
        <v>871</v>
      </c>
      <c r="O2703" s="62" t="s">
        <v>7</v>
      </c>
      <c r="P2703" s="53" t="s">
        <v>2313</v>
      </c>
      <c r="Q2703" s="46">
        <v>36866</v>
      </c>
      <c r="R2703" s="41"/>
    </row>
    <row r="2704" spans="1:18" s="149" customFormat="1" ht="12.95" customHeight="1" x14ac:dyDescent="0.2">
      <c r="A2704" s="7" t="s">
        <v>3505</v>
      </c>
      <c r="B2704" s="40" t="s">
        <v>7</v>
      </c>
      <c r="C2704" s="107">
        <v>6443</v>
      </c>
      <c r="D2704" s="40" t="s">
        <v>3504</v>
      </c>
      <c r="E2704" s="40" t="s">
        <v>3503</v>
      </c>
      <c r="F2704" s="45">
        <v>16</v>
      </c>
      <c r="G2704" s="45" t="s">
        <v>1834</v>
      </c>
      <c r="H2704" s="45" t="s">
        <v>44</v>
      </c>
      <c r="I2704" s="46"/>
      <c r="J2704" s="44">
        <f t="shared" si="88"/>
        <v>365</v>
      </c>
      <c r="K2704" s="46">
        <v>36615</v>
      </c>
      <c r="L2704" s="45"/>
      <c r="M2704" s="45"/>
      <c r="N2704" s="45"/>
      <c r="O2704" s="62" t="s">
        <v>7</v>
      </c>
      <c r="P2704" s="53" t="s">
        <v>5</v>
      </c>
      <c r="Q2704" s="46">
        <v>36644</v>
      </c>
      <c r="R2704" s="41"/>
    </row>
    <row r="2705" spans="1:18" s="149" customFormat="1" ht="12.95" customHeight="1" x14ac:dyDescent="0.2">
      <c r="A2705" s="7">
        <v>17</v>
      </c>
      <c r="B2705" s="40" t="s">
        <v>7</v>
      </c>
      <c r="C2705" s="107">
        <v>6444</v>
      </c>
      <c r="D2705" s="40" t="s">
        <v>2095</v>
      </c>
      <c r="E2705" s="40" t="s">
        <v>3502</v>
      </c>
      <c r="F2705" s="45">
        <v>15</v>
      </c>
      <c r="G2705" s="45" t="s">
        <v>1688</v>
      </c>
      <c r="H2705" s="45" t="s">
        <v>44</v>
      </c>
      <c r="I2705" s="46"/>
      <c r="J2705" s="44">
        <f t="shared" si="88"/>
        <v>365</v>
      </c>
      <c r="K2705" s="46"/>
      <c r="L2705" s="45"/>
      <c r="M2705" s="45" t="s">
        <v>874</v>
      </c>
      <c r="N2705" s="45" t="s">
        <v>874</v>
      </c>
      <c r="O2705" s="62" t="s">
        <v>7</v>
      </c>
      <c r="P2705" s="209">
        <v>3532</v>
      </c>
      <c r="Q2705" s="46">
        <v>36747</v>
      </c>
      <c r="R2705" s="41" t="s">
        <v>3501</v>
      </c>
    </row>
    <row r="2706" spans="1:18" s="149" customFormat="1" ht="12.95" customHeight="1" x14ac:dyDescent="0.2">
      <c r="A2706" s="7">
        <v>44</v>
      </c>
      <c r="B2706" s="40" t="s">
        <v>7</v>
      </c>
      <c r="C2706" s="107">
        <v>6445</v>
      </c>
      <c r="D2706" s="40" t="s">
        <v>3118</v>
      </c>
      <c r="E2706" s="40" t="s">
        <v>3500</v>
      </c>
      <c r="F2706" s="45">
        <v>15</v>
      </c>
      <c r="G2706" s="45" t="s">
        <v>1688</v>
      </c>
      <c r="H2706" s="45" t="s">
        <v>44</v>
      </c>
      <c r="I2706" s="46">
        <v>36585</v>
      </c>
      <c r="J2706" s="44" t="str">
        <f t="shared" si="88"/>
        <v>n/a</v>
      </c>
      <c r="K2706" s="46">
        <v>36794</v>
      </c>
      <c r="L2706" s="45"/>
      <c r="M2706" s="45" t="s">
        <v>874</v>
      </c>
      <c r="N2706" s="45" t="s">
        <v>871</v>
      </c>
      <c r="O2706" s="62" t="s">
        <v>7</v>
      </c>
      <c r="P2706" s="117" t="s">
        <v>2854</v>
      </c>
      <c r="Q2706" s="46">
        <v>36976</v>
      </c>
      <c r="R2706" s="41"/>
    </row>
    <row r="2707" spans="1:18" s="149" customFormat="1" ht="12.95" customHeight="1" x14ac:dyDescent="0.2">
      <c r="A2707" s="7"/>
      <c r="B2707" s="40" t="s">
        <v>7</v>
      </c>
      <c r="C2707" s="107">
        <v>6446</v>
      </c>
      <c r="D2707" s="40" t="s">
        <v>3499</v>
      </c>
      <c r="E2707" s="40" t="s">
        <v>3498</v>
      </c>
      <c r="F2707" s="45"/>
      <c r="G2707" s="45"/>
      <c r="H2707" s="45" t="s">
        <v>44</v>
      </c>
      <c r="I2707" s="46">
        <v>36585</v>
      </c>
      <c r="J2707" s="44">
        <f t="shared" si="88"/>
        <v>36950</v>
      </c>
      <c r="K2707" s="46"/>
      <c r="L2707" s="45"/>
      <c r="M2707" s="45"/>
      <c r="N2707" s="45"/>
      <c r="O2707" s="62" t="s">
        <v>7</v>
      </c>
      <c r="P2707" s="53" t="s">
        <v>2</v>
      </c>
      <c r="Q2707" s="46">
        <v>36950</v>
      </c>
      <c r="R2707" s="41"/>
    </row>
    <row r="2708" spans="1:18" s="149" customFormat="1" ht="12.95" customHeight="1" x14ac:dyDescent="0.2">
      <c r="A2708" s="7">
        <v>37</v>
      </c>
      <c r="B2708" s="40" t="s">
        <v>7</v>
      </c>
      <c r="C2708" s="107">
        <v>6448</v>
      </c>
      <c r="D2708" s="40" t="s">
        <v>1409</v>
      </c>
      <c r="E2708" s="40" t="s">
        <v>3373</v>
      </c>
      <c r="F2708" s="45">
        <v>10</v>
      </c>
      <c r="G2708" s="45" t="s">
        <v>1834</v>
      </c>
      <c r="H2708" s="45" t="s">
        <v>44</v>
      </c>
      <c r="I2708" s="46"/>
      <c r="J2708" s="44">
        <f t="shared" si="88"/>
        <v>365</v>
      </c>
      <c r="K2708" s="46">
        <v>36616</v>
      </c>
      <c r="L2708" s="45"/>
      <c r="M2708" s="45" t="s">
        <v>874</v>
      </c>
      <c r="N2708" s="45" t="s">
        <v>874</v>
      </c>
      <c r="O2708" s="62" t="s">
        <v>7</v>
      </c>
      <c r="P2708" s="209">
        <v>3537</v>
      </c>
      <c r="Q2708" s="46">
        <v>36747</v>
      </c>
      <c r="R2708" s="41" t="s">
        <v>3497</v>
      </c>
    </row>
    <row r="2709" spans="1:18" s="149" customFormat="1" ht="12.95" customHeight="1" x14ac:dyDescent="0.2">
      <c r="A2709" s="7">
        <v>23</v>
      </c>
      <c r="B2709" s="40" t="s">
        <v>7</v>
      </c>
      <c r="C2709" s="107">
        <v>6449</v>
      </c>
      <c r="D2709" s="40" t="s">
        <v>3496</v>
      </c>
      <c r="E2709" s="40" t="s">
        <v>3495</v>
      </c>
      <c r="F2709" s="45">
        <v>16</v>
      </c>
      <c r="G2709" s="45" t="s">
        <v>1834</v>
      </c>
      <c r="H2709" s="45" t="s">
        <v>44</v>
      </c>
      <c r="I2709" s="46"/>
      <c r="J2709" s="44">
        <f t="shared" si="88"/>
        <v>365</v>
      </c>
      <c r="K2709" s="46">
        <v>36616</v>
      </c>
      <c r="L2709" s="45"/>
      <c r="M2709" s="45" t="s">
        <v>874</v>
      </c>
      <c r="N2709" s="45" t="s">
        <v>874</v>
      </c>
      <c r="O2709" s="62" t="s">
        <v>7</v>
      </c>
      <c r="P2709" s="209">
        <v>3533</v>
      </c>
      <c r="Q2709" s="46">
        <v>36747</v>
      </c>
      <c r="R2709" s="41" t="s">
        <v>136</v>
      </c>
    </row>
    <row r="2710" spans="1:18" s="149" customFormat="1" ht="12.95" customHeight="1" x14ac:dyDescent="0.2">
      <c r="A2710" s="7">
        <v>4</v>
      </c>
      <c r="B2710" s="40" t="s">
        <v>7</v>
      </c>
      <c r="C2710" s="107">
        <v>6450</v>
      </c>
      <c r="D2710" s="40" t="s">
        <v>3494</v>
      </c>
      <c r="E2710" s="40" t="s">
        <v>3493</v>
      </c>
      <c r="F2710" s="45">
        <v>6</v>
      </c>
      <c r="G2710" s="45" t="s">
        <v>1834</v>
      </c>
      <c r="H2710" s="45" t="s">
        <v>28</v>
      </c>
      <c r="I2710" s="46"/>
      <c r="J2710" s="44">
        <f t="shared" si="88"/>
        <v>365</v>
      </c>
      <c r="K2710" s="46">
        <v>36616</v>
      </c>
      <c r="L2710" s="45"/>
      <c r="M2710" s="45" t="s">
        <v>874</v>
      </c>
      <c r="N2710" s="45" t="s">
        <v>874</v>
      </c>
      <c r="O2710" s="62" t="s">
        <v>7</v>
      </c>
      <c r="P2710" s="209">
        <v>3535</v>
      </c>
      <c r="Q2710" s="46">
        <v>36746</v>
      </c>
      <c r="R2710" s="41" t="s">
        <v>3492</v>
      </c>
    </row>
    <row r="2711" spans="1:18" s="149" customFormat="1" ht="12.95" customHeight="1" x14ac:dyDescent="0.2">
      <c r="A2711" s="7">
        <v>4</v>
      </c>
      <c r="B2711" s="40" t="s">
        <v>7</v>
      </c>
      <c r="C2711" s="107">
        <v>6451</v>
      </c>
      <c r="D2711" s="40" t="s">
        <v>345</v>
      </c>
      <c r="E2711" s="40" t="s">
        <v>3095</v>
      </c>
      <c r="F2711" s="45">
        <v>12</v>
      </c>
      <c r="G2711" s="45" t="s">
        <v>1825</v>
      </c>
      <c r="H2711" s="45" t="s">
        <v>44</v>
      </c>
      <c r="I2711" s="46"/>
      <c r="J2711" s="44">
        <f t="shared" si="88"/>
        <v>365</v>
      </c>
      <c r="K2711" s="46">
        <v>36613</v>
      </c>
      <c r="L2711" s="45"/>
      <c r="M2711" s="45" t="s">
        <v>874</v>
      </c>
      <c r="N2711" s="45" t="s">
        <v>874</v>
      </c>
      <c r="O2711" s="62" t="s">
        <v>7</v>
      </c>
      <c r="P2711" s="209">
        <v>3530</v>
      </c>
      <c r="Q2711" s="46">
        <v>36747</v>
      </c>
      <c r="R2711" s="41" t="s">
        <v>136</v>
      </c>
    </row>
    <row r="2712" spans="1:18" s="149" customFormat="1" ht="12.95" customHeight="1" x14ac:dyDescent="0.2">
      <c r="A2712" s="7">
        <v>19</v>
      </c>
      <c r="B2712" s="40" t="s">
        <v>7</v>
      </c>
      <c r="C2712" s="107">
        <v>6452</v>
      </c>
      <c r="D2712" s="40" t="s">
        <v>1479</v>
      </c>
      <c r="E2712" s="40" t="s">
        <v>3491</v>
      </c>
      <c r="F2712" s="45">
        <v>8</v>
      </c>
      <c r="G2712" s="45" t="s">
        <v>905</v>
      </c>
      <c r="H2712" s="45" t="s">
        <v>44</v>
      </c>
      <c r="I2712" s="46"/>
      <c r="J2712" s="44">
        <f t="shared" si="88"/>
        <v>365</v>
      </c>
      <c r="K2712" s="46">
        <v>36616</v>
      </c>
      <c r="L2712" s="45"/>
      <c r="M2712" s="45"/>
      <c r="N2712" s="45"/>
      <c r="O2712" s="62" t="s">
        <v>7</v>
      </c>
      <c r="P2712" s="53" t="s">
        <v>2</v>
      </c>
      <c r="Q2712" s="46">
        <v>36890</v>
      </c>
      <c r="R2712" s="41"/>
    </row>
    <row r="2713" spans="1:18" s="149" customFormat="1" ht="12.95" customHeight="1" x14ac:dyDescent="0.2">
      <c r="A2713" s="7">
        <v>18</v>
      </c>
      <c r="B2713" s="40" t="s">
        <v>7</v>
      </c>
      <c r="C2713" s="107">
        <v>6453</v>
      </c>
      <c r="D2713" s="40" t="s">
        <v>3490</v>
      </c>
      <c r="E2713" s="40" t="s">
        <v>3489</v>
      </c>
      <c r="F2713" s="45">
        <v>16</v>
      </c>
      <c r="G2713" s="45"/>
      <c r="H2713" s="45" t="s">
        <v>114</v>
      </c>
      <c r="I2713" s="46">
        <v>36593</v>
      </c>
      <c r="J2713" s="44">
        <f t="shared" si="88"/>
        <v>36958</v>
      </c>
      <c r="K2713" s="46"/>
      <c r="L2713" s="45"/>
      <c r="M2713" s="45"/>
      <c r="N2713" s="45"/>
      <c r="O2713" s="62" t="s">
        <v>7</v>
      </c>
      <c r="P2713" s="53" t="s">
        <v>2</v>
      </c>
      <c r="Q2713" s="46">
        <v>36958</v>
      </c>
      <c r="R2713" s="41"/>
    </row>
    <row r="2714" spans="1:18" s="149" customFormat="1" ht="12.95" customHeight="1" x14ac:dyDescent="0.2">
      <c r="A2714" s="7">
        <v>17</v>
      </c>
      <c r="B2714" s="40" t="s">
        <v>7</v>
      </c>
      <c r="C2714" s="107">
        <v>6454</v>
      </c>
      <c r="D2714" s="40" t="s">
        <v>3488</v>
      </c>
      <c r="E2714" s="40" t="s">
        <v>3487</v>
      </c>
      <c r="F2714" s="45">
        <v>15</v>
      </c>
      <c r="G2714" s="45" t="s">
        <v>1688</v>
      </c>
      <c r="H2714" s="45" t="s">
        <v>114</v>
      </c>
      <c r="I2714" s="46"/>
      <c r="J2714" s="44">
        <f t="shared" si="88"/>
        <v>365</v>
      </c>
      <c r="K2714" s="46">
        <v>36647</v>
      </c>
      <c r="L2714" s="45"/>
      <c r="M2714" s="45"/>
      <c r="N2714" s="45"/>
      <c r="O2714" s="62" t="s">
        <v>7</v>
      </c>
      <c r="P2714" s="53" t="s">
        <v>5</v>
      </c>
      <c r="Q2714" s="46">
        <v>36677</v>
      </c>
      <c r="R2714" s="41"/>
    </row>
    <row r="2715" spans="1:18" s="149" customFormat="1" ht="12.95" customHeight="1" x14ac:dyDescent="0.2">
      <c r="A2715" s="7">
        <v>135</v>
      </c>
      <c r="B2715" s="40" t="s">
        <v>7</v>
      </c>
      <c r="C2715" s="107">
        <v>6456</v>
      </c>
      <c r="D2715" s="40" t="s">
        <v>183</v>
      </c>
      <c r="E2715" s="40" t="s">
        <v>3486</v>
      </c>
      <c r="F2715" s="45">
        <v>15</v>
      </c>
      <c r="G2715" s="45" t="s">
        <v>1688</v>
      </c>
      <c r="H2715" s="45" t="s">
        <v>28</v>
      </c>
      <c r="I2715" s="46">
        <v>36628</v>
      </c>
      <c r="J2715" s="44" t="str">
        <f t="shared" si="88"/>
        <v>n/a</v>
      </c>
      <c r="K2715" s="46">
        <v>36677</v>
      </c>
      <c r="L2715" s="45"/>
      <c r="M2715" s="45" t="s">
        <v>874</v>
      </c>
      <c r="N2715" s="45" t="s">
        <v>874</v>
      </c>
      <c r="O2715" s="62" t="s">
        <v>7</v>
      </c>
      <c r="P2715" s="209">
        <v>3540</v>
      </c>
      <c r="Q2715" s="46">
        <v>36804</v>
      </c>
      <c r="R2715" s="41" t="s">
        <v>136</v>
      </c>
    </row>
    <row r="2716" spans="1:18" s="149" customFormat="1" ht="12.95" customHeight="1" x14ac:dyDescent="0.2">
      <c r="A2716" s="7">
        <v>4</v>
      </c>
      <c r="B2716" s="40" t="s">
        <v>7</v>
      </c>
      <c r="C2716" s="107">
        <v>6457</v>
      </c>
      <c r="D2716" s="40" t="s">
        <v>2233</v>
      </c>
      <c r="E2716" s="40" t="s">
        <v>3485</v>
      </c>
      <c r="F2716" s="45">
        <v>5</v>
      </c>
      <c r="G2716" s="45" t="s">
        <v>1825</v>
      </c>
      <c r="H2716" s="45" t="s">
        <v>31</v>
      </c>
      <c r="I2716" s="46"/>
      <c r="J2716" s="44">
        <f t="shared" si="88"/>
        <v>365</v>
      </c>
      <c r="K2716" s="46">
        <v>36677</v>
      </c>
      <c r="L2716" s="45"/>
      <c r="M2716" s="45" t="s">
        <v>874</v>
      </c>
      <c r="N2716" s="45" t="s">
        <v>874</v>
      </c>
      <c r="O2716" s="62" t="s">
        <v>7</v>
      </c>
      <c r="P2716" s="209">
        <v>3542</v>
      </c>
      <c r="Q2716" s="46">
        <v>36810</v>
      </c>
      <c r="R2716" s="41" t="s">
        <v>136</v>
      </c>
    </row>
    <row r="2717" spans="1:18" s="149" customFormat="1" ht="12.95" customHeight="1" x14ac:dyDescent="0.2">
      <c r="A2717" s="7">
        <v>56</v>
      </c>
      <c r="B2717" s="40" t="s">
        <v>7</v>
      </c>
      <c r="C2717" s="107">
        <v>6458</v>
      </c>
      <c r="D2717" s="40" t="s">
        <v>3259</v>
      </c>
      <c r="E2717" s="40" t="s">
        <v>3484</v>
      </c>
      <c r="F2717" s="45">
        <v>5</v>
      </c>
      <c r="G2717" s="45" t="s">
        <v>1825</v>
      </c>
      <c r="H2717" s="45" t="s">
        <v>31</v>
      </c>
      <c r="I2717" s="46"/>
      <c r="J2717" s="44">
        <f t="shared" si="88"/>
        <v>365</v>
      </c>
      <c r="K2717" s="46">
        <v>36677</v>
      </c>
      <c r="L2717" s="45"/>
      <c r="M2717" s="45" t="s">
        <v>874</v>
      </c>
      <c r="N2717" s="45" t="s">
        <v>874</v>
      </c>
      <c r="O2717" s="62" t="s">
        <v>7</v>
      </c>
      <c r="P2717" s="210">
        <v>3543</v>
      </c>
      <c r="Q2717" s="46">
        <v>36810</v>
      </c>
      <c r="R2717" s="41" t="s">
        <v>136</v>
      </c>
    </row>
    <row r="2718" spans="1:18" s="149" customFormat="1" ht="12.95" customHeight="1" x14ac:dyDescent="0.2">
      <c r="A2718" s="7"/>
      <c r="B2718" s="40" t="s">
        <v>7</v>
      </c>
      <c r="C2718" s="107">
        <v>6459</v>
      </c>
      <c r="D2718" s="40" t="s">
        <v>3483</v>
      </c>
      <c r="E2718" s="40" t="s">
        <v>3482</v>
      </c>
      <c r="F2718" s="45">
        <v>20</v>
      </c>
      <c r="G2718" s="45" t="s">
        <v>1839</v>
      </c>
      <c r="H2718" s="45" t="s">
        <v>25</v>
      </c>
      <c r="I2718" s="46">
        <v>36622</v>
      </c>
      <c r="J2718" s="44" t="str">
        <f t="shared" si="88"/>
        <v>n/a</v>
      </c>
      <c r="K2718" s="46">
        <v>36920</v>
      </c>
      <c r="L2718" s="45"/>
      <c r="M2718" s="45" t="s">
        <v>874</v>
      </c>
      <c r="N2718" s="45" t="s">
        <v>874</v>
      </c>
      <c r="O2718" s="62" t="s">
        <v>7</v>
      </c>
      <c r="P2718" s="209">
        <v>3582</v>
      </c>
      <c r="Q2718" s="46">
        <v>37078</v>
      </c>
      <c r="R2718" s="41" t="s">
        <v>136</v>
      </c>
    </row>
    <row r="2719" spans="1:18" s="149" customFormat="1" ht="12.95" customHeight="1" x14ac:dyDescent="0.2">
      <c r="A2719" s="7">
        <v>37</v>
      </c>
      <c r="B2719" s="40" t="s">
        <v>7</v>
      </c>
      <c r="C2719" s="107">
        <v>6460</v>
      </c>
      <c r="D2719" s="40" t="s">
        <v>1409</v>
      </c>
      <c r="E2719" s="40" t="s">
        <v>1855</v>
      </c>
      <c r="F2719" s="45">
        <v>10</v>
      </c>
      <c r="G2719" s="45" t="s">
        <v>1834</v>
      </c>
      <c r="H2719" s="45" t="s">
        <v>8</v>
      </c>
      <c r="I2719" s="46">
        <v>36663</v>
      </c>
      <c r="J2719" s="44" t="str">
        <f t="shared" si="88"/>
        <v>n/a</v>
      </c>
      <c r="K2719" s="46">
        <v>36739</v>
      </c>
      <c r="L2719" s="45"/>
      <c r="M2719" s="45" t="s">
        <v>874</v>
      </c>
      <c r="N2719" s="45" t="s">
        <v>874</v>
      </c>
      <c r="O2719" s="62" t="s">
        <v>7</v>
      </c>
      <c r="P2719" s="209">
        <v>3549</v>
      </c>
      <c r="Q2719" s="46">
        <v>36899</v>
      </c>
      <c r="R2719" s="41" t="s">
        <v>3481</v>
      </c>
    </row>
    <row r="2720" spans="1:18" s="149" customFormat="1" ht="12.95" customHeight="1" x14ac:dyDescent="0.2">
      <c r="A2720" s="7">
        <v>19</v>
      </c>
      <c r="B2720" s="40" t="s">
        <v>7</v>
      </c>
      <c r="C2720" s="107">
        <v>6461</v>
      </c>
      <c r="D2720" s="40" t="s">
        <v>3374</v>
      </c>
      <c r="E2720" s="40" t="s">
        <v>1201</v>
      </c>
      <c r="F2720" s="45">
        <v>8</v>
      </c>
      <c r="G2720" s="45" t="s">
        <v>905</v>
      </c>
      <c r="H2720" s="45" t="s">
        <v>44</v>
      </c>
      <c r="I2720" s="46">
        <v>36664</v>
      </c>
      <c r="J2720" s="44" t="str">
        <f t="shared" si="88"/>
        <v>n/a</v>
      </c>
      <c r="K2720" s="46">
        <v>36801</v>
      </c>
      <c r="L2720" s="45"/>
      <c r="M2720" s="45" t="s">
        <v>871</v>
      </c>
      <c r="N2720" s="45" t="s">
        <v>871</v>
      </c>
      <c r="O2720" s="62" t="s">
        <v>7</v>
      </c>
      <c r="P2720" s="117" t="s">
        <v>3357</v>
      </c>
      <c r="Q2720" s="46">
        <v>36977</v>
      </c>
      <c r="R2720" s="41"/>
    </row>
    <row r="2721" spans="1:18" s="149" customFormat="1" ht="12.95" customHeight="1" x14ac:dyDescent="0.2">
      <c r="A2721" s="7">
        <v>190</v>
      </c>
      <c r="B2721" s="40" t="s">
        <v>7</v>
      </c>
      <c r="C2721" s="107">
        <v>6462</v>
      </c>
      <c r="D2721" s="40" t="s">
        <v>348</v>
      </c>
      <c r="E2721" s="40" t="s">
        <v>3480</v>
      </c>
      <c r="F2721" s="45">
        <v>3</v>
      </c>
      <c r="G2721" s="45" t="s">
        <v>1825</v>
      </c>
      <c r="H2721" s="45" t="s">
        <v>31</v>
      </c>
      <c r="I2721" s="46">
        <v>36665</v>
      </c>
      <c r="J2721" s="44" t="str">
        <f t="shared" si="88"/>
        <v>n/a</v>
      </c>
      <c r="K2721" s="46">
        <v>36860</v>
      </c>
      <c r="L2721" s="45"/>
      <c r="M2721" s="45" t="s">
        <v>874</v>
      </c>
      <c r="N2721" s="45" t="s">
        <v>871</v>
      </c>
      <c r="O2721" s="62" t="s">
        <v>7</v>
      </c>
      <c r="P2721" s="208">
        <v>3587</v>
      </c>
      <c r="Q2721" s="46">
        <v>37088</v>
      </c>
      <c r="R2721" s="41" t="s">
        <v>136</v>
      </c>
    </row>
    <row r="2722" spans="1:18" s="149" customFormat="1" ht="12.95" customHeight="1" x14ac:dyDescent="0.2">
      <c r="A2722" s="7">
        <v>51</v>
      </c>
      <c r="B2722" s="40" t="s">
        <v>7</v>
      </c>
      <c r="C2722" s="107">
        <v>6463</v>
      </c>
      <c r="D2722" s="40" t="s">
        <v>1579</v>
      </c>
      <c r="E2722" s="40" t="s">
        <v>3479</v>
      </c>
      <c r="F2722" s="45">
        <v>8</v>
      </c>
      <c r="G2722" s="45" t="s">
        <v>905</v>
      </c>
      <c r="H2722" s="45" t="s">
        <v>25</v>
      </c>
      <c r="I2722" s="46">
        <v>36670</v>
      </c>
      <c r="J2722" s="44" t="str">
        <f t="shared" si="88"/>
        <v>n/a</v>
      </c>
      <c r="K2722" s="46">
        <v>36712</v>
      </c>
      <c r="L2722" s="45"/>
      <c r="M2722" s="45" t="s">
        <v>874</v>
      </c>
      <c r="N2722" s="45" t="s">
        <v>874</v>
      </c>
      <c r="O2722" s="62" t="s">
        <v>7</v>
      </c>
      <c r="P2722" s="208">
        <v>3568</v>
      </c>
      <c r="Q2722" s="46">
        <v>37000</v>
      </c>
      <c r="R2722" s="41" t="s">
        <v>136</v>
      </c>
    </row>
    <row r="2723" spans="1:18" s="149" customFormat="1" ht="12.95" customHeight="1" x14ac:dyDescent="0.2">
      <c r="A2723" s="7">
        <v>23</v>
      </c>
      <c r="B2723" s="40" t="s">
        <v>7</v>
      </c>
      <c r="C2723" s="107">
        <v>6464</v>
      </c>
      <c r="D2723" s="40" t="s">
        <v>3192</v>
      </c>
      <c r="E2723" s="40" t="s">
        <v>3478</v>
      </c>
      <c r="F2723" s="45">
        <v>16</v>
      </c>
      <c r="G2723" s="45" t="s">
        <v>1834</v>
      </c>
      <c r="H2723" s="45" t="s">
        <v>25</v>
      </c>
      <c r="I2723" s="46">
        <v>36672</v>
      </c>
      <c r="J2723" s="44" t="str">
        <f t="shared" si="88"/>
        <v>n/a</v>
      </c>
      <c r="K2723" s="46">
        <v>36707</v>
      </c>
      <c r="L2723" s="45"/>
      <c r="M2723" s="45" t="s">
        <v>874</v>
      </c>
      <c r="N2723" s="45" t="s">
        <v>874</v>
      </c>
      <c r="O2723" s="62" t="s">
        <v>7</v>
      </c>
      <c r="P2723" s="209">
        <v>3547</v>
      </c>
      <c r="Q2723" s="46">
        <v>36839</v>
      </c>
      <c r="R2723" s="41" t="s">
        <v>136</v>
      </c>
    </row>
    <row r="2724" spans="1:18" s="149" customFormat="1" ht="12.95" customHeight="1" x14ac:dyDescent="0.2">
      <c r="A2724" s="7">
        <v>17</v>
      </c>
      <c r="B2724" s="40" t="s">
        <v>7</v>
      </c>
      <c r="C2724" s="107">
        <v>6465</v>
      </c>
      <c r="D2724" s="40" t="s">
        <v>2095</v>
      </c>
      <c r="E2724" s="40" t="s">
        <v>3477</v>
      </c>
      <c r="F2724" s="45">
        <v>15</v>
      </c>
      <c r="G2724" s="45" t="s">
        <v>1688</v>
      </c>
      <c r="H2724" s="45" t="s">
        <v>25</v>
      </c>
      <c r="I2724" s="46">
        <v>36677</v>
      </c>
      <c r="J2724" s="44" t="str">
        <f t="shared" si="88"/>
        <v>n/a</v>
      </c>
      <c r="K2724" s="46">
        <v>36712</v>
      </c>
      <c r="L2724" s="45"/>
      <c r="M2724" s="45" t="s">
        <v>874</v>
      </c>
      <c r="N2724" s="45" t="s">
        <v>874</v>
      </c>
      <c r="O2724" s="62" t="s">
        <v>7</v>
      </c>
      <c r="P2724" s="209">
        <v>3546</v>
      </c>
      <c r="Q2724" s="46">
        <v>36860</v>
      </c>
      <c r="R2724" s="41" t="s">
        <v>3470</v>
      </c>
    </row>
    <row r="2725" spans="1:18" s="149" customFormat="1" ht="12.95" customHeight="1" x14ac:dyDescent="0.2">
      <c r="A2725" s="7">
        <v>17</v>
      </c>
      <c r="B2725" s="40" t="s">
        <v>7</v>
      </c>
      <c r="C2725" s="107">
        <v>6466</v>
      </c>
      <c r="D2725" s="40" t="s">
        <v>337</v>
      </c>
      <c r="E2725" s="40" t="s">
        <v>3476</v>
      </c>
      <c r="F2725" s="45">
        <v>8</v>
      </c>
      <c r="G2725" s="45" t="s">
        <v>905</v>
      </c>
      <c r="H2725" s="45" t="s">
        <v>25</v>
      </c>
      <c r="I2725" s="46">
        <v>36677</v>
      </c>
      <c r="J2725" s="44" t="str">
        <f t="shared" si="88"/>
        <v>n/a</v>
      </c>
      <c r="K2725" s="46">
        <v>36712</v>
      </c>
      <c r="L2725" s="45"/>
      <c r="M2725" s="45" t="s">
        <v>874</v>
      </c>
      <c r="N2725" s="45" t="s">
        <v>871</v>
      </c>
      <c r="O2725" s="62" t="s">
        <v>7</v>
      </c>
      <c r="P2725" s="208">
        <v>3561</v>
      </c>
      <c r="Q2725" s="46">
        <v>36973</v>
      </c>
      <c r="R2725" s="41" t="s">
        <v>136</v>
      </c>
    </row>
    <row r="2726" spans="1:18" s="149" customFormat="1" ht="12.95" customHeight="1" x14ac:dyDescent="0.2">
      <c r="A2726" s="7">
        <v>19</v>
      </c>
      <c r="B2726" s="40" t="s">
        <v>7</v>
      </c>
      <c r="C2726" s="107">
        <v>6467</v>
      </c>
      <c r="D2726" s="40" t="s">
        <v>817</v>
      </c>
      <c r="E2726" s="40" t="s">
        <v>3475</v>
      </c>
      <c r="F2726" s="45">
        <v>8</v>
      </c>
      <c r="G2726" s="45" t="s">
        <v>905</v>
      </c>
      <c r="H2726" s="45" t="s">
        <v>25</v>
      </c>
      <c r="I2726" s="46">
        <v>36676</v>
      </c>
      <c r="J2726" s="44" t="str">
        <f t="shared" si="88"/>
        <v>n/a</v>
      </c>
      <c r="K2726" s="46">
        <v>36707</v>
      </c>
      <c r="L2726" s="45"/>
      <c r="M2726" s="45" t="s">
        <v>874</v>
      </c>
      <c r="N2726" s="45" t="s">
        <v>871</v>
      </c>
      <c r="O2726" s="62" t="s">
        <v>7</v>
      </c>
      <c r="P2726" s="208">
        <v>3569</v>
      </c>
      <c r="Q2726" s="46">
        <v>37008</v>
      </c>
      <c r="R2726" s="41" t="s">
        <v>136</v>
      </c>
    </row>
    <row r="2727" spans="1:18" s="149" customFormat="1" ht="12.95" customHeight="1" x14ac:dyDescent="0.2">
      <c r="A2727" s="7">
        <v>33</v>
      </c>
      <c r="B2727" s="40" t="s">
        <v>7</v>
      </c>
      <c r="C2727" s="107">
        <v>6468</v>
      </c>
      <c r="D2727" s="40" t="s">
        <v>374</v>
      </c>
      <c r="E2727" s="40" t="s">
        <v>3474</v>
      </c>
      <c r="F2727" s="45">
        <v>21</v>
      </c>
      <c r="G2727" s="45" t="s">
        <v>1839</v>
      </c>
      <c r="H2727" s="45" t="s">
        <v>25</v>
      </c>
      <c r="I2727" s="46">
        <v>36678</v>
      </c>
      <c r="J2727" s="44" t="str">
        <f t="shared" ref="J2727:J2731" si="89">IF(AND(I2727&gt;1/1/75, K2727&gt;0),"n/a",I2727+365)</f>
        <v>n/a</v>
      </c>
      <c r="K2727" s="46">
        <v>36707</v>
      </c>
      <c r="L2727" s="45"/>
      <c r="M2727" s="45" t="s">
        <v>874</v>
      </c>
      <c r="N2727" s="45" t="s">
        <v>874</v>
      </c>
      <c r="O2727" s="62" t="s">
        <v>7</v>
      </c>
      <c r="P2727" s="208">
        <v>3559</v>
      </c>
      <c r="Q2727" s="46">
        <v>36962</v>
      </c>
      <c r="R2727" s="41" t="s">
        <v>3334</v>
      </c>
    </row>
    <row r="2728" spans="1:18" s="149" customFormat="1" ht="12.95" customHeight="1" x14ac:dyDescent="0.2">
      <c r="A2728" s="7">
        <v>37</v>
      </c>
      <c r="B2728" s="40" t="s">
        <v>7</v>
      </c>
      <c r="C2728" s="107">
        <v>6469</v>
      </c>
      <c r="D2728" s="40" t="s">
        <v>1460</v>
      </c>
      <c r="E2728" s="40" t="s">
        <v>3473</v>
      </c>
      <c r="F2728" s="45">
        <v>20</v>
      </c>
      <c r="G2728" s="45" t="s">
        <v>1839</v>
      </c>
      <c r="H2728" s="45" t="s">
        <v>25</v>
      </c>
      <c r="I2728" s="46">
        <v>36678</v>
      </c>
      <c r="J2728" s="44" t="str">
        <f t="shared" si="89"/>
        <v>n/a</v>
      </c>
      <c r="K2728" s="46">
        <v>36712</v>
      </c>
      <c r="L2728" s="45"/>
      <c r="M2728" s="45" t="s">
        <v>874</v>
      </c>
      <c r="N2728" s="45" t="s">
        <v>874</v>
      </c>
      <c r="O2728" s="62" t="s">
        <v>7</v>
      </c>
      <c r="P2728" s="209">
        <v>3544</v>
      </c>
      <c r="Q2728" s="46">
        <v>36865</v>
      </c>
      <c r="R2728" s="41" t="s">
        <v>3472</v>
      </c>
    </row>
    <row r="2729" spans="1:18" s="149" customFormat="1" ht="12.95" customHeight="1" x14ac:dyDescent="0.2">
      <c r="A2729" s="7">
        <v>17</v>
      </c>
      <c r="B2729" s="40" t="s">
        <v>7</v>
      </c>
      <c r="C2729" s="107">
        <v>6470</v>
      </c>
      <c r="D2729" s="40" t="s">
        <v>2095</v>
      </c>
      <c r="E2729" s="40" t="s">
        <v>3471</v>
      </c>
      <c r="F2729" s="45">
        <v>15</v>
      </c>
      <c r="G2729" s="45" t="s">
        <v>1688</v>
      </c>
      <c r="H2729" s="45" t="s">
        <v>25</v>
      </c>
      <c r="I2729" s="46">
        <v>36677</v>
      </c>
      <c r="J2729" s="44" t="str">
        <f t="shared" si="89"/>
        <v>n/a</v>
      </c>
      <c r="K2729" s="46">
        <v>36712</v>
      </c>
      <c r="L2729" s="45"/>
      <c r="M2729" s="45" t="s">
        <v>874</v>
      </c>
      <c r="N2729" s="45" t="s">
        <v>874</v>
      </c>
      <c r="O2729" s="62" t="s">
        <v>7</v>
      </c>
      <c r="P2729" s="209">
        <v>3545</v>
      </c>
      <c r="Q2729" s="46">
        <v>36860</v>
      </c>
      <c r="R2729" s="41" t="s">
        <v>3470</v>
      </c>
    </row>
    <row r="2730" spans="1:18" s="149" customFormat="1" ht="12.95" customHeight="1" x14ac:dyDescent="0.2">
      <c r="A2730" s="7">
        <v>80</v>
      </c>
      <c r="B2730" s="40" t="s">
        <v>7</v>
      </c>
      <c r="C2730" s="107">
        <v>6471</v>
      </c>
      <c r="D2730" s="40" t="s">
        <v>3451</v>
      </c>
      <c r="E2730" s="40" t="s">
        <v>3469</v>
      </c>
      <c r="F2730" s="45">
        <v>16</v>
      </c>
      <c r="G2730" s="45" t="s">
        <v>1834</v>
      </c>
      <c r="H2730" s="45" t="s">
        <v>8</v>
      </c>
      <c r="I2730" s="46">
        <v>36692</v>
      </c>
      <c r="J2730" s="44" t="str">
        <f t="shared" si="89"/>
        <v>n/a</v>
      </c>
      <c r="K2730" s="46">
        <v>36738</v>
      </c>
      <c r="L2730" s="45"/>
      <c r="M2730" s="45" t="s">
        <v>874</v>
      </c>
      <c r="N2730" s="45" t="s">
        <v>871</v>
      </c>
      <c r="O2730" s="62" t="s">
        <v>7</v>
      </c>
      <c r="P2730" s="208">
        <v>3555</v>
      </c>
      <c r="Q2730" s="46">
        <v>36944</v>
      </c>
      <c r="R2730" s="41" t="s">
        <v>3460</v>
      </c>
    </row>
    <row r="2731" spans="1:18" s="149" customFormat="1" ht="12.95" customHeight="1" x14ac:dyDescent="0.2">
      <c r="A2731" s="7"/>
      <c r="B2731" s="40" t="s">
        <v>7</v>
      </c>
      <c r="C2731" s="107">
        <v>6472</v>
      </c>
      <c r="D2731" s="40" t="s">
        <v>3468</v>
      </c>
      <c r="E2731" s="40" t="s">
        <v>3467</v>
      </c>
      <c r="F2731" s="45">
        <v>20</v>
      </c>
      <c r="G2731" s="45" t="s">
        <v>1839</v>
      </c>
      <c r="H2731" s="45" t="s">
        <v>28</v>
      </c>
      <c r="I2731" s="46">
        <v>36700</v>
      </c>
      <c r="J2731" s="44">
        <f t="shared" si="89"/>
        <v>37065</v>
      </c>
      <c r="K2731" s="46"/>
      <c r="L2731" s="45"/>
      <c r="M2731" s="45"/>
      <c r="N2731" s="45"/>
      <c r="O2731" s="62" t="s">
        <v>7</v>
      </c>
      <c r="P2731" s="53" t="s">
        <v>2</v>
      </c>
      <c r="Q2731" s="46">
        <v>37065</v>
      </c>
      <c r="R2731" s="41"/>
    </row>
    <row r="2732" spans="1:18" s="149" customFormat="1" ht="12.95" customHeight="1" x14ac:dyDescent="0.2">
      <c r="A2732" s="7">
        <v>19</v>
      </c>
      <c r="B2732" s="40" t="s">
        <v>7</v>
      </c>
      <c r="C2732" s="107">
        <v>6473</v>
      </c>
      <c r="D2732" s="40" t="s">
        <v>1479</v>
      </c>
      <c r="E2732" s="40" t="s">
        <v>3466</v>
      </c>
      <c r="F2732" s="45">
        <v>8</v>
      </c>
      <c r="G2732" s="45" t="s">
        <v>905</v>
      </c>
      <c r="H2732" s="45" t="s">
        <v>8</v>
      </c>
      <c r="I2732" s="46">
        <v>36706</v>
      </c>
      <c r="J2732" s="44" t="e">
        <f>IF(AND(I2732&gt;1/1/75,#REF!&gt; 0),"n/a",I2732+365)</f>
        <v>#REF!</v>
      </c>
      <c r="K2732" s="46">
        <v>36738</v>
      </c>
      <c r="L2732" s="45"/>
      <c r="M2732" s="45"/>
      <c r="N2732" s="45"/>
      <c r="O2732" s="62" t="s">
        <v>7</v>
      </c>
      <c r="P2732" s="53" t="s">
        <v>5</v>
      </c>
      <c r="Q2732" s="46">
        <v>36770</v>
      </c>
      <c r="R2732" s="41"/>
    </row>
    <row r="2733" spans="1:18" s="149" customFormat="1" ht="12.95" customHeight="1" x14ac:dyDescent="0.2">
      <c r="A2733" s="7"/>
      <c r="B2733" s="40" t="s">
        <v>7</v>
      </c>
      <c r="C2733" s="107">
        <v>6474</v>
      </c>
      <c r="D2733" s="40" t="s">
        <v>3465</v>
      </c>
      <c r="E2733" s="40" t="s">
        <v>1855</v>
      </c>
      <c r="F2733" s="45">
        <v>21</v>
      </c>
      <c r="G2733" s="45" t="s">
        <v>1839</v>
      </c>
      <c r="H2733" s="45" t="s">
        <v>8</v>
      </c>
      <c r="I2733" s="46">
        <v>36707</v>
      </c>
      <c r="J2733" s="44">
        <f t="shared" ref="J2733:J2764" si="90">IF(AND(I2733&gt;1/1/75, K2733&gt;0),"n/a",I2733+365)</f>
        <v>37072</v>
      </c>
      <c r="K2733" s="46"/>
      <c r="L2733" s="45"/>
      <c r="M2733" s="45"/>
      <c r="N2733" s="45"/>
      <c r="O2733" s="62" t="s">
        <v>7</v>
      </c>
      <c r="P2733" s="53" t="s">
        <v>2</v>
      </c>
      <c r="Q2733" s="46">
        <v>37072</v>
      </c>
      <c r="R2733" s="41"/>
    </row>
    <row r="2734" spans="1:18" s="149" customFormat="1" ht="12.95" customHeight="1" x14ac:dyDescent="0.2">
      <c r="A2734" s="7">
        <v>33</v>
      </c>
      <c r="B2734" s="40" t="s">
        <v>7</v>
      </c>
      <c r="C2734" s="107">
        <v>6475</v>
      </c>
      <c r="D2734" s="40" t="s">
        <v>1338</v>
      </c>
      <c r="E2734" s="40" t="s">
        <v>1855</v>
      </c>
      <c r="F2734" s="45">
        <v>21</v>
      </c>
      <c r="G2734" s="45" t="s">
        <v>1839</v>
      </c>
      <c r="H2734" s="45" t="s">
        <v>8</v>
      </c>
      <c r="I2734" s="46">
        <v>36707</v>
      </c>
      <c r="J2734" s="44" t="str">
        <f t="shared" si="90"/>
        <v>n/a</v>
      </c>
      <c r="K2734" s="46">
        <v>36735</v>
      </c>
      <c r="L2734" s="45"/>
      <c r="M2734" s="45" t="s">
        <v>871</v>
      </c>
      <c r="N2734" s="45" t="s">
        <v>871</v>
      </c>
      <c r="O2734" s="62" t="s">
        <v>7</v>
      </c>
      <c r="P2734" s="117" t="s">
        <v>3357</v>
      </c>
      <c r="Q2734" s="46">
        <v>36969</v>
      </c>
      <c r="R2734" s="41"/>
    </row>
    <row r="2735" spans="1:18" s="149" customFormat="1" ht="12.95" customHeight="1" x14ac:dyDescent="0.2">
      <c r="A2735" s="7">
        <v>33</v>
      </c>
      <c r="B2735" s="40" t="s">
        <v>7</v>
      </c>
      <c r="C2735" s="107">
        <v>6476</v>
      </c>
      <c r="D2735" s="40" t="s">
        <v>3464</v>
      </c>
      <c r="E2735" s="40" t="s">
        <v>1855</v>
      </c>
      <c r="F2735" s="45">
        <v>21</v>
      </c>
      <c r="G2735" s="45" t="s">
        <v>1839</v>
      </c>
      <c r="H2735" s="45" t="s">
        <v>8</v>
      </c>
      <c r="I2735" s="44">
        <v>36707</v>
      </c>
      <c r="J2735" s="44" t="str">
        <f t="shared" si="90"/>
        <v>n/a</v>
      </c>
      <c r="K2735" s="46">
        <v>36735</v>
      </c>
      <c r="L2735" s="45"/>
      <c r="M2735" s="45" t="s">
        <v>874</v>
      </c>
      <c r="N2735" s="45" t="s">
        <v>874</v>
      </c>
      <c r="O2735" s="62" t="s">
        <v>7</v>
      </c>
      <c r="P2735" s="209">
        <v>3558</v>
      </c>
      <c r="Q2735" s="46">
        <v>36969</v>
      </c>
      <c r="R2735" s="41" t="s">
        <v>136</v>
      </c>
    </row>
    <row r="2736" spans="1:18" s="149" customFormat="1" ht="12.95" customHeight="1" x14ac:dyDescent="0.2">
      <c r="A2736" s="7">
        <v>33</v>
      </c>
      <c r="B2736" s="40" t="s">
        <v>7</v>
      </c>
      <c r="C2736" s="107">
        <v>6477</v>
      </c>
      <c r="D2736" s="40" t="s">
        <v>1338</v>
      </c>
      <c r="E2736" s="40" t="s">
        <v>1855</v>
      </c>
      <c r="F2736" s="45">
        <v>21</v>
      </c>
      <c r="G2736" s="45" t="s">
        <v>1839</v>
      </c>
      <c r="H2736" s="45" t="s">
        <v>8</v>
      </c>
      <c r="I2736" s="46">
        <v>36707</v>
      </c>
      <c r="J2736" s="44">
        <f t="shared" si="90"/>
        <v>37072</v>
      </c>
      <c r="K2736" s="46"/>
      <c r="L2736" s="45"/>
      <c r="M2736" s="45"/>
      <c r="N2736" s="45"/>
      <c r="O2736" s="62" t="s">
        <v>7</v>
      </c>
      <c r="P2736" s="53" t="s">
        <v>2</v>
      </c>
      <c r="Q2736" s="46">
        <v>37072</v>
      </c>
      <c r="R2736" s="41"/>
    </row>
    <row r="2737" spans="1:18" s="149" customFormat="1" ht="12.95" customHeight="1" x14ac:dyDescent="0.2">
      <c r="A2737" s="7">
        <v>33</v>
      </c>
      <c r="B2737" s="40" t="s">
        <v>7</v>
      </c>
      <c r="C2737" s="107">
        <v>6478</v>
      </c>
      <c r="D2737" s="40" t="s">
        <v>1338</v>
      </c>
      <c r="E2737" s="40" t="s">
        <v>3463</v>
      </c>
      <c r="F2737" s="45">
        <v>21</v>
      </c>
      <c r="G2737" s="45" t="s">
        <v>1839</v>
      </c>
      <c r="H2737" s="45" t="s">
        <v>8</v>
      </c>
      <c r="I2737" s="46">
        <v>36707</v>
      </c>
      <c r="J2737" s="44">
        <f t="shared" si="90"/>
        <v>37072</v>
      </c>
      <c r="K2737" s="46"/>
      <c r="L2737" s="45"/>
      <c r="M2737" s="45"/>
      <c r="N2737" s="45"/>
      <c r="O2737" s="62" t="s">
        <v>7</v>
      </c>
      <c r="P2737" s="53" t="s">
        <v>2</v>
      </c>
      <c r="Q2737" s="46">
        <v>37072</v>
      </c>
      <c r="R2737" s="41"/>
    </row>
    <row r="2738" spans="1:18" s="149" customFormat="1" ht="12.95" customHeight="1" x14ac:dyDescent="0.2">
      <c r="A2738" s="7">
        <v>37</v>
      </c>
      <c r="B2738" s="40" t="s">
        <v>7</v>
      </c>
      <c r="C2738" s="107">
        <v>6479</v>
      </c>
      <c r="D2738" s="40" t="s">
        <v>3089</v>
      </c>
      <c r="E2738" s="40" t="s">
        <v>1855</v>
      </c>
      <c r="F2738" s="45">
        <v>21</v>
      </c>
      <c r="G2738" s="45" t="s">
        <v>1839</v>
      </c>
      <c r="H2738" s="45" t="s">
        <v>8</v>
      </c>
      <c r="I2738" s="46">
        <v>36707</v>
      </c>
      <c r="J2738" s="44" t="str">
        <f t="shared" si="90"/>
        <v>n/a</v>
      </c>
      <c r="K2738" s="46">
        <v>36739</v>
      </c>
      <c r="L2738" s="45"/>
      <c r="M2738" s="45" t="s">
        <v>874</v>
      </c>
      <c r="N2738" s="45" t="s">
        <v>874</v>
      </c>
      <c r="O2738" s="62" t="s">
        <v>7</v>
      </c>
      <c r="P2738" s="209">
        <v>3557</v>
      </c>
      <c r="Q2738" s="46">
        <v>36969</v>
      </c>
      <c r="R2738" s="41" t="s">
        <v>136</v>
      </c>
    </row>
    <row r="2739" spans="1:18" s="149" customFormat="1" ht="12.95" customHeight="1" x14ac:dyDescent="0.2">
      <c r="A2739" s="7">
        <v>37</v>
      </c>
      <c r="B2739" s="40" t="s">
        <v>7</v>
      </c>
      <c r="C2739" s="107">
        <v>6480</v>
      </c>
      <c r="D2739" s="40" t="s">
        <v>3089</v>
      </c>
      <c r="E2739" s="40" t="s">
        <v>3448</v>
      </c>
      <c r="F2739" s="45">
        <v>21</v>
      </c>
      <c r="G2739" s="45" t="s">
        <v>1839</v>
      </c>
      <c r="H2739" s="45" t="s">
        <v>8</v>
      </c>
      <c r="I2739" s="46">
        <v>36707</v>
      </c>
      <c r="J2739" s="44">
        <f t="shared" si="90"/>
        <v>37072</v>
      </c>
      <c r="K2739" s="46"/>
      <c r="L2739" s="45"/>
      <c r="M2739" s="45"/>
      <c r="N2739" s="45"/>
      <c r="O2739" s="62" t="s">
        <v>7</v>
      </c>
      <c r="P2739" s="53" t="s">
        <v>2</v>
      </c>
      <c r="Q2739" s="46">
        <v>37072</v>
      </c>
      <c r="R2739" s="41"/>
    </row>
    <row r="2740" spans="1:18" s="149" customFormat="1" ht="12.95" customHeight="1" x14ac:dyDescent="0.2">
      <c r="A2740" s="7">
        <v>10</v>
      </c>
      <c r="B2740" s="40" t="s">
        <v>7</v>
      </c>
      <c r="C2740" s="107">
        <v>6481</v>
      </c>
      <c r="D2740" s="40" t="s">
        <v>3462</v>
      </c>
      <c r="E2740" s="40" t="s">
        <v>3461</v>
      </c>
      <c r="F2740" s="45">
        <v>12</v>
      </c>
      <c r="G2740" s="45" t="s">
        <v>1825</v>
      </c>
      <c r="H2740" s="45" t="s">
        <v>8</v>
      </c>
      <c r="I2740" s="46">
        <v>36707</v>
      </c>
      <c r="J2740" s="44" t="str">
        <f t="shared" si="90"/>
        <v>n/a</v>
      </c>
      <c r="K2740" s="46">
        <v>36739</v>
      </c>
      <c r="L2740" s="45"/>
      <c r="M2740" s="45" t="s">
        <v>874</v>
      </c>
      <c r="N2740" s="45" t="s">
        <v>874</v>
      </c>
      <c r="O2740" s="62" t="s">
        <v>7</v>
      </c>
      <c r="P2740" s="209">
        <v>3550</v>
      </c>
      <c r="Q2740" s="46">
        <v>36899</v>
      </c>
      <c r="R2740" s="41" t="s">
        <v>3460</v>
      </c>
    </row>
    <row r="2741" spans="1:18" s="149" customFormat="1" ht="12.95" customHeight="1" x14ac:dyDescent="0.2">
      <c r="A2741" s="7">
        <v>37</v>
      </c>
      <c r="B2741" s="40" t="s">
        <v>7</v>
      </c>
      <c r="C2741" s="107">
        <v>6482</v>
      </c>
      <c r="D2741" s="40" t="s">
        <v>1460</v>
      </c>
      <c r="E2741" s="40" t="s">
        <v>1855</v>
      </c>
      <c r="F2741" s="45">
        <v>21</v>
      </c>
      <c r="G2741" s="45" t="s">
        <v>1839</v>
      </c>
      <c r="H2741" s="45" t="s">
        <v>8</v>
      </c>
      <c r="I2741" s="46">
        <v>36707</v>
      </c>
      <c r="J2741" s="44" t="str">
        <f t="shared" si="90"/>
        <v>n/a</v>
      </c>
      <c r="K2741" s="46">
        <v>36739</v>
      </c>
      <c r="L2741" s="45"/>
      <c r="M2741" s="45" t="s">
        <v>871</v>
      </c>
      <c r="N2741" s="45" t="s">
        <v>871</v>
      </c>
      <c r="O2741" s="62" t="s">
        <v>7</v>
      </c>
      <c r="P2741" s="117" t="s">
        <v>3357</v>
      </c>
      <c r="Q2741" s="46">
        <v>36969</v>
      </c>
      <c r="R2741" s="41"/>
    </row>
    <row r="2742" spans="1:18" s="149" customFormat="1" ht="12.95" customHeight="1" x14ac:dyDescent="0.2">
      <c r="A2742" s="7">
        <v>37</v>
      </c>
      <c r="B2742" s="40" t="s">
        <v>7</v>
      </c>
      <c r="C2742" s="107">
        <v>6483</v>
      </c>
      <c r="D2742" s="40" t="s">
        <v>1823</v>
      </c>
      <c r="E2742" s="40" t="s">
        <v>3459</v>
      </c>
      <c r="F2742" s="45">
        <v>6</v>
      </c>
      <c r="G2742" s="45" t="s">
        <v>3458</v>
      </c>
      <c r="H2742" s="45" t="s">
        <v>8</v>
      </c>
      <c r="I2742" s="46">
        <v>36707</v>
      </c>
      <c r="J2742" s="44" t="str">
        <f t="shared" si="90"/>
        <v>n/a</v>
      </c>
      <c r="K2742" s="46">
        <v>36738</v>
      </c>
      <c r="L2742" s="45"/>
      <c r="M2742" s="45" t="s">
        <v>874</v>
      </c>
      <c r="N2742" s="45" t="s">
        <v>874</v>
      </c>
      <c r="O2742" s="62" t="s">
        <v>7</v>
      </c>
      <c r="P2742" s="209">
        <v>3548</v>
      </c>
      <c r="Q2742" s="46">
        <v>36899</v>
      </c>
      <c r="R2742" s="41"/>
    </row>
    <row r="2743" spans="1:18" s="149" customFormat="1" ht="12.95" customHeight="1" x14ac:dyDescent="0.2">
      <c r="A2743" s="7">
        <v>17</v>
      </c>
      <c r="B2743" s="40" t="s">
        <v>7</v>
      </c>
      <c r="C2743" s="107">
        <v>6484</v>
      </c>
      <c r="D2743" s="40" t="s">
        <v>3457</v>
      </c>
      <c r="E2743" s="40" t="s">
        <v>3456</v>
      </c>
      <c r="F2743" s="45">
        <v>15</v>
      </c>
      <c r="G2743" s="45" t="s">
        <v>1688</v>
      </c>
      <c r="H2743" s="45" t="s">
        <v>8</v>
      </c>
      <c r="I2743" s="46">
        <v>36707</v>
      </c>
      <c r="J2743" s="44">
        <f t="shared" si="90"/>
        <v>37072</v>
      </c>
      <c r="K2743" s="206"/>
      <c r="L2743" s="45"/>
      <c r="M2743" s="45"/>
      <c r="N2743" s="45"/>
      <c r="O2743" s="62" t="s">
        <v>7</v>
      </c>
      <c r="P2743" s="53" t="s">
        <v>2</v>
      </c>
      <c r="Q2743" s="46">
        <v>37072</v>
      </c>
      <c r="R2743" s="41"/>
    </row>
    <row r="2744" spans="1:18" s="149" customFormat="1" ht="12.95" customHeight="1" x14ac:dyDescent="0.2">
      <c r="A2744" s="7">
        <v>3</v>
      </c>
      <c r="B2744" s="40" t="s">
        <v>7</v>
      </c>
      <c r="C2744" s="107">
        <v>6485</v>
      </c>
      <c r="D2744" s="40" t="s">
        <v>2173</v>
      </c>
      <c r="E2744" s="40" t="s">
        <v>1855</v>
      </c>
      <c r="F2744" s="45">
        <v>15</v>
      </c>
      <c r="G2744" s="45" t="s">
        <v>1688</v>
      </c>
      <c r="H2744" s="45" t="s">
        <v>8</v>
      </c>
      <c r="I2744" s="46">
        <v>36707</v>
      </c>
      <c r="J2744" s="44">
        <f t="shared" si="90"/>
        <v>37072</v>
      </c>
      <c r="K2744" s="46"/>
      <c r="L2744" s="45"/>
      <c r="M2744" s="45"/>
      <c r="N2744" s="45"/>
      <c r="O2744" s="62" t="s">
        <v>7</v>
      </c>
      <c r="P2744" s="53" t="s">
        <v>2</v>
      </c>
      <c r="Q2744" s="46">
        <v>37072</v>
      </c>
      <c r="R2744" s="41"/>
    </row>
    <row r="2745" spans="1:18" s="149" customFormat="1" ht="12.95" customHeight="1" x14ac:dyDescent="0.2">
      <c r="A2745" s="7">
        <v>115</v>
      </c>
      <c r="B2745" s="40" t="s">
        <v>7</v>
      </c>
      <c r="C2745" s="107">
        <v>6486</v>
      </c>
      <c r="D2745" s="40" t="s">
        <v>3455</v>
      </c>
      <c r="E2745" s="40" t="s">
        <v>3454</v>
      </c>
      <c r="F2745" s="45">
        <v>10</v>
      </c>
      <c r="G2745" s="45" t="s">
        <v>1834</v>
      </c>
      <c r="H2745" s="45" t="s">
        <v>28</v>
      </c>
      <c r="I2745" s="46">
        <v>36707</v>
      </c>
      <c r="J2745" s="44" t="str">
        <f t="shared" si="90"/>
        <v>n/a</v>
      </c>
      <c r="K2745" s="46">
        <v>36707</v>
      </c>
      <c r="L2745" s="45"/>
      <c r="M2745" s="45" t="s">
        <v>874</v>
      </c>
      <c r="N2745" s="45" t="s">
        <v>874</v>
      </c>
      <c r="O2745" s="62" t="s">
        <v>7</v>
      </c>
      <c r="P2745" s="209">
        <v>3584</v>
      </c>
      <c r="Q2745" s="46">
        <v>37078</v>
      </c>
      <c r="R2745" s="41" t="s">
        <v>136</v>
      </c>
    </row>
    <row r="2746" spans="1:18" s="149" customFormat="1" ht="12.95" customHeight="1" x14ac:dyDescent="0.2">
      <c r="A2746" s="7">
        <v>115</v>
      </c>
      <c r="B2746" s="40" t="s">
        <v>7</v>
      </c>
      <c r="C2746" s="107">
        <v>6487</v>
      </c>
      <c r="D2746" s="40" t="s">
        <v>3453</v>
      </c>
      <c r="E2746" s="40" t="s">
        <v>3452</v>
      </c>
      <c r="F2746" s="45">
        <v>10</v>
      </c>
      <c r="G2746" s="45" t="s">
        <v>1834</v>
      </c>
      <c r="H2746" s="45" t="s">
        <v>28</v>
      </c>
      <c r="I2746" s="46">
        <v>36707</v>
      </c>
      <c r="J2746" s="44" t="str">
        <f t="shared" si="90"/>
        <v>n/a</v>
      </c>
      <c r="K2746" s="46">
        <v>36707</v>
      </c>
      <c r="L2746" s="45"/>
      <c r="M2746" s="45"/>
      <c r="N2746" s="45"/>
      <c r="O2746" s="62" t="s">
        <v>7</v>
      </c>
      <c r="P2746" s="53" t="s">
        <v>5</v>
      </c>
      <c r="Q2746" s="46">
        <v>36777</v>
      </c>
      <c r="R2746" s="41"/>
    </row>
    <row r="2747" spans="1:18" s="149" customFormat="1" ht="12.95" customHeight="1" x14ac:dyDescent="0.2">
      <c r="A2747" s="7">
        <v>80</v>
      </c>
      <c r="B2747" s="40" t="s">
        <v>7</v>
      </c>
      <c r="C2747" s="107">
        <v>6488</v>
      </c>
      <c r="D2747" s="40" t="s">
        <v>3451</v>
      </c>
      <c r="E2747" s="40" t="s">
        <v>3450</v>
      </c>
      <c r="F2747" s="45">
        <v>16</v>
      </c>
      <c r="G2747" s="45" t="s">
        <v>1834</v>
      </c>
      <c r="H2747" s="45" t="s">
        <v>8</v>
      </c>
      <c r="I2747" s="46">
        <v>36728</v>
      </c>
      <c r="J2747" s="44" t="str">
        <f t="shared" si="90"/>
        <v>n/a</v>
      </c>
      <c r="K2747" s="206" t="s">
        <v>3449</v>
      </c>
      <c r="L2747" s="45"/>
      <c r="M2747" s="45"/>
      <c r="N2747" s="45"/>
      <c r="O2747" s="62" t="s">
        <v>7</v>
      </c>
      <c r="P2747" s="53" t="s">
        <v>5</v>
      </c>
      <c r="Q2747" s="46">
        <v>36763</v>
      </c>
      <c r="R2747" s="41"/>
    </row>
    <row r="2748" spans="1:18" s="149" customFormat="1" ht="12.95" customHeight="1" x14ac:dyDescent="0.2">
      <c r="A2748" s="7">
        <v>37</v>
      </c>
      <c r="B2748" s="40" t="s">
        <v>7</v>
      </c>
      <c r="C2748" s="107">
        <v>6489</v>
      </c>
      <c r="D2748" s="40" t="s">
        <v>3114</v>
      </c>
      <c r="E2748" s="40" t="s">
        <v>3448</v>
      </c>
      <c r="F2748" s="45">
        <v>21</v>
      </c>
      <c r="G2748" s="45" t="s">
        <v>1839</v>
      </c>
      <c r="H2748" s="45" t="s">
        <v>8</v>
      </c>
      <c r="I2748" s="120">
        <v>36735</v>
      </c>
      <c r="J2748" s="44" t="str">
        <f t="shared" si="90"/>
        <v>n/a</v>
      </c>
      <c r="K2748" s="46">
        <v>36739</v>
      </c>
      <c r="L2748" s="45"/>
      <c r="M2748" s="45" t="s">
        <v>874</v>
      </c>
      <c r="N2748" s="45" t="s">
        <v>874</v>
      </c>
      <c r="O2748" s="62" t="s">
        <v>7</v>
      </c>
      <c r="P2748" s="209">
        <v>3556</v>
      </c>
      <c r="Q2748" s="46">
        <v>36969</v>
      </c>
      <c r="R2748" s="41" t="s">
        <v>136</v>
      </c>
    </row>
    <row r="2749" spans="1:18" s="149" customFormat="1" ht="12.95" customHeight="1" x14ac:dyDescent="0.2">
      <c r="A2749" s="7">
        <v>94</v>
      </c>
      <c r="B2749" s="40" t="s">
        <v>7</v>
      </c>
      <c r="C2749" s="107">
        <v>6490</v>
      </c>
      <c r="D2749" s="40" t="s">
        <v>3447</v>
      </c>
      <c r="E2749" s="40" t="s">
        <v>3446</v>
      </c>
      <c r="F2749" s="45">
        <v>12</v>
      </c>
      <c r="G2749" s="45" t="s">
        <v>1825</v>
      </c>
      <c r="H2749" s="45" t="s">
        <v>44</v>
      </c>
      <c r="I2749" s="46">
        <v>36754</v>
      </c>
      <c r="J2749" s="44">
        <f t="shared" si="90"/>
        <v>37119</v>
      </c>
      <c r="K2749" s="46"/>
      <c r="L2749" s="45"/>
      <c r="M2749" s="45"/>
      <c r="N2749" s="45"/>
      <c r="O2749" s="62" t="s">
        <v>7</v>
      </c>
      <c r="P2749" s="53" t="s">
        <v>2</v>
      </c>
      <c r="Q2749" s="46">
        <v>37119</v>
      </c>
      <c r="R2749" s="41"/>
    </row>
    <row r="2750" spans="1:18" s="149" customFormat="1" ht="12.95" customHeight="1" x14ac:dyDescent="0.2">
      <c r="A2750" s="7">
        <v>46</v>
      </c>
      <c r="B2750" s="40" t="s">
        <v>7</v>
      </c>
      <c r="C2750" s="107">
        <v>6491</v>
      </c>
      <c r="D2750" s="40" t="s">
        <v>3445</v>
      </c>
      <c r="E2750" s="40" t="s">
        <v>3444</v>
      </c>
      <c r="F2750" s="45">
        <v>8</v>
      </c>
      <c r="G2750" s="45" t="s">
        <v>905</v>
      </c>
      <c r="H2750" s="45" t="s">
        <v>44</v>
      </c>
      <c r="I2750" s="46">
        <v>36761</v>
      </c>
      <c r="J2750" s="44" t="str">
        <f t="shared" si="90"/>
        <v>n/a</v>
      </c>
      <c r="K2750" s="46">
        <v>36801</v>
      </c>
      <c r="L2750" s="45"/>
      <c r="M2750" s="45" t="s">
        <v>874</v>
      </c>
      <c r="N2750" s="45" t="s">
        <v>871</v>
      </c>
      <c r="O2750" s="62" t="s">
        <v>7</v>
      </c>
      <c r="P2750" s="208">
        <v>3579</v>
      </c>
      <c r="Q2750" s="46">
        <v>37033</v>
      </c>
      <c r="R2750" s="41"/>
    </row>
    <row r="2751" spans="1:18" s="149" customFormat="1" ht="12.95" customHeight="1" x14ac:dyDescent="0.2">
      <c r="A2751" s="7">
        <v>19</v>
      </c>
      <c r="B2751" s="40" t="s">
        <v>7</v>
      </c>
      <c r="C2751" s="107" t="s">
        <v>139</v>
      </c>
      <c r="D2751" s="40" t="s">
        <v>3443</v>
      </c>
      <c r="E2751" s="40" t="s">
        <v>3442</v>
      </c>
      <c r="F2751" s="45">
        <v>8</v>
      </c>
      <c r="G2751" s="45" t="s">
        <v>905</v>
      </c>
      <c r="H2751" s="45" t="s">
        <v>44</v>
      </c>
      <c r="I2751" s="46">
        <v>36761</v>
      </c>
      <c r="J2751" s="44" t="str">
        <f t="shared" si="90"/>
        <v>n/a</v>
      </c>
      <c r="K2751" s="46">
        <v>36801</v>
      </c>
      <c r="L2751" s="45"/>
      <c r="M2751" s="45" t="s">
        <v>874</v>
      </c>
      <c r="N2751" s="45" t="s">
        <v>874</v>
      </c>
      <c r="O2751" s="62" t="s">
        <v>7</v>
      </c>
      <c r="P2751" s="208">
        <v>3563</v>
      </c>
      <c r="Q2751" s="46">
        <v>36977</v>
      </c>
      <c r="R2751" s="41" t="s">
        <v>136</v>
      </c>
    </row>
    <row r="2752" spans="1:18" s="149" customFormat="1" ht="12.95" customHeight="1" x14ac:dyDescent="0.2">
      <c r="A2752" s="7">
        <v>19</v>
      </c>
      <c r="B2752" s="40" t="s">
        <v>7</v>
      </c>
      <c r="C2752" s="107">
        <v>6493</v>
      </c>
      <c r="D2752" s="40" t="s">
        <v>132</v>
      </c>
      <c r="E2752" s="40" t="s">
        <v>3441</v>
      </c>
      <c r="F2752" s="45">
        <v>8</v>
      </c>
      <c r="G2752" s="45" t="s">
        <v>905</v>
      </c>
      <c r="H2752" s="45" t="s">
        <v>44</v>
      </c>
      <c r="I2752" s="46">
        <v>36761</v>
      </c>
      <c r="J2752" s="44" t="str">
        <f t="shared" si="90"/>
        <v>n/a</v>
      </c>
      <c r="K2752" s="46">
        <v>36801</v>
      </c>
      <c r="L2752" s="45"/>
      <c r="M2752" s="45" t="s">
        <v>874</v>
      </c>
      <c r="N2752" s="45" t="s">
        <v>874</v>
      </c>
      <c r="O2752" s="62" t="s">
        <v>7</v>
      </c>
      <c r="P2752" s="209">
        <v>3553</v>
      </c>
      <c r="Q2752" s="46">
        <v>36934</v>
      </c>
      <c r="R2752" s="41" t="s">
        <v>136</v>
      </c>
    </row>
    <row r="2753" spans="1:18" s="149" customFormat="1" ht="12.95" customHeight="1" x14ac:dyDescent="0.2">
      <c r="A2753" s="7">
        <v>33</v>
      </c>
      <c r="B2753" s="40" t="s">
        <v>7</v>
      </c>
      <c r="C2753" s="107">
        <v>6494</v>
      </c>
      <c r="D2753" s="40" t="s">
        <v>374</v>
      </c>
      <c r="E2753" s="40" t="s">
        <v>3440</v>
      </c>
      <c r="F2753" s="45">
        <v>21</v>
      </c>
      <c r="G2753" s="45" t="s">
        <v>1839</v>
      </c>
      <c r="H2753" s="45" t="s">
        <v>44</v>
      </c>
      <c r="I2753" s="46">
        <v>36762</v>
      </c>
      <c r="J2753" s="44" t="str">
        <f t="shared" si="90"/>
        <v>n/a</v>
      </c>
      <c r="K2753" s="46">
        <v>36798</v>
      </c>
      <c r="L2753" s="45"/>
      <c r="M2753" s="45" t="s">
        <v>874</v>
      </c>
      <c r="N2753" s="45" t="s">
        <v>871</v>
      </c>
      <c r="O2753" s="62" t="s">
        <v>7</v>
      </c>
      <c r="P2753" s="208">
        <v>3567</v>
      </c>
      <c r="Q2753" s="46">
        <v>37000</v>
      </c>
      <c r="R2753" s="41"/>
    </row>
    <row r="2754" spans="1:18" s="149" customFormat="1" ht="12.95" customHeight="1" x14ac:dyDescent="0.2">
      <c r="A2754" s="7">
        <v>33</v>
      </c>
      <c r="B2754" s="40" t="s">
        <v>7</v>
      </c>
      <c r="C2754" s="107">
        <v>6495</v>
      </c>
      <c r="D2754" s="40" t="s">
        <v>374</v>
      </c>
      <c r="E2754" s="40" t="s">
        <v>3439</v>
      </c>
      <c r="F2754" s="45">
        <v>21</v>
      </c>
      <c r="G2754" s="45" t="s">
        <v>1839</v>
      </c>
      <c r="H2754" s="45" t="s">
        <v>44</v>
      </c>
      <c r="I2754" s="46">
        <v>36762</v>
      </c>
      <c r="J2754" s="44" t="str">
        <f t="shared" si="90"/>
        <v>n/a</v>
      </c>
      <c r="K2754" s="46">
        <v>36798</v>
      </c>
      <c r="L2754" s="45"/>
      <c r="M2754" s="45" t="s">
        <v>874</v>
      </c>
      <c r="N2754" s="45" t="s">
        <v>871</v>
      </c>
      <c r="O2754" s="62" t="s">
        <v>7</v>
      </c>
      <c r="P2754" s="208">
        <v>3572</v>
      </c>
      <c r="Q2754" s="46">
        <v>37013</v>
      </c>
      <c r="R2754" s="41" t="s">
        <v>136</v>
      </c>
    </row>
    <row r="2755" spans="1:18" s="149" customFormat="1" ht="12.95" customHeight="1" x14ac:dyDescent="0.2">
      <c r="A2755" s="7">
        <v>33</v>
      </c>
      <c r="B2755" s="40" t="s">
        <v>7</v>
      </c>
      <c r="C2755" s="107">
        <v>6496</v>
      </c>
      <c r="D2755" s="40" t="s">
        <v>374</v>
      </c>
      <c r="E2755" s="40" t="s">
        <v>3438</v>
      </c>
      <c r="F2755" s="45">
        <v>21</v>
      </c>
      <c r="G2755" s="45" t="s">
        <v>1839</v>
      </c>
      <c r="H2755" s="45" t="s">
        <v>44</v>
      </c>
      <c r="I2755" s="46">
        <v>36762</v>
      </c>
      <c r="J2755" s="44" t="str">
        <f t="shared" si="90"/>
        <v>n/a</v>
      </c>
      <c r="K2755" s="46">
        <v>36798</v>
      </c>
      <c r="L2755" s="45"/>
      <c r="M2755" s="45" t="s">
        <v>874</v>
      </c>
      <c r="N2755" s="45" t="s">
        <v>874</v>
      </c>
      <c r="O2755" s="62" t="s">
        <v>7</v>
      </c>
      <c r="P2755" s="209">
        <v>3578</v>
      </c>
      <c r="Q2755" s="46">
        <v>36965</v>
      </c>
      <c r="R2755" s="202"/>
    </row>
    <row r="2756" spans="1:18" s="149" customFormat="1" ht="12.95" customHeight="1" x14ac:dyDescent="0.2">
      <c r="A2756" s="7">
        <v>33</v>
      </c>
      <c r="B2756" s="40" t="s">
        <v>7</v>
      </c>
      <c r="C2756" s="107">
        <v>6497</v>
      </c>
      <c r="D2756" s="40" t="s">
        <v>374</v>
      </c>
      <c r="E2756" s="40" t="s">
        <v>3437</v>
      </c>
      <c r="F2756" s="45">
        <v>21</v>
      </c>
      <c r="G2756" s="45" t="s">
        <v>1839</v>
      </c>
      <c r="H2756" s="45" t="s">
        <v>44</v>
      </c>
      <c r="I2756" s="46">
        <v>36762</v>
      </c>
      <c r="J2756" s="44" t="str">
        <f t="shared" si="90"/>
        <v>n/a</v>
      </c>
      <c r="K2756" s="46">
        <v>36798</v>
      </c>
      <c r="L2756" s="45"/>
      <c r="M2756" s="45" t="s">
        <v>871</v>
      </c>
      <c r="N2756" s="45" t="s">
        <v>874</v>
      </c>
      <c r="O2756" s="62" t="s">
        <v>7</v>
      </c>
      <c r="P2756" s="117" t="s">
        <v>0</v>
      </c>
      <c r="Q2756" s="46">
        <v>37026</v>
      </c>
      <c r="R2756" s="41"/>
    </row>
    <row r="2757" spans="1:18" s="149" customFormat="1" ht="12.95" customHeight="1" x14ac:dyDescent="0.2">
      <c r="A2757" s="7">
        <v>56</v>
      </c>
      <c r="B2757" s="40" t="s">
        <v>7</v>
      </c>
      <c r="C2757" s="107">
        <v>6498</v>
      </c>
      <c r="D2757" s="40" t="s">
        <v>1436</v>
      </c>
      <c r="E2757" s="40" t="s">
        <v>3436</v>
      </c>
      <c r="F2757" s="45">
        <v>11</v>
      </c>
      <c r="G2757" s="45" t="s">
        <v>1825</v>
      </c>
      <c r="H2757" s="45" t="s">
        <v>44</v>
      </c>
      <c r="I2757" s="46">
        <v>36762</v>
      </c>
      <c r="J2757" s="44" t="str">
        <f t="shared" si="90"/>
        <v>n/a</v>
      </c>
      <c r="K2757" s="46">
        <v>36801</v>
      </c>
      <c r="L2757" s="45"/>
      <c r="M2757" s="45"/>
      <c r="N2757" s="45"/>
      <c r="O2757" s="62" t="s">
        <v>7</v>
      </c>
      <c r="P2757" s="53" t="s">
        <v>5</v>
      </c>
      <c r="Q2757" s="46">
        <v>36833</v>
      </c>
      <c r="R2757" s="41"/>
    </row>
    <row r="2758" spans="1:18" s="149" customFormat="1" ht="12.95" customHeight="1" x14ac:dyDescent="0.2">
      <c r="A2758" s="7">
        <v>50</v>
      </c>
      <c r="B2758" s="40" t="s">
        <v>7</v>
      </c>
      <c r="C2758" s="107">
        <v>6499</v>
      </c>
      <c r="D2758" s="40" t="s">
        <v>21</v>
      </c>
      <c r="E2758" s="40" t="s">
        <v>2237</v>
      </c>
      <c r="F2758" s="45">
        <v>7</v>
      </c>
      <c r="G2758" s="45" t="s">
        <v>1834</v>
      </c>
      <c r="H2758" s="45" t="s">
        <v>44</v>
      </c>
      <c r="I2758" s="46">
        <v>36766</v>
      </c>
      <c r="J2758" s="44" t="str">
        <f t="shared" si="90"/>
        <v>n/a</v>
      </c>
      <c r="K2758" s="46">
        <v>36801</v>
      </c>
      <c r="L2758" s="45"/>
      <c r="M2758" s="45" t="s">
        <v>874</v>
      </c>
      <c r="N2758" s="45" t="s">
        <v>874</v>
      </c>
      <c r="O2758" s="62" t="s">
        <v>7</v>
      </c>
      <c r="P2758" s="209">
        <v>3551</v>
      </c>
      <c r="Q2758" s="46">
        <v>36931</v>
      </c>
      <c r="R2758" s="41" t="s">
        <v>136</v>
      </c>
    </row>
    <row r="2759" spans="1:18" s="149" customFormat="1" ht="12.95" customHeight="1" x14ac:dyDescent="0.2">
      <c r="A2759" s="7">
        <v>37</v>
      </c>
      <c r="B2759" s="40" t="s">
        <v>7</v>
      </c>
      <c r="C2759" s="107">
        <v>6500</v>
      </c>
      <c r="D2759" s="40" t="s">
        <v>3114</v>
      </c>
      <c r="E2759" s="40" t="s">
        <v>3435</v>
      </c>
      <c r="F2759" s="45">
        <v>21</v>
      </c>
      <c r="G2759" s="45" t="s">
        <v>1839</v>
      </c>
      <c r="H2759" s="45" t="s">
        <v>44</v>
      </c>
      <c r="I2759" s="46">
        <v>36766</v>
      </c>
      <c r="J2759" s="44" t="str">
        <f t="shared" si="90"/>
        <v>n/a</v>
      </c>
      <c r="K2759" s="46">
        <v>36801</v>
      </c>
      <c r="L2759" s="45"/>
      <c r="M2759" s="45" t="s">
        <v>871</v>
      </c>
      <c r="N2759" s="45" t="s">
        <v>871</v>
      </c>
      <c r="O2759" s="62" t="s">
        <v>7</v>
      </c>
      <c r="P2759" s="208">
        <v>3573</v>
      </c>
      <c r="Q2759" s="46">
        <v>37013</v>
      </c>
      <c r="R2759" s="41" t="s">
        <v>136</v>
      </c>
    </row>
    <row r="2760" spans="1:18" s="149" customFormat="1" ht="12.95" customHeight="1" x14ac:dyDescent="0.2">
      <c r="A2760" s="7">
        <v>190</v>
      </c>
      <c r="B2760" s="40" t="s">
        <v>7</v>
      </c>
      <c r="C2760" s="107">
        <v>6501</v>
      </c>
      <c r="D2760" s="40" t="s">
        <v>2798</v>
      </c>
      <c r="E2760" s="40" t="s">
        <v>2888</v>
      </c>
      <c r="F2760" s="45">
        <v>1</v>
      </c>
      <c r="G2760" s="45" t="s">
        <v>1825</v>
      </c>
      <c r="H2760" s="45" t="s">
        <v>44</v>
      </c>
      <c r="I2760" s="46">
        <v>36763</v>
      </c>
      <c r="J2760" s="44">
        <f t="shared" si="90"/>
        <v>37128</v>
      </c>
      <c r="K2760" s="46"/>
      <c r="L2760" s="45"/>
      <c r="M2760" s="45"/>
      <c r="N2760" s="45"/>
      <c r="O2760" s="62" t="s">
        <v>7</v>
      </c>
      <c r="P2760" s="53" t="s">
        <v>2</v>
      </c>
      <c r="Q2760" s="46">
        <v>37128</v>
      </c>
      <c r="R2760" s="41"/>
    </row>
    <row r="2761" spans="1:18" s="149" customFormat="1" ht="12.95" customHeight="1" x14ac:dyDescent="0.2">
      <c r="A2761" s="7">
        <v>70</v>
      </c>
      <c r="B2761" s="40" t="s">
        <v>7</v>
      </c>
      <c r="C2761" s="107">
        <v>6502</v>
      </c>
      <c r="D2761" s="40" t="s">
        <v>2080</v>
      </c>
      <c r="E2761" s="40" t="s">
        <v>2228</v>
      </c>
      <c r="F2761" s="45">
        <v>9</v>
      </c>
      <c r="G2761" s="45" t="s">
        <v>1834</v>
      </c>
      <c r="H2761" s="45" t="s">
        <v>44</v>
      </c>
      <c r="I2761" s="46">
        <v>36768</v>
      </c>
      <c r="J2761" s="44">
        <f t="shared" si="90"/>
        <v>37133</v>
      </c>
      <c r="K2761" s="46"/>
      <c r="L2761" s="45"/>
      <c r="M2761" s="45"/>
      <c r="N2761" s="45"/>
      <c r="O2761" s="62" t="s">
        <v>7</v>
      </c>
      <c r="P2761" s="53" t="s">
        <v>2</v>
      </c>
      <c r="Q2761" s="46">
        <v>37133</v>
      </c>
      <c r="R2761" s="41"/>
    </row>
    <row r="2762" spans="1:18" s="149" customFormat="1" ht="12.95" customHeight="1" x14ac:dyDescent="0.2">
      <c r="A2762" s="7">
        <v>55</v>
      </c>
      <c r="B2762" s="40" t="s">
        <v>7</v>
      </c>
      <c r="C2762" s="107">
        <v>6503</v>
      </c>
      <c r="D2762" s="40" t="s">
        <v>1274</v>
      </c>
      <c r="E2762" s="40" t="s">
        <v>3434</v>
      </c>
      <c r="F2762" s="45">
        <v>14</v>
      </c>
      <c r="G2762" s="45" t="s">
        <v>1688</v>
      </c>
      <c r="H2762" s="45" t="s">
        <v>44</v>
      </c>
      <c r="I2762" s="46">
        <v>36769</v>
      </c>
      <c r="J2762" s="44" t="str">
        <f t="shared" si="90"/>
        <v>n/a</v>
      </c>
      <c r="K2762" s="46">
        <v>36801</v>
      </c>
      <c r="L2762" s="45"/>
      <c r="M2762" s="45" t="s">
        <v>874</v>
      </c>
      <c r="N2762" s="45" t="s">
        <v>871</v>
      </c>
      <c r="O2762" s="62" t="s">
        <v>7</v>
      </c>
      <c r="P2762" s="208">
        <v>3562</v>
      </c>
      <c r="Q2762" s="46">
        <v>36976</v>
      </c>
      <c r="R2762" s="41" t="s">
        <v>136</v>
      </c>
    </row>
    <row r="2763" spans="1:18" s="149" customFormat="1" ht="12.95" customHeight="1" x14ac:dyDescent="0.2">
      <c r="A2763" s="7">
        <v>17</v>
      </c>
      <c r="B2763" s="40" t="s">
        <v>7</v>
      </c>
      <c r="C2763" s="107">
        <v>6504</v>
      </c>
      <c r="D2763" s="40" t="s">
        <v>43</v>
      </c>
      <c r="E2763" s="40" t="s">
        <v>3433</v>
      </c>
      <c r="F2763" s="45">
        <v>15</v>
      </c>
      <c r="G2763" s="45" t="s">
        <v>1688</v>
      </c>
      <c r="H2763" s="45" t="s">
        <v>44</v>
      </c>
      <c r="I2763" s="46">
        <v>36769</v>
      </c>
      <c r="J2763" s="44">
        <f t="shared" si="90"/>
        <v>37134</v>
      </c>
      <c r="K2763" s="46"/>
      <c r="L2763" s="45"/>
      <c r="M2763" s="45"/>
      <c r="N2763" s="45"/>
      <c r="O2763" s="62" t="s">
        <v>7</v>
      </c>
      <c r="P2763" s="53" t="s">
        <v>2</v>
      </c>
      <c r="Q2763" s="46">
        <v>37134</v>
      </c>
      <c r="R2763" s="41"/>
    </row>
    <row r="2764" spans="1:18" s="149" customFormat="1" ht="12.95" customHeight="1" x14ac:dyDescent="0.2">
      <c r="A2764" s="7">
        <v>17</v>
      </c>
      <c r="B2764" s="40" t="s">
        <v>7</v>
      </c>
      <c r="C2764" s="107">
        <v>6505</v>
      </c>
      <c r="D2764" s="40" t="s">
        <v>3432</v>
      </c>
      <c r="E2764" s="40" t="s">
        <v>3431</v>
      </c>
      <c r="F2764" s="45" t="s">
        <v>2299</v>
      </c>
      <c r="G2764" s="45" t="s">
        <v>1825</v>
      </c>
      <c r="H2764" s="45" t="s">
        <v>44</v>
      </c>
      <c r="I2764" s="46">
        <v>36769</v>
      </c>
      <c r="J2764" s="44" t="str">
        <f t="shared" si="90"/>
        <v>n/a</v>
      </c>
      <c r="K2764" s="46">
        <v>36801</v>
      </c>
      <c r="L2764" s="45"/>
      <c r="M2764" s="45" t="s">
        <v>874</v>
      </c>
      <c r="N2764" s="45" t="s">
        <v>871</v>
      </c>
      <c r="O2764" s="62" t="s">
        <v>7</v>
      </c>
      <c r="P2764" s="209">
        <v>3576</v>
      </c>
      <c r="Q2764" s="46">
        <v>37022</v>
      </c>
      <c r="R2764" s="41" t="s">
        <v>3225</v>
      </c>
    </row>
    <row r="2765" spans="1:18" s="149" customFormat="1" ht="12.95" customHeight="1" x14ac:dyDescent="0.2">
      <c r="A2765" s="7">
        <v>19</v>
      </c>
      <c r="B2765" s="40" t="s">
        <v>7</v>
      </c>
      <c r="C2765" s="107">
        <v>6506</v>
      </c>
      <c r="D2765" s="40" t="s">
        <v>817</v>
      </c>
      <c r="E2765" s="40" t="s">
        <v>3430</v>
      </c>
      <c r="F2765" s="45">
        <v>8</v>
      </c>
      <c r="G2765" s="45" t="s">
        <v>905</v>
      </c>
      <c r="H2765" s="45" t="s">
        <v>44</v>
      </c>
      <c r="I2765" s="46">
        <v>36769</v>
      </c>
      <c r="J2765" s="44" t="str">
        <f t="shared" ref="J2765:J2796" si="91">IF(AND(I2765&gt;1/1/75, K2765&gt;0),"n/a",I2765+365)</f>
        <v>n/a</v>
      </c>
      <c r="K2765" s="46">
        <v>36801</v>
      </c>
      <c r="L2765" s="45"/>
      <c r="M2765" s="45" t="s">
        <v>874</v>
      </c>
      <c r="N2765" s="45" t="s">
        <v>874</v>
      </c>
      <c r="O2765" s="62" t="s">
        <v>7</v>
      </c>
      <c r="P2765" s="208">
        <v>3564</v>
      </c>
      <c r="Q2765" s="46">
        <v>36977</v>
      </c>
      <c r="R2765" s="41" t="s">
        <v>3429</v>
      </c>
    </row>
    <row r="2766" spans="1:18" s="149" customFormat="1" ht="12.95" customHeight="1" x14ac:dyDescent="0.2">
      <c r="A2766" s="7">
        <v>19</v>
      </c>
      <c r="B2766" s="40" t="s">
        <v>7</v>
      </c>
      <c r="C2766" s="107">
        <v>6507</v>
      </c>
      <c r="D2766" s="40" t="s">
        <v>817</v>
      </c>
      <c r="E2766" s="40" t="s">
        <v>3428</v>
      </c>
      <c r="F2766" s="45">
        <v>8</v>
      </c>
      <c r="G2766" s="45" t="s">
        <v>905</v>
      </c>
      <c r="H2766" s="45" t="s">
        <v>44</v>
      </c>
      <c r="I2766" s="46">
        <v>36769</v>
      </c>
      <c r="J2766" s="44" t="str">
        <f t="shared" si="91"/>
        <v>n/a</v>
      </c>
      <c r="K2766" s="46">
        <v>36801</v>
      </c>
      <c r="L2766" s="45"/>
      <c r="M2766" s="45" t="s">
        <v>874</v>
      </c>
      <c r="N2766" s="45" t="s">
        <v>874</v>
      </c>
      <c r="O2766" s="62" t="s">
        <v>7</v>
      </c>
      <c r="P2766" s="209">
        <v>3583</v>
      </c>
      <c r="Q2766" s="46">
        <v>37067</v>
      </c>
      <c r="R2766" s="41" t="s">
        <v>3427</v>
      </c>
    </row>
    <row r="2767" spans="1:18" s="149" customFormat="1" ht="12.95" customHeight="1" x14ac:dyDescent="0.2">
      <c r="A2767" s="7"/>
      <c r="B2767" s="40" t="s">
        <v>7</v>
      </c>
      <c r="C2767" s="107">
        <v>6508</v>
      </c>
      <c r="D2767" s="40" t="s">
        <v>3426</v>
      </c>
      <c r="E2767" s="40" t="s">
        <v>3425</v>
      </c>
      <c r="F2767" s="45">
        <v>6</v>
      </c>
      <c r="G2767" s="45" t="s">
        <v>1834</v>
      </c>
      <c r="H2767" s="45" t="s">
        <v>44</v>
      </c>
      <c r="I2767" s="46">
        <v>36770</v>
      </c>
      <c r="J2767" s="44" t="str">
        <f t="shared" si="91"/>
        <v>n/a</v>
      </c>
      <c r="K2767" s="46">
        <v>36801</v>
      </c>
      <c r="L2767" s="45"/>
      <c r="M2767" s="45" t="s">
        <v>874</v>
      </c>
      <c r="N2767" s="45" t="s">
        <v>874</v>
      </c>
      <c r="O2767" s="62" t="s">
        <v>7</v>
      </c>
      <c r="P2767" s="209">
        <v>3554</v>
      </c>
      <c r="Q2767" s="46">
        <v>37309</v>
      </c>
      <c r="R2767" s="206"/>
    </row>
    <row r="2768" spans="1:18" s="149" customFormat="1" ht="12.95" customHeight="1" x14ac:dyDescent="0.2">
      <c r="A2768" s="7">
        <v>55</v>
      </c>
      <c r="B2768" s="40" t="s">
        <v>7</v>
      </c>
      <c r="C2768" s="107">
        <v>6509</v>
      </c>
      <c r="D2768" s="40" t="s">
        <v>3424</v>
      </c>
      <c r="E2768" s="40" t="s">
        <v>3423</v>
      </c>
      <c r="F2768" s="45">
        <v>15</v>
      </c>
      <c r="G2768" s="45" t="s">
        <v>1688</v>
      </c>
      <c r="H2768" s="45" t="s">
        <v>44</v>
      </c>
      <c r="I2768" s="46">
        <v>36770</v>
      </c>
      <c r="J2768" s="44" t="str">
        <f t="shared" si="91"/>
        <v>n/a</v>
      </c>
      <c r="K2768" s="46">
        <v>36798</v>
      </c>
      <c r="L2768" s="45"/>
      <c r="M2768" s="45" t="s">
        <v>874</v>
      </c>
      <c r="N2768" s="45" t="s">
        <v>871</v>
      </c>
      <c r="O2768" s="62" t="s">
        <v>7</v>
      </c>
      <c r="P2768" s="208">
        <v>3585</v>
      </c>
      <c r="Q2768" s="46">
        <v>37046</v>
      </c>
      <c r="R2768" s="41"/>
    </row>
    <row r="2769" spans="1:18" s="149" customFormat="1" ht="12.95" customHeight="1" x14ac:dyDescent="0.2">
      <c r="A2769" s="7">
        <v>20</v>
      </c>
      <c r="B2769" s="40" t="s">
        <v>7</v>
      </c>
      <c r="C2769" s="107">
        <v>6510</v>
      </c>
      <c r="D2769" s="40" t="s">
        <v>3264</v>
      </c>
      <c r="E2769" s="40" t="s">
        <v>3380</v>
      </c>
      <c r="F2769" s="45" t="s">
        <v>3422</v>
      </c>
      <c r="G2769" s="45" t="s">
        <v>3422</v>
      </c>
      <c r="H2769" s="45" t="s">
        <v>44</v>
      </c>
      <c r="I2769" s="46">
        <v>36769</v>
      </c>
      <c r="J2769" s="44">
        <f t="shared" si="91"/>
        <v>37134</v>
      </c>
      <c r="K2769" s="46"/>
      <c r="L2769" s="45"/>
      <c r="M2769" s="45"/>
      <c r="N2769" s="45"/>
      <c r="O2769" s="62" t="s">
        <v>7</v>
      </c>
      <c r="P2769" s="53" t="s">
        <v>2</v>
      </c>
      <c r="Q2769" s="46">
        <v>37134</v>
      </c>
      <c r="R2769" s="41"/>
    </row>
    <row r="2770" spans="1:18" s="149" customFormat="1" ht="12.95" customHeight="1" x14ac:dyDescent="0.2">
      <c r="A2770" s="7" t="s">
        <v>2323</v>
      </c>
      <c r="B2770" s="40" t="s">
        <v>7</v>
      </c>
      <c r="C2770" s="107">
        <v>6511</v>
      </c>
      <c r="D2770" s="40" t="s">
        <v>3421</v>
      </c>
      <c r="E2770" s="40" t="s">
        <v>3420</v>
      </c>
      <c r="F2770" s="45">
        <v>7</v>
      </c>
      <c r="G2770" s="45" t="s">
        <v>1834</v>
      </c>
      <c r="H2770" s="45" t="s">
        <v>44</v>
      </c>
      <c r="I2770" s="46">
        <v>36770</v>
      </c>
      <c r="J2770" s="44" t="str">
        <f t="shared" si="91"/>
        <v>n/a</v>
      </c>
      <c r="K2770" s="46">
        <v>36801</v>
      </c>
      <c r="L2770" s="45"/>
      <c r="M2770" s="45" t="s">
        <v>874</v>
      </c>
      <c r="N2770" s="45" t="s">
        <v>874</v>
      </c>
      <c r="O2770" s="62" t="s">
        <v>7</v>
      </c>
      <c r="P2770" s="209">
        <v>3552</v>
      </c>
      <c r="Q2770" s="46">
        <v>36931</v>
      </c>
      <c r="R2770" s="41" t="s">
        <v>3419</v>
      </c>
    </row>
    <row r="2771" spans="1:18" s="149" customFormat="1" ht="12.95" customHeight="1" x14ac:dyDescent="0.2">
      <c r="A2771" s="7">
        <v>37</v>
      </c>
      <c r="B2771" s="40" t="s">
        <v>7</v>
      </c>
      <c r="C2771" s="107">
        <v>6512</v>
      </c>
      <c r="D2771" s="40" t="s">
        <v>3089</v>
      </c>
      <c r="E2771" s="40" t="s">
        <v>2240</v>
      </c>
      <c r="F2771" s="45">
        <v>21</v>
      </c>
      <c r="G2771" s="45" t="s">
        <v>1839</v>
      </c>
      <c r="H2771" s="45" t="s">
        <v>44</v>
      </c>
      <c r="I2771" s="46">
        <v>36770</v>
      </c>
      <c r="J2771" s="44" t="str">
        <f t="shared" si="91"/>
        <v>n/a</v>
      </c>
      <c r="K2771" s="46">
        <v>36801</v>
      </c>
      <c r="L2771" s="45"/>
      <c r="M2771" s="45"/>
      <c r="N2771" s="45"/>
      <c r="O2771" s="62" t="s">
        <v>7</v>
      </c>
      <c r="P2771" s="53" t="s">
        <v>5</v>
      </c>
      <c r="Q2771" s="46">
        <v>36833</v>
      </c>
      <c r="R2771" s="41"/>
    </row>
    <row r="2772" spans="1:18" s="149" customFormat="1" ht="12.95" customHeight="1" x14ac:dyDescent="0.2">
      <c r="A2772" s="7">
        <v>4</v>
      </c>
      <c r="B2772" s="40" t="s">
        <v>7</v>
      </c>
      <c r="C2772" s="107">
        <v>6513</v>
      </c>
      <c r="D2772" s="40" t="s">
        <v>2233</v>
      </c>
      <c r="E2772" s="40" t="s">
        <v>3418</v>
      </c>
      <c r="F2772" s="45">
        <v>5</v>
      </c>
      <c r="G2772" s="45" t="s">
        <v>1825</v>
      </c>
      <c r="H2772" s="45" t="s">
        <v>44</v>
      </c>
      <c r="I2772" s="46">
        <v>36770</v>
      </c>
      <c r="J2772" s="44" t="str">
        <f t="shared" si="91"/>
        <v>n/a</v>
      </c>
      <c r="K2772" s="46">
        <v>36801</v>
      </c>
      <c r="L2772" s="45"/>
      <c r="M2772" s="45" t="s">
        <v>874</v>
      </c>
      <c r="N2772" s="45" t="s">
        <v>874</v>
      </c>
      <c r="O2772" s="62" t="s">
        <v>7</v>
      </c>
      <c r="P2772" s="209">
        <v>3577</v>
      </c>
      <c r="Q2772" s="46">
        <v>37022</v>
      </c>
      <c r="R2772" s="41" t="s">
        <v>136</v>
      </c>
    </row>
    <row r="2773" spans="1:18" s="149" customFormat="1" ht="12.95" customHeight="1" x14ac:dyDescent="0.2">
      <c r="A2773" s="7">
        <v>190</v>
      </c>
      <c r="B2773" s="40" t="s">
        <v>7</v>
      </c>
      <c r="C2773" s="107">
        <v>6514</v>
      </c>
      <c r="D2773" s="40" t="s">
        <v>3417</v>
      </c>
      <c r="E2773" s="40" t="s">
        <v>3416</v>
      </c>
      <c r="F2773" s="45">
        <v>1</v>
      </c>
      <c r="G2773" s="45" t="s">
        <v>1825</v>
      </c>
      <c r="H2773" s="45" t="s">
        <v>44</v>
      </c>
      <c r="I2773" s="46">
        <v>36805</v>
      </c>
      <c r="J2773" s="44" t="str">
        <f t="shared" si="91"/>
        <v>n/a</v>
      </c>
      <c r="K2773" s="46">
        <v>36980</v>
      </c>
      <c r="L2773" s="45"/>
      <c r="M2773" s="45"/>
      <c r="N2773" s="45"/>
      <c r="O2773" s="62" t="s">
        <v>7</v>
      </c>
      <c r="P2773" s="53" t="s">
        <v>4</v>
      </c>
      <c r="Q2773" s="46"/>
      <c r="R2773" s="41" t="s">
        <v>3414</v>
      </c>
    </row>
    <row r="2774" spans="1:18" s="149" customFormat="1" ht="12.95" customHeight="1" x14ac:dyDescent="0.2">
      <c r="A2774" s="7">
        <v>23</v>
      </c>
      <c r="B2774" s="40" t="s">
        <v>7</v>
      </c>
      <c r="C2774" s="107">
        <v>6515</v>
      </c>
      <c r="D2774" s="40" t="s">
        <v>3192</v>
      </c>
      <c r="E2774" s="40" t="s">
        <v>3413</v>
      </c>
      <c r="F2774" s="45">
        <v>16</v>
      </c>
      <c r="G2774" s="45" t="s">
        <v>1834</v>
      </c>
      <c r="H2774" s="45" t="s">
        <v>31</v>
      </c>
      <c r="I2774" s="46">
        <v>36826</v>
      </c>
      <c r="J2774" s="44" t="str">
        <f t="shared" si="91"/>
        <v>n/a</v>
      </c>
      <c r="K2774" s="46">
        <v>36860</v>
      </c>
      <c r="L2774" s="45"/>
      <c r="M2774" s="45" t="s">
        <v>874</v>
      </c>
      <c r="N2774" s="45" t="s">
        <v>874</v>
      </c>
      <c r="O2774" s="62" t="s">
        <v>7</v>
      </c>
      <c r="P2774" s="208">
        <v>3565</v>
      </c>
      <c r="Q2774" s="46">
        <v>36991</v>
      </c>
      <c r="R2774" s="41" t="s">
        <v>136</v>
      </c>
    </row>
    <row r="2775" spans="1:18" s="149" customFormat="1" ht="12.95" customHeight="1" x14ac:dyDescent="0.2">
      <c r="A2775" s="7">
        <v>1</v>
      </c>
      <c r="B2775" s="40" t="s">
        <v>7</v>
      </c>
      <c r="C2775" s="107">
        <v>6516</v>
      </c>
      <c r="D2775" s="40" t="s">
        <v>2389</v>
      </c>
      <c r="E2775" s="40" t="s">
        <v>3340</v>
      </c>
      <c r="F2775" s="45">
        <v>6</v>
      </c>
      <c r="G2775" s="45" t="s">
        <v>1834</v>
      </c>
      <c r="H2775" s="45" t="s">
        <v>31</v>
      </c>
      <c r="I2775" s="46">
        <v>36830</v>
      </c>
      <c r="J2775" s="44" t="str">
        <f t="shared" si="91"/>
        <v>n/a</v>
      </c>
      <c r="K2775" s="46">
        <v>37042</v>
      </c>
      <c r="L2775" s="45"/>
      <c r="M2775" s="45" t="s">
        <v>874</v>
      </c>
      <c r="N2775" s="45" t="s">
        <v>874</v>
      </c>
      <c r="O2775" s="62" t="s">
        <v>7</v>
      </c>
      <c r="P2775" s="53">
        <v>3613</v>
      </c>
      <c r="Q2775" s="46">
        <v>37228</v>
      </c>
      <c r="R2775" s="128">
        <v>1.6E-2</v>
      </c>
    </row>
    <row r="2776" spans="1:18" s="149" customFormat="1" ht="12.95" customHeight="1" x14ac:dyDescent="0.2">
      <c r="A2776" s="7"/>
      <c r="B2776" s="40" t="s">
        <v>7</v>
      </c>
      <c r="C2776" s="107">
        <v>6517</v>
      </c>
      <c r="D2776" s="40" t="s">
        <v>3412</v>
      </c>
      <c r="E2776" s="40" t="s">
        <v>948</v>
      </c>
      <c r="F2776" s="45">
        <v>8</v>
      </c>
      <c r="G2776" s="45" t="s">
        <v>905</v>
      </c>
      <c r="H2776" s="45" t="s">
        <v>31</v>
      </c>
      <c r="I2776" s="46">
        <v>36861</v>
      </c>
      <c r="J2776" s="44" t="str">
        <f t="shared" si="91"/>
        <v>n/a</v>
      </c>
      <c r="K2776" s="46">
        <v>36860</v>
      </c>
      <c r="L2776" s="45"/>
      <c r="M2776" s="45" t="s">
        <v>874</v>
      </c>
      <c r="N2776" s="45" t="s">
        <v>874</v>
      </c>
      <c r="O2776" s="62" t="s">
        <v>7</v>
      </c>
      <c r="P2776" s="208">
        <v>3566</v>
      </c>
      <c r="Q2776" s="46">
        <v>37008</v>
      </c>
      <c r="R2776" s="41" t="s">
        <v>136</v>
      </c>
    </row>
    <row r="2777" spans="1:18" s="149" customFormat="1" ht="12.95" customHeight="1" x14ac:dyDescent="0.2">
      <c r="A2777" s="7">
        <v>3</v>
      </c>
      <c r="B2777" s="40" t="s">
        <v>7</v>
      </c>
      <c r="C2777" s="107">
        <v>6518</v>
      </c>
      <c r="D2777" s="40" t="s">
        <v>2332</v>
      </c>
      <c r="E2777" s="40" t="s">
        <v>3411</v>
      </c>
      <c r="F2777" s="45">
        <v>21</v>
      </c>
      <c r="G2777" s="45" t="s">
        <v>1839</v>
      </c>
      <c r="H2777" s="45" t="s">
        <v>25</v>
      </c>
      <c r="I2777" s="46">
        <v>36861</v>
      </c>
      <c r="J2777" s="44" t="str">
        <f t="shared" si="91"/>
        <v>n/a</v>
      </c>
      <c r="K2777" s="46">
        <v>36894</v>
      </c>
      <c r="L2777" s="45"/>
      <c r="M2777" s="45" t="s">
        <v>874</v>
      </c>
      <c r="N2777" s="45" t="s">
        <v>874</v>
      </c>
      <c r="O2777" s="62" t="s">
        <v>7</v>
      </c>
      <c r="P2777" s="209">
        <v>3570</v>
      </c>
      <c r="Q2777" s="46">
        <v>37026</v>
      </c>
      <c r="R2777" s="41" t="s">
        <v>3408</v>
      </c>
    </row>
    <row r="2778" spans="1:18" s="149" customFormat="1" ht="12.95" customHeight="1" x14ac:dyDescent="0.2">
      <c r="A2778" s="7">
        <v>3</v>
      </c>
      <c r="B2778" s="40" t="s">
        <v>7</v>
      </c>
      <c r="C2778" s="107">
        <v>6519</v>
      </c>
      <c r="D2778" s="40" t="s">
        <v>3410</v>
      </c>
      <c r="E2778" s="40" t="s">
        <v>3409</v>
      </c>
      <c r="F2778" s="45">
        <v>20</v>
      </c>
      <c r="G2778" s="45" t="s">
        <v>1839</v>
      </c>
      <c r="H2778" s="45" t="s">
        <v>25</v>
      </c>
      <c r="I2778" s="46">
        <v>36861</v>
      </c>
      <c r="J2778" s="44" t="str">
        <f t="shared" si="91"/>
        <v>n/a</v>
      </c>
      <c r="K2778" s="46">
        <v>36889</v>
      </c>
      <c r="L2778" s="45"/>
      <c r="M2778" s="45" t="s">
        <v>874</v>
      </c>
      <c r="N2778" s="45" t="s">
        <v>874</v>
      </c>
      <c r="O2778" s="62" t="s">
        <v>7</v>
      </c>
      <c r="P2778" s="209">
        <v>3571</v>
      </c>
      <c r="Q2778" s="46">
        <v>37026</v>
      </c>
      <c r="R2778" s="41" t="s">
        <v>3408</v>
      </c>
    </row>
    <row r="2779" spans="1:18" s="149" customFormat="1" ht="12.95" customHeight="1" x14ac:dyDescent="0.2">
      <c r="A2779" s="7">
        <v>5</v>
      </c>
      <c r="B2779" s="40" t="s">
        <v>7</v>
      </c>
      <c r="C2779" s="107">
        <v>6520</v>
      </c>
      <c r="D2779" s="40" t="s">
        <v>2291</v>
      </c>
      <c r="E2779" s="40" t="s">
        <v>3407</v>
      </c>
      <c r="F2779" s="45">
        <v>20</v>
      </c>
      <c r="G2779" s="45" t="s">
        <v>1839</v>
      </c>
      <c r="H2779" s="45" t="s">
        <v>25</v>
      </c>
      <c r="I2779" s="46">
        <v>36861</v>
      </c>
      <c r="J2779" s="44" t="str">
        <f t="shared" si="91"/>
        <v>n/a</v>
      </c>
      <c r="K2779" s="46">
        <v>36889</v>
      </c>
      <c r="L2779" s="45"/>
      <c r="M2779" s="45"/>
      <c r="N2779" s="45"/>
      <c r="O2779" s="62" t="s">
        <v>7</v>
      </c>
      <c r="P2779" s="208">
        <v>3474</v>
      </c>
      <c r="Q2779" s="46">
        <v>37032</v>
      </c>
      <c r="R2779" s="41" t="s">
        <v>136</v>
      </c>
    </row>
    <row r="2780" spans="1:18" s="149" customFormat="1" ht="12.95" customHeight="1" x14ac:dyDescent="0.2">
      <c r="A2780" s="7">
        <v>4</v>
      </c>
      <c r="B2780" s="40" t="s">
        <v>7</v>
      </c>
      <c r="C2780" s="107">
        <v>6521</v>
      </c>
      <c r="D2780" s="40" t="s">
        <v>3406</v>
      </c>
      <c r="E2780" s="40" t="s">
        <v>3405</v>
      </c>
      <c r="F2780" s="45">
        <v>4</v>
      </c>
      <c r="G2780" s="45" t="s">
        <v>905</v>
      </c>
      <c r="H2780" s="45" t="s">
        <v>25</v>
      </c>
      <c r="I2780" s="46">
        <v>36861</v>
      </c>
      <c r="J2780" s="44" t="str">
        <f t="shared" si="91"/>
        <v>n/a</v>
      </c>
      <c r="K2780" s="46">
        <v>36894</v>
      </c>
      <c r="L2780" s="45"/>
      <c r="M2780" s="45" t="s">
        <v>874</v>
      </c>
      <c r="N2780" s="45" t="s">
        <v>871</v>
      </c>
      <c r="O2780" s="62" t="s">
        <v>7</v>
      </c>
      <c r="P2780" s="53" t="s">
        <v>5</v>
      </c>
      <c r="Q2780" s="46">
        <v>37126</v>
      </c>
      <c r="R2780" s="41"/>
    </row>
    <row r="2781" spans="1:18" s="149" customFormat="1" ht="12.95" customHeight="1" x14ac:dyDescent="0.2">
      <c r="A2781" s="7"/>
      <c r="B2781" s="40" t="s">
        <v>7</v>
      </c>
      <c r="C2781" s="107">
        <v>6522</v>
      </c>
      <c r="D2781" s="40" t="s">
        <v>3404</v>
      </c>
      <c r="E2781" s="40" t="s">
        <v>3403</v>
      </c>
      <c r="F2781" s="45">
        <v>20</v>
      </c>
      <c r="G2781" s="45" t="s">
        <v>1839</v>
      </c>
      <c r="H2781" s="45" t="s">
        <v>193</v>
      </c>
      <c r="I2781" s="120">
        <v>36859</v>
      </c>
      <c r="J2781" s="44" t="str">
        <f t="shared" si="91"/>
        <v>n/a</v>
      </c>
      <c r="K2781" s="120">
        <v>36950</v>
      </c>
      <c r="L2781" s="45"/>
      <c r="M2781" s="45" t="s">
        <v>874</v>
      </c>
      <c r="N2781" s="45" t="s">
        <v>874</v>
      </c>
      <c r="O2781" s="62" t="s">
        <v>7</v>
      </c>
      <c r="P2781" s="209">
        <v>3590</v>
      </c>
      <c r="Q2781" s="46">
        <v>37099</v>
      </c>
      <c r="R2781" s="41" t="s">
        <v>136</v>
      </c>
    </row>
    <row r="2782" spans="1:18" s="149" customFormat="1" ht="12.95" customHeight="1" x14ac:dyDescent="0.2">
      <c r="A2782" s="7"/>
      <c r="B2782" s="40" t="s">
        <v>7</v>
      </c>
      <c r="C2782" s="107">
        <v>6523</v>
      </c>
      <c r="D2782" s="40" t="s">
        <v>3402</v>
      </c>
      <c r="E2782" s="40" t="s">
        <v>1855</v>
      </c>
      <c r="F2782" s="45">
        <v>8</v>
      </c>
      <c r="G2782" s="45" t="s">
        <v>905</v>
      </c>
      <c r="H2782" s="45" t="s">
        <v>8</v>
      </c>
      <c r="I2782" s="46">
        <v>36866</v>
      </c>
      <c r="J2782" s="44">
        <f t="shared" si="91"/>
        <v>37231</v>
      </c>
      <c r="K2782" s="46"/>
      <c r="L2782" s="45"/>
      <c r="M2782" s="45"/>
      <c r="N2782" s="45"/>
      <c r="O2782" s="62" t="s">
        <v>7</v>
      </c>
      <c r="P2782" s="53" t="s">
        <v>2</v>
      </c>
      <c r="Q2782" s="46">
        <v>37231</v>
      </c>
      <c r="R2782" s="41"/>
    </row>
    <row r="2783" spans="1:18" s="149" customFormat="1" ht="12.95" customHeight="1" x14ac:dyDescent="0.2">
      <c r="A2783" s="7">
        <v>10</v>
      </c>
      <c r="B2783" s="40" t="s">
        <v>7</v>
      </c>
      <c r="C2783" s="107">
        <v>6524</v>
      </c>
      <c r="D2783" s="40" t="s">
        <v>1177</v>
      </c>
      <c r="E2783" s="40" t="s">
        <v>3401</v>
      </c>
      <c r="F2783" s="45">
        <v>12</v>
      </c>
      <c r="G2783" s="45" t="s">
        <v>1825</v>
      </c>
      <c r="H2783" s="45" t="s">
        <v>25</v>
      </c>
      <c r="I2783" s="46"/>
      <c r="J2783" s="44">
        <f t="shared" si="91"/>
        <v>365</v>
      </c>
      <c r="K2783" s="46">
        <v>36889</v>
      </c>
      <c r="L2783" s="45"/>
      <c r="M2783" s="45"/>
      <c r="N2783" s="45"/>
      <c r="O2783" s="62" t="s">
        <v>7</v>
      </c>
      <c r="P2783" s="208">
        <v>3575</v>
      </c>
      <c r="Q2783" s="46">
        <v>37032</v>
      </c>
      <c r="R2783" s="41" t="s">
        <v>3400</v>
      </c>
    </row>
    <row r="2784" spans="1:18" s="149" customFormat="1" ht="12.95" customHeight="1" x14ac:dyDescent="0.2">
      <c r="A2784" s="7">
        <v>56</v>
      </c>
      <c r="B2784" s="40" t="s">
        <v>7</v>
      </c>
      <c r="C2784" s="107">
        <v>6525</v>
      </c>
      <c r="D2784" s="40" t="s">
        <v>1436</v>
      </c>
      <c r="E2784" s="40" t="s">
        <v>3399</v>
      </c>
      <c r="F2784" s="45">
        <v>11</v>
      </c>
      <c r="G2784" s="45" t="s">
        <v>1825</v>
      </c>
      <c r="H2784" s="45" t="s">
        <v>8</v>
      </c>
      <c r="I2784" s="46">
        <v>36887</v>
      </c>
      <c r="J2784" s="44" t="str">
        <f t="shared" si="91"/>
        <v>n/a</v>
      </c>
      <c r="K2784" s="46">
        <v>36920</v>
      </c>
      <c r="L2784" s="45"/>
      <c r="M2784" s="45" t="s">
        <v>874</v>
      </c>
      <c r="N2784" s="45" t="s">
        <v>874</v>
      </c>
      <c r="O2784" s="62" t="s">
        <v>7</v>
      </c>
      <c r="P2784" s="208">
        <v>3589</v>
      </c>
      <c r="Q2784" s="46">
        <v>37088</v>
      </c>
      <c r="R2784" s="41" t="s">
        <v>136</v>
      </c>
    </row>
    <row r="2785" spans="1:209" s="149" customFormat="1" ht="12.95" customHeight="1" x14ac:dyDescent="0.2">
      <c r="A2785" s="7">
        <v>19</v>
      </c>
      <c r="B2785" s="40" t="s">
        <v>7</v>
      </c>
      <c r="C2785" s="107">
        <v>6526</v>
      </c>
      <c r="D2785" s="40" t="s">
        <v>817</v>
      </c>
      <c r="E2785" s="40" t="s">
        <v>1855</v>
      </c>
      <c r="F2785" s="45">
        <v>8</v>
      </c>
      <c r="G2785" s="45" t="s">
        <v>905</v>
      </c>
      <c r="H2785" s="45" t="s">
        <v>8</v>
      </c>
      <c r="I2785" s="46">
        <v>36887</v>
      </c>
      <c r="J2785" s="44">
        <f t="shared" si="91"/>
        <v>37252</v>
      </c>
      <c r="K2785" s="46"/>
      <c r="L2785" s="45"/>
      <c r="M2785" s="45"/>
      <c r="N2785" s="45"/>
      <c r="O2785" s="62" t="s">
        <v>7</v>
      </c>
      <c r="P2785" s="53" t="s">
        <v>2</v>
      </c>
      <c r="Q2785" s="46">
        <v>37252</v>
      </c>
      <c r="R2785" s="41"/>
    </row>
    <row r="2786" spans="1:209" s="149" customFormat="1" ht="12.95" customHeight="1" x14ac:dyDescent="0.2">
      <c r="A2786" s="7">
        <v>37</v>
      </c>
      <c r="B2786" s="40" t="s">
        <v>7</v>
      </c>
      <c r="C2786" s="107">
        <v>6527</v>
      </c>
      <c r="D2786" s="40" t="s">
        <v>1460</v>
      </c>
      <c r="E2786" s="40" t="s">
        <v>3398</v>
      </c>
      <c r="F2786" s="45">
        <v>20</v>
      </c>
      <c r="G2786" s="45" t="s">
        <v>1839</v>
      </c>
      <c r="H2786" s="45" t="s">
        <v>8</v>
      </c>
      <c r="I2786" s="46">
        <v>36887</v>
      </c>
      <c r="J2786" s="44" t="str">
        <f t="shared" si="91"/>
        <v>n/a</v>
      </c>
      <c r="K2786" s="46">
        <v>36920</v>
      </c>
      <c r="L2786" s="45"/>
      <c r="M2786" s="45" t="s">
        <v>874</v>
      </c>
      <c r="N2786" s="45" t="s">
        <v>871</v>
      </c>
      <c r="O2786" s="62" t="s">
        <v>7</v>
      </c>
      <c r="P2786" s="53">
        <v>3596</v>
      </c>
      <c r="Q2786" s="46">
        <v>37147</v>
      </c>
      <c r="R2786" s="41" t="s">
        <v>136</v>
      </c>
    </row>
    <row r="2787" spans="1:209" s="149" customFormat="1" ht="12.95" customHeight="1" x14ac:dyDescent="0.2">
      <c r="A2787" s="7">
        <v>19</v>
      </c>
      <c r="B2787" s="40" t="s">
        <v>7</v>
      </c>
      <c r="C2787" s="107">
        <v>6528</v>
      </c>
      <c r="D2787" s="40" t="s">
        <v>1479</v>
      </c>
      <c r="E2787" s="40" t="s">
        <v>3397</v>
      </c>
      <c r="F2787" s="45">
        <v>8</v>
      </c>
      <c r="G2787" s="45" t="s">
        <v>905</v>
      </c>
      <c r="H2787" s="45" t="s">
        <v>8</v>
      </c>
      <c r="I2787" s="46">
        <v>36894</v>
      </c>
      <c r="J2787" s="44" t="str">
        <f t="shared" si="91"/>
        <v>n/a</v>
      </c>
      <c r="K2787" s="46">
        <v>36920</v>
      </c>
      <c r="L2787" s="45"/>
      <c r="M2787" s="45" t="s">
        <v>874</v>
      </c>
      <c r="N2787" s="45" t="s">
        <v>874</v>
      </c>
      <c r="O2787" s="62" t="s">
        <v>7</v>
      </c>
      <c r="P2787" s="209">
        <v>3580</v>
      </c>
      <c r="Q2787" s="46">
        <v>37057</v>
      </c>
      <c r="R2787" s="41" t="s">
        <v>136</v>
      </c>
    </row>
    <row r="2788" spans="1:209" s="149" customFormat="1" ht="12.95" customHeight="1" x14ac:dyDescent="0.2">
      <c r="A2788" s="7">
        <v>19</v>
      </c>
      <c r="B2788" s="40" t="s">
        <v>7</v>
      </c>
      <c r="C2788" s="107">
        <v>6529</v>
      </c>
      <c r="D2788" s="40" t="s">
        <v>1479</v>
      </c>
      <c r="E2788" s="40" t="s">
        <v>3396</v>
      </c>
      <c r="F2788" s="45">
        <v>8</v>
      </c>
      <c r="G2788" s="45" t="s">
        <v>905</v>
      </c>
      <c r="H2788" s="45" t="s">
        <v>8</v>
      </c>
      <c r="I2788" s="46">
        <v>36889</v>
      </c>
      <c r="J2788" s="44" t="str">
        <f t="shared" si="91"/>
        <v>n/a</v>
      </c>
      <c r="K2788" s="46">
        <v>36920</v>
      </c>
      <c r="L2788" s="45"/>
      <c r="M2788" s="45" t="s">
        <v>874</v>
      </c>
      <c r="N2788" s="45" t="s">
        <v>874</v>
      </c>
      <c r="O2788" s="62" t="s">
        <v>7</v>
      </c>
      <c r="P2788" s="209">
        <v>3581</v>
      </c>
      <c r="Q2788" s="46">
        <v>37057</v>
      </c>
      <c r="R2788" s="41" t="s">
        <v>136</v>
      </c>
    </row>
    <row r="2789" spans="1:209" s="149" customFormat="1" ht="12.95" customHeight="1" x14ac:dyDescent="0.2">
      <c r="A2789" s="12"/>
      <c r="B2789" s="14" t="s">
        <v>7</v>
      </c>
      <c r="C2789" s="97">
        <v>6530</v>
      </c>
      <c r="D2789" s="14" t="s">
        <v>3395</v>
      </c>
      <c r="E2789" s="14" t="s">
        <v>1855</v>
      </c>
      <c r="F2789" s="15">
        <v>8</v>
      </c>
      <c r="G2789" s="15" t="s">
        <v>905</v>
      </c>
      <c r="H2789" s="15" t="s">
        <v>8</v>
      </c>
      <c r="I2789" s="19">
        <v>36889</v>
      </c>
      <c r="J2789" s="16">
        <f t="shared" si="91"/>
        <v>37254</v>
      </c>
      <c r="K2789" s="19"/>
      <c r="L2789" s="15"/>
      <c r="M2789" s="15"/>
      <c r="N2789" s="15"/>
      <c r="O2789" s="21" t="s">
        <v>7</v>
      </c>
      <c r="P2789" s="20" t="s">
        <v>2</v>
      </c>
      <c r="Q2789" s="19">
        <v>37254</v>
      </c>
      <c r="R2789" s="58"/>
      <c r="S2789" s="13"/>
      <c r="T2789" s="13"/>
      <c r="U2789" s="13"/>
      <c r="V2789" s="13"/>
      <c r="W2789" s="13"/>
      <c r="X2789" s="13"/>
      <c r="Y2789" s="13"/>
      <c r="Z2789" s="13"/>
      <c r="AA2789" s="13"/>
      <c r="AB2789" s="13"/>
      <c r="AC2789" s="13"/>
      <c r="AD2789" s="13"/>
      <c r="AE2789" s="13"/>
      <c r="AF2789" s="13"/>
      <c r="AG2789" s="13"/>
      <c r="AH2789" s="13"/>
      <c r="AI2789" s="13"/>
      <c r="AJ2789" s="13"/>
      <c r="AK2789" s="13"/>
      <c r="AL2789" s="13"/>
      <c r="AM2789" s="13"/>
      <c r="AN2789" s="13"/>
      <c r="AO2789" s="13"/>
      <c r="AP2789" s="13"/>
      <c r="AQ2789" s="13"/>
      <c r="AR2789" s="13"/>
      <c r="AS2789" s="13"/>
      <c r="AT2789" s="13"/>
      <c r="AU2789" s="13"/>
      <c r="AV2789" s="13"/>
      <c r="AW2789" s="13"/>
      <c r="AX2789" s="13"/>
      <c r="AY2789" s="13"/>
      <c r="AZ2789" s="13"/>
      <c r="BA2789" s="13"/>
      <c r="BB2789" s="13"/>
      <c r="BC2789" s="13"/>
      <c r="BD2789" s="13"/>
      <c r="BE2789" s="13"/>
      <c r="BF2789" s="13"/>
      <c r="BG2789" s="13"/>
      <c r="BH2789" s="13"/>
      <c r="BI2789" s="13"/>
      <c r="BJ2789" s="13"/>
      <c r="BK2789" s="13"/>
      <c r="BL2789" s="13"/>
      <c r="BM2789" s="13"/>
      <c r="BN2789" s="13"/>
      <c r="BO2789" s="13"/>
      <c r="BP2789" s="13"/>
      <c r="BQ2789" s="13"/>
      <c r="BR2789" s="13"/>
      <c r="BS2789" s="13"/>
      <c r="BT2789" s="13"/>
      <c r="BU2789" s="13"/>
      <c r="BV2789" s="13"/>
      <c r="BW2789" s="13"/>
      <c r="BX2789" s="13"/>
      <c r="BY2789" s="13"/>
      <c r="BZ2789" s="13"/>
      <c r="CA2789" s="13"/>
      <c r="CB2789" s="13"/>
      <c r="CC2789" s="13"/>
      <c r="CD2789" s="13"/>
      <c r="CE2789" s="13"/>
      <c r="CF2789" s="13"/>
      <c r="CG2789" s="13"/>
      <c r="CH2789" s="13"/>
      <c r="CI2789" s="13"/>
      <c r="CJ2789" s="13"/>
      <c r="CK2789" s="13"/>
      <c r="CL2789" s="13"/>
      <c r="CM2789" s="13"/>
      <c r="CN2789" s="13"/>
      <c r="CO2789" s="13"/>
      <c r="CP2789" s="13"/>
      <c r="CQ2789" s="13"/>
      <c r="CR2789" s="13"/>
      <c r="CS2789" s="13"/>
      <c r="CT2789" s="13"/>
      <c r="CU2789" s="13"/>
      <c r="CV2789" s="13"/>
      <c r="CW2789" s="13"/>
      <c r="CX2789" s="13"/>
      <c r="CY2789" s="13"/>
      <c r="CZ2789" s="13"/>
      <c r="DA2789" s="13"/>
      <c r="DB2789" s="13"/>
      <c r="DC2789" s="13"/>
      <c r="DD2789" s="13"/>
      <c r="DE2789" s="13"/>
      <c r="DF2789" s="13"/>
      <c r="DG2789" s="13"/>
      <c r="DH2789" s="13"/>
      <c r="DI2789" s="13"/>
      <c r="DJ2789" s="13"/>
      <c r="DK2789" s="13"/>
      <c r="DL2789" s="13"/>
      <c r="DM2789" s="13"/>
      <c r="DN2789" s="13"/>
      <c r="DO2789" s="13"/>
      <c r="DP2789" s="13"/>
      <c r="DQ2789" s="13"/>
      <c r="DR2789" s="13"/>
      <c r="DS2789" s="13"/>
      <c r="DT2789" s="13"/>
      <c r="DU2789" s="13"/>
      <c r="DV2789" s="13"/>
      <c r="DW2789" s="13"/>
      <c r="DX2789" s="13"/>
      <c r="DY2789" s="13"/>
      <c r="DZ2789" s="13"/>
      <c r="EA2789" s="13"/>
      <c r="EB2789" s="13"/>
      <c r="EC2789" s="13"/>
      <c r="ED2789" s="13"/>
      <c r="EE2789" s="13"/>
      <c r="EF2789" s="13"/>
      <c r="EG2789" s="13"/>
      <c r="EH2789" s="13"/>
      <c r="EI2789" s="13"/>
      <c r="EJ2789" s="13"/>
      <c r="EK2789" s="13"/>
      <c r="EL2789" s="13"/>
      <c r="EM2789" s="13"/>
      <c r="EN2789" s="13"/>
      <c r="EO2789" s="13"/>
      <c r="EP2789" s="13"/>
      <c r="EQ2789" s="13"/>
      <c r="ER2789" s="13"/>
      <c r="ES2789" s="13"/>
      <c r="ET2789" s="13"/>
      <c r="EU2789" s="13"/>
      <c r="EV2789" s="13"/>
      <c r="EW2789" s="13"/>
      <c r="EX2789" s="13"/>
      <c r="EY2789" s="13"/>
      <c r="EZ2789" s="13"/>
      <c r="FA2789" s="13"/>
      <c r="FB2789" s="13"/>
      <c r="FC2789" s="13"/>
      <c r="FD2789" s="13"/>
      <c r="FE2789" s="13"/>
      <c r="FF2789" s="13"/>
      <c r="FG2789" s="13"/>
      <c r="FH2789" s="13"/>
      <c r="FI2789" s="13"/>
      <c r="FJ2789" s="13"/>
      <c r="FK2789" s="13"/>
      <c r="FL2789" s="13"/>
      <c r="FM2789" s="13"/>
      <c r="FN2789" s="13"/>
      <c r="FO2789" s="13"/>
      <c r="FP2789" s="13"/>
      <c r="FQ2789" s="13"/>
      <c r="FR2789" s="13"/>
      <c r="FS2789" s="13"/>
      <c r="FT2789" s="13"/>
      <c r="FU2789" s="13"/>
      <c r="FV2789" s="13"/>
      <c r="FW2789" s="13"/>
      <c r="FX2789" s="13"/>
      <c r="FY2789" s="13"/>
      <c r="FZ2789" s="13"/>
      <c r="GA2789" s="13"/>
      <c r="GB2789" s="13"/>
      <c r="GC2789" s="13"/>
      <c r="GD2789" s="13"/>
      <c r="GE2789" s="13"/>
      <c r="GF2789" s="13"/>
      <c r="GG2789" s="13"/>
      <c r="GH2789" s="13"/>
      <c r="GI2789" s="13"/>
      <c r="GJ2789" s="13"/>
      <c r="GK2789" s="13"/>
      <c r="GL2789" s="13"/>
      <c r="GM2789" s="13"/>
      <c r="GN2789" s="13"/>
      <c r="GO2789" s="13"/>
      <c r="GP2789" s="13"/>
      <c r="GQ2789" s="13"/>
      <c r="GR2789" s="13"/>
      <c r="GS2789" s="13"/>
      <c r="GT2789" s="13"/>
      <c r="GU2789" s="13"/>
      <c r="GV2789" s="13"/>
      <c r="GW2789" s="13"/>
      <c r="GX2789" s="13"/>
      <c r="GY2789" s="13"/>
      <c r="GZ2789" s="13"/>
      <c r="HA2789" s="13"/>
    </row>
    <row r="2790" spans="1:209" s="149" customFormat="1" ht="12.95" customHeight="1" x14ac:dyDescent="0.2">
      <c r="A2790" s="7">
        <v>17</v>
      </c>
      <c r="B2790" s="40" t="s">
        <v>7</v>
      </c>
      <c r="C2790" s="107">
        <v>6531</v>
      </c>
      <c r="D2790" s="40" t="s">
        <v>3394</v>
      </c>
      <c r="E2790" s="40" t="s">
        <v>3393</v>
      </c>
      <c r="F2790" s="45">
        <v>15</v>
      </c>
      <c r="G2790" s="45" t="s">
        <v>1688</v>
      </c>
      <c r="H2790" s="45" t="s">
        <v>8</v>
      </c>
      <c r="I2790" s="46">
        <v>36889</v>
      </c>
      <c r="J2790" s="44">
        <f t="shared" si="91"/>
        <v>37254</v>
      </c>
      <c r="K2790" s="206"/>
      <c r="L2790" s="45"/>
      <c r="M2790" s="45"/>
      <c r="N2790" s="45"/>
      <c r="O2790" s="62" t="s">
        <v>7</v>
      </c>
      <c r="P2790" s="53" t="s">
        <v>2</v>
      </c>
      <c r="Q2790" s="46">
        <v>37254</v>
      </c>
      <c r="R2790" s="41"/>
    </row>
    <row r="2791" spans="1:209" s="149" customFormat="1" ht="12.95" customHeight="1" x14ac:dyDescent="0.2">
      <c r="A2791" s="7">
        <v>3</v>
      </c>
      <c r="B2791" s="40" t="s">
        <v>7</v>
      </c>
      <c r="C2791" s="107">
        <v>6532</v>
      </c>
      <c r="D2791" s="40" t="s">
        <v>2928</v>
      </c>
      <c r="E2791" s="40" t="s">
        <v>1855</v>
      </c>
      <c r="F2791" s="45">
        <v>20</v>
      </c>
      <c r="G2791" s="45" t="s">
        <v>1839</v>
      </c>
      <c r="H2791" s="45" t="s">
        <v>8</v>
      </c>
      <c r="I2791" s="46">
        <v>36889</v>
      </c>
      <c r="J2791" s="44" t="str">
        <f t="shared" si="91"/>
        <v>n/a</v>
      </c>
      <c r="K2791" s="46">
        <v>36920</v>
      </c>
      <c r="L2791" s="45"/>
      <c r="M2791" s="45" t="s">
        <v>871</v>
      </c>
      <c r="N2791" s="45" t="s">
        <v>874</v>
      </c>
      <c r="O2791" s="62" t="s">
        <v>7</v>
      </c>
      <c r="P2791" s="117" t="s">
        <v>0</v>
      </c>
      <c r="Q2791" s="46">
        <v>37147</v>
      </c>
      <c r="R2791" s="41"/>
    </row>
    <row r="2792" spans="1:209" s="149" customFormat="1" ht="12.95" customHeight="1" x14ac:dyDescent="0.2">
      <c r="A2792" s="7">
        <v>44</v>
      </c>
      <c r="B2792" s="40" t="s">
        <v>7</v>
      </c>
      <c r="C2792" s="107">
        <v>6533</v>
      </c>
      <c r="D2792" s="40" t="s">
        <v>3392</v>
      </c>
      <c r="E2792" s="40" t="s">
        <v>3391</v>
      </c>
      <c r="F2792" s="45">
        <v>15</v>
      </c>
      <c r="G2792" s="45" t="s">
        <v>1688</v>
      </c>
      <c r="H2792" s="45" t="s">
        <v>8</v>
      </c>
      <c r="I2792" s="46">
        <v>36894</v>
      </c>
      <c r="J2792" s="44">
        <f t="shared" si="91"/>
        <v>37259</v>
      </c>
      <c r="K2792" s="46"/>
      <c r="L2792" s="45"/>
      <c r="M2792" s="45"/>
      <c r="N2792" s="45"/>
      <c r="O2792" s="62" t="s">
        <v>7</v>
      </c>
      <c r="P2792" s="53" t="s">
        <v>2</v>
      </c>
      <c r="Q2792" s="46">
        <v>37259</v>
      </c>
      <c r="R2792" s="41"/>
    </row>
    <row r="2793" spans="1:209" s="149" customFormat="1" ht="12.95" customHeight="1" x14ac:dyDescent="0.2">
      <c r="A2793" s="7">
        <v>51</v>
      </c>
      <c r="B2793" s="40" t="s">
        <v>7</v>
      </c>
      <c r="C2793" s="107">
        <v>6534</v>
      </c>
      <c r="D2793" s="40" t="s">
        <v>2225</v>
      </c>
      <c r="E2793" s="40" t="s">
        <v>3390</v>
      </c>
      <c r="F2793" s="45">
        <v>10</v>
      </c>
      <c r="G2793" s="45" t="s">
        <v>1834</v>
      </c>
      <c r="H2793" s="45" t="s">
        <v>193</v>
      </c>
      <c r="I2793" s="120">
        <v>36914</v>
      </c>
      <c r="J2793" s="44" t="str">
        <f t="shared" si="91"/>
        <v>n/a</v>
      </c>
      <c r="K2793" s="120">
        <v>36950</v>
      </c>
      <c r="L2793" s="45"/>
      <c r="M2793" s="45" t="s">
        <v>874</v>
      </c>
      <c r="N2793" s="45" t="s">
        <v>874</v>
      </c>
      <c r="O2793" s="62" t="s">
        <v>7</v>
      </c>
      <c r="P2793" s="208">
        <v>3586</v>
      </c>
      <c r="Q2793" s="46">
        <v>37087</v>
      </c>
      <c r="R2793" s="41" t="s">
        <v>3389</v>
      </c>
    </row>
    <row r="2794" spans="1:209" s="149" customFormat="1" ht="12.95" customHeight="1" x14ac:dyDescent="0.2">
      <c r="A2794" s="7"/>
      <c r="B2794" s="40" t="s">
        <v>7</v>
      </c>
      <c r="C2794" s="107">
        <v>6535</v>
      </c>
      <c r="D2794" s="40" t="s">
        <v>3388</v>
      </c>
      <c r="E2794" s="40" t="s">
        <v>3387</v>
      </c>
      <c r="F2794" s="45">
        <v>10</v>
      </c>
      <c r="G2794" s="45" t="s">
        <v>1834</v>
      </c>
      <c r="H2794" s="45" t="s">
        <v>28</v>
      </c>
      <c r="I2794" s="46">
        <v>36936</v>
      </c>
      <c r="J2794" s="44" t="str">
        <f t="shared" si="91"/>
        <v>n/a</v>
      </c>
      <c r="K2794" s="46">
        <v>36949</v>
      </c>
      <c r="L2794" s="45"/>
      <c r="M2794" s="45" t="s">
        <v>874</v>
      </c>
      <c r="N2794" s="45" t="s">
        <v>874</v>
      </c>
      <c r="O2794" s="62" t="s">
        <v>7</v>
      </c>
      <c r="P2794" s="209">
        <v>3588</v>
      </c>
      <c r="Q2794" s="46">
        <v>37088</v>
      </c>
      <c r="R2794" s="41" t="s">
        <v>136</v>
      </c>
    </row>
    <row r="2795" spans="1:209" s="149" customFormat="1" ht="12.95" customHeight="1" x14ac:dyDescent="0.2">
      <c r="A2795" s="7">
        <v>3</v>
      </c>
      <c r="B2795" s="40" t="s">
        <v>7</v>
      </c>
      <c r="C2795" s="107">
        <v>6536</v>
      </c>
      <c r="D2795" s="40" t="s">
        <v>2513</v>
      </c>
      <c r="E2795" s="40" t="s">
        <v>3373</v>
      </c>
      <c r="F2795" s="45">
        <v>14</v>
      </c>
      <c r="G2795" s="45" t="s">
        <v>1688</v>
      </c>
      <c r="H2795" s="45" t="s">
        <v>44</v>
      </c>
      <c r="I2795" s="46">
        <v>36936</v>
      </c>
      <c r="J2795" s="44">
        <f t="shared" si="91"/>
        <v>37301</v>
      </c>
      <c r="K2795" s="46"/>
      <c r="L2795" s="45"/>
      <c r="M2795" s="45"/>
      <c r="N2795" s="45"/>
      <c r="O2795" s="62" t="s">
        <v>7</v>
      </c>
      <c r="P2795" s="53" t="s">
        <v>2</v>
      </c>
      <c r="Q2795" s="46">
        <v>37301</v>
      </c>
      <c r="R2795" s="41"/>
    </row>
    <row r="2796" spans="1:209" s="149" customFormat="1" ht="12.95" customHeight="1" x14ac:dyDescent="0.2">
      <c r="A2796" s="7">
        <v>51</v>
      </c>
      <c r="B2796" s="40" t="s">
        <v>7</v>
      </c>
      <c r="C2796" s="107">
        <v>6537</v>
      </c>
      <c r="D2796" s="40" t="s">
        <v>1647</v>
      </c>
      <c r="E2796" s="40" t="s">
        <v>3222</v>
      </c>
      <c r="F2796" s="45">
        <v>8</v>
      </c>
      <c r="G2796" s="45" t="s">
        <v>905</v>
      </c>
      <c r="H2796" s="45" t="s">
        <v>44</v>
      </c>
      <c r="I2796" s="46"/>
      <c r="J2796" s="44">
        <f t="shared" si="91"/>
        <v>365</v>
      </c>
      <c r="K2796" s="46">
        <v>36983</v>
      </c>
      <c r="L2796" s="45"/>
      <c r="M2796" s="45" t="s">
        <v>874</v>
      </c>
      <c r="N2796" s="45" t="s">
        <v>874</v>
      </c>
      <c r="O2796" s="62" t="s">
        <v>7</v>
      </c>
      <c r="P2796" s="208">
        <v>3591</v>
      </c>
      <c r="Q2796" s="46">
        <v>37118</v>
      </c>
      <c r="R2796" s="41" t="s">
        <v>136</v>
      </c>
    </row>
    <row r="2797" spans="1:209" s="149" customFormat="1" ht="12.95" customHeight="1" x14ac:dyDescent="0.2">
      <c r="A2797" s="7"/>
      <c r="B2797" s="40" t="s">
        <v>7</v>
      </c>
      <c r="C2797" s="107">
        <v>6538</v>
      </c>
      <c r="D2797" s="40" t="s">
        <v>3386</v>
      </c>
      <c r="E2797" s="40" t="s">
        <v>3385</v>
      </c>
      <c r="F2797" s="45">
        <v>8</v>
      </c>
      <c r="G2797" s="45" t="s">
        <v>905</v>
      </c>
      <c r="H2797" s="45" t="s">
        <v>193</v>
      </c>
      <c r="I2797" s="46">
        <v>36936</v>
      </c>
      <c r="J2797" s="44">
        <f t="shared" ref="J2797:J2828" si="92">IF(AND(I2797&gt;1/1/75, K2797&gt;0),"n/a",I2797+365)</f>
        <v>37301</v>
      </c>
      <c r="K2797" s="46"/>
      <c r="L2797" s="45"/>
      <c r="M2797" s="45"/>
      <c r="N2797" s="45"/>
      <c r="O2797" s="62" t="s">
        <v>7</v>
      </c>
      <c r="P2797" s="53" t="s">
        <v>2</v>
      </c>
      <c r="Q2797" s="46">
        <v>37301</v>
      </c>
      <c r="R2797" s="41"/>
    </row>
    <row r="2798" spans="1:209" s="149" customFormat="1" ht="12.95" customHeight="1" x14ac:dyDescent="0.2">
      <c r="A2798" s="7"/>
      <c r="B2798" s="40" t="s">
        <v>7</v>
      </c>
      <c r="C2798" s="107">
        <v>6539</v>
      </c>
      <c r="D2798" s="40" t="s">
        <v>3384</v>
      </c>
      <c r="E2798" s="40" t="s">
        <v>3383</v>
      </c>
      <c r="F2798" s="45">
        <v>10</v>
      </c>
      <c r="G2798" s="45" t="s">
        <v>1834</v>
      </c>
      <c r="H2798" s="45" t="s">
        <v>44</v>
      </c>
      <c r="I2798" s="46">
        <v>36951</v>
      </c>
      <c r="J2798" s="44" t="str">
        <f t="shared" si="92"/>
        <v>n/a</v>
      </c>
      <c r="K2798" s="46">
        <v>36969</v>
      </c>
      <c r="L2798" s="45"/>
      <c r="M2798" s="45"/>
      <c r="N2798" s="45"/>
      <c r="O2798" s="62" t="s">
        <v>7</v>
      </c>
      <c r="P2798" s="53" t="s">
        <v>5</v>
      </c>
      <c r="Q2798" s="46">
        <v>37021</v>
      </c>
      <c r="R2798" s="41"/>
    </row>
    <row r="2799" spans="1:209" s="149" customFormat="1" ht="12.95" customHeight="1" x14ac:dyDescent="0.2">
      <c r="A2799" s="7">
        <v>37</v>
      </c>
      <c r="B2799" s="40" t="s">
        <v>7</v>
      </c>
      <c r="C2799" s="107">
        <v>6540</v>
      </c>
      <c r="D2799" s="40" t="s">
        <v>3382</v>
      </c>
      <c r="E2799" s="40" t="s">
        <v>3381</v>
      </c>
      <c r="F2799" s="45">
        <v>13</v>
      </c>
      <c r="G2799" s="45" t="s">
        <v>1688</v>
      </c>
      <c r="H2799" s="45" t="s">
        <v>44</v>
      </c>
      <c r="I2799" s="46">
        <v>36948</v>
      </c>
      <c r="J2799" s="44" t="str">
        <f t="shared" si="92"/>
        <v>n/a</v>
      </c>
      <c r="K2799" s="46">
        <v>36983</v>
      </c>
      <c r="L2799" s="45"/>
      <c r="M2799" s="45" t="s">
        <v>874</v>
      </c>
      <c r="N2799" s="45" t="s">
        <v>871</v>
      </c>
      <c r="O2799" s="62" t="s">
        <v>7</v>
      </c>
      <c r="P2799" s="53">
        <v>3601</v>
      </c>
      <c r="Q2799" s="46">
        <v>37183</v>
      </c>
      <c r="R2799" s="41" t="s">
        <v>136</v>
      </c>
    </row>
    <row r="2800" spans="1:209" s="149" customFormat="1" ht="12.95" customHeight="1" x14ac:dyDescent="0.2">
      <c r="A2800" s="7">
        <v>37</v>
      </c>
      <c r="B2800" s="40" t="s">
        <v>7</v>
      </c>
      <c r="C2800" s="107">
        <v>6541</v>
      </c>
      <c r="D2800" s="40" t="s">
        <v>1409</v>
      </c>
      <c r="E2800" s="40" t="s">
        <v>3380</v>
      </c>
      <c r="F2800" s="45">
        <v>10</v>
      </c>
      <c r="G2800" s="45" t="s">
        <v>1834</v>
      </c>
      <c r="H2800" s="45" t="s">
        <v>44</v>
      </c>
      <c r="I2800" s="46">
        <v>36948</v>
      </c>
      <c r="J2800" s="44" t="str">
        <f t="shared" si="92"/>
        <v>n/a</v>
      </c>
      <c r="K2800" s="46">
        <v>36983</v>
      </c>
      <c r="L2800" s="45"/>
      <c r="M2800" s="45" t="s">
        <v>874</v>
      </c>
      <c r="N2800" s="45" t="s">
        <v>874</v>
      </c>
      <c r="O2800" s="62" t="s">
        <v>7</v>
      </c>
      <c r="P2800" s="208">
        <v>3593</v>
      </c>
      <c r="Q2800" s="46">
        <v>37119</v>
      </c>
      <c r="R2800" s="128">
        <v>1.7999999999999999E-2</v>
      </c>
    </row>
    <row r="2801" spans="1:209" s="149" customFormat="1" ht="12.95" customHeight="1" x14ac:dyDescent="0.2">
      <c r="A2801" s="7">
        <v>37</v>
      </c>
      <c r="B2801" s="40" t="s">
        <v>7</v>
      </c>
      <c r="C2801" s="107">
        <v>6542</v>
      </c>
      <c r="D2801" s="40" t="s">
        <v>1409</v>
      </c>
      <c r="E2801" s="40" t="s">
        <v>3379</v>
      </c>
      <c r="F2801" s="45">
        <v>10</v>
      </c>
      <c r="G2801" s="45" t="s">
        <v>1834</v>
      </c>
      <c r="H2801" s="45" t="s">
        <v>44</v>
      </c>
      <c r="I2801" s="46">
        <v>36948</v>
      </c>
      <c r="J2801" s="44" t="str">
        <f t="shared" si="92"/>
        <v>n/a</v>
      </c>
      <c r="K2801" s="46">
        <v>36983</v>
      </c>
      <c r="L2801" s="45"/>
      <c r="M2801" s="45" t="s">
        <v>874</v>
      </c>
      <c r="N2801" s="45" t="s">
        <v>874</v>
      </c>
      <c r="O2801" s="62" t="s">
        <v>7</v>
      </c>
      <c r="P2801" s="53">
        <v>3598</v>
      </c>
      <c r="Q2801" s="46">
        <v>37179</v>
      </c>
      <c r="R2801" s="41" t="s">
        <v>3378</v>
      </c>
    </row>
    <row r="2802" spans="1:209" s="149" customFormat="1" ht="12.95" customHeight="1" x14ac:dyDescent="0.2">
      <c r="A2802" s="7"/>
      <c r="B2802" s="40" t="s">
        <v>7</v>
      </c>
      <c r="C2802" s="107">
        <v>6543</v>
      </c>
      <c r="D2802" s="40" t="s">
        <v>3377</v>
      </c>
      <c r="E2802" s="40" t="s">
        <v>3376</v>
      </c>
      <c r="F2802" s="45">
        <v>20</v>
      </c>
      <c r="G2802" s="45" t="s">
        <v>1839</v>
      </c>
      <c r="H2802" s="45" t="s">
        <v>44</v>
      </c>
      <c r="I2802" s="46">
        <v>36950</v>
      </c>
      <c r="J2802" s="44">
        <f t="shared" si="92"/>
        <v>37315</v>
      </c>
      <c r="K2802" s="46"/>
      <c r="L2802" s="45" t="s">
        <v>3375</v>
      </c>
      <c r="M2802" s="45" t="s">
        <v>871</v>
      </c>
      <c r="N2802" s="45" t="s">
        <v>871</v>
      </c>
      <c r="O2802" s="62" t="s">
        <v>7</v>
      </c>
      <c r="P2802" s="117" t="s">
        <v>0</v>
      </c>
      <c r="Q2802" s="46">
        <v>37176</v>
      </c>
      <c r="R2802" s="41"/>
    </row>
    <row r="2803" spans="1:209" s="149" customFormat="1" ht="12.95" customHeight="1" x14ac:dyDescent="0.2">
      <c r="A2803" s="7">
        <v>19</v>
      </c>
      <c r="B2803" s="40" t="s">
        <v>7</v>
      </c>
      <c r="C2803" s="107">
        <v>6544</v>
      </c>
      <c r="D2803" s="40" t="s">
        <v>3374</v>
      </c>
      <c r="E2803" s="40" t="s">
        <v>3373</v>
      </c>
      <c r="F2803" s="45">
        <v>8</v>
      </c>
      <c r="G2803" s="45" t="s">
        <v>905</v>
      </c>
      <c r="H2803" s="45" t="s">
        <v>44</v>
      </c>
      <c r="I2803" s="46">
        <v>36950</v>
      </c>
      <c r="J2803" s="44" t="str">
        <f t="shared" si="92"/>
        <v>n/a</v>
      </c>
      <c r="K2803" s="46">
        <v>36983</v>
      </c>
      <c r="L2803" s="45"/>
      <c r="M2803" s="45" t="s">
        <v>874</v>
      </c>
      <c r="N2803" s="45" t="s">
        <v>874</v>
      </c>
      <c r="O2803" s="62" t="s">
        <v>7</v>
      </c>
      <c r="P2803" s="53">
        <v>3592</v>
      </c>
      <c r="Q2803" s="46">
        <v>37119</v>
      </c>
      <c r="R2803" s="128">
        <v>1.9E-2</v>
      </c>
    </row>
    <row r="2804" spans="1:209" s="149" customFormat="1" ht="12.95" customHeight="1" x14ac:dyDescent="0.2">
      <c r="A2804" s="7">
        <v>38</v>
      </c>
      <c r="B2804" s="40" t="s">
        <v>7</v>
      </c>
      <c r="C2804" s="107">
        <v>6545</v>
      </c>
      <c r="D2804" s="40" t="s">
        <v>2013</v>
      </c>
      <c r="E2804" s="40" t="s">
        <v>3372</v>
      </c>
      <c r="F2804" s="45" t="s">
        <v>2299</v>
      </c>
      <c r="G2804" s="45" t="s">
        <v>3324</v>
      </c>
      <c r="H2804" s="45" t="s">
        <v>44</v>
      </c>
      <c r="I2804" s="46">
        <v>36950</v>
      </c>
      <c r="J2804" s="44" t="str">
        <f t="shared" si="92"/>
        <v>n/a</v>
      </c>
      <c r="K2804" s="46">
        <v>37165</v>
      </c>
      <c r="L2804" s="45"/>
      <c r="M2804" s="45" t="s">
        <v>874</v>
      </c>
      <c r="N2804" s="45" t="s">
        <v>871</v>
      </c>
      <c r="O2804" s="62" t="s">
        <v>7</v>
      </c>
      <c r="P2804" s="53">
        <v>3665</v>
      </c>
      <c r="Q2804" s="46">
        <v>37377</v>
      </c>
      <c r="R2804" s="41" t="s">
        <v>136</v>
      </c>
    </row>
    <row r="2805" spans="1:209" s="149" customFormat="1" ht="12.95" customHeight="1" x14ac:dyDescent="0.2">
      <c r="A2805" s="7">
        <v>51</v>
      </c>
      <c r="B2805" s="40" t="s">
        <v>7</v>
      </c>
      <c r="C2805" s="107">
        <v>6546</v>
      </c>
      <c r="D2805" s="40" t="s">
        <v>2225</v>
      </c>
      <c r="E2805" s="40" t="s">
        <v>3371</v>
      </c>
      <c r="F2805" s="45">
        <v>9</v>
      </c>
      <c r="G2805" s="45" t="s">
        <v>1834</v>
      </c>
      <c r="H2805" s="45" t="s">
        <v>44</v>
      </c>
      <c r="I2805" s="46">
        <v>36950</v>
      </c>
      <c r="J2805" s="44" t="str">
        <f t="shared" si="92"/>
        <v>n/a</v>
      </c>
      <c r="K2805" s="46">
        <v>36983</v>
      </c>
      <c r="L2805" s="45"/>
      <c r="M2805" s="45" t="s">
        <v>874</v>
      </c>
      <c r="N2805" s="45" t="s">
        <v>874</v>
      </c>
      <c r="O2805" s="62" t="s">
        <v>7</v>
      </c>
      <c r="P2805" s="208">
        <v>3595</v>
      </c>
      <c r="Q2805" s="46">
        <v>37119</v>
      </c>
      <c r="R2805" s="41" t="s">
        <v>136</v>
      </c>
    </row>
    <row r="2806" spans="1:209" s="149" customFormat="1" ht="12.95" customHeight="1" x14ac:dyDescent="0.2">
      <c r="A2806" s="7">
        <v>51</v>
      </c>
      <c r="B2806" s="40" t="s">
        <v>7</v>
      </c>
      <c r="C2806" s="107">
        <v>6547</v>
      </c>
      <c r="D2806" s="40" t="s">
        <v>2225</v>
      </c>
      <c r="E2806" s="40" t="s">
        <v>3370</v>
      </c>
      <c r="F2806" s="45">
        <v>10</v>
      </c>
      <c r="G2806" s="45" t="s">
        <v>1834</v>
      </c>
      <c r="H2806" s="45" t="s">
        <v>44</v>
      </c>
      <c r="I2806" s="46">
        <v>36950</v>
      </c>
      <c r="J2806" s="44" t="str">
        <f t="shared" si="92"/>
        <v>n/a</v>
      </c>
      <c r="K2806" s="46">
        <v>36983</v>
      </c>
      <c r="L2806" s="45"/>
      <c r="M2806" s="45" t="s">
        <v>874</v>
      </c>
      <c r="N2806" s="45" t="s">
        <v>874</v>
      </c>
      <c r="O2806" s="62" t="s">
        <v>7</v>
      </c>
      <c r="P2806" s="208">
        <v>3594</v>
      </c>
      <c r="Q2806" s="46">
        <v>37119</v>
      </c>
      <c r="R2806" s="41" t="s">
        <v>136</v>
      </c>
    </row>
    <row r="2807" spans="1:209" s="149" customFormat="1" ht="12.95" customHeight="1" x14ac:dyDescent="0.2">
      <c r="A2807" s="7">
        <v>51</v>
      </c>
      <c r="B2807" s="40" t="s">
        <v>7</v>
      </c>
      <c r="C2807" s="107">
        <v>6548</v>
      </c>
      <c r="D2807" s="40" t="s">
        <v>2225</v>
      </c>
      <c r="E2807" s="40" t="s">
        <v>3369</v>
      </c>
      <c r="F2807" s="45">
        <v>10</v>
      </c>
      <c r="G2807" s="45" t="s">
        <v>1834</v>
      </c>
      <c r="H2807" s="45" t="s">
        <v>44</v>
      </c>
      <c r="I2807" s="46">
        <v>36950</v>
      </c>
      <c r="J2807" s="44">
        <f t="shared" si="92"/>
        <v>37315</v>
      </c>
      <c r="K2807" s="46"/>
      <c r="L2807" s="45"/>
      <c r="M2807" s="45"/>
      <c r="N2807" s="45"/>
      <c r="O2807" s="62" t="s">
        <v>7</v>
      </c>
      <c r="P2807" s="53" t="s">
        <v>2</v>
      </c>
      <c r="Q2807" s="46">
        <v>37315</v>
      </c>
      <c r="R2807" s="41"/>
    </row>
    <row r="2808" spans="1:209" s="149" customFormat="1" ht="12.95" customHeight="1" x14ac:dyDescent="0.2">
      <c r="A2808" s="7">
        <v>51</v>
      </c>
      <c r="B2808" s="40" t="s">
        <v>7</v>
      </c>
      <c r="C2808" s="107">
        <v>6549</v>
      </c>
      <c r="D2808" s="40" t="s">
        <v>2225</v>
      </c>
      <c r="E2808" s="40" t="s">
        <v>3368</v>
      </c>
      <c r="F2808" s="45">
        <v>10</v>
      </c>
      <c r="G2808" s="45" t="s">
        <v>1834</v>
      </c>
      <c r="H2808" s="45" t="s">
        <v>44</v>
      </c>
      <c r="I2808" s="46">
        <v>36950</v>
      </c>
      <c r="J2808" s="44">
        <f t="shared" si="92"/>
        <v>37315</v>
      </c>
      <c r="K2808" s="46"/>
      <c r="L2808" s="45"/>
      <c r="M2808" s="45"/>
      <c r="N2808" s="45"/>
      <c r="O2808" s="62" t="s">
        <v>7</v>
      </c>
      <c r="P2808" s="53" t="s">
        <v>2</v>
      </c>
      <c r="Q2808" s="46">
        <v>37315</v>
      </c>
      <c r="R2808" s="41"/>
    </row>
    <row r="2809" spans="1:209" s="149" customFormat="1" ht="12.95" customHeight="1" x14ac:dyDescent="0.2">
      <c r="A2809" s="7"/>
      <c r="B2809" s="40" t="s">
        <v>7</v>
      </c>
      <c r="C2809" s="107">
        <v>6550</v>
      </c>
      <c r="D2809" s="40" t="s">
        <v>3367</v>
      </c>
      <c r="E2809" s="40" t="s">
        <v>3352</v>
      </c>
      <c r="F2809" s="45">
        <v>8</v>
      </c>
      <c r="G2809" s="45" t="s">
        <v>905</v>
      </c>
      <c r="H2809" s="45" t="s">
        <v>44</v>
      </c>
      <c r="I2809" s="46">
        <v>36951</v>
      </c>
      <c r="J2809" s="44">
        <f t="shared" si="92"/>
        <v>37316</v>
      </c>
      <c r="K2809" s="46"/>
      <c r="L2809" s="45"/>
      <c r="M2809" s="45"/>
      <c r="N2809" s="45"/>
      <c r="O2809" s="62" t="s">
        <v>7</v>
      </c>
      <c r="P2809" s="53" t="s">
        <v>2</v>
      </c>
      <c r="Q2809" s="46">
        <v>37315</v>
      </c>
      <c r="R2809" s="41"/>
    </row>
    <row r="2810" spans="1:209" s="149" customFormat="1" ht="12.95" customHeight="1" x14ac:dyDescent="0.2">
      <c r="A2810" s="7">
        <v>37</v>
      </c>
      <c r="B2810" s="40" t="s">
        <v>7</v>
      </c>
      <c r="C2810" s="107">
        <v>6551</v>
      </c>
      <c r="D2810" s="40" t="s">
        <v>3366</v>
      </c>
      <c r="E2810" s="40" t="s">
        <v>3365</v>
      </c>
      <c r="F2810" s="45">
        <v>8</v>
      </c>
      <c r="G2810" s="45" t="s">
        <v>905</v>
      </c>
      <c r="H2810" s="45" t="s">
        <v>44</v>
      </c>
      <c r="I2810" s="46">
        <v>36951</v>
      </c>
      <c r="J2810" s="44" t="str">
        <f t="shared" si="92"/>
        <v>n/a</v>
      </c>
      <c r="K2810" s="46">
        <v>37165</v>
      </c>
      <c r="L2810" s="45"/>
      <c r="M2810" s="45" t="s">
        <v>874</v>
      </c>
      <c r="N2810" s="45" t="s">
        <v>874</v>
      </c>
      <c r="O2810" s="62" t="s">
        <v>7</v>
      </c>
      <c r="P2810" s="53">
        <v>3641</v>
      </c>
      <c r="Q2810" s="46">
        <v>37299</v>
      </c>
      <c r="R2810" s="41" t="s">
        <v>3261</v>
      </c>
    </row>
    <row r="2811" spans="1:209" s="149" customFormat="1" ht="12.95" customHeight="1" x14ac:dyDescent="0.2">
      <c r="A2811" s="7">
        <v>37</v>
      </c>
      <c r="B2811" s="40" t="s">
        <v>7</v>
      </c>
      <c r="C2811" s="107">
        <v>6552</v>
      </c>
      <c r="D2811" s="40" t="s">
        <v>1460</v>
      </c>
      <c r="E2811" s="40" t="s">
        <v>3364</v>
      </c>
      <c r="F2811" s="45">
        <v>20</v>
      </c>
      <c r="G2811" s="45" t="s">
        <v>1839</v>
      </c>
      <c r="H2811" s="45" t="s">
        <v>44</v>
      </c>
      <c r="I2811" s="46">
        <v>36951</v>
      </c>
      <c r="J2811" s="44" t="str">
        <f t="shared" si="92"/>
        <v>n/a</v>
      </c>
      <c r="K2811" s="46">
        <v>36983</v>
      </c>
      <c r="L2811" s="45" t="s">
        <v>3363</v>
      </c>
      <c r="M2811" s="45" t="s">
        <v>874</v>
      </c>
      <c r="N2811" s="45" t="s">
        <v>871</v>
      </c>
      <c r="O2811" s="62" t="s">
        <v>7</v>
      </c>
      <c r="P2811" s="53">
        <v>3605</v>
      </c>
      <c r="Q2811" s="46">
        <v>37231</v>
      </c>
      <c r="R2811" s="41" t="s">
        <v>136</v>
      </c>
    </row>
    <row r="2812" spans="1:209" s="149" customFormat="1" ht="12.95" customHeight="1" x14ac:dyDescent="0.2">
      <c r="A2812" s="7">
        <v>37</v>
      </c>
      <c r="B2812" s="40" t="s">
        <v>7</v>
      </c>
      <c r="C2812" s="107">
        <v>6553</v>
      </c>
      <c r="D2812" s="40" t="s">
        <v>1460</v>
      </c>
      <c r="E2812" s="40" t="s">
        <v>3362</v>
      </c>
      <c r="F2812" s="45">
        <v>20</v>
      </c>
      <c r="G2812" s="45" t="s">
        <v>1839</v>
      </c>
      <c r="H2812" s="45" t="s">
        <v>44</v>
      </c>
      <c r="I2812" s="46">
        <v>36951</v>
      </c>
      <c r="J2812" s="44" t="str">
        <f t="shared" si="92"/>
        <v>n/a</v>
      </c>
      <c r="K2812" s="46">
        <v>36983</v>
      </c>
      <c r="L2812" s="45" t="s">
        <v>3361</v>
      </c>
      <c r="M2812" s="45" t="s">
        <v>874</v>
      </c>
      <c r="N2812" s="45" t="s">
        <v>874</v>
      </c>
      <c r="O2812" s="62" t="s">
        <v>7</v>
      </c>
      <c r="P2812" s="53">
        <v>3606</v>
      </c>
      <c r="Q2812" s="46">
        <v>37231</v>
      </c>
      <c r="R2812" s="41" t="s">
        <v>136</v>
      </c>
    </row>
    <row r="2813" spans="1:209" s="149" customFormat="1" ht="12.95" customHeight="1" x14ac:dyDescent="0.2">
      <c r="A2813" s="7">
        <v>37</v>
      </c>
      <c r="B2813" s="40" t="s">
        <v>7</v>
      </c>
      <c r="C2813" s="107">
        <v>6554</v>
      </c>
      <c r="D2813" s="40" t="s">
        <v>1460</v>
      </c>
      <c r="E2813" s="40" t="s">
        <v>3360</v>
      </c>
      <c r="F2813" s="45" t="s">
        <v>2785</v>
      </c>
      <c r="G2813" s="45" t="s">
        <v>1839</v>
      </c>
      <c r="H2813" s="45" t="s">
        <v>44</v>
      </c>
      <c r="I2813" s="46">
        <v>36951</v>
      </c>
      <c r="J2813" s="44" t="str">
        <f t="shared" si="92"/>
        <v>n/a</v>
      </c>
      <c r="K2813" s="46">
        <v>36983</v>
      </c>
      <c r="L2813" s="45"/>
      <c r="M2813" s="45" t="s">
        <v>874</v>
      </c>
      <c r="N2813" s="45" t="s">
        <v>874</v>
      </c>
      <c r="O2813" s="62" t="s">
        <v>7</v>
      </c>
      <c r="P2813" s="53">
        <v>3600</v>
      </c>
      <c r="Q2813" s="46">
        <v>37175</v>
      </c>
      <c r="R2813" s="41" t="s">
        <v>136</v>
      </c>
    </row>
    <row r="2814" spans="1:209" s="149" customFormat="1" ht="12.95" customHeight="1" x14ac:dyDescent="0.2">
      <c r="A2814" s="7"/>
      <c r="B2814" s="40" t="s">
        <v>7</v>
      </c>
      <c r="C2814" s="107">
        <v>6555</v>
      </c>
      <c r="D2814" s="40" t="s">
        <v>3359</v>
      </c>
      <c r="E2814" s="40" t="s">
        <v>2228</v>
      </c>
      <c r="F2814" s="45">
        <v>16</v>
      </c>
      <c r="G2814" s="45" t="s">
        <v>1834</v>
      </c>
      <c r="H2814" s="45" t="s">
        <v>44</v>
      </c>
      <c r="I2814" s="46">
        <v>36951</v>
      </c>
      <c r="J2814" s="44" t="str">
        <f t="shared" si="92"/>
        <v>n/a</v>
      </c>
      <c r="K2814" s="46">
        <v>36980</v>
      </c>
      <c r="L2814" s="45"/>
      <c r="M2814" s="45"/>
      <c r="N2814" s="45"/>
      <c r="O2814" s="62" t="s">
        <v>7</v>
      </c>
      <c r="P2814" s="53" t="s">
        <v>5</v>
      </c>
      <c r="Q2814" s="46">
        <v>37036</v>
      </c>
      <c r="R2814" s="41"/>
    </row>
    <row r="2815" spans="1:209" s="149" customFormat="1" ht="12.95" customHeight="1" x14ac:dyDescent="0.2">
      <c r="A2815" s="12">
        <v>33</v>
      </c>
      <c r="B2815" s="14" t="s">
        <v>7</v>
      </c>
      <c r="C2815" s="97">
        <v>6556</v>
      </c>
      <c r="D2815" s="14" t="s">
        <v>1338</v>
      </c>
      <c r="E2815" s="14" t="s">
        <v>3358</v>
      </c>
      <c r="F2815" s="15">
        <v>21</v>
      </c>
      <c r="G2815" s="15" t="s">
        <v>1839</v>
      </c>
      <c r="H2815" s="15" t="s">
        <v>44</v>
      </c>
      <c r="I2815" s="19">
        <v>36951</v>
      </c>
      <c r="J2815" s="16" t="str">
        <f t="shared" si="92"/>
        <v>n/a</v>
      </c>
      <c r="K2815" s="19">
        <v>36980</v>
      </c>
      <c r="L2815" s="15"/>
      <c r="M2815" s="15" t="s">
        <v>874</v>
      </c>
      <c r="N2815" s="15" t="s">
        <v>874</v>
      </c>
      <c r="O2815" s="62" t="s">
        <v>7</v>
      </c>
      <c r="P2815" s="39" t="s">
        <v>3357</v>
      </c>
      <c r="Q2815" s="19">
        <v>37176</v>
      </c>
      <c r="R2815" s="58"/>
      <c r="S2815" s="13"/>
      <c r="T2815" s="13"/>
      <c r="U2815" s="13"/>
      <c r="V2815" s="13"/>
      <c r="W2815" s="13"/>
      <c r="X2815" s="13"/>
      <c r="Y2815" s="13"/>
      <c r="Z2815" s="13"/>
      <c r="AA2815" s="13"/>
      <c r="AB2815" s="13"/>
      <c r="AC2815" s="13"/>
      <c r="AD2815" s="13"/>
      <c r="AE2815" s="13"/>
      <c r="AF2815" s="13"/>
      <c r="AG2815" s="13"/>
      <c r="AH2815" s="13"/>
      <c r="AI2815" s="13"/>
      <c r="AJ2815" s="13"/>
      <c r="AK2815" s="13"/>
      <c r="AL2815" s="13"/>
      <c r="AM2815" s="13"/>
      <c r="AN2815" s="13"/>
      <c r="AO2815" s="13"/>
      <c r="AP2815" s="13"/>
      <c r="AQ2815" s="13"/>
      <c r="AR2815" s="13"/>
      <c r="AS2815" s="13"/>
      <c r="AT2815" s="13"/>
      <c r="AU2815" s="13"/>
      <c r="AV2815" s="13"/>
      <c r="AW2815" s="13"/>
      <c r="AX2815" s="13"/>
      <c r="AY2815" s="13"/>
      <c r="AZ2815" s="13"/>
      <c r="BA2815" s="13"/>
      <c r="BB2815" s="13"/>
      <c r="BC2815" s="13"/>
      <c r="BD2815" s="13"/>
      <c r="BE2815" s="13"/>
      <c r="BF2815" s="13"/>
      <c r="BG2815" s="13"/>
      <c r="BH2815" s="13"/>
      <c r="BI2815" s="13"/>
      <c r="BJ2815" s="13"/>
      <c r="BK2815" s="13"/>
      <c r="BL2815" s="13"/>
      <c r="BM2815" s="13"/>
      <c r="BN2815" s="13"/>
      <c r="BO2815" s="13"/>
      <c r="BP2815" s="13"/>
      <c r="BQ2815" s="13"/>
      <c r="BR2815" s="13"/>
      <c r="BS2815" s="13"/>
      <c r="BT2815" s="13"/>
      <c r="BU2815" s="13"/>
      <c r="BV2815" s="13"/>
      <c r="BW2815" s="13"/>
      <c r="BX2815" s="13"/>
      <c r="BY2815" s="13"/>
      <c r="BZ2815" s="13"/>
      <c r="CA2815" s="13"/>
      <c r="CB2815" s="13"/>
      <c r="CC2815" s="13"/>
      <c r="CD2815" s="13"/>
      <c r="CE2815" s="13"/>
      <c r="CF2815" s="13"/>
      <c r="CG2815" s="13"/>
      <c r="CH2815" s="13"/>
      <c r="CI2815" s="13"/>
      <c r="CJ2815" s="13"/>
      <c r="CK2815" s="13"/>
      <c r="CL2815" s="13"/>
      <c r="CM2815" s="13"/>
      <c r="CN2815" s="13"/>
      <c r="CO2815" s="13"/>
      <c r="CP2815" s="13"/>
      <c r="CQ2815" s="13"/>
      <c r="CR2815" s="13"/>
      <c r="CS2815" s="13"/>
      <c r="CT2815" s="13"/>
      <c r="CU2815" s="13"/>
      <c r="CV2815" s="13"/>
      <c r="CW2815" s="13"/>
      <c r="CX2815" s="13"/>
      <c r="CY2815" s="13"/>
      <c r="CZ2815" s="13"/>
      <c r="DA2815" s="13"/>
      <c r="DB2815" s="13"/>
      <c r="DC2815" s="13"/>
      <c r="DD2815" s="13"/>
      <c r="DE2815" s="13"/>
      <c r="DF2815" s="13"/>
      <c r="DG2815" s="13"/>
      <c r="DH2815" s="13"/>
      <c r="DI2815" s="13"/>
      <c r="DJ2815" s="13"/>
      <c r="DK2815" s="13"/>
      <c r="DL2815" s="13"/>
      <c r="DM2815" s="13"/>
      <c r="DN2815" s="13"/>
      <c r="DO2815" s="13"/>
      <c r="DP2815" s="13"/>
      <c r="DQ2815" s="13"/>
      <c r="DR2815" s="13"/>
      <c r="DS2815" s="13"/>
      <c r="DT2815" s="13"/>
      <c r="DU2815" s="13"/>
      <c r="DV2815" s="13"/>
      <c r="DW2815" s="13"/>
      <c r="DX2815" s="13"/>
      <c r="DY2815" s="13"/>
      <c r="DZ2815" s="13"/>
      <c r="EA2815" s="13"/>
      <c r="EB2815" s="13"/>
      <c r="EC2815" s="13"/>
      <c r="ED2815" s="13"/>
      <c r="EE2815" s="13"/>
      <c r="EF2815" s="13"/>
      <c r="EG2815" s="13"/>
      <c r="EH2815" s="13"/>
      <c r="EI2815" s="13"/>
      <c r="EJ2815" s="13"/>
      <c r="EK2815" s="13"/>
      <c r="EL2815" s="13"/>
      <c r="EM2815" s="13"/>
      <c r="EN2815" s="13"/>
      <c r="EO2815" s="13"/>
      <c r="EP2815" s="13"/>
      <c r="EQ2815" s="13"/>
      <c r="ER2815" s="13"/>
      <c r="ES2815" s="13"/>
      <c r="ET2815" s="13"/>
      <c r="EU2815" s="13"/>
      <c r="EV2815" s="13"/>
      <c r="EW2815" s="13"/>
      <c r="EX2815" s="13"/>
      <c r="EY2815" s="13"/>
      <c r="EZ2815" s="13"/>
      <c r="FA2815" s="13"/>
      <c r="FB2815" s="13"/>
      <c r="FC2815" s="13"/>
      <c r="FD2815" s="13"/>
      <c r="FE2815" s="13"/>
      <c r="FF2815" s="13"/>
      <c r="FG2815" s="13"/>
      <c r="FH2815" s="13"/>
      <c r="FI2815" s="13"/>
      <c r="FJ2815" s="13"/>
      <c r="FK2815" s="13"/>
      <c r="FL2815" s="13"/>
      <c r="FM2815" s="13"/>
      <c r="FN2815" s="13"/>
      <c r="FO2815" s="13"/>
      <c r="FP2815" s="13"/>
      <c r="FQ2815" s="13"/>
      <c r="FR2815" s="13"/>
      <c r="FS2815" s="13"/>
      <c r="FT2815" s="13"/>
      <c r="FU2815" s="13"/>
      <c r="FV2815" s="13"/>
      <c r="FW2815" s="13"/>
      <c r="FX2815" s="13"/>
      <c r="FY2815" s="13"/>
      <c r="FZ2815" s="13"/>
      <c r="GA2815" s="13"/>
      <c r="GB2815" s="13"/>
      <c r="GC2815" s="13"/>
      <c r="GD2815" s="13"/>
      <c r="GE2815" s="13"/>
      <c r="GF2815" s="13"/>
      <c r="GG2815" s="13"/>
      <c r="GH2815" s="13"/>
      <c r="GI2815" s="13"/>
      <c r="GJ2815" s="13"/>
      <c r="GK2815" s="13"/>
      <c r="GL2815" s="13"/>
      <c r="GM2815" s="13"/>
      <c r="GN2815" s="13"/>
      <c r="GO2815" s="13"/>
      <c r="GP2815" s="13"/>
      <c r="GQ2815" s="13"/>
      <c r="GR2815" s="13"/>
      <c r="GS2815" s="13"/>
      <c r="GT2815" s="13"/>
      <c r="GU2815" s="13"/>
      <c r="GV2815" s="13"/>
      <c r="GW2815" s="13"/>
      <c r="GX2815" s="13"/>
      <c r="GY2815" s="13"/>
      <c r="GZ2815" s="13"/>
      <c r="HA2815" s="13"/>
    </row>
    <row r="2816" spans="1:209" s="149" customFormat="1" ht="12.95" customHeight="1" x14ac:dyDescent="0.2">
      <c r="A2816" s="7">
        <v>51</v>
      </c>
      <c r="B2816" s="40" t="s">
        <v>7</v>
      </c>
      <c r="C2816" s="107">
        <v>6557</v>
      </c>
      <c r="D2816" s="40" t="s">
        <v>2225</v>
      </c>
      <c r="E2816" s="40" t="s">
        <v>3356</v>
      </c>
      <c r="F2816" s="45">
        <v>10</v>
      </c>
      <c r="G2816" s="45" t="s">
        <v>1834</v>
      </c>
      <c r="H2816" s="45" t="s">
        <v>44</v>
      </c>
      <c r="I2816" s="46">
        <v>36951</v>
      </c>
      <c r="J2816" s="44" t="str">
        <f t="shared" si="92"/>
        <v>n/a</v>
      </c>
      <c r="K2816" s="46">
        <v>37165</v>
      </c>
      <c r="L2816" s="45"/>
      <c r="M2816" s="45" t="s">
        <v>874</v>
      </c>
      <c r="N2816" s="45" t="s">
        <v>874</v>
      </c>
      <c r="O2816" s="62" t="s">
        <v>7</v>
      </c>
      <c r="P2816" s="53">
        <v>3659</v>
      </c>
      <c r="Q2816" s="46">
        <v>37358</v>
      </c>
      <c r="R2816" s="41" t="s">
        <v>136</v>
      </c>
    </row>
    <row r="2817" spans="1:18" s="149" customFormat="1" ht="12.95" customHeight="1" x14ac:dyDescent="0.2">
      <c r="A2817" s="7">
        <v>37</v>
      </c>
      <c r="B2817" s="40" t="s">
        <v>7</v>
      </c>
      <c r="C2817" s="107">
        <v>6558</v>
      </c>
      <c r="D2817" s="40" t="s">
        <v>1823</v>
      </c>
      <c r="E2817" s="40" t="s">
        <v>3355</v>
      </c>
      <c r="F2817" s="45">
        <v>6</v>
      </c>
      <c r="G2817" s="45" t="s">
        <v>1834</v>
      </c>
      <c r="H2817" s="45" t="s">
        <v>193</v>
      </c>
      <c r="I2817" s="120">
        <v>36966</v>
      </c>
      <c r="J2817" s="44" t="str">
        <f t="shared" si="92"/>
        <v>n/a</v>
      </c>
      <c r="K2817" s="120">
        <v>37127</v>
      </c>
      <c r="L2817" s="45"/>
      <c r="M2817" s="45" t="s">
        <v>874</v>
      </c>
      <c r="N2817" s="45" t="s">
        <v>874</v>
      </c>
      <c r="O2817" s="62" t="s">
        <v>7</v>
      </c>
      <c r="P2817" s="53">
        <v>3617</v>
      </c>
      <c r="Q2817" s="46">
        <v>37271</v>
      </c>
      <c r="R2817" s="41" t="s">
        <v>136</v>
      </c>
    </row>
    <row r="2818" spans="1:18" s="149" customFormat="1" ht="12.95" customHeight="1" x14ac:dyDescent="0.2">
      <c r="A2818" s="7">
        <v>37</v>
      </c>
      <c r="B2818" s="40" t="s">
        <v>7</v>
      </c>
      <c r="C2818" s="107">
        <v>6559</v>
      </c>
      <c r="D2818" s="40" t="s">
        <v>3354</v>
      </c>
      <c r="E2818" s="40" t="s">
        <v>3353</v>
      </c>
      <c r="F2818" s="45">
        <v>21</v>
      </c>
      <c r="G2818" s="45" t="s">
        <v>1839</v>
      </c>
      <c r="H2818" s="45" t="s">
        <v>44</v>
      </c>
      <c r="I2818" s="46">
        <v>36959</v>
      </c>
      <c r="J2818" s="44" t="str">
        <f t="shared" si="92"/>
        <v>n/a</v>
      </c>
      <c r="K2818" s="46">
        <v>36983</v>
      </c>
      <c r="L2818" s="45"/>
      <c r="M2818" s="45" t="s">
        <v>871</v>
      </c>
      <c r="N2818" s="45" t="s">
        <v>871</v>
      </c>
      <c r="O2818" s="62" t="s">
        <v>7</v>
      </c>
      <c r="P2818" s="53" t="s">
        <v>5</v>
      </c>
      <c r="Q2818" s="46">
        <v>37103</v>
      </c>
      <c r="R2818" s="41"/>
    </row>
    <row r="2819" spans="1:18" s="149" customFormat="1" ht="12.95" customHeight="1" x14ac:dyDescent="0.2">
      <c r="A2819" s="7">
        <v>55</v>
      </c>
      <c r="B2819" s="40" t="s">
        <v>7</v>
      </c>
      <c r="C2819" s="107">
        <v>6560</v>
      </c>
      <c r="D2819" s="40" t="s">
        <v>2606</v>
      </c>
      <c r="E2819" s="40" t="s">
        <v>3352</v>
      </c>
      <c r="F2819" s="45">
        <v>15</v>
      </c>
      <c r="G2819" s="45" t="s">
        <v>1688</v>
      </c>
      <c r="H2819" s="45" t="s">
        <v>44</v>
      </c>
      <c r="I2819" s="46">
        <v>36957</v>
      </c>
      <c r="J2819" s="44">
        <f t="shared" si="92"/>
        <v>37322</v>
      </c>
      <c r="K2819" s="46"/>
      <c r="L2819" s="45"/>
      <c r="M2819" s="45"/>
      <c r="N2819" s="45"/>
      <c r="O2819" s="62" t="s">
        <v>7</v>
      </c>
      <c r="P2819" s="53" t="s">
        <v>2</v>
      </c>
      <c r="Q2819" s="46"/>
      <c r="R2819" s="41"/>
    </row>
    <row r="2820" spans="1:18" s="149" customFormat="1" ht="12.95" customHeight="1" x14ac:dyDescent="0.2">
      <c r="A2820" s="7"/>
      <c r="B2820" s="40" t="s">
        <v>7</v>
      </c>
      <c r="C2820" s="107">
        <v>6561</v>
      </c>
      <c r="D2820" s="40" t="s">
        <v>3351</v>
      </c>
      <c r="E2820" s="40" t="s">
        <v>3350</v>
      </c>
      <c r="F2820" s="45">
        <v>3</v>
      </c>
      <c r="G2820" s="45" t="s">
        <v>1825</v>
      </c>
      <c r="H2820" s="45" t="s">
        <v>193</v>
      </c>
      <c r="I2820" s="46">
        <v>36962</v>
      </c>
      <c r="J2820" s="44">
        <f t="shared" si="92"/>
        <v>37327</v>
      </c>
      <c r="K2820" s="46"/>
      <c r="L2820" s="45"/>
      <c r="M2820" s="45"/>
      <c r="N2820" s="45"/>
      <c r="O2820" s="62" t="s">
        <v>7</v>
      </c>
      <c r="P2820" s="53" t="s">
        <v>2</v>
      </c>
      <c r="Q2820" s="46"/>
      <c r="R2820" s="41"/>
    </row>
    <row r="2821" spans="1:18" s="149" customFormat="1" ht="12.95" customHeight="1" x14ac:dyDescent="0.2">
      <c r="A2821" s="7"/>
      <c r="B2821" s="40" t="s">
        <v>7</v>
      </c>
      <c r="C2821" s="107">
        <v>6562</v>
      </c>
      <c r="D2821" s="40" t="s">
        <v>3019</v>
      </c>
      <c r="E2821" s="40" t="s">
        <v>3349</v>
      </c>
      <c r="F2821" s="45">
        <v>20</v>
      </c>
      <c r="G2821" s="45" t="s">
        <v>1839</v>
      </c>
      <c r="H2821" s="45" t="s">
        <v>193</v>
      </c>
      <c r="I2821" s="120">
        <v>36976</v>
      </c>
      <c r="J2821" s="44" t="str">
        <f t="shared" si="92"/>
        <v>n/a</v>
      </c>
      <c r="K2821" s="120">
        <v>37134</v>
      </c>
      <c r="L2821" s="45"/>
      <c r="M2821" s="45" t="s">
        <v>874</v>
      </c>
      <c r="N2821" s="45" t="s">
        <v>874</v>
      </c>
      <c r="O2821" s="62" t="s">
        <v>7</v>
      </c>
      <c r="P2821" s="208">
        <v>3620</v>
      </c>
      <c r="Q2821" s="46">
        <v>37270</v>
      </c>
      <c r="R2821" s="41" t="s">
        <v>136</v>
      </c>
    </row>
    <row r="2822" spans="1:18" s="149" customFormat="1" ht="12.95" customHeight="1" x14ac:dyDescent="0.2">
      <c r="A2822" s="7">
        <v>51</v>
      </c>
      <c r="B2822" s="40" t="s">
        <v>7</v>
      </c>
      <c r="C2822" s="107">
        <v>6563</v>
      </c>
      <c r="D2822" s="40" t="s">
        <v>3348</v>
      </c>
      <c r="E2822" s="40" t="s">
        <v>3347</v>
      </c>
      <c r="F2822" s="45">
        <v>10</v>
      </c>
      <c r="G2822" s="45" t="s">
        <v>1834</v>
      </c>
      <c r="H2822" s="45" t="s">
        <v>44</v>
      </c>
      <c r="I2822" s="46">
        <v>36942</v>
      </c>
      <c r="J2822" s="44" t="str">
        <f t="shared" si="92"/>
        <v>n/a</v>
      </c>
      <c r="K2822" s="46">
        <v>36983</v>
      </c>
      <c r="L2822" s="45"/>
      <c r="M2822" s="45"/>
      <c r="N2822" s="45"/>
      <c r="O2822" s="62" t="s">
        <v>7</v>
      </c>
      <c r="P2822" s="53" t="s">
        <v>5</v>
      </c>
      <c r="Q2822" s="46">
        <v>37077</v>
      </c>
      <c r="R2822" s="41"/>
    </row>
    <row r="2823" spans="1:18" s="149" customFormat="1" ht="12.95" customHeight="1" x14ac:dyDescent="0.2">
      <c r="A2823" s="7">
        <v>33</v>
      </c>
      <c r="B2823" s="40" t="s">
        <v>7</v>
      </c>
      <c r="C2823" s="107">
        <v>6564</v>
      </c>
      <c r="D2823" s="40" t="s">
        <v>3346</v>
      </c>
      <c r="E2823" s="40" t="s">
        <v>2172</v>
      </c>
      <c r="F2823" s="45">
        <v>18</v>
      </c>
      <c r="G2823" s="45" t="s">
        <v>1839</v>
      </c>
      <c r="H2823" s="45" t="s">
        <v>31</v>
      </c>
      <c r="I2823" s="46">
        <v>37000</v>
      </c>
      <c r="J2823" s="44" t="str">
        <f t="shared" si="92"/>
        <v>n/a</v>
      </c>
      <c r="K2823" s="46">
        <v>37041</v>
      </c>
      <c r="L2823" s="45"/>
      <c r="M2823" s="45" t="s">
        <v>874</v>
      </c>
      <c r="N2823" s="45" t="s">
        <v>874</v>
      </c>
      <c r="O2823" s="62" t="s">
        <v>7</v>
      </c>
      <c r="P2823" s="53">
        <v>3599</v>
      </c>
      <c r="Q2823" s="46">
        <v>37179</v>
      </c>
      <c r="R2823" s="41" t="s">
        <v>3345</v>
      </c>
    </row>
    <row r="2824" spans="1:18" s="149" customFormat="1" ht="12.95" customHeight="1" x14ac:dyDescent="0.2">
      <c r="A2824" s="7">
        <v>17</v>
      </c>
      <c r="B2824" s="40" t="s">
        <v>7</v>
      </c>
      <c r="C2824" s="107">
        <v>6565</v>
      </c>
      <c r="D2824" s="40" t="s">
        <v>42</v>
      </c>
      <c r="E2824" s="40" t="s">
        <v>3344</v>
      </c>
      <c r="F2824" s="45">
        <v>15</v>
      </c>
      <c r="G2824" s="45" t="s">
        <v>1688</v>
      </c>
      <c r="H2824" s="45" t="s">
        <v>25</v>
      </c>
      <c r="I2824" s="46">
        <v>37006</v>
      </c>
      <c r="J2824" s="44" t="str">
        <f t="shared" si="92"/>
        <v>n/a</v>
      </c>
      <c r="K2824" s="46">
        <v>37074</v>
      </c>
      <c r="L2824" s="45"/>
      <c r="M2824" s="45" t="s">
        <v>874</v>
      </c>
      <c r="N2824" s="45" t="s">
        <v>871</v>
      </c>
      <c r="O2824" s="62" t="s">
        <v>7</v>
      </c>
      <c r="P2824" s="53">
        <v>3629</v>
      </c>
      <c r="Q2824" s="46">
        <v>37264</v>
      </c>
      <c r="R2824" s="41" t="s">
        <v>3343</v>
      </c>
    </row>
    <row r="2825" spans="1:18" s="149" customFormat="1" ht="12.95" customHeight="1" x14ac:dyDescent="0.2">
      <c r="A2825" s="7"/>
      <c r="B2825" s="40" t="s">
        <v>7</v>
      </c>
      <c r="C2825" s="107">
        <v>6566</v>
      </c>
      <c r="D2825" s="40" t="s">
        <v>3342</v>
      </c>
      <c r="E2825" s="40" t="s">
        <v>3341</v>
      </c>
      <c r="F2825" s="45">
        <v>6</v>
      </c>
      <c r="G2825" s="45" t="s">
        <v>1834</v>
      </c>
      <c r="H2825" s="45" t="s">
        <v>31</v>
      </c>
      <c r="I2825" s="46">
        <v>36994</v>
      </c>
      <c r="J2825" s="44">
        <f t="shared" si="92"/>
        <v>37359</v>
      </c>
      <c r="K2825" s="46"/>
      <c r="L2825" s="45"/>
      <c r="M2825" s="45"/>
      <c r="N2825" s="45"/>
      <c r="O2825" s="62" t="s">
        <v>7</v>
      </c>
      <c r="P2825" s="53" t="s">
        <v>2</v>
      </c>
      <c r="Q2825" s="46"/>
      <c r="R2825" s="41"/>
    </row>
    <row r="2826" spans="1:18" s="149" customFormat="1" ht="12.95" customHeight="1" x14ac:dyDescent="0.2">
      <c r="A2826" s="7">
        <v>51</v>
      </c>
      <c r="B2826" s="40" t="s">
        <v>7</v>
      </c>
      <c r="C2826" s="107">
        <v>6567</v>
      </c>
      <c r="D2826" s="40" t="s">
        <v>1647</v>
      </c>
      <c r="E2826" s="40" t="s">
        <v>3340</v>
      </c>
      <c r="F2826" s="45">
        <v>8</v>
      </c>
      <c r="G2826" s="45" t="s">
        <v>905</v>
      </c>
      <c r="H2826" s="45" t="s">
        <v>31</v>
      </c>
      <c r="I2826" s="46">
        <v>36994</v>
      </c>
      <c r="J2826" s="44">
        <f t="shared" si="92"/>
        <v>37359</v>
      </c>
      <c r="K2826" s="46"/>
      <c r="L2826" s="45"/>
      <c r="M2826" s="45"/>
      <c r="N2826" s="45"/>
      <c r="O2826" s="62" t="s">
        <v>7</v>
      </c>
      <c r="P2826" s="53" t="s">
        <v>2</v>
      </c>
      <c r="Q2826" s="46"/>
      <c r="R2826" s="41"/>
    </row>
    <row r="2827" spans="1:18" s="149" customFormat="1" ht="12.95" customHeight="1" x14ac:dyDescent="0.2">
      <c r="A2827" s="7">
        <v>37</v>
      </c>
      <c r="B2827" s="40" t="s">
        <v>7</v>
      </c>
      <c r="C2827" s="107">
        <v>6568</v>
      </c>
      <c r="D2827" s="40" t="s">
        <v>3339</v>
      </c>
      <c r="E2827" s="40" t="s">
        <v>3338</v>
      </c>
      <c r="F2827" s="45">
        <v>20</v>
      </c>
      <c r="G2827" s="45" t="s">
        <v>1839</v>
      </c>
      <c r="H2827" s="45" t="s">
        <v>28</v>
      </c>
      <c r="I2827" s="46">
        <v>37008</v>
      </c>
      <c r="J2827" s="44" t="str">
        <f t="shared" si="92"/>
        <v>n/a</v>
      </c>
      <c r="K2827" s="46">
        <v>37041</v>
      </c>
      <c r="L2827" s="45"/>
      <c r="M2827" s="45" t="s">
        <v>874</v>
      </c>
      <c r="N2827" s="45" t="s">
        <v>874</v>
      </c>
      <c r="O2827" s="62" t="s">
        <v>7</v>
      </c>
      <c r="P2827" s="53">
        <v>3597</v>
      </c>
      <c r="Q2827" s="46">
        <v>37179</v>
      </c>
      <c r="R2827" s="41" t="s">
        <v>3337</v>
      </c>
    </row>
    <row r="2828" spans="1:18" s="149" customFormat="1" ht="12.95" customHeight="1" x14ac:dyDescent="0.2">
      <c r="A2828" s="7">
        <v>13</v>
      </c>
      <c r="B2828" s="40" t="s">
        <v>7</v>
      </c>
      <c r="C2828" s="107">
        <v>6569</v>
      </c>
      <c r="D2828" s="40" t="s">
        <v>3336</v>
      </c>
      <c r="E2828" s="40" t="s">
        <v>3335</v>
      </c>
      <c r="F2828" s="45">
        <v>20</v>
      </c>
      <c r="G2828" s="45" t="s">
        <v>1839</v>
      </c>
      <c r="H2828" s="45" t="s">
        <v>193</v>
      </c>
      <c r="I2828" s="120">
        <v>37015</v>
      </c>
      <c r="J2828" s="44" t="str">
        <f t="shared" si="92"/>
        <v>n/a</v>
      </c>
      <c r="K2828" s="120">
        <v>37110</v>
      </c>
      <c r="L2828" s="45"/>
      <c r="M2828" s="45" t="s">
        <v>874</v>
      </c>
      <c r="N2828" s="45" t="s">
        <v>874</v>
      </c>
      <c r="O2828" s="62" t="s">
        <v>7</v>
      </c>
      <c r="P2828" s="53">
        <v>3621</v>
      </c>
      <c r="Q2828" s="46">
        <v>37270</v>
      </c>
      <c r="R2828" s="41" t="s">
        <v>3334</v>
      </c>
    </row>
    <row r="2829" spans="1:18" s="149" customFormat="1" ht="12.95" customHeight="1" x14ac:dyDescent="0.2">
      <c r="A2829" s="7"/>
      <c r="B2829" s="40" t="s">
        <v>7</v>
      </c>
      <c r="C2829" s="107">
        <v>6570</v>
      </c>
      <c r="D2829" s="40" t="s">
        <v>3333</v>
      </c>
      <c r="E2829" s="40" t="s">
        <v>3332</v>
      </c>
      <c r="F2829" s="45">
        <v>3</v>
      </c>
      <c r="G2829" s="45" t="s">
        <v>1825</v>
      </c>
      <c r="H2829" s="45" t="s">
        <v>28</v>
      </c>
      <c r="I2829" s="46">
        <v>37020</v>
      </c>
      <c r="J2829" s="44">
        <f t="shared" ref="J2829:J2845" si="93">IF(AND(I2829&gt;1/1/75, K2829&gt;0),"n/a",I2829+365)</f>
        <v>37385</v>
      </c>
      <c r="K2829" s="46"/>
      <c r="L2829" s="45"/>
      <c r="M2829" s="45"/>
      <c r="N2829" s="45"/>
      <c r="O2829" s="62" t="s">
        <v>7</v>
      </c>
      <c r="P2829" s="53" t="s">
        <v>2</v>
      </c>
      <c r="Q2829" s="46"/>
      <c r="R2829" s="41"/>
    </row>
    <row r="2830" spans="1:18" s="149" customFormat="1" ht="12.95" customHeight="1" x14ac:dyDescent="0.2">
      <c r="A2830" s="7">
        <v>19</v>
      </c>
      <c r="B2830" s="40" t="s">
        <v>7</v>
      </c>
      <c r="C2830" s="107">
        <v>6571</v>
      </c>
      <c r="D2830" s="40" t="s">
        <v>1479</v>
      </c>
      <c r="E2830" s="40" t="s">
        <v>3331</v>
      </c>
      <c r="F2830" s="45">
        <v>8</v>
      </c>
      <c r="G2830" s="45" t="s">
        <v>905</v>
      </c>
      <c r="H2830" s="45" t="s">
        <v>8</v>
      </c>
      <c r="I2830" s="46">
        <v>37035</v>
      </c>
      <c r="J2830" s="44" t="str">
        <f t="shared" si="93"/>
        <v>n/a</v>
      </c>
      <c r="K2830" s="46">
        <v>37074</v>
      </c>
      <c r="L2830" s="45"/>
      <c r="M2830" s="45" t="s">
        <v>874</v>
      </c>
      <c r="N2830" s="45" t="s">
        <v>871</v>
      </c>
      <c r="O2830" s="62" t="s">
        <v>7</v>
      </c>
      <c r="P2830" s="117" t="s">
        <v>0</v>
      </c>
      <c r="Q2830" s="46">
        <v>37308</v>
      </c>
      <c r="R2830" s="41"/>
    </row>
    <row r="2831" spans="1:18" s="149" customFormat="1" ht="12.95" customHeight="1" x14ac:dyDescent="0.2">
      <c r="A2831" s="7">
        <v>190</v>
      </c>
      <c r="B2831" s="40" t="s">
        <v>7</v>
      </c>
      <c r="C2831" s="107">
        <v>6572</v>
      </c>
      <c r="D2831" s="40" t="s">
        <v>2798</v>
      </c>
      <c r="E2831" s="40" t="s">
        <v>3330</v>
      </c>
      <c r="F2831" s="45">
        <v>1</v>
      </c>
      <c r="G2831" s="45" t="s">
        <v>1825</v>
      </c>
      <c r="H2831" s="45" t="s">
        <v>25</v>
      </c>
      <c r="I2831" s="46">
        <v>37040</v>
      </c>
      <c r="J2831" s="44" t="str">
        <f t="shared" si="93"/>
        <v>n/a</v>
      </c>
      <c r="K2831" s="46">
        <v>37074</v>
      </c>
      <c r="L2831" s="45"/>
      <c r="M2831" s="45" t="s">
        <v>874</v>
      </c>
      <c r="N2831" s="45" t="s">
        <v>874</v>
      </c>
      <c r="O2831" s="62" t="s">
        <v>7</v>
      </c>
      <c r="P2831" s="53">
        <v>3607</v>
      </c>
      <c r="Q2831" s="46">
        <v>37231</v>
      </c>
      <c r="R2831" s="41" t="s">
        <v>3225</v>
      </c>
    </row>
    <row r="2832" spans="1:18" s="149" customFormat="1" ht="12.95" customHeight="1" x14ac:dyDescent="0.2">
      <c r="A2832" s="7"/>
      <c r="B2832" s="40" t="s">
        <v>7</v>
      </c>
      <c r="C2832" s="107">
        <v>6573</v>
      </c>
      <c r="D2832" s="40" t="s">
        <v>3329</v>
      </c>
      <c r="E2832" s="40" t="s">
        <v>3328</v>
      </c>
      <c r="F2832" s="45">
        <v>16</v>
      </c>
      <c r="G2832" s="45" t="s">
        <v>1834</v>
      </c>
      <c r="H2832" s="45" t="s">
        <v>44</v>
      </c>
      <c r="I2832" s="46">
        <v>37040</v>
      </c>
      <c r="J2832" s="44" t="str">
        <f t="shared" si="93"/>
        <v>n/a</v>
      </c>
      <c r="K2832" s="46">
        <v>37165</v>
      </c>
      <c r="L2832" s="45"/>
      <c r="M2832" s="45" t="s">
        <v>601</v>
      </c>
      <c r="N2832" s="45" t="s">
        <v>601</v>
      </c>
      <c r="O2832" s="62" t="s">
        <v>7</v>
      </c>
      <c r="P2832" s="53" t="s">
        <v>5</v>
      </c>
      <c r="Q2832" s="46">
        <v>37294</v>
      </c>
      <c r="R2832" s="41" t="s">
        <v>601</v>
      </c>
    </row>
    <row r="2833" spans="1:209" s="149" customFormat="1" ht="12.95" customHeight="1" x14ac:dyDescent="0.2">
      <c r="A2833" s="7">
        <v>19</v>
      </c>
      <c r="B2833" s="40" t="s">
        <v>7</v>
      </c>
      <c r="C2833" s="107">
        <v>6574</v>
      </c>
      <c r="D2833" s="40" t="s">
        <v>3327</v>
      </c>
      <c r="E2833" s="40" t="s">
        <v>3326</v>
      </c>
      <c r="F2833" s="45">
        <v>8</v>
      </c>
      <c r="G2833" s="45" t="s">
        <v>905</v>
      </c>
      <c r="H2833" s="45" t="s">
        <v>8</v>
      </c>
      <c r="I2833" s="46">
        <v>37042</v>
      </c>
      <c r="J2833" s="44" t="str">
        <f t="shared" si="93"/>
        <v>n/a</v>
      </c>
      <c r="K2833" s="46">
        <v>37104</v>
      </c>
      <c r="L2833" s="45"/>
      <c r="M2833" s="45" t="s">
        <v>874</v>
      </c>
      <c r="N2833" s="45" t="s">
        <v>874</v>
      </c>
      <c r="O2833" s="62" t="s">
        <v>7</v>
      </c>
      <c r="P2833" s="53">
        <v>3648</v>
      </c>
      <c r="Q2833" s="46">
        <v>37313</v>
      </c>
      <c r="R2833" s="41" t="s">
        <v>3321</v>
      </c>
    </row>
    <row r="2834" spans="1:209" s="149" customFormat="1" ht="12.95" customHeight="1" x14ac:dyDescent="0.2">
      <c r="A2834" s="7">
        <v>4</v>
      </c>
      <c r="B2834" s="40" t="s">
        <v>7</v>
      </c>
      <c r="C2834" s="107">
        <v>6575</v>
      </c>
      <c r="D2834" s="40" t="s">
        <v>2233</v>
      </c>
      <c r="E2834" s="40" t="s">
        <v>3325</v>
      </c>
      <c r="F2834" s="45">
        <v>5</v>
      </c>
      <c r="G2834" s="45" t="s">
        <v>3324</v>
      </c>
      <c r="H2834" s="45" t="s">
        <v>8</v>
      </c>
      <c r="I2834" s="46">
        <v>37041</v>
      </c>
      <c r="J2834" s="44" t="str">
        <f t="shared" si="93"/>
        <v>n/a</v>
      </c>
      <c r="K2834" s="46">
        <v>37104</v>
      </c>
      <c r="L2834" s="45"/>
      <c r="M2834" s="45" t="s">
        <v>874</v>
      </c>
      <c r="N2834" s="45" t="s">
        <v>874</v>
      </c>
      <c r="O2834" s="62" t="s">
        <v>7</v>
      </c>
      <c r="P2834" s="53">
        <v>3616</v>
      </c>
      <c r="Q2834" s="46">
        <v>37242</v>
      </c>
      <c r="R2834" s="41" t="s">
        <v>136</v>
      </c>
    </row>
    <row r="2835" spans="1:209" s="149" customFormat="1" ht="12.95" customHeight="1" x14ac:dyDescent="0.2">
      <c r="A2835" s="7">
        <v>10</v>
      </c>
      <c r="B2835" s="40" t="s">
        <v>7</v>
      </c>
      <c r="C2835" s="107">
        <v>6576</v>
      </c>
      <c r="D2835" s="40" t="s">
        <v>2080</v>
      </c>
      <c r="E2835" s="40" t="s">
        <v>3323</v>
      </c>
      <c r="F2835" s="45">
        <v>9</v>
      </c>
      <c r="G2835" s="45" t="s">
        <v>1834</v>
      </c>
      <c r="H2835" s="45" t="s">
        <v>25</v>
      </c>
      <c r="I2835" s="46">
        <v>37043</v>
      </c>
      <c r="J2835" s="44" t="str">
        <f t="shared" si="93"/>
        <v>n/a</v>
      </c>
      <c r="K2835" s="46">
        <v>37074</v>
      </c>
      <c r="L2835" s="45"/>
      <c r="M2835" s="45" t="s">
        <v>874</v>
      </c>
      <c r="N2835" s="45" t="s">
        <v>874</v>
      </c>
      <c r="O2835" s="62" t="s">
        <v>7</v>
      </c>
      <c r="P2835" s="53">
        <v>3604</v>
      </c>
      <c r="Q2835" s="46">
        <v>37231</v>
      </c>
      <c r="R2835" s="41" t="s">
        <v>136</v>
      </c>
    </row>
    <row r="2836" spans="1:209" s="149" customFormat="1" ht="12.95" customHeight="1" x14ac:dyDescent="0.2">
      <c r="A2836" s="12">
        <v>19</v>
      </c>
      <c r="B2836" s="14" t="s">
        <v>7</v>
      </c>
      <c r="C2836" s="97">
        <v>6577</v>
      </c>
      <c r="D2836" s="14" t="s">
        <v>817</v>
      </c>
      <c r="E2836" s="14" t="s">
        <v>3322</v>
      </c>
      <c r="F2836" s="15">
        <v>8</v>
      </c>
      <c r="G2836" s="15" t="s">
        <v>905</v>
      </c>
      <c r="H2836" s="15" t="s">
        <v>25</v>
      </c>
      <c r="I2836" s="19">
        <v>37042</v>
      </c>
      <c r="J2836" s="16" t="str">
        <f t="shared" si="93"/>
        <v>n/a</v>
      </c>
      <c r="K2836" s="19">
        <v>37074</v>
      </c>
      <c r="L2836" s="15"/>
      <c r="M2836" s="15" t="s">
        <v>874</v>
      </c>
      <c r="N2836" s="15" t="s">
        <v>874</v>
      </c>
      <c r="O2836" s="21" t="s">
        <v>7</v>
      </c>
      <c r="P2836" s="20">
        <v>3647</v>
      </c>
      <c r="Q2836" s="19">
        <v>37313</v>
      </c>
      <c r="R2836" s="58" t="s">
        <v>3321</v>
      </c>
      <c r="S2836" s="13"/>
      <c r="T2836" s="13"/>
      <c r="U2836" s="13"/>
      <c r="V2836" s="13"/>
      <c r="W2836" s="13"/>
      <c r="X2836" s="13"/>
      <c r="Y2836" s="13"/>
      <c r="Z2836" s="13"/>
      <c r="AA2836" s="13"/>
      <c r="AB2836" s="13"/>
      <c r="AC2836" s="13"/>
      <c r="AD2836" s="13"/>
      <c r="AE2836" s="13"/>
      <c r="AF2836" s="13"/>
      <c r="AG2836" s="13"/>
      <c r="AH2836" s="13"/>
      <c r="AI2836" s="13"/>
      <c r="AJ2836" s="13"/>
      <c r="AK2836" s="13"/>
      <c r="AL2836" s="13"/>
      <c r="AM2836" s="13"/>
      <c r="AN2836" s="13"/>
      <c r="AO2836" s="13"/>
      <c r="AP2836" s="13"/>
      <c r="AQ2836" s="13"/>
      <c r="AR2836" s="13"/>
      <c r="AS2836" s="13"/>
      <c r="AT2836" s="13"/>
      <c r="AU2836" s="13"/>
      <c r="AV2836" s="13"/>
      <c r="AW2836" s="13"/>
      <c r="AX2836" s="13"/>
      <c r="AY2836" s="13"/>
      <c r="AZ2836" s="13"/>
      <c r="BA2836" s="13"/>
      <c r="BB2836" s="13"/>
      <c r="BC2836" s="13"/>
      <c r="BD2836" s="13"/>
      <c r="BE2836" s="13"/>
      <c r="BF2836" s="13"/>
      <c r="BG2836" s="13"/>
      <c r="BH2836" s="13"/>
      <c r="BI2836" s="13"/>
      <c r="BJ2836" s="13"/>
      <c r="BK2836" s="13"/>
      <c r="BL2836" s="13"/>
      <c r="BM2836" s="13"/>
      <c r="BN2836" s="13"/>
      <c r="BO2836" s="13"/>
      <c r="BP2836" s="13"/>
      <c r="BQ2836" s="13"/>
      <c r="BR2836" s="13"/>
      <c r="BS2836" s="13"/>
      <c r="BT2836" s="13"/>
      <c r="BU2836" s="13"/>
      <c r="BV2836" s="13"/>
      <c r="BW2836" s="13"/>
      <c r="BX2836" s="13"/>
      <c r="BY2836" s="13"/>
      <c r="BZ2836" s="13"/>
      <c r="CA2836" s="13"/>
      <c r="CB2836" s="13"/>
      <c r="CC2836" s="13"/>
      <c r="CD2836" s="13"/>
      <c r="CE2836" s="13"/>
      <c r="CF2836" s="13"/>
      <c r="CG2836" s="13"/>
      <c r="CH2836" s="13"/>
      <c r="CI2836" s="13"/>
      <c r="CJ2836" s="13"/>
      <c r="CK2836" s="13"/>
      <c r="CL2836" s="13"/>
      <c r="CM2836" s="13"/>
      <c r="CN2836" s="13"/>
      <c r="CO2836" s="13"/>
      <c r="CP2836" s="13"/>
      <c r="CQ2836" s="13"/>
      <c r="CR2836" s="13"/>
      <c r="CS2836" s="13"/>
      <c r="CT2836" s="13"/>
      <c r="CU2836" s="13"/>
      <c r="CV2836" s="13"/>
      <c r="CW2836" s="13"/>
      <c r="CX2836" s="13"/>
      <c r="CY2836" s="13"/>
      <c r="CZ2836" s="13"/>
      <c r="DA2836" s="13"/>
      <c r="DB2836" s="13"/>
      <c r="DC2836" s="13"/>
      <c r="DD2836" s="13"/>
      <c r="DE2836" s="13"/>
      <c r="DF2836" s="13"/>
      <c r="DG2836" s="13"/>
      <c r="DH2836" s="13"/>
      <c r="DI2836" s="13"/>
      <c r="DJ2836" s="13"/>
      <c r="DK2836" s="13"/>
      <c r="DL2836" s="13"/>
      <c r="DM2836" s="13"/>
      <c r="DN2836" s="13"/>
      <c r="DO2836" s="13"/>
      <c r="DP2836" s="13"/>
      <c r="DQ2836" s="13"/>
      <c r="DR2836" s="13"/>
      <c r="DS2836" s="13"/>
      <c r="DT2836" s="13"/>
      <c r="DU2836" s="13"/>
      <c r="DV2836" s="13"/>
      <c r="DW2836" s="13"/>
      <c r="DX2836" s="13"/>
      <c r="DY2836" s="13"/>
      <c r="DZ2836" s="13"/>
      <c r="EA2836" s="13"/>
      <c r="EB2836" s="13"/>
      <c r="EC2836" s="13"/>
      <c r="ED2836" s="13"/>
      <c r="EE2836" s="13"/>
      <c r="EF2836" s="13"/>
      <c r="EG2836" s="13"/>
      <c r="EH2836" s="13"/>
      <c r="EI2836" s="13"/>
      <c r="EJ2836" s="13"/>
      <c r="EK2836" s="13"/>
      <c r="EL2836" s="13"/>
      <c r="EM2836" s="13"/>
      <c r="EN2836" s="13"/>
      <c r="EO2836" s="13"/>
      <c r="EP2836" s="13"/>
      <c r="EQ2836" s="13"/>
      <c r="ER2836" s="13"/>
      <c r="ES2836" s="13"/>
      <c r="ET2836" s="13"/>
      <c r="EU2836" s="13"/>
      <c r="EV2836" s="13"/>
      <c r="EW2836" s="13"/>
      <c r="EX2836" s="13"/>
      <c r="EY2836" s="13"/>
      <c r="EZ2836" s="13"/>
      <c r="FA2836" s="13"/>
      <c r="FB2836" s="13"/>
      <c r="FC2836" s="13"/>
      <c r="FD2836" s="13"/>
      <c r="FE2836" s="13"/>
      <c r="FF2836" s="13"/>
      <c r="FG2836" s="13"/>
      <c r="FH2836" s="13"/>
      <c r="FI2836" s="13"/>
      <c r="FJ2836" s="13"/>
      <c r="FK2836" s="13"/>
      <c r="FL2836" s="13"/>
      <c r="FM2836" s="13"/>
      <c r="FN2836" s="13"/>
      <c r="FO2836" s="13"/>
      <c r="FP2836" s="13"/>
      <c r="FQ2836" s="13"/>
      <c r="FR2836" s="13"/>
      <c r="FS2836" s="13"/>
      <c r="FT2836" s="13"/>
      <c r="FU2836" s="13"/>
      <c r="FV2836" s="13"/>
      <c r="FW2836" s="13"/>
      <c r="FX2836" s="13"/>
      <c r="FY2836" s="13"/>
      <c r="FZ2836" s="13"/>
      <c r="GA2836" s="13"/>
      <c r="GB2836" s="13"/>
      <c r="GC2836" s="13"/>
      <c r="GD2836" s="13"/>
      <c r="GE2836" s="13"/>
      <c r="GF2836" s="13"/>
      <c r="GG2836" s="13"/>
      <c r="GH2836" s="13"/>
      <c r="GI2836" s="13"/>
      <c r="GJ2836" s="13"/>
      <c r="GK2836" s="13"/>
      <c r="GL2836" s="13"/>
      <c r="GM2836" s="13"/>
      <c r="GN2836" s="13"/>
      <c r="GO2836" s="13"/>
      <c r="GP2836" s="13"/>
      <c r="GQ2836" s="13"/>
      <c r="GR2836" s="13"/>
      <c r="GS2836" s="13"/>
      <c r="GT2836" s="13"/>
      <c r="GU2836" s="13"/>
      <c r="GV2836" s="13"/>
      <c r="GW2836" s="13"/>
      <c r="GX2836" s="13"/>
      <c r="GY2836" s="13"/>
      <c r="GZ2836" s="13"/>
      <c r="HA2836" s="13"/>
    </row>
    <row r="2837" spans="1:209" s="149" customFormat="1" ht="12.95" customHeight="1" x14ac:dyDescent="0.2">
      <c r="A2837" s="7">
        <v>19</v>
      </c>
      <c r="B2837" s="40" t="s">
        <v>7</v>
      </c>
      <c r="C2837" s="107">
        <v>6578</v>
      </c>
      <c r="D2837" s="40" t="s">
        <v>1479</v>
      </c>
      <c r="E2837" s="40" t="s">
        <v>3320</v>
      </c>
      <c r="F2837" s="45">
        <v>8</v>
      </c>
      <c r="G2837" s="45" t="s">
        <v>905</v>
      </c>
      <c r="H2837" s="45" t="s">
        <v>25</v>
      </c>
      <c r="I2837" s="46">
        <v>37043</v>
      </c>
      <c r="J2837" s="44" t="str">
        <f t="shared" si="93"/>
        <v>n/a</v>
      </c>
      <c r="K2837" s="46">
        <v>37074</v>
      </c>
      <c r="L2837" s="45"/>
      <c r="M2837" s="45" t="s">
        <v>874</v>
      </c>
      <c r="N2837" s="45" t="s">
        <v>874</v>
      </c>
      <c r="O2837" s="62" t="s">
        <v>7</v>
      </c>
      <c r="P2837" s="53">
        <v>3602</v>
      </c>
      <c r="Q2837" s="46">
        <v>37210</v>
      </c>
      <c r="R2837" s="41" t="s">
        <v>3319</v>
      </c>
    </row>
    <row r="2838" spans="1:209" s="149" customFormat="1" ht="12.95" customHeight="1" x14ac:dyDescent="0.2">
      <c r="A2838" s="12">
        <v>50</v>
      </c>
      <c r="B2838" s="14" t="s">
        <v>7</v>
      </c>
      <c r="C2838" s="97">
        <v>6579</v>
      </c>
      <c r="D2838" s="14" t="s">
        <v>21</v>
      </c>
      <c r="E2838" s="14" t="s">
        <v>2721</v>
      </c>
      <c r="F2838" s="15">
        <v>7</v>
      </c>
      <c r="G2838" s="15" t="s">
        <v>1834</v>
      </c>
      <c r="H2838" s="15" t="s">
        <v>25</v>
      </c>
      <c r="I2838" s="19">
        <v>37035</v>
      </c>
      <c r="J2838" s="16" t="str">
        <f t="shared" si="93"/>
        <v>n/a</v>
      </c>
      <c r="K2838" s="19">
        <v>37070</v>
      </c>
      <c r="L2838" s="15"/>
      <c r="M2838" s="15" t="s">
        <v>874</v>
      </c>
      <c r="N2838" s="15" t="s">
        <v>874</v>
      </c>
      <c r="O2838" s="21" t="s">
        <v>7</v>
      </c>
      <c r="P2838" s="20">
        <v>3603</v>
      </c>
      <c r="Q2838" s="19">
        <v>37231</v>
      </c>
      <c r="R2838" s="58" t="s">
        <v>136</v>
      </c>
      <c r="S2838" s="13"/>
      <c r="T2838" s="13"/>
      <c r="U2838" s="13"/>
      <c r="V2838" s="13"/>
      <c r="W2838" s="13"/>
      <c r="X2838" s="13"/>
      <c r="Y2838" s="13"/>
      <c r="Z2838" s="13"/>
      <c r="AA2838" s="13"/>
      <c r="AB2838" s="13"/>
      <c r="AC2838" s="13"/>
      <c r="AD2838" s="13"/>
      <c r="AE2838" s="13"/>
      <c r="AF2838" s="13"/>
      <c r="AG2838" s="13"/>
      <c r="AH2838" s="13"/>
      <c r="AI2838" s="13"/>
      <c r="AJ2838" s="13"/>
      <c r="AK2838" s="13"/>
      <c r="AL2838" s="13"/>
      <c r="AM2838" s="13"/>
      <c r="AN2838" s="13"/>
      <c r="AO2838" s="13"/>
      <c r="AP2838" s="13"/>
      <c r="AQ2838" s="13"/>
      <c r="AR2838" s="13"/>
      <c r="AS2838" s="13"/>
      <c r="AT2838" s="13"/>
      <c r="AU2838" s="13"/>
      <c r="AV2838" s="13"/>
      <c r="AW2838" s="13"/>
      <c r="AX2838" s="13"/>
      <c r="AY2838" s="13"/>
      <c r="AZ2838" s="13"/>
      <c r="BA2838" s="13"/>
      <c r="BB2838" s="13"/>
      <c r="BC2838" s="13"/>
      <c r="BD2838" s="13"/>
      <c r="BE2838" s="13"/>
      <c r="BF2838" s="13"/>
      <c r="BG2838" s="13"/>
      <c r="BH2838" s="13"/>
      <c r="BI2838" s="13"/>
      <c r="BJ2838" s="13"/>
      <c r="BK2838" s="13"/>
      <c r="BL2838" s="13"/>
      <c r="BM2838" s="13"/>
      <c r="BN2838" s="13"/>
      <c r="BO2838" s="13"/>
      <c r="BP2838" s="13"/>
      <c r="BQ2838" s="13"/>
      <c r="BR2838" s="13"/>
      <c r="BS2838" s="13"/>
      <c r="BT2838" s="13"/>
      <c r="BU2838" s="13"/>
      <c r="BV2838" s="13"/>
      <c r="BW2838" s="13"/>
      <c r="BX2838" s="13"/>
      <c r="BY2838" s="13"/>
      <c r="BZ2838" s="13"/>
      <c r="CA2838" s="13"/>
      <c r="CB2838" s="13"/>
      <c r="CC2838" s="13"/>
      <c r="CD2838" s="13"/>
      <c r="CE2838" s="13"/>
      <c r="CF2838" s="13"/>
      <c r="CG2838" s="13"/>
      <c r="CH2838" s="13"/>
      <c r="CI2838" s="13"/>
      <c r="CJ2838" s="13"/>
      <c r="CK2838" s="13"/>
      <c r="CL2838" s="13"/>
      <c r="CM2838" s="13"/>
      <c r="CN2838" s="13"/>
      <c r="CO2838" s="13"/>
      <c r="CP2838" s="13"/>
      <c r="CQ2838" s="13"/>
      <c r="CR2838" s="13"/>
      <c r="CS2838" s="13"/>
      <c r="CT2838" s="13"/>
      <c r="CU2838" s="13"/>
      <c r="CV2838" s="13"/>
      <c r="CW2838" s="13"/>
      <c r="CX2838" s="13"/>
      <c r="CY2838" s="13"/>
      <c r="CZ2838" s="13"/>
      <c r="DA2838" s="13"/>
      <c r="DB2838" s="13"/>
      <c r="DC2838" s="13"/>
      <c r="DD2838" s="13"/>
      <c r="DE2838" s="13"/>
      <c r="DF2838" s="13"/>
      <c r="DG2838" s="13"/>
      <c r="DH2838" s="13"/>
      <c r="DI2838" s="13"/>
      <c r="DJ2838" s="13"/>
      <c r="DK2838" s="13"/>
      <c r="DL2838" s="13"/>
      <c r="DM2838" s="13"/>
      <c r="DN2838" s="13"/>
      <c r="DO2838" s="13"/>
      <c r="DP2838" s="13"/>
      <c r="DQ2838" s="13"/>
      <c r="DR2838" s="13"/>
      <c r="DS2838" s="13"/>
      <c r="DT2838" s="13"/>
      <c r="DU2838" s="13"/>
      <c r="DV2838" s="13"/>
      <c r="DW2838" s="13"/>
      <c r="DX2838" s="13"/>
      <c r="DY2838" s="13"/>
      <c r="DZ2838" s="13"/>
      <c r="EA2838" s="13"/>
      <c r="EB2838" s="13"/>
      <c r="EC2838" s="13"/>
      <c r="ED2838" s="13"/>
      <c r="EE2838" s="13"/>
      <c r="EF2838" s="13"/>
      <c r="EG2838" s="13"/>
      <c r="EH2838" s="13"/>
      <c r="EI2838" s="13"/>
      <c r="EJ2838" s="13"/>
      <c r="EK2838" s="13"/>
      <c r="EL2838" s="13"/>
      <c r="EM2838" s="13"/>
      <c r="EN2838" s="13"/>
      <c r="EO2838" s="13"/>
      <c r="EP2838" s="13"/>
      <c r="EQ2838" s="13"/>
      <c r="ER2838" s="13"/>
      <c r="ES2838" s="13"/>
      <c r="ET2838" s="13"/>
      <c r="EU2838" s="13"/>
      <c r="EV2838" s="13"/>
      <c r="EW2838" s="13"/>
      <c r="EX2838" s="13"/>
      <c r="EY2838" s="13"/>
      <c r="EZ2838" s="13"/>
      <c r="FA2838" s="13"/>
      <c r="FB2838" s="13"/>
      <c r="FC2838" s="13"/>
      <c r="FD2838" s="13"/>
      <c r="FE2838" s="13"/>
      <c r="FF2838" s="13"/>
      <c r="FG2838" s="13"/>
      <c r="FH2838" s="13"/>
      <c r="FI2838" s="13"/>
      <c r="FJ2838" s="13"/>
      <c r="FK2838" s="13"/>
      <c r="FL2838" s="13"/>
      <c r="FM2838" s="13"/>
      <c r="FN2838" s="13"/>
      <c r="FO2838" s="13"/>
      <c r="FP2838" s="13"/>
      <c r="FQ2838" s="13"/>
      <c r="FR2838" s="13"/>
      <c r="FS2838" s="13"/>
      <c r="FT2838" s="13"/>
      <c r="FU2838" s="13"/>
      <c r="FV2838" s="13"/>
      <c r="FW2838" s="13"/>
      <c r="FX2838" s="13"/>
      <c r="FY2838" s="13"/>
      <c r="FZ2838" s="13"/>
      <c r="GA2838" s="13"/>
      <c r="GB2838" s="13"/>
      <c r="GC2838" s="13"/>
      <c r="GD2838" s="13"/>
      <c r="GE2838" s="13"/>
      <c r="GF2838" s="13"/>
      <c r="GG2838" s="13"/>
      <c r="GH2838" s="13"/>
      <c r="GI2838" s="13"/>
      <c r="GJ2838" s="13"/>
      <c r="GK2838" s="13"/>
      <c r="GL2838" s="13"/>
      <c r="GM2838" s="13"/>
      <c r="GN2838" s="13"/>
      <c r="GO2838" s="13"/>
      <c r="GP2838" s="13"/>
      <c r="GQ2838" s="13"/>
      <c r="GR2838" s="13"/>
      <c r="GS2838" s="13"/>
      <c r="GT2838" s="13"/>
      <c r="GU2838" s="13"/>
      <c r="GV2838" s="13"/>
      <c r="GW2838" s="13"/>
      <c r="GX2838" s="13"/>
      <c r="GY2838" s="13"/>
      <c r="GZ2838" s="13"/>
      <c r="HA2838" s="13"/>
    </row>
    <row r="2839" spans="1:209" s="149" customFormat="1" ht="12.95" customHeight="1" x14ac:dyDescent="0.2">
      <c r="A2839" s="7">
        <v>51</v>
      </c>
      <c r="B2839" s="40" t="s">
        <v>7</v>
      </c>
      <c r="C2839" s="107">
        <v>6580</v>
      </c>
      <c r="D2839" s="40" t="s">
        <v>2225</v>
      </c>
      <c r="E2839" s="40" t="s">
        <v>3318</v>
      </c>
      <c r="F2839" s="45">
        <v>10</v>
      </c>
      <c r="G2839" s="45" t="s">
        <v>1834</v>
      </c>
      <c r="H2839" s="45" t="s">
        <v>8</v>
      </c>
      <c r="I2839" s="46">
        <v>37061</v>
      </c>
      <c r="J2839" s="44" t="str">
        <f t="shared" si="93"/>
        <v>n/a</v>
      </c>
      <c r="K2839" s="46">
        <v>37104</v>
      </c>
      <c r="L2839" s="45"/>
      <c r="M2839" s="45" t="s">
        <v>874</v>
      </c>
      <c r="N2839" s="45" t="s">
        <v>874</v>
      </c>
      <c r="O2839" s="62" t="s">
        <v>7</v>
      </c>
      <c r="P2839" s="53">
        <v>3608</v>
      </c>
      <c r="Q2839" s="46">
        <v>37235</v>
      </c>
      <c r="R2839" s="41" t="s">
        <v>136</v>
      </c>
    </row>
    <row r="2840" spans="1:209" s="149" customFormat="1" ht="12.95" customHeight="1" x14ac:dyDescent="0.2">
      <c r="A2840" s="7">
        <v>50</v>
      </c>
      <c r="B2840" s="40" t="s">
        <v>7</v>
      </c>
      <c r="C2840" s="107">
        <v>6581</v>
      </c>
      <c r="D2840" s="40" t="s">
        <v>21</v>
      </c>
      <c r="E2840" s="40" t="s">
        <v>3308</v>
      </c>
      <c r="F2840" s="45">
        <v>7</v>
      </c>
      <c r="G2840" s="45" t="s">
        <v>1834</v>
      </c>
      <c r="H2840" s="45" t="s">
        <v>8</v>
      </c>
      <c r="I2840" s="46">
        <v>37062</v>
      </c>
      <c r="J2840" s="44" t="str">
        <f t="shared" si="93"/>
        <v>n/a</v>
      </c>
      <c r="K2840" s="46">
        <v>37104</v>
      </c>
      <c r="L2840" s="45"/>
      <c r="M2840" s="45" t="s">
        <v>874</v>
      </c>
      <c r="N2840" s="45" t="s">
        <v>874</v>
      </c>
      <c r="O2840" s="62" t="s">
        <v>7</v>
      </c>
      <c r="P2840" s="53">
        <v>3611</v>
      </c>
      <c r="Q2840" s="46">
        <v>37242</v>
      </c>
      <c r="R2840" s="41" t="s">
        <v>136</v>
      </c>
    </row>
    <row r="2841" spans="1:209" s="149" customFormat="1" ht="12.95" customHeight="1" x14ac:dyDescent="0.2">
      <c r="A2841" s="7">
        <v>55</v>
      </c>
      <c r="B2841" s="40" t="s">
        <v>7</v>
      </c>
      <c r="C2841" s="107">
        <v>6582</v>
      </c>
      <c r="D2841" s="40" t="s">
        <v>1274</v>
      </c>
      <c r="E2841" s="40" t="s">
        <v>3317</v>
      </c>
      <c r="F2841" s="45">
        <v>13</v>
      </c>
      <c r="G2841" s="45" t="s">
        <v>1688</v>
      </c>
      <c r="H2841" s="45" t="s">
        <v>8</v>
      </c>
      <c r="I2841" s="46">
        <v>37064</v>
      </c>
      <c r="J2841" s="44" t="str">
        <f t="shared" si="93"/>
        <v>n/a</v>
      </c>
      <c r="K2841" s="46">
        <v>37104</v>
      </c>
      <c r="L2841" s="45"/>
      <c r="M2841" s="45" t="s">
        <v>874</v>
      </c>
      <c r="N2841" s="45" t="s">
        <v>871</v>
      </c>
      <c r="O2841" s="62" t="s">
        <v>7</v>
      </c>
      <c r="P2841" s="117" t="s">
        <v>0</v>
      </c>
      <c r="Q2841" s="46">
        <v>37316</v>
      </c>
      <c r="R2841" s="41"/>
    </row>
    <row r="2842" spans="1:209" s="149" customFormat="1" ht="12.95" customHeight="1" x14ac:dyDescent="0.2">
      <c r="A2842" s="7">
        <v>33</v>
      </c>
      <c r="B2842" s="40" t="s">
        <v>7</v>
      </c>
      <c r="C2842" s="107">
        <v>6583</v>
      </c>
      <c r="D2842" s="40" t="s">
        <v>1338</v>
      </c>
      <c r="E2842" s="40" t="s">
        <v>1855</v>
      </c>
      <c r="F2842" s="45">
        <v>20</v>
      </c>
      <c r="G2842" s="45" t="s">
        <v>1839</v>
      </c>
      <c r="H2842" s="45" t="s">
        <v>8</v>
      </c>
      <c r="I2842" s="46">
        <v>37057</v>
      </c>
      <c r="J2842" s="44" t="str">
        <f t="shared" si="93"/>
        <v>n/a</v>
      </c>
      <c r="K2842" s="46">
        <v>37103</v>
      </c>
      <c r="L2842" s="45"/>
      <c r="M2842" s="45" t="s">
        <v>871</v>
      </c>
      <c r="N2842" s="45" t="s">
        <v>871</v>
      </c>
      <c r="O2842" s="62" t="s">
        <v>7</v>
      </c>
      <c r="P2842" s="117" t="s">
        <v>0</v>
      </c>
      <c r="Q2842" s="46">
        <v>37327</v>
      </c>
      <c r="R2842" s="41"/>
    </row>
    <row r="2843" spans="1:209" s="149" customFormat="1" ht="12.95" customHeight="1" x14ac:dyDescent="0.2">
      <c r="A2843" s="7">
        <v>37</v>
      </c>
      <c r="B2843" s="40" t="s">
        <v>7</v>
      </c>
      <c r="C2843" s="107">
        <v>6584</v>
      </c>
      <c r="D2843" s="40" t="s">
        <v>222</v>
      </c>
      <c r="E2843" s="40" t="s">
        <v>688</v>
      </c>
      <c r="F2843" s="45">
        <v>20</v>
      </c>
      <c r="G2843" s="45" t="s">
        <v>1839</v>
      </c>
      <c r="H2843" s="45" t="s">
        <v>8</v>
      </c>
      <c r="I2843" s="46">
        <v>37067</v>
      </c>
      <c r="J2843" s="44" t="str">
        <f t="shared" si="93"/>
        <v>n/a</v>
      </c>
      <c r="K2843" s="46">
        <v>37103</v>
      </c>
      <c r="L2843" s="45"/>
      <c r="M2843" s="45" t="s">
        <v>874</v>
      </c>
      <c r="N2843" s="45" t="s">
        <v>874</v>
      </c>
      <c r="O2843" s="62" t="s">
        <v>7</v>
      </c>
      <c r="P2843" s="53">
        <v>3609</v>
      </c>
      <c r="Q2843" s="46">
        <v>37235</v>
      </c>
      <c r="R2843" s="41" t="s">
        <v>136</v>
      </c>
    </row>
    <row r="2844" spans="1:209" s="149" customFormat="1" ht="12.95" customHeight="1" x14ac:dyDescent="0.2">
      <c r="A2844" s="7">
        <v>39</v>
      </c>
      <c r="B2844" s="40" t="s">
        <v>7</v>
      </c>
      <c r="C2844" s="107">
        <v>6585</v>
      </c>
      <c r="D2844" s="40" t="s">
        <v>3316</v>
      </c>
      <c r="E2844" s="40" t="s">
        <v>1855</v>
      </c>
      <c r="F2844" s="45">
        <v>2</v>
      </c>
      <c r="G2844" s="45" t="s">
        <v>1825</v>
      </c>
      <c r="H2844" s="45" t="s">
        <v>8</v>
      </c>
      <c r="I2844" s="46">
        <v>37070</v>
      </c>
      <c r="J2844" s="44" t="str">
        <f t="shared" si="93"/>
        <v>n/a</v>
      </c>
      <c r="K2844" s="46">
        <v>37104</v>
      </c>
      <c r="L2844" s="45"/>
      <c r="M2844" s="45" t="s">
        <v>871</v>
      </c>
      <c r="N2844" s="45" t="s">
        <v>871</v>
      </c>
      <c r="O2844" s="62" t="s">
        <v>7</v>
      </c>
      <c r="P2844" s="53">
        <v>3652</v>
      </c>
      <c r="Q2844" s="46">
        <v>37315</v>
      </c>
      <c r="R2844" s="41" t="s">
        <v>3315</v>
      </c>
    </row>
    <row r="2845" spans="1:209" s="149" customFormat="1" ht="12.95" customHeight="1" x14ac:dyDescent="0.2">
      <c r="A2845" s="7">
        <v>3</v>
      </c>
      <c r="B2845" s="40" t="s">
        <v>7</v>
      </c>
      <c r="C2845" s="107">
        <v>6586</v>
      </c>
      <c r="D2845" s="40" t="s">
        <v>3314</v>
      </c>
      <c r="E2845" s="40" t="s">
        <v>3313</v>
      </c>
      <c r="F2845" s="45">
        <v>15</v>
      </c>
      <c r="G2845" s="45" t="s">
        <v>1688</v>
      </c>
      <c r="H2845" s="45" t="s">
        <v>8</v>
      </c>
      <c r="I2845" s="46">
        <v>37070</v>
      </c>
      <c r="J2845" s="44" t="str">
        <f t="shared" si="93"/>
        <v>n/a</v>
      </c>
      <c r="K2845" s="46">
        <v>37104</v>
      </c>
      <c r="L2845" s="45"/>
      <c r="M2845" s="45" t="s">
        <v>871</v>
      </c>
      <c r="N2845" s="45" t="s">
        <v>871</v>
      </c>
      <c r="O2845" s="62" t="s">
        <v>7</v>
      </c>
      <c r="P2845" s="53">
        <v>3645</v>
      </c>
      <c r="Q2845" s="46">
        <v>37294</v>
      </c>
      <c r="R2845" s="41" t="s">
        <v>3312</v>
      </c>
    </row>
    <row r="2846" spans="1:209" s="149" customFormat="1" ht="12.95" customHeight="1" x14ac:dyDescent="0.25">
      <c r="A2846" s="7"/>
      <c r="B2846" s="40" t="s">
        <v>7</v>
      </c>
      <c r="C2846" s="107">
        <v>6587</v>
      </c>
      <c r="D2846" s="201" t="s">
        <v>3110</v>
      </c>
      <c r="E2846" s="40" t="s">
        <v>601</v>
      </c>
      <c r="F2846" s="45"/>
      <c r="G2846" s="45"/>
      <c r="H2846" s="45"/>
      <c r="I2846" s="46"/>
      <c r="J2846" s="201" t="s">
        <v>3110</v>
      </c>
      <c r="K2846" s="46"/>
      <c r="L2846" s="45"/>
      <c r="M2846" s="45"/>
      <c r="N2846" s="45"/>
      <c r="O2846" s="62" t="s">
        <v>7</v>
      </c>
      <c r="P2846" s="53" t="s">
        <v>3110</v>
      </c>
      <c r="Q2846" s="46"/>
      <c r="R2846" s="41"/>
    </row>
    <row r="2847" spans="1:209" s="149" customFormat="1" ht="12.75" customHeight="1" x14ac:dyDescent="0.2">
      <c r="A2847" s="7">
        <v>37</v>
      </c>
      <c r="B2847" s="40" t="s">
        <v>7</v>
      </c>
      <c r="C2847" s="107">
        <v>6588</v>
      </c>
      <c r="D2847" s="40" t="s">
        <v>3089</v>
      </c>
      <c r="E2847" s="40" t="s">
        <v>3311</v>
      </c>
      <c r="F2847" s="45">
        <v>21</v>
      </c>
      <c r="G2847" s="45" t="s">
        <v>1839</v>
      </c>
      <c r="H2847" s="45" t="s">
        <v>8</v>
      </c>
      <c r="I2847" s="46">
        <v>37071</v>
      </c>
      <c r="J2847" s="44" t="str">
        <f>IF(AND(I2847&gt;1/1/75, K2847&gt;0),"n/a",I2847+365)</f>
        <v>n/a</v>
      </c>
      <c r="K2847" s="46">
        <v>37104</v>
      </c>
      <c r="L2847" s="45"/>
      <c r="M2847" s="45" t="s">
        <v>874</v>
      </c>
      <c r="N2847" s="45" t="s">
        <v>871</v>
      </c>
      <c r="O2847" s="62" t="s">
        <v>7</v>
      </c>
      <c r="P2847" s="53" t="s">
        <v>1</v>
      </c>
      <c r="Q2847" s="46">
        <v>37414</v>
      </c>
      <c r="R2847" s="41"/>
    </row>
    <row r="2848" spans="1:209" s="149" customFormat="1" ht="12.95" customHeight="1" x14ac:dyDescent="0.25">
      <c r="A2848" s="7"/>
      <c r="B2848" s="40" t="s">
        <v>7</v>
      </c>
      <c r="C2848" s="107">
        <v>6589</v>
      </c>
      <c r="D2848" s="201" t="s">
        <v>3110</v>
      </c>
      <c r="E2848" s="40" t="s">
        <v>601</v>
      </c>
      <c r="F2848" s="45"/>
      <c r="G2848" s="45"/>
      <c r="H2848" s="45"/>
      <c r="I2848" s="46"/>
      <c r="J2848" s="201" t="s">
        <v>3110</v>
      </c>
      <c r="K2848" s="46"/>
      <c r="L2848" s="45"/>
      <c r="M2848" s="45"/>
      <c r="N2848" s="45"/>
      <c r="O2848" s="62" t="s">
        <v>7</v>
      </c>
      <c r="P2848" s="53" t="s">
        <v>3110</v>
      </c>
      <c r="Q2848" s="46"/>
      <c r="R2848" s="41"/>
    </row>
    <row r="2849" spans="1:209" s="149" customFormat="1" ht="12.95" customHeight="1" x14ac:dyDescent="0.2">
      <c r="A2849" s="7">
        <v>190</v>
      </c>
      <c r="B2849" s="40" t="s">
        <v>7</v>
      </c>
      <c r="C2849" s="107">
        <v>6590</v>
      </c>
      <c r="D2849" s="40" t="s">
        <v>348</v>
      </c>
      <c r="E2849" s="40" t="s">
        <v>2957</v>
      </c>
      <c r="F2849" s="45">
        <v>5</v>
      </c>
      <c r="G2849" s="45" t="s">
        <v>1825</v>
      </c>
      <c r="H2849" s="45" t="s">
        <v>8</v>
      </c>
      <c r="I2849" s="46">
        <v>37071</v>
      </c>
      <c r="J2849" s="44" t="str">
        <f t="shared" ref="J2849:J2880" si="94">IF(AND(I2849&gt;1/1/75, K2849&gt;0),"n/a",I2849+365)</f>
        <v>n/a</v>
      </c>
      <c r="K2849" s="46">
        <v>37104</v>
      </c>
      <c r="L2849" s="45"/>
      <c r="M2849" s="45" t="s">
        <v>874</v>
      </c>
      <c r="N2849" s="45" t="s">
        <v>874</v>
      </c>
      <c r="O2849" s="62" t="s">
        <v>7</v>
      </c>
      <c r="P2849" s="53">
        <v>3612</v>
      </c>
      <c r="Q2849" s="46">
        <v>37242</v>
      </c>
      <c r="R2849" s="41" t="s">
        <v>136</v>
      </c>
    </row>
    <row r="2850" spans="1:209" s="149" customFormat="1" ht="12.95" customHeight="1" x14ac:dyDescent="0.2">
      <c r="A2850" s="7">
        <v>3</v>
      </c>
      <c r="B2850" s="40" t="s">
        <v>7</v>
      </c>
      <c r="C2850" s="107">
        <v>6591</v>
      </c>
      <c r="D2850" s="40" t="s">
        <v>3310</v>
      </c>
      <c r="E2850" s="40" t="s">
        <v>3309</v>
      </c>
      <c r="F2850" s="45">
        <v>19</v>
      </c>
      <c r="G2850" s="45" t="s">
        <v>1688</v>
      </c>
      <c r="H2850" s="45" t="s">
        <v>8</v>
      </c>
      <c r="I2850" s="46">
        <v>37071</v>
      </c>
      <c r="J2850" s="44">
        <f t="shared" si="94"/>
        <v>37436</v>
      </c>
      <c r="K2850" s="46"/>
      <c r="L2850" s="45"/>
      <c r="M2850" s="45"/>
      <c r="N2850" s="45"/>
      <c r="O2850" s="62" t="s">
        <v>7</v>
      </c>
      <c r="P2850" s="53" t="s">
        <v>2</v>
      </c>
      <c r="Q2850" s="46"/>
      <c r="R2850" s="41"/>
    </row>
    <row r="2851" spans="1:209" s="149" customFormat="1" ht="12.95" customHeight="1" x14ac:dyDescent="0.2">
      <c r="A2851" s="7">
        <v>10</v>
      </c>
      <c r="B2851" s="40" t="s">
        <v>7</v>
      </c>
      <c r="C2851" s="107">
        <v>6592</v>
      </c>
      <c r="D2851" s="40" t="s">
        <v>1177</v>
      </c>
      <c r="E2851" s="40" t="s">
        <v>3308</v>
      </c>
      <c r="F2851" s="45">
        <v>12</v>
      </c>
      <c r="G2851" s="45" t="s">
        <v>1825</v>
      </c>
      <c r="H2851" s="45" t="s">
        <v>8</v>
      </c>
      <c r="I2851" s="46">
        <v>37071</v>
      </c>
      <c r="J2851" s="44" t="str">
        <f t="shared" si="94"/>
        <v>n/a</v>
      </c>
      <c r="K2851" s="46">
        <v>37103</v>
      </c>
      <c r="L2851" s="45"/>
      <c r="M2851" s="45" t="s">
        <v>874</v>
      </c>
      <c r="N2851" s="45" t="s">
        <v>871</v>
      </c>
      <c r="O2851" s="62" t="s">
        <v>7</v>
      </c>
      <c r="P2851" s="53">
        <v>3632</v>
      </c>
      <c r="Q2851" s="46">
        <v>37286</v>
      </c>
      <c r="R2851" s="41" t="s">
        <v>3307</v>
      </c>
    </row>
    <row r="2852" spans="1:209" s="149" customFormat="1" ht="12.95" customHeight="1" x14ac:dyDescent="0.2">
      <c r="A2852" s="7">
        <v>37</v>
      </c>
      <c r="B2852" s="40" t="s">
        <v>7</v>
      </c>
      <c r="C2852" s="107">
        <v>6593</v>
      </c>
      <c r="D2852" s="40" t="s">
        <v>57</v>
      </c>
      <c r="E2852" s="40" t="s">
        <v>688</v>
      </c>
      <c r="F2852" s="45">
        <v>20</v>
      </c>
      <c r="G2852" s="45" t="s">
        <v>1839</v>
      </c>
      <c r="H2852" s="45" t="s">
        <v>8</v>
      </c>
      <c r="I2852" s="46">
        <v>37071</v>
      </c>
      <c r="J2852" s="44" t="str">
        <f t="shared" si="94"/>
        <v>n/a</v>
      </c>
      <c r="K2852" s="46">
        <v>37103</v>
      </c>
      <c r="L2852" s="45"/>
      <c r="M2852" s="45" t="s">
        <v>3306</v>
      </c>
      <c r="N2852" s="45" t="s">
        <v>3305</v>
      </c>
      <c r="O2852" s="62" t="s">
        <v>7</v>
      </c>
      <c r="P2852" s="53" t="s">
        <v>3304</v>
      </c>
      <c r="Q2852" s="46">
        <v>37292</v>
      </c>
      <c r="R2852" s="41" t="s">
        <v>601</v>
      </c>
    </row>
    <row r="2853" spans="1:209" s="149" customFormat="1" ht="12.95" customHeight="1" x14ac:dyDescent="0.2">
      <c r="A2853" s="12">
        <v>56</v>
      </c>
      <c r="B2853" s="14" t="s">
        <v>7</v>
      </c>
      <c r="C2853" s="97">
        <v>6594</v>
      </c>
      <c r="D2853" s="14" t="s">
        <v>1436</v>
      </c>
      <c r="E2853" s="14" t="s">
        <v>3303</v>
      </c>
      <c r="F2853" s="15">
        <v>11</v>
      </c>
      <c r="G2853" s="15" t="s">
        <v>1825</v>
      </c>
      <c r="H2853" s="15" t="s">
        <v>28</v>
      </c>
      <c r="I2853" s="19">
        <v>37071</v>
      </c>
      <c r="J2853" s="16" t="str">
        <f t="shared" si="94"/>
        <v>n/a</v>
      </c>
      <c r="K2853" s="19">
        <v>37104</v>
      </c>
      <c r="L2853" s="15"/>
      <c r="M2853" s="15" t="s">
        <v>874</v>
      </c>
      <c r="N2853" s="15" t="s">
        <v>874</v>
      </c>
      <c r="O2853" s="21" t="s">
        <v>7</v>
      </c>
      <c r="P2853" s="20">
        <v>3610</v>
      </c>
      <c r="Q2853" s="19">
        <v>37235</v>
      </c>
      <c r="R2853" s="58" t="s">
        <v>3302</v>
      </c>
      <c r="S2853" s="13"/>
      <c r="T2853" s="13"/>
      <c r="U2853" s="13"/>
      <c r="V2853" s="13"/>
      <c r="W2853" s="13"/>
      <c r="X2853" s="13"/>
      <c r="Y2853" s="13"/>
      <c r="Z2853" s="13"/>
      <c r="AA2853" s="13"/>
      <c r="AB2853" s="13"/>
      <c r="AC2853" s="13"/>
      <c r="AD2853" s="13"/>
      <c r="AE2853" s="13"/>
      <c r="AF2853" s="13"/>
      <c r="AG2853" s="13"/>
      <c r="AH2853" s="13"/>
      <c r="AI2853" s="13"/>
      <c r="AJ2853" s="13"/>
      <c r="AK2853" s="13"/>
      <c r="AL2853" s="13"/>
      <c r="AM2853" s="13"/>
      <c r="AN2853" s="13"/>
      <c r="AO2853" s="13"/>
      <c r="AP2853" s="13"/>
      <c r="AQ2853" s="13"/>
      <c r="AR2853" s="13"/>
      <c r="AS2853" s="13"/>
      <c r="AT2853" s="13"/>
      <c r="AU2853" s="13"/>
      <c r="AV2853" s="13"/>
      <c r="AW2853" s="13"/>
      <c r="AX2853" s="13"/>
      <c r="AY2853" s="13"/>
      <c r="AZ2853" s="13"/>
      <c r="BA2853" s="13"/>
      <c r="BB2853" s="13"/>
      <c r="BC2853" s="13"/>
      <c r="BD2853" s="13"/>
      <c r="BE2853" s="13"/>
      <c r="BF2853" s="13"/>
      <c r="BG2853" s="13"/>
      <c r="BH2853" s="13"/>
      <c r="BI2853" s="13"/>
      <c r="BJ2853" s="13"/>
      <c r="BK2853" s="13"/>
      <c r="BL2853" s="13"/>
      <c r="BM2853" s="13"/>
      <c r="BN2853" s="13"/>
      <c r="BO2853" s="13"/>
      <c r="BP2853" s="13"/>
      <c r="BQ2853" s="13"/>
      <c r="BR2853" s="13"/>
      <c r="BS2853" s="13"/>
      <c r="BT2853" s="13"/>
      <c r="BU2853" s="13"/>
      <c r="BV2853" s="13"/>
      <c r="BW2853" s="13"/>
      <c r="BX2853" s="13"/>
      <c r="BY2853" s="13"/>
      <c r="BZ2853" s="13"/>
      <c r="CA2853" s="13"/>
      <c r="CB2853" s="13"/>
      <c r="CC2853" s="13"/>
      <c r="CD2853" s="13"/>
      <c r="CE2853" s="13"/>
      <c r="CF2853" s="13"/>
      <c r="CG2853" s="13"/>
      <c r="CH2853" s="13"/>
      <c r="CI2853" s="13"/>
      <c r="CJ2853" s="13"/>
      <c r="CK2853" s="13"/>
      <c r="CL2853" s="13"/>
      <c r="CM2853" s="13"/>
      <c r="CN2853" s="13"/>
      <c r="CO2853" s="13"/>
      <c r="CP2853" s="13"/>
      <c r="CQ2853" s="13"/>
      <c r="CR2853" s="13"/>
      <c r="CS2853" s="13"/>
      <c r="CT2853" s="13"/>
      <c r="CU2853" s="13"/>
      <c r="CV2853" s="13"/>
      <c r="CW2853" s="13"/>
      <c r="CX2853" s="13"/>
      <c r="CY2853" s="13"/>
      <c r="CZ2853" s="13"/>
      <c r="DA2853" s="13"/>
      <c r="DB2853" s="13"/>
      <c r="DC2853" s="13"/>
      <c r="DD2853" s="13"/>
      <c r="DE2853" s="13"/>
      <c r="DF2853" s="13"/>
      <c r="DG2853" s="13"/>
      <c r="DH2853" s="13"/>
      <c r="DI2853" s="13"/>
      <c r="DJ2853" s="13"/>
      <c r="DK2853" s="13"/>
      <c r="DL2853" s="13"/>
      <c r="DM2853" s="13"/>
      <c r="DN2853" s="13"/>
      <c r="DO2853" s="13"/>
      <c r="DP2853" s="13"/>
      <c r="DQ2853" s="13"/>
      <c r="DR2853" s="13"/>
      <c r="DS2853" s="13"/>
      <c r="DT2853" s="13"/>
      <c r="DU2853" s="13"/>
      <c r="DV2853" s="13"/>
      <c r="DW2853" s="13"/>
      <c r="DX2853" s="13"/>
      <c r="DY2853" s="13"/>
      <c r="DZ2853" s="13"/>
      <c r="EA2853" s="13"/>
      <c r="EB2853" s="13"/>
      <c r="EC2853" s="13"/>
      <c r="ED2853" s="13"/>
      <c r="EE2853" s="13"/>
      <c r="EF2853" s="13"/>
      <c r="EG2853" s="13"/>
      <c r="EH2853" s="13"/>
      <c r="EI2853" s="13"/>
      <c r="EJ2853" s="13"/>
      <c r="EK2853" s="13"/>
      <c r="EL2853" s="13"/>
      <c r="EM2853" s="13"/>
      <c r="EN2853" s="13"/>
      <c r="EO2853" s="13"/>
      <c r="EP2853" s="13"/>
      <c r="EQ2853" s="13"/>
      <c r="ER2853" s="13"/>
      <c r="ES2853" s="13"/>
      <c r="ET2853" s="13"/>
      <c r="EU2853" s="13"/>
      <c r="EV2853" s="13"/>
      <c r="EW2853" s="13"/>
      <c r="EX2853" s="13"/>
      <c r="EY2853" s="13"/>
      <c r="EZ2853" s="13"/>
      <c r="FA2853" s="13"/>
      <c r="FB2853" s="13"/>
      <c r="FC2853" s="13"/>
      <c r="FD2853" s="13"/>
      <c r="FE2853" s="13"/>
      <c r="FF2853" s="13"/>
      <c r="FG2853" s="13"/>
      <c r="FH2853" s="13"/>
      <c r="FI2853" s="13"/>
      <c r="FJ2853" s="13"/>
      <c r="FK2853" s="13"/>
      <c r="FL2853" s="13"/>
      <c r="FM2853" s="13"/>
      <c r="FN2853" s="13"/>
      <c r="FO2853" s="13"/>
      <c r="FP2853" s="13"/>
      <c r="FQ2853" s="13"/>
      <c r="FR2853" s="13"/>
      <c r="FS2853" s="13"/>
      <c r="FT2853" s="13"/>
      <c r="FU2853" s="13"/>
      <c r="FV2853" s="13"/>
      <c r="FW2853" s="13"/>
      <c r="FX2853" s="13"/>
      <c r="FY2853" s="13"/>
      <c r="FZ2853" s="13"/>
      <c r="GA2853" s="13"/>
      <c r="GB2853" s="13"/>
      <c r="GC2853" s="13"/>
      <c r="GD2853" s="13"/>
      <c r="GE2853" s="13"/>
      <c r="GF2853" s="13"/>
      <c r="GG2853" s="13"/>
      <c r="GH2853" s="13"/>
      <c r="GI2853" s="13"/>
      <c r="GJ2853" s="13"/>
      <c r="GK2853" s="13"/>
      <c r="GL2853" s="13"/>
      <c r="GM2853" s="13"/>
      <c r="GN2853" s="13"/>
      <c r="GO2853" s="13"/>
      <c r="GP2853" s="13"/>
      <c r="GQ2853" s="13"/>
      <c r="GR2853" s="13"/>
      <c r="GS2853" s="13"/>
      <c r="GT2853" s="13"/>
      <c r="GU2853" s="13"/>
      <c r="GV2853" s="13"/>
      <c r="GW2853" s="13"/>
      <c r="GX2853" s="13"/>
      <c r="GY2853" s="13"/>
      <c r="GZ2853" s="13"/>
      <c r="HA2853" s="13"/>
    </row>
    <row r="2854" spans="1:209" s="149" customFormat="1" ht="12.95" customHeight="1" x14ac:dyDescent="0.2">
      <c r="A2854" s="12"/>
      <c r="B2854" s="14" t="s">
        <v>7</v>
      </c>
      <c r="C2854" s="97">
        <v>6595</v>
      </c>
      <c r="D2854" s="14" t="s">
        <v>3301</v>
      </c>
      <c r="E2854" s="14" t="s">
        <v>3300</v>
      </c>
      <c r="F2854" s="15">
        <v>6</v>
      </c>
      <c r="G2854" s="15" t="s">
        <v>1825</v>
      </c>
      <c r="H2854" s="15" t="s">
        <v>28</v>
      </c>
      <c r="I2854" s="19">
        <v>37071</v>
      </c>
      <c r="J2854" s="16" t="str">
        <f t="shared" si="94"/>
        <v>n/a</v>
      </c>
      <c r="K2854" s="19">
        <v>37104</v>
      </c>
      <c r="L2854" s="15"/>
      <c r="M2854" s="15" t="s">
        <v>874</v>
      </c>
      <c r="N2854" s="15" t="s">
        <v>874</v>
      </c>
      <c r="O2854" s="21" t="s">
        <v>7</v>
      </c>
      <c r="P2854" s="20">
        <v>3614</v>
      </c>
      <c r="Q2854" s="19">
        <v>37244</v>
      </c>
      <c r="R2854" s="58" t="s">
        <v>3299</v>
      </c>
      <c r="S2854" s="13"/>
      <c r="T2854" s="13"/>
      <c r="U2854" s="13"/>
      <c r="V2854" s="13"/>
      <c r="W2854" s="13"/>
      <c r="X2854" s="13"/>
      <c r="Y2854" s="13"/>
      <c r="Z2854" s="13"/>
      <c r="AA2854" s="13"/>
      <c r="AB2854" s="13"/>
      <c r="AC2854" s="13"/>
      <c r="AD2854" s="13"/>
      <c r="AE2854" s="13"/>
      <c r="AF2854" s="13"/>
      <c r="AG2854" s="13"/>
      <c r="AH2854" s="13"/>
      <c r="AI2854" s="13"/>
      <c r="AJ2854" s="13"/>
      <c r="AK2854" s="13"/>
      <c r="AL2854" s="13"/>
      <c r="AM2854" s="13"/>
      <c r="AN2854" s="13"/>
      <c r="AO2854" s="13"/>
      <c r="AP2854" s="13"/>
      <c r="AQ2854" s="13"/>
      <c r="AR2854" s="13"/>
      <c r="AS2854" s="13"/>
      <c r="AT2854" s="13"/>
      <c r="AU2854" s="13"/>
      <c r="AV2854" s="13"/>
      <c r="AW2854" s="13"/>
      <c r="AX2854" s="13"/>
      <c r="AY2854" s="13"/>
      <c r="AZ2854" s="13"/>
      <c r="BA2854" s="13"/>
      <c r="BB2854" s="13"/>
      <c r="BC2854" s="13"/>
      <c r="BD2854" s="13"/>
      <c r="BE2854" s="13"/>
      <c r="BF2854" s="13"/>
      <c r="BG2854" s="13"/>
      <c r="BH2854" s="13"/>
      <c r="BI2854" s="13"/>
      <c r="BJ2854" s="13"/>
      <c r="BK2854" s="13"/>
      <c r="BL2854" s="13"/>
      <c r="BM2854" s="13"/>
      <c r="BN2854" s="13"/>
      <c r="BO2854" s="13"/>
      <c r="BP2854" s="13"/>
      <c r="BQ2854" s="13"/>
      <c r="BR2854" s="13"/>
      <c r="BS2854" s="13"/>
      <c r="BT2854" s="13"/>
      <c r="BU2854" s="13"/>
      <c r="BV2854" s="13"/>
      <c r="BW2854" s="13"/>
      <c r="BX2854" s="13"/>
      <c r="BY2854" s="13"/>
      <c r="BZ2854" s="13"/>
      <c r="CA2854" s="13"/>
      <c r="CB2854" s="13"/>
      <c r="CC2854" s="13"/>
      <c r="CD2854" s="13"/>
      <c r="CE2854" s="13"/>
      <c r="CF2854" s="13"/>
      <c r="CG2854" s="13"/>
      <c r="CH2854" s="13"/>
      <c r="CI2854" s="13"/>
      <c r="CJ2854" s="13"/>
      <c r="CK2854" s="13"/>
      <c r="CL2854" s="13"/>
      <c r="CM2854" s="13"/>
      <c r="CN2854" s="13"/>
      <c r="CO2854" s="13"/>
      <c r="CP2854" s="13"/>
      <c r="CQ2854" s="13"/>
      <c r="CR2854" s="13"/>
      <c r="CS2854" s="13"/>
      <c r="CT2854" s="13"/>
      <c r="CU2854" s="13"/>
      <c r="CV2854" s="13"/>
      <c r="CW2854" s="13"/>
      <c r="CX2854" s="13"/>
      <c r="CY2854" s="13"/>
      <c r="CZ2854" s="13"/>
      <c r="DA2854" s="13"/>
      <c r="DB2854" s="13"/>
      <c r="DC2854" s="13"/>
      <c r="DD2854" s="13"/>
      <c r="DE2854" s="13"/>
      <c r="DF2854" s="13"/>
      <c r="DG2854" s="13"/>
      <c r="DH2854" s="13"/>
      <c r="DI2854" s="13"/>
      <c r="DJ2854" s="13"/>
      <c r="DK2854" s="13"/>
      <c r="DL2854" s="13"/>
      <c r="DM2854" s="13"/>
      <c r="DN2854" s="13"/>
      <c r="DO2854" s="13"/>
      <c r="DP2854" s="13"/>
      <c r="DQ2854" s="13"/>
      <c r="DR2854" s="13"/>
      <c r="DS2854" s="13"/>
      <c r="DT2854" s="13"/>
      <c r="DU2854" s="13"/>
      <c r="DV2854" s="13"/>
      <c r="DW2854" s="13"/>
      <c r="DX2854" s="13"/>
      <c r="DY2854" s="13"/>
      <c r="DZ2854" s="13"/>
      <c r="EA2854" s="13"/>
      <c r="EB2854" s="13"/>
      <c r="EC2854" s="13"/>
      <c r="ED2854" s="13"/>
      <c r="EE2854" s="13"/>
      <c r="EF2854" s="13"/>
      <c r="EG2854" s="13"/>
      <c r="EH2854" s="13"/>
      <c r="EI2854" s="13"/>
      <c r="EJ2854" s="13"/>
      <c r="EK2854" s="13"/>
      <c r="EL2854" s="13"/>
      <c r="EM2854" s="13"/>
      <c r="EN2854" s="13"/>
      <c r="EO2854" s="13"/>
      <c r="EP2854" s="13"/>
      <c r="EQ2854" s="13"/>
      <c r="ER2854" s="13"/>
      <c r="ES2854" s="13"/>
      <c r="ET2854" s="13"/>
      <c r="EU2854" s="13"/>
      <c r="EV2854" s="13"/>
      <c r="EW2854" s="13"/>
      <c r="EX2854" s="13"/>
      <c r="EY2854" s="13"/>
      <c r="EZ2854" s="13"/>
      <c r="FA2854" s="13"/>
      <c r="FB2854" s="13"/>
      <c r="FC2854" s="13"/>
      <c r="FD2854" s="13"/>
      <c r="FE2854" s="13"/>
      <c r="FF2854" s="13"/>
      <c r="FG2854" s="13"/>
      <c r="FH2854" s="13"/>
      <c r="FI2854" s="13"/>
      <c r="FJ2854" s="13"/>
      <c r="FK2854" s="13"/>
      <c r="FL2854" s="13"/>
      <c r="FM2854" s="13"/>
      <c r="FN2854" s="13"/>
      <c r="FO2854" s="13"/>
      <c r="FP2854" s="13"/>
      <c r="FQ2854" s="13"/>
      <c r="FR2854" s="13"/>
      <c r="FS2854" s="13"/>
      <c r="FT2854" s="13"/>
      <c r="FU2854" s="13"/>
      <c r="FV2854" s="13"/>
      <c r="FW2854" s="13"/>
      <c r="FX2854" s="13"/>
      <c r="FY2854" s="13"/>
      <c r="FZ2854" s="13"/>
      <c r="GA2854" s="13"/>
      <c r="GB2854" s="13"/>
      <c r="GC2854" s="13"/>
      <c r="GD2854" s="13"/>
      <c r="GE2854" s="13"/>
      <c r="GF2854" s="13"/>
      <c r="GG2854" s="13"/>
      <c r="GH2854" s="13"/>
      <c r="GI2854" s="13"/>
      <c r="GJ2854" s="13"/>
      <c r="GK2854" s="13"/>
      <c r="GL2854" s="13"/>
      <c r="GM2854" s="13"/>
      <c r="GN2854" s="13"/>
      <c r="GO2854" s="13"/>
      <c r="GP2854" s="13"/>
      <c r="GQ2854" s="13"/>
      <c r="GR2854" s="13"/>
      <c r="GS2854" s="13"/>
      <c r="GT2854" s="13"/>
      <c r="GU2854" s="13"/>
      <c r="GV2854" s="13"/>
      <c r="GW2854" s="13"/>
      <c r="GX2854" s="13"/>
      <c r="GY2854" s="13"/>
      <c r="GZ2854" s="13"/>
      <c r="HA2854" s="13"/>
    </row>
    <row r="2855" spans="1:209" s="149" customFormat="1" ht="12.95" customHeight="1" x14ac:dyDescent="0.2">
      <c r="A2855" s="7">
        <v>17</v>
      </c>
      <c r="B2855" s="40" t="s">
        <v>7</v>
      </c>
      <c r="C2855" s="107">
        <v>6596</v>
      </c>
      <c r="D2855" s="40" t="s">
        <v>3298</v>
      </c>
      <c r="E2855" s="40" t="s">
        <v>3297</v>
      </c>
      <c r="F2855" s="45">
        <v>8</v>
      </c>
      <c r="G2855" s="45" t="s">
        <v>905</v>
      </c>
      <c r="H2855" s="45" t="s">
        <v>8</v>
      </c>
      <c r="I2855" s="46">
        <v>37074</v>
      </c>
      <c r="J2855" s="44" t="str">
        <f t="shared" si="94"/>
        <v>n/a</v>
      </c>
      <c r="K2855" s="46">
        <v>37104</v>
      </c>
      <c r="L2855" s="45"/>
      <c r="M2855" s="45" t="s">
        <v>874</v>
      </c>
      <c r="N2855" s="45" t="s">
        <v>874</v>
      </c>
      <c r="O2855" s="62" t="s">
        <v>7</v>
      </c>
      <c r="P2855" s="53">
        <v>3615</v>
      </c>
      <c r="Q2855" s="46">
        <v>37245</v>
      </c>
      <c r="R2855" s="41" t="s">
        <v>3296</v>
      </c>
    </row>
    <row r="2856" spans="1:209" s="149" customFormat="1" ht="12.95" customHeight="1" x14ac:dyDescent="0.2">
      <c r="A2856" s="7">
        <v>19</v>
      </c>
      <c r="B2856" s="40" t="s">
        <v>7</v>
      </c>
      <c r="C2856" s="107">
        <v>6597</v>
      </c>
      <c r="D2856" s="40" t="s">
        <v>1936</v>
      </c>
      <c r="E2856" s="40" t="s">
        <v>1855</v>
      </c>
      <c r="F2856" s="45">
        <v>8</v>
      </c>
      <c r="G2856" s="45" t="s">
        <v>905</v>
      </c>
      <c r="H2856" s="45" t="s">
        <v>8</v>
      </c>
      <c r="I2856" s="46">
        <v>37074</v>
      </c>
      <c r="J2856" s="44" t="str">
        <f t="shared" si="94"/>
        <v>n/a</v>
      </c>
      <c r="K2856" s="46">
        <v>37104</v>
      </c>
      <c r="L2856" s="45"/>
      <c r="M2856" s="45" t="s">
        <v>871</v>
      </c>
      <c r="N2856" s="45" t="s">
        <v>871</v>
      </c>
      <c r="O2856" s="62" t="s">
        <v>7</v>
      </c>
      <c r="P2856" s="53">
        <v>3651</v>
      </c>
      <c r="Q2856" s="46">
        <v>37313</v>
      </c>
      <c r="R2856" s="41" t="s">
        <v>3295</v>
      </c>
    </row>
    <row r="2857" spans="1:209" s="149" customFormat="1" ht="12.95" customHeight="1" x14ac:dyDescent="0.2">
      <c r="A2857" s="7">
        <v>19</v>
      </c>
      <c r="B2857" s="40" t="s">
        <v>7</v>
      </c>
      <c r="C2857" s="107">
        <v>6598</v>
      </c>
      <c r="D2857" s="40" t="s">
        <v>1479</v>
      </c>
      <c r="E2857" s="40" t="s">
        <v>3294</v>
      </c>
      <c r="F2857" s="45">
        <v>8</v>
      </c>
      <c r="G2857" s="45" t="s">
        <v>905</v>
      </c>
      <c r="H2857" s="45" t="s">
        <v>8</v>
      </c>
      <c r="I2857" s="46">
        <v>37074</v>
      </c>
      <c r="J2857" s="44" t="str">
        <f t="shared" si="94"/>
        <v>n/a</v>
      </c>
      <c r="K2857" s="46">
        <v>37104</v>
      </c>
      <c r="L2857" s="45"/>
      <c r="M2857" s="45" t="s">
        <v>874</v>
      </c>
      <c r="N2857" s="45" t="s">
        <v>871</v>
      </c>
      <c r="O2857" s="62" t="s">
        <v>7</v>
      </c>
      <c r="P2857" s="53">
        <v>3650</v>
      </c>
      <c r="Q2857" s="46">
        <v>37313</v>
      </c>
      <c r="R2857" s="41" t="s">
        <v>136</v>
      </c>
    </row>
    <row r="2858" spans="1:209" s="149" customFormat="1" ht="12.95" customHeight="1" x14ac:dyDescent="0.2">
      <c r="A2858" s="7">
        <v>17</v>
      </c>
      <c r="B2858" s="40" t="s">
        <v>7</v>
      </c>
      <c r="C2858" s="107">
        <v>6599</v>
      </c>
      <c r="D2858" s="40" t="s">
        <v>1977</v>
      </c>
      <c r="E2858" s="40" t="s">
        <v>3293</v>
      </c>
      <c r="F2858" s="45">
        <v>8</v>
      </c>
      <c r="G2858" s="45" t="s">
        <v>905</v>
      </c>
      <c r="H2858" s="45" t="s">
        <v>8</v>
      </c>
      <c r="I2858" s="46">
        <v>37078</v>
      </c>
      <c r="J2858" s="44" t="str">
        <f t="shared" si="94"/>
        <v>n/a</v>
      </c>
      <c r="K2858" s="46">
        <v>37104</v>
      </c>
      <c r="L2858" s="45"/>
      <c r="M2858" s="45" t="s">
        <v>871</v>
      </c>
      <c r="N2858" s="45" t="s">
        <v>874</v>
      </c>
      <c r="O2858" s="62" t="s">
        <v>7</v>
      </c>
      <c r="P2858" s="53">
        <v>3649</v>
      </c>
      <c r="Q2858" s="46">
        <v>37313</v>
      </c>
      <c r="R2858" s="41" t="s">
        <v>3292</v>
      </c>
    </row>
    <row r="2859" spans="1:209" s="149" customFormat="1" ht="12.95" customHeight="1" x14ac:dyDescent="0.2">
      <c r="A2859" s="7">
        <v>19</v>
      </c>
      <c r="B2859" s="40" t="s">
        <v>7</v>
      </c>
      <c r="C2859" s="107">
        <v>6600</v>
      </c>
      <c r="D2859" s="40" t="s">
        <v>817</v>
      </c>
      <c r="E2859" s="40" t="s">
        <v>1855</v>
      </c>
      <c r="F2859" s="45">
        <v>8</v>
      </c>
      <c r="G2859" s="45" t="s">
        <v>905</v>
      </c>
      <c r="H2859" s="45" t="s">
        <v>8</v>
      </c>
      <c r="I2859" s="46">
        <v>37081</v>
      </c>
      <c r="J2859" s="44">
        <f t="shared" si="94"/>
        <v>37446</v>
      </c>
      <c r="K2859" s="46"/>
      <c r="L2859" s="45"/>
      <c r="M2859" s="45"/>
      <c r="N2859" s="45"/>
      <c r="O2859" s="62" t="s">
        <v>7</v>
      </c>
      <c r="P2859" s="53" t="s">
        <v>2</v>
      </c>
      <c r="Q2859" s="46"/>
      <c r="R2859" s="41"/>
    </row>
    <row r="2860" spans="1:209" s="149" customFormat="1" ht="12.95" customHeight="1" x14ac:dyDescent="0.2">
      <c r="A2860" s="7">
        <v>55</v>
      </c>
      <c r="B2860" s="40" t="s">
        <v>7</v>
      </c>
      <c r="C2860" s="107">
        <v>6601</v>
      </c>
      <c r="D2860" s="40" t="s">
        <v>101</v>
      </c>
      <c r="E2860" s="40" t="s">
        <v>3291</v>
      </c>
      <c r="F2860" s="45">
        <v>15</v>
      </c>
      <c r="G2860" s="45" t="s">
        <v>1688</v>
      </c>
      <c r="H2860" s="45" t="s">
        <v>8</v>
      </c>
      <c r="I2860" s="46">
        <v>37074</v>
      </c>
      <c r="J2860" s="44" t="str">
        <f t="shared" si="94"/>
        <v>n/a</v>
      </c>
      <c r="K2860" s="46">
        <v>37104</v>
      </c>
      <c r="L2860" s="45"/>
      <c r="M2860" s="45" t="s">
        <v>874</v>
      </c>
      <c r="N2860" s="45" t="s">
        <v>874</v>
      </c>
      <c r="O2860" s="62" t="s">
        <v>7</v>
      </c>
      <c r="P2860" s="53">
        <v>3644</v>
      </c>
      <c r="Q2860" s="46">
        <v>37294</v>
      </c>
      <c r="R2860" s="112" t="s">
        <v>136</v>
      </c>
    </row>
    <row r="2861" spans="1:209" s="149" customFormat="1" ht="12.95" customHeight="1" x14ac:dyDescent="0.2">
      <c r="A2861" s="7"/>
      <c r="B2861" s="40" t="s">
        <v>7</v>
      </c>
      <c r="C2861" s="107">
        <v>6602</v>
      </c>
      <c r="D2861" s="40" t="s">
        <v>3286</v>
      </c>
      <c r="E2861" s="40" t="s">
        <v>3287</v>
      </c>
      <c r="F2861" s="45">
        <v>8</v>
      </c>
      <c r="G2861" s="45" t="s">
        <v>905</v>
      </c>
      <c r="H2861" s="45" t="s">
        <v>193</v>
      </c>
      <c r="I2861" s="120">
        <v>37089</v>
      </c>
      <c r="J2861" s="44" t="str">
        <f t="shared" si="94"/>
        <v>n/a</v>
      </c>
      <c r="K2861" s="120">
        <v>37134</v>
      </c>
      <c r="L2861" s="45"/>
      <c r="M2861" s="45" t="s">
        <v>874</v>
      </c>
      <c r="N2861" s="45" t="s">
        <v>874</v>
      </c>
      <c r="O2861" s="62" t="s">
        <v>7</v>
      </c>
      <c r="P2861" s="53">
        <v>3623</v>
      </c>
      <c r="Q2861" s="46">
        <v>37273</v>
      </c>
      <c r="R2861" s="41" t="s">
        <v>136</v>
      </c>
    </row>
    <row r="2862" spans="1:209" s="149" customFormat="1" ht="12.95" customHeight="1" x14ac:dyDescent="0.2">
      <c r="A2862" s="7"/>
      <c r="B2862" s="40" t="s">
        <v>7</v>
      </c>
      <c r="C2862" s="107">
        <v>6603</v>
      </c>
      <c r="D2862" s="40" t="s">
        <v>3286</v>
      </c>
      <c r="E2862" s="40" t="s">
        <v>3290</v>
      </c>
      <c r="F2862" s="45">
        <v>8</v>
      </c>
      <c r="G2862" s="45" t="s">
        <v>905</v>
      </c>
      <c r="H2862" s="45" t="s">
        <v>193</v>
      </c>
      <c r="I2862" s="120">
        <v>37089</v>
      </c>
      <c r="J2862" s="44" t="str">
        <f t="shared" si="94"/>
        <v>n/a</v>
      </c>
      <c r="K2862" s="120">
        <v>37134</v>
      </c>
      <c r="L2862" s="45"/>
      <c r="M2862" s="45" t="s">
        <v>874</v>
      </c>
      <c r="N2862" s="45" t="s">
        <v>874</v>
      </c>
      <c r="O2862" s="62" t="s">
        <v>7</v>
      </c>
      <c r="P2862" s="53">
        <v>3624</v>
      </c>
      <c r="Q2862" s="46">
        <v>37273</v>
      </c>
      <c r="R2862" s="41" t="s">
        <v>136</v>
      </c>
    </row>
    <row r="2863" spans="1:209" s="149" customFormat="1" ht="12.95" customHeight="1" x14ac:dyDescent="0.2">
      <c r="A2863" s="7"/>
      <c r="B2863" s="40" t="s">
        <v>7</v>
      </c>
      <c r="C2863" s="107">
        <v>6604</v>
      </c>
      <c r="D2863" s="40" t="s">
        <v>3286</v>
      </c>
      <c r="E2863" s="40" t="s">
        <v>3289</v>
      </c>
      <c r="F2863" s="45">
        <v>8</v>
      </c>
      <c r="G2863" s="45" t="s">
        <v>905</v>
      </c>
      <c r="H2863" s="45" t="s">
        <v>193</v>
      </c>
      <c r="I2863" s="120">
        <v>36724</v>
      </c>
      <c r="J2863" s="44" t="str">
        <f t="shared" si="94"/>
        <v>n/a</v>
      </c>
      <c r="K2863" s="120">
        <v>37134</v>
      </c>
      <c r="L2863" s="45"/>
      <c r="M2863" s="45" t="s">
        <v>874</v>
      </c>
      <c r="N2863" s="45" t="s">
        <v>874</v>
      </c>
      <c r="O2863" s="62" t="s">
        <v>7</v>
      </c>
      <c r="P2863" s="53">
        <v>3625</v>
      </c>
      <c r="Q2863" s="46">
        <v>37273</v>
      </c>
      <c r="R2863" s="41" t="s">
        <v>136</v>
      </c>
    </row>
    <row r="2864" spans="1:209" s="149" customFormat="1" ht="12.95" customHeight="1" x14ac:dyDescent="0.2">
      <c r="A2864" s="7"/>
      <c r="B2864" s="40" t="s">
        <v>7</v>
      </c>
      <c r="C2864" s="107">
        <v>6605</v>
      </c>
      <c r="D2864" s="40" t="s">
        <v>3286</v>
      </c>
      <c r="E2864" s="40" t="s">
        <v>3288</v>
      </c>
      <c r="F2864" s="45">
        <v>8</v>
      </c>
      <c r="G2864" s="45" t="s">
        <v>905</v>
      </c>
      <c r="H2864" s="45" t="s">
        <v>193</v>
      </c>
      <c r="I2864" s="120">
        <v>37089</v>
      </c>
      <c r="J2864" s="44" t="str">
        <f t="shared" si="94"/>
        <v>n/a</v>
      </c>
      <c r="K2864" s="120">
        <v>37134</v>
      </c>
      <c r="L2864" s="45"/>
      <c r="M2864" s="45" t="s">
        <v>874</v>
      </c>
      <c r="N2864" s="45" t="s">
        <v>874</v>
      </c>
      <c r="O2864" s="62" t="s">
        <v>7</v>
      </c>
      <c r="P2864" s="53">
        <v>3626</v>
      </c>
      <c r="Q2864" s="46">
        <v>37273</v>
      </c>
      <c r="R2864" s="41" t="s">
        <v>136</v>
      </c>
    </row>
    <row r="2865" spans="1:18" s="149" customFormat="1" ht="12.95" customHeight="1" x14ac:dyDescent="0.2">
      <c r="A2865" s="7"/>
      <c r="B2865" s="40" t="s">
        <v>7</v>
      </c>
      <c r="C2865" s="107">
        <v>6606</v>
      </c>
      <c r="D2865" s="40" t="s">
        <v>3286</v>
      </c>
      <c r="E2865" s="40" t="s">
        <v>3287</v>
      </c>
      <c r="F2865" s="45">
        <v>8</v>
      </c>
      <c r="G2865" s="45" t="s">
        <v>905</v>
      </c>
      <c r="H2865" s="45" t="s">
        <v>193</v>
      </c>
      <c r="I2865" s="120">
        <v>37089</v>
      </c>
      <c r="J2865" s="44" t="str">
        <f t="shared" si="94"/>
        <v>n/a</v>
      </c>
      <c r="K2865" s="120">
        <v>37134</v>
      </c>
      <c r="L2865" s="45"/>
      <c r="M2865" s="45" t="s">
        <v>874</v>
      </c>
      <c r="N2865" s="45" t="s">
        <v>874</v>
      </c>
      <c r="O2865" s="62" t="s">
        <v>7</v>
      </c>
      <c r="P2865" s="53">
        <v>3627</v>
      </c>
      <c r="Q2865" s="46">
        <v>37273</v>
      </c>
      <c r="R2865" s="41" t="s">
        <v>136</v>
      </c>
    </row>
    <row r="2866" spans="1:18" s="149" customFormat="1" ht="12.95" customHeight="1" x14ac:dyDescent="0.2">
      <c r="A2866" s="7"/>
      <c r="B2866" s="40" t="s">
        <v>7</v>
      </c>
      <c r="C2866" s="107">
        <v>6607</v>
      </c>
      <c r="D2866" s="40" t="s">
        <v>3286</v>
      </c>
      <c r="E2866" s="40" t="s">
        <v>3020</v>
      </c>
      <c r="F2866" s="45">
        <v>15</v>
      </c>
      <c r="G2866" s="45" t="s">
        <v>1688</v>
      </c>
      <c r="H2866" s="45" t="s">
        <v>193</v>
      </c>
      <c r="I2866" s="120">
        <v>37089</v>
      </c>
      <c r="J2866" s="44" t="str">
        <f t="shared" si="94"/>
        <v>n/a</v>
      </c>
      <c r="K2866" s="120">
        <v>37134</v>
      </c>
      <c r="L2866" s="45"/>
      <c r="M2866" s="45" t="s">
        <v>874</v>
      </c>
      <c r="N2866" s="45" t="s">
        <v>874</v>
      </c>
      <c r="O2866" s="62" t="s">
        <v>7</v>
      </c>
      <c r="P2866" s="53">
        <v>3628</v>
      </c>
      <c r="Q2866" s="46">
        <v>37273</v>
      </c>
      <c r="R2866" s="41" t="s">
        <v>136</v>
      </c>
    </row>
    <row r="2867" spans="1:18" s="149" customFormat="1" ht="12.95" customHeight="1" x14ac:dyDescent="0.2">
      <c r="A2867" s="7">
        <v>145</v>
      </c>
      <c r="B2867" s="40" t="s">
        <v>7</v>
      </c>
      <c r="C2867" s="107">
        <v>6608</v>
      </c>
      <c r="D2867" s="40" t="s">
        <v>3285</v>
      </c>
      <c r="E2867" s="40" t="s">
        <v>3284</v>
      </c>
      <c r="F2867" s="45">
        <v>15</v>
      </c>
      <c r="G2867" s="45" t="s">
        <v>1688</v>
      </c>
      <c r="H2867" s="45" t="s">
        <v>28</v>
      </c>
      <c r="I2867" s="46">
        <v>37088</v>
      </c>
      <c r="J2867" s="44">
        <f t="shared" si="94"/>
        <v>37453</v>
      </c>
      <c r="K2867" s="46"/>
      <c r="L2867" s="45"/>
      <c r="M2867" s="45"/>
      <c r="N2867" s="45"/>
      <c r="O2867" s="62" t="s">
        <v>7</v>
      </c>
      <c r="P2867" s="53" t="s">
        <v>2</v>
      </c>
      <c r="Q2867" s="46"/>
      <c r="R2867" s="41"/>
    </row>
    <row r="2868" spans="1:18" s="149" customFormat="1" ht="12.95" customHeight="1" x14ac:dyDescent="0.2">
      <c r="A2868" s="7">
        <v>3</v>
      </c>
      <c r="B2868" s="40" t="s">
        <v>7</v>
      </c>
      <c r="C2868" s="107">
        <v>6609</v>
      </c>
      <c r="D2868" s="40" t="s">
        <v>2425</v>
      </c>
      <c r="E2868" s="40" t="s">
        <v>3283</v>
      </c>
      <c r="F2868" s="45">
        <v>15</v>
      </c>
      <c r="G2868" s="45" t="s">
        <v>1688</v>
      </c>
      <c r="H2868" s="45" t="s">
        <v>193</v>
      </c>
      <c r="I2868" s="120">
        <v>37104</v>
      </c>
      <c r="J2868" s="44" t="str">
        <f t="shared" si="94"/>
        <v>n/a</v>
      </c>
      <c r="K2868" s="120">
        <v>37134</v>
      </c>
      <c r="L2868" s="45"/>
      <c r="M2868" s="45"/>
      <c r="N2868" s="45"/>
      <c r="O2868" s="62" t="s">
        <v>7</v>
      </c>
      <c r="P2868" s="53" t="s">
        <v>3</v>
      </c>
      <c r="Q2868" s="46"/>
      <c r="R2868" s="41"/>
    </row>
    <row r="2869" spans="1:18" s="13" customFormat="1" ht="12.95" customHeight="1" x14ac:dyDescent="0.2">
      <c r="A2869" s="12">
        <v>17</v>
      </c>
      <c r="B2869" s="14" t="s">
        <v>7</v>
      </c>
      <c r="C2869" s="97">
        <v>6610</v>
      </c>
      <c r="D2869" s="14" t="s">
        <v>3282</v>
      </c>
      <c r="E2869" s="14" t="s">
        <v>3281</v>
      </c>
      <c r="F2869" s="15">
        <v>15</v>
      </c>
      <c r="G2869" s="15" t="s">
        <v>1688</v>
      </c>
      <c r="H2869" s="15" t="s">
        <v>193</v>
      </c>
      <c r="I2869" s="71">
        <v>37104</v>
      </c>
      <c r="J2869" s="16" t="str">
        <f t="shared" si="94"/>
        <v>n/a</v>
      </c>
      <c r="K2869" s="71">
        <v>37134</v>
      </c>
      <c r="L2869" s="15"/>
      <c r="M2869" s="15" t="s">
        <v>874</v>
      </c>
      <c r="N2869" s="15" t="s">
        <v>874</v>
      </c>
      <c r="O2869" s="21" t="s">
        <v>7</v>
      </c>
      <c r="P2869" s="20">
        <v>3622</v>
      </c>
      <c r="Q2869" s="19">
        <v>37267</v>
      </c>
      <c r="R2869" s="58" t="s">
        <v>3280</v>
      </c>
    </row>
    <row r="2870" spans="1:18" s="149" customFormat="1" ht="12.95" customHeight="1" x14ac:dyDescent="0.2">
      <c r="A2870" s="7">
        <v>4</v>
      </c>
      <c r="B2870" s="40" t="s">
        <v>7</v>
      </c>
      <c r="C2870" s="107">
        <v>6611</v>
      </c>
      <c r="D2870" s="40" t="s">
        <v>186</v>
      </c>
      <c r="E2870" s="40" t="s">
        <v>3279</v>
      </c>
      <c r="F2870" s="45">
        <v>4</v>
      </c>
      <c r="G2870" s="45" t="s">
        <v>3216</v>
      </c>
      <c r="H2870" s="45" t="s">
        <v>193</v>
      </c>
      <c r="I2870" s="120">
        <v>37104</v>
      </c>
      <c r="J2870" s="44" t="str">
        <f t="shared" si="94"/>
        <v>n/a</v>
      </c>
      <c r="K2870" s="120">
        <v>37134</v>
      </c>
      <c r="L2870" s="45"/>
      <c r="M2870" s="45" t="s">
        <v>874</v>
      </c>
      <c r="N2870" s="45" t="s">
        <v>874</v>
      </c>
      <c r="O2870" s="62" t="s">
        <v>7</v>
      </c>
      <c r="P2870" s="53">
        <v>3618</v>
      </c>
      <c r="Q2870" s="46">
        <v>37271</v>
      </c>
      <c r="R2870" s="41" t="s">
        <v>3278</v>
      </c>
    </row>
    <row r="2871" spans="1:18" s="149" customFormat="1" ht="12.95" customHeight="1" x14ac:dyDescent="0.2">
      <c r="A2871" s="7"/>
      <c r="B2871" s="40" t="s">
        <v>7</v>
      </c>
      <c r="C2871" s="107">
        <v>6612</v>
      </c>
      <c r="D2871" s="40" t="s">
        <v>3277</v>
      </c>
      <c r="E2871" s="40" t="s">
        <v>3200</v>
      </c>
      <c r="F2871" s="45">
        <v>15</v>
      </c>
      <c r="G2871" s="45" t="s">
        <v>1688</v>
      </c>
      <c r="H2871" s="45" t="s">
        <v>193</v>
      </c>
      <c r="I2871" s="46">
        <v>37110</v>
      </c>
      <c r="J2871" s="44">
        <f t="shared" si="94"/>
        <v>37475</v>
      </c>
      <c r="K2871" s="46"/>
      <c r="L2871" s="45"/>
      <c r="M2871" s="45"/>
      <c r="N2871" s="45"/>
      <c r="O2871" s="62" t="s">
        <v>7</v>
      </c>
      <c r="P2871" s="53" t="s">
        <v>2</v>
      </c>
      <c r="Q2871" s="46" t="s">
        <v>139</v>
      </c>
      <c r="R2871" s="41"/>
    </row>
    <row r="2872" spans="1:18" s="149" customFormat="1" ht="12.95" customHeight="1" x14ac:dyDescent="0.2">
      <c r="A2872" s="7">
        <v>190</v>
      </c>
      <c r="B2872" s="40" t="s">
        <v>7</v>
      </c>
      <c r="C2872" s="107">
        <v>6613</v>
      </c>
      <c r="D2872" s="40" t="s">
        <v>1880</v>
      </c>
      <c r="E2872" s="40" t="s">
        <v>3276</v>
      </c>
      <c r="F2872" s="45" t="s">
        <v>2299</v>
      </c>
      <c r="G2872" s="45" t="s">
        <v>3216</v>
      </c>
      <c r="H2872" s="45" t="s">
        <v>44</v>
      </c>
      <c r="I2872" s="46">
        <v>37110</v>
      </c>
      <c r="J2872" s="44" t="str">
        <f t="shared" si="94"/>
        <v>n/a</v>
      </c>
      <c r="K2872" s="46">
        <v>37165</v>
      </c>
      <c r="L2872" s="45"/>
      <c r="M2872" s="45" t="s">
        <v>874</v>
      </c>
      <c r="N2872" s="45" t="s">
        <v>874</v>
      </c>
      <c r="O2872" s="62" t="s">
        <v>7</v>
      </c>
      <c r="P2872" s="53">
        <v>3666</v>
      </c>
      <c r="Q2872" s="46">
        <v>37377</v>
      </c>
      <c r="R2872" s="41" t="s">
        <v>136</v>
      </c>
    </row>
    <row r="2873" spans="1:18" s="149" customFormat="1" ht="12.95" customHeight="1" x14ac:dyDescent="0.2">
      <c r="A2873" s="7">
        <v>136</v>
      </c>
      <c r="B2873" s="40" t="s">
        <v>7</v>
      </c>
      <c r="C2873" s="107">
        <v>6614</v>
      </c>
      <c r="D2873" s="40" t="s">
        <v>2822</v>
      </c>
      <c r="E2873" s="40" t="s">
        <v>3275</v>
      </c>
      <c r="F2873" s="45">
        <v>8</v>
      </c>
      <c r="G2873" s="45" t="s">
        <v>905</v>
      </c>
      <c r="H2873" s="45" t="s">
        <v>28</v>
      </c>
      <c r="I2873" s="46">
        <v>37099</v>
      </c>
      <c r="J2873" s="44" t="str">
        <f t="shared" si="94"/>
        <v>n/a</v>
      </c>
      <c r="K2873" s="46">
        <v>37165</v>
      </c>
      <c r="L2873" s="45"/>
      <c r="M2873" s="45" t="s">
        <v>871</v>
      </c>
      <c r="N2873" s="45" t="s">
        <v>874</v>
      </c>
      <c r="O2873" s="62" t="s">
        <v>7</v>
      </c>
      <c r="P2873" s="53">
        <v>3669</v>
      </c>
      <c r="Q2873" s="46">
        <v>37396</v>
      </c>
      <c r="R2873" s="41" t="s">
        <v>3274</v>
      </c>
    </row>
    <row r="2874" spans="1:18" s="149" customFormat="1" ht="12.95" customHeight="1" x14ac:dyDescent="0.2">
      <c r="A2874" s="7">
        <v>50</v>
      </c>
      <c r="B2874" s="40" t="s">
        <v>7</v>
      </c>
      <c r="C2874" s="107">
        <v>6615</v>
      </c>
      <c r="D2874" s="40" t="s">
        <v>21</v>
      </c>
      <c r="E2874" s="40" t="s">
        <v>3273</v>
      </c>
      <c r="F2874" s="45" t="s">
        <v>2495</v>
      </c>
      <c r="G2874" s="45" t="s">
        <v>1834</v>
      </c>
      <c r="H2874" s="45" t="s">
        <v>44</v>
      </c>
      <c r="I2874" s="46">
        <v>37126</v>
      </c>
      <c r="J2874" s="44" t="str">
        <f t="shared" si="94"/>
        <v>n/a</v>
      </c>
      <c r="K2874" s="46">
        <v>37165</v>
      </c>
      <c r="L2874" s="45"/>
      <c r="M2874" s="45" t="s">
        <v>874</v>
      </c>
      <c r="N2874" s="45" t="s">
        <v>874</v>
      </c>
      <c r="O2874" s="62" t="s">
        <v>7</v>
      </c>
      <c r="P2874" s="53">
        <v>3663</v>
      </c>
      <c r="Q2874" s="46">
        <v>37358</v>
      </c>
      <c r="R2874" s="41" t="s">
        <v>136</v>
      </c>
    </row>
    <row r="2875" spans="1:18" s="149" customFormat="1" ht="12.95" customHeight="1" x14ac:dyDescent="0.2">
      <c r="A2875" s="7"/>
      <c r="B2875" s="40" t="s">
        <v>7</v>
      </c>
      <c r="C2875" s="107">
        <v>6616</v>
      </c>
      <c r="D2875" s="40" t="s">
        <v>3272</v>
      </c>
      <c r="E2875" s="40" t="s">
        <v>3244</v>
      </c>
      <c r="F2875" s="45">
        <v>7</v>
      </c>
      <c r="G2875" s="45" t="s">
        <v>1834</v>
      </c>
      <c r="H2875" s="45" t="s">
        <v>44</v>
      </c>
      <c r="I2875" s="46">
        <v>37125</v>
      </c>
      <c r="J2875" s="44" t="str">
        <f t="shared" si="94"/>
        <v>n/a</v>
      </c>
      <c r="K2875" s="206" t="s">
        <v>787</v>
      </c>
      <c r="L2875" s="45"/>
      <c r="M2875" s="45"/>
      <c r="N2875" s="45"/>
      <c r="O2875" s="62" t="s">
        <v>7</v>
      </c>
      <c r="P2875" s="53" t="s">
        <v>5</v>
      </c>
      <c r="Q2875" s="46"/>
      <c r="R2875" s="41"/>
    </row>
    <row r="2876" spans="1:18" s="149" customFormat="1" ht="12.95" customHeight="1" x14ac:dyDescent="0.2">
      <c r="A2876" s="7">
        <v>52</v>
      </c>
      <c r="B2876" s="40" t="s">
        <v>7</v>
      </c>
      <c r="C2876" s="107">
        <v>6617</v>
      </c>
      <c r="D2876" s="40" t="s">
        <v>2088</v>
      </c>
      <c r="E2876" s="40" t="s">
        <v>3271</v>
      </c>
      <c r="F2876" s="45">
        <v>20</v>
      </c>
      <c r="G2876" s="45" t="s">
        <v>1839</v>
      </c>
      <c r="H2876" s="45" t="s">
        <v>44</v>
      </c>
      <c r="I2876" s="46">
        <v>37127</v>
      </c>
      <c r="J2876" s="44" t="str">
        <f t="shared" si="94"/>
        <v>n/a</v>
      </c>
      <c r="K2876" s="46">
        <v>37165</v>
      </c>
      <c r="L2876" s="45"/>
      <c r="M2876" s="45" t="s">
        <v>874</v>
      </c>
      <c r="N2876" s="45" t="s">
        <v>874</v>
      </c>
      <c r="O2876" s="62" t="s">
        <v>7</v>
      </c>
      <c r="P2876" s="53">
        <v>3633</v>
      </c>
      <c r="Q2876" s="46">
        <v>37299</v>
      </c>
      <c r="R2876" s="41" t="s">
        <v>3252</v>
      </c>
    </row>
    <row r="2877" spans="1:18" s="149" customFormat="1" ht="12.95" customHeight="1" x14ac:dyDescent="0.2">
      <c r="A2877" s="7"/>
      <c r="B2877" s="40" t="s">
        <v>7</v>
      </c>
      <c r="C2877" s="107">
        <v>6618</v>
      </c>
      <c r="D2877" s="40" t="s">
        <v>3270</v>
      </c>
      <c r="E2877" s="40" t="s">
        <v>3269</v>
      </c>
      <c r="F2877" s="45">
        <v>20</v>
      </c>
      <c r="G2877" s="45" t="s">
        <v>1839</v>
      </c>
      <c r="H2877" s="45" t="s">
        <v>193</v>
      </c>
      <c r="I2877" s="120">
        <v>37130</v>
      </c>
      <c r="J2877" s="44" t="str">
        <f t="shared" si="94"/>
        <v>n/a</v>
      </c>
      <c r="K2877" s="120">
        <v>37134</v>
      </c>
      <c r="L2877" s="45"/>
      <c r="M2877" s="45" t="s">
        <v>874</v>
      </c>
      <c r="N2877" s="45" t="s">
        <v>874</v>
      </c>
      <c r="O2877" s="62" t="s">
        <v>7</v>
      </c>
      <c r="P2877" s="53">
        <v>3619</v>
      </c>
      <c r="Q2877" s="46">
        <v>37270</v>
      </c>
      <c r="R2877" s="41" t="s">
        <v>136</v>
      </c>
    </row>
    <row r="2878" spans="1:18" s="149" customFormat="1" ht="12.95" customHeight="1" x14ac:dyDescent="0.2">
      <c r="A2878" s="7">
        <v>28</v>
      </c>
      <c r="B2878" s="40" t="s">
        <v>7</v>
      </c>
      <c r="C2878" s="107">
        <v>6619</v>
      </c>
      <c r="D2878" s="40" t="s">
        <v>3268</v>
      </c>
      <c r="E2878" s="40" t="s">
        <v>3267</v>
      </c>
      <c r="F2878" s="45">
        <v>8</v>
      </c>
      <c r="G2878" s="45" t="s">
        <v>905</v>
      </c>
      <c r="H2878" s="45" t="s">
        <v>44</v>
      </c>
      <c r="I2878" s="46">
        <v>37097</v>
      </c>
      <c r="J2878" s="44" t="str">
        <f t="shared" si="94"/>
        <v>n/a</v>
      </c>
      <c r="K2878" s="46">
        <v>37154</v>
      </c>
      <c r="L2878" s="45"/>
      <c r="M2878" s="45" t="s">
        <v>874</v>
      </c>
      <c r="N2878" s="45" t="s">
        <v>874</v>
      </c>
      <c r="O2878" s="62" t="s">
        <v>7</v>
      </c>
      <c r="P2878" s="53">
        <v>3639</v>
      </c>
      <c r="Q2878" s="46">
        <v>37299</v>
      </c>
      <c r="R2878" s="41" t="s">
        <v>3266</v>
      </c>
    </row>
    <row r="2879" spans="1:18" s="149" customFormat="1" ht="12.95" customHeight="1" x14ac:dyDescent="0.2">
      <c r="A2879" s="7">
        <v>28</v>
      </c>
      <c r="B2879" s="40" t="s">
        <v>7</v>
      </c>
      <c r="C2879" s="107">
        <v>6620</v>
      </c>
      <c r="D2879" s="40" t="s">
        <v>2817</v>
      </c>
      <c r="E2879" s="40" t="s">
        <v>2816</v>
      </c>
      <c r="F2879" s="45" t="s">
        <v>2408</v>
      </c>
      <c r="G2879" s="45" t="s">
        <v>905</v>
      </c>
      <c r="H2879" s="45" t="s">
        <v>44</v>
      </c>
      <c r="I2879" s="46">
        <v>37097</v>
      </c>
      <c r="J2879" s="44" t="str">
        <f t="shared" si="94"/>
        <v>n/a</v>
      </c>
      <c r="K2879" s="46">
        <v>37155</v>
      </c>
      <c r="L2879" s="45" t="s">
        <v>1203</v>
      </c>
      <c r="M2879" s="45" t="s">
        <v>871</v>
      </c>
      <c r="N2879" s="45" t="s">
        <v>871</v>
      </c>
      <c r="O2879" s="62" t="s">
        <v>7</v>
      </c>
      <c r="P2879" s="117" t="s">
        <v>0</v>
      </c>
      <c r="Q2879" s="120">
        <v>37522</v>
      </c>
      <c r="R2879" s="41"/>
    </row>
    <row r="2880" spans="1:18" s="149" customFormat="1" ht="12.95" customHeight="1" x14ac:dyDescent="0.2">
      <c r="A2880" s="7"/>
      <c r="B2880" s="40" t="s">
        <v>7</v>
      </c>
      <c r="C2880" s="107">
        <v>6621</v>
      </c>
      <c r="D2880" s="40" t="s">
        <v>3265</v>
      </c>
      <c r="E2880" s="40" t="s">
        <v>3018</v>
      </c>
      <c r="F2880" s="45">
        <v>21</v>
      </c>
      <c r="G2880" s="45" t="s">
        <v>1839</v>
      </c>
      <c r="H2880" s="45" t="s">
        <v>193</v>
      </c>
      <c r="I2880" s="120">
        <v>37098</v>
      </c>
      <c r="J2880" s="44" t="str">
        <f t="shared" si="94"/>
        <v>n/a</v>
      </c>
      <c r="K2880" s="120">
        <v>37134</v>
      </c>
      <c r="L2880" s="45"/>
      <c r="M2880" s="45" t="s">
        <v>874</v>
      </c>
      <c r="N2880" s="45" t="s">
        <v>874</v>
      </c>
      <c r="O2880" s="62" t="s">
        <v>7</v>
      </c>
      <c r="P2880" s="53">
        <v>3630</v>
      </c>
      <c r="Q2880" s="46">
        <v>37280</v>
      </c>
      <c r="R2880" s="41" t="s">
        <v>136</v>
      </c>
    </row>
    <row r="2881" spans="1:209" s="149" customFormat="1" ht="12.95" customHeight="1" x14ac:dyDescent="0.2">
      <c r="A2881" s="7"/>
      <c r="B2881" s="40" t="s">
        <v>7</v>
      </c>
      <c r="C2881" s="107">
        <v>6622</v>
      </c>
      <c r="D2881" s="40" t="s">
        <v>3265</v>
      </c>
      <c r="E2881" s="40" t="s">
        <v>3018</v>
      </c>
      <c r="F2881" s="45">
        <v>21</v>
      </c>
      <c r="G2881" s="45" t="s">
        <v>1839</v>
      </c>
      <c r="H2881" s="45" t="s">
        <v>193</v>
      </c>
      <c r="I2881" s="120">
        <v>37098</v>
      </c>
      <c r="J2881" s="44" t="str">
        <f t="shared" ref="J2881:J2912" si="95">IF(AND(I2881&gt;1/1/75, K2881&gt;0),"n/a",I2881+365)</f>
        <v>n/a</v>
      </c>
      <c r="K2881" s="120">
        <v>37134</v>
      </c>
      <c r="L2881" s="45"/>
      <c r="M2881" s="45" t="s">
        <v>874</v>
      </c>
      <c r="N2881" s="45" t="s">
        <v>874</v>
      </c>
      <c r="O2881" s="62" t="s">
        <v>7</v>
      </c>
      <c r="P2881" s="53">
        <v>3631</v>
      </c>
      <c r="Q2881" s="46">
        <v>37280</v>
      </c>
      <c r="R2881" s="41" t="s">
        <v>136</v>
      </c>
    </row>
    <row r="2882" spans="1:209" s="149" customFormat="1" ht="12.95" customHeight="1" x14ac:dyDescent="0.2">
      <c r="A2882" s="7">
        <v>20</v>
      </c>
      <c r="B2882" s="40" t="s">
        <v>7</v>
      </c>
      <c r="C2882" s="107">
        <v>6623</v>
      </c>
      <c r="D2882" s="40" t="s">
        <v>3264</v>
      </c>
      <c r="E2882" s="40" t="s">
        <v>3166</v>
      </c>
      <c r="F2882" s="45" t="s">
        <v>2495</v>
      </c>
      <c r="G2882" s="45" t="s">
        <v>1834</v>
      </c>
      <c r="H2882" s="45" t="s">
        <v>44</v>
      </c>
      <c r="I2882" s="46">
        <v>37104</v>
      </c>
      <c r="J2882" s="44" t="str">
        <f t="shared" si="95"/>
        <v>n/a</v>
      </c>
      <c r="K2882" s="46">
        <v>37165</v>
      </c>
      <c r="L2882" s="45"/>
      <c r="M2882" s="45" t="s">
        <v>874</v>
      </c>
      <c r="N2882" s="45" t="s">
        <v>874</v>
      </c>
      <c r="O2882" s="62" t="s">
        <v>7</v>
      </c>
      <c r="P2882" s="53">
        <v>3660</v>
      </c>
      <c r="Q2882" s="46">
        <v>37358</v>
      </c>
      <c r="R2882" s="41" t="s">
        <v>3263</v>
      </c>
    </row>
    <row r="2883" spans="1:209" s="149" customFormat="1" ht="12.95" customHeight="1" x14ac:dyDescent="0.2">
      <c r="A2883" s="7">
        <v>51</v>
      </c>
      <c r="B2883" s="40" t="s">
        <v>7</v>
      </c>
      <c r="C2883" s="107">
        <v>6624</v>
      </c>
      <c r="D2883" s="40" t="s">
        <v>2225</v>
      </c>
      <c r="E2883" s="40" t="s">
        <v>3200</v>
      </c>
      <c r="F2883" s="45">
        <v>10</v>
      </c>
      <c r="G2883" s="45" t="s">
        <v>1834</v>
      </c>
      <c r="H2883" s="45" t="s">
        <v>193</v>
      </c>
      <c r="I2883" s="120">
        <v>37104</v>
      </c>
      <c r="J2883" s="44" t="str">
        <f t="shared" si="95"/>
        <v>n/a</v>
      </c>
      <c r="K2883" s="120">
        <v>37134</v>
      </c>
      <c r="L2883" s="45"/>
      <c r="M2883" s="45"/>
      <c r="N2883" s="45"/>
      <c r="O2883" s="62" t="s">
        <v>7</v>
      </c>
      <c r="P2883" s="53" t="s">
        <v>5</v>
      </c>
      <c r="Q2883" s="46">
        <v>37189</v>
      </c>
      <c r="R2883" s="41"/>
    </row>
    <row r="2884" spans="1:209" s="149" customFormat="1" ht="12.95" customHeight="1" x14ac:dyDescent="0.2">
      <c r="A2884" s="12">
        <v>17</v>
      </c>
      <c r="B2884" s="14" t="s">
        <v>7</v>
      </c>
      <c r="C2884" s="97">
        <v>6625</v>
      </c>
      <c r="D2884" s="14" t="s">
        <v>1977</v>
      </c>
      <c r="E2884" s="14" t="s">
        <v>3262</v>
      </c>
      <c r="F2884" s="15">
        <v>8</v>
      </c>
      <c r="G2884" s="15" t="s">
        <v>905</v>
      </c>
      <c r="H2884" s="15" t="s">
        <v>44</v>
      </c>
      <c r="I2884" s="19">
        <v>37131</v>
      </c>
      <c r="J2884" s="16" t="str">
        <f t="shared" si="95"/>
        <v>n/a</v>
      </c>
      <c r="K2884" s="19">
        <v>37165</v>
      </c>
      <c r="L2884" s="15"/>
      <c r="M2884" s="15" t="s">
        <v>874</v>
      </c>
      <c r="N2884" s="15" t="s">
        <v>874</v>
      </c>
      <c r="O2884" s="21" t="s">
        <v>7</v>
      </c>
      <c r="P2884" s="20">
        <v>3640</v>
      </c>
      <c r="Q2884" s="19">
        <v>37299</v>
      </c>
      <c r="R2884" s="58" t="s">
        <v>3261</v>
      </c>
      <c r="S2884" s="13"/>
      <c r="T2884" s="13"/>
      <c r="U2884" s="13"/>
      <c r="V2884" s="13"/>
      <c r="W2884" s="13"/>
      <c r="X2884" s="13"/>
      <c r="Y2884" s="13"/>
      <c r="Z2884" s="13"/>
      <c r="AA2884" s="13"/>
      <c r="AB2884" s="13"/>
      <c r="AC2884" s="13"/>
      <c r="AD2884" s="13"/>
      <c r="AE2884" s="13"/>
      <c r="AF2884" s="13"/>
      <c r="AG2884" s="13"/>
      <c r="AH2884" s="13"/>
      <c r="AI2884" s="13"/>
      <c r="AJ2884" s="13"/>
      <c r="AK2884" s="13"/>
      <c r="AL2884" s="13"/>
      <c r="AM2884" s="13"/>
      <c r="AN2884" s="13"/>
      <c r="AO2884" s="13"/>
      <c r="AP2884" s="13"/>
      <c r="AQ2884" s="13"/>
      <c r="AR2884" s="13"/>
      <c r="AS2884" s="13"/>
      <c r="AT2884" s="13"/>
      <c r="AU2884" s="13"/>
      <c r="AV2884" s="13"/>
      <c r="AW2884" s="13"/>
      <c r="AX2884" s="13"/>
      <c r="AY2884" s="13"/>
      <c r="AZ2884" s="13"/>
      <c r="BA2884" s="13"/>
      <c r="BB2884" s="13"/>
      <c r="BC2884" s="13"/>
      <c r="BD2884" s="13"/>
      <c r="BE2884" s="13"/>
      <c r="BF2884" s="13"/>
      <c r="BG2884" s="13"/>
      <c r="BH2884" s="13"/>
      <c r="BI2884" s="13"/>
      <c r="BJ2884" s="13"/>
      <c r="BK2884" s="13"/>
      <c r="BL2884" s="13"/>
      <c r="BM2884" s="13"/>
      <c r="BN2884" s="13"/>
      <c r="BO2884" s="13"/>
      <c r="BP2884" s="13"/>
      <c r="BQ2884" s="13"/>
      <c r="BR2884" s="13"/>
      <c r="BS2884" s="13"/>
      <c r="BT2884" s="13"/>
      <c r="BU2884" s="13"/>
      <c r="BV2884" s="13"/>
      <c r="BW2884" s="13"/>
      <c r="BX2884" s="13"/>
      <c r="BY2884" s="13"/>
      <c r="BZ2884" s="13"/>
      <c r="CA2884" s="13"/>
      <c r="CB2884" s="13"/>
      <c r="CC2884" s="13"/>
      <c r="CD2884" s="13"/>
      <c r="CE2884" s="13"/>
      <c r="CF2884" s="13"/>
      <c r="CG2884" s="13"/>
      <c r="CH2884" s="13"/>
      <c r="CI2884" s="13"/>
      <c r="CJ2884" s="13"/>
      <c r="CK2884" s="13"/>
      <c r="CL2884" s="13"/>
      <c r="CM2884" s="13"/>
      <c r="CN2884" s="13"/>
      <c r="CO2884" s="13"/>
      <c r="CP2884" s="13"/>
      <c r="CQ2884" s="13"/>
      <c r="CR2884" s="13"/>
      <c r="CS2884" s="13"/>
      <c r="CT2884" s="13"/>
      <c r="CU2884" s="13"/>
      <c r="CV2884" s="13"/>
      <c r="CW2884" s="13"/>
      <c r="CX2884" s="13"/>
      <c r="CY2884" s="13"/>
      <c r="CZ2884" s="13"/>
      <c r="DA2884" s="13"/>
      <c r="DB2884" s="13"/>
      <c r="DC2884" s="13"/>
      <c r="DD2884" s="13"/>
      <c r="DE2884" s="13"/>
      <c r="DF2884" s="13"/>
      <c r="DG2884" s="13"/>
      <c r="DH2884" s="13"/>
      <c r="DI2884" s="13"/>
      <c r="DJ2884" s="13"/>
      <c r="DK2884" s="13"/>
      <c r="DL2884" s="13"/>
      <c r="DM2884" s="13"/>
      <c r="DN2884" s="13"/>
      <c r="DO2884" s="13"/>
      <c r="DP2884" s="13"/>
      <c r="DQ2884" s="13"/>
      <c r="DR2884" s="13"/>
      <c r="DS2884" s="13"/>
      <c r="DT2884" s="13"/>
      <c r="DU2884" s="13"/>
      <c r="DV2884" s="13"/>
      <c r="DW2884" s="13"/>
      <c r="DX2884" s="13"/>
      <c r="DY2884" s="13"/>
      <c r="DZ2884" s="13"/>
      <c r="EA2884" s="13"/>
      <c r="EB2884" s="13"/>
      <c r="EC2884" s="13"/>
      <c r="ED2884" s="13"/>
      <c r="EE2884" s="13"/>
      <c r="EF2884" s="13"/>
      <c r="EG2884" s="13"/>
      <c r="EH2884" s="13"/>
      <c r="EI2884" s="13"/>
      <c r="EJ2884" s="13"/>
      <c r="EK2884" s="13"/>
      <c r="EL2884" s="13"/>
      <c r="EM2884" s="13"/>
      <c r="EN2884" s="13"/>
      <c r="EO2884" s="13"/>
      <c r="EP2884" s="13"/>
      <c r="EQ2884" s="13"/>
      <c r="ER2884" s="13"/>
      <c r="ES2884" s="13"/>
      <c r="ET2884" s="13"/>
      <c r="EU2884" s="13"/>
      <c r="EV2884" s="13"/>
      <c r="EW2884" s="13"/>
      <c r="EX2884" s="13"/>
      <c r="EY2884" s="13"/>
      <c r="EZ2884" s="13"/>
      <c r="FA2884" s="13"/>
      <c r="FB2884" s="13"/>
      <c r="FC2884" s="13"/>
      <c r="FD2884" s="13"/>
      <c r="FE2884" s="13"/>
      <c r="FF2884" s="13"/>
      <c r="FG2884" s="13"/>
      <c r="FH2884" s="13"/>
      <c r="FI2884" s="13"/>
      <c r="FJ2884" s="13"/>
      <c r="FK2884" s="13"/>
      <c r="FL2884" s="13"/>
      <c r="FM2884" s="13"/>
      <c r="FN2884" s="13"/>
      <c r="FO2884" s="13"/>
      <c r="FP2884" s="13"/>
      <c r="FQ2884" s="13"/>
      <c r="FR2884" s="13"/>
      <c r="FS2884" s="13"/>
      <c r="FT2884" s="13"/>
      <c r="FU2884" s="13"/>
      <c r="FV2884" s="13"/>
      <c r="FW2884" s="13"/>
      <c r="FX2884" s="13"/>
      <c r="FY2884" s="13"/>
      <c r="FZ2884" s="13"/>
      <c r="GA2884" s="13"/>
      <c r="GB2884" s="13"/>
      <c r="GC2884" s="13"/>
      <c r="GD2884" s="13"/>
      <c r="GE2884" s="13"/>
      <c r="GF2884" s="13"/>
      <c r="GG2884" s="13"/>
      <c r="GH2884" s="13"/>
      <c r="GI2884" s="13"/>
      <c r="GJ2884" s="13"/>
      <c r="GK2884" s="13"/>
      <c r="GL2884" s="13"/>
      <c r="GM2884" s="13"/>
      <c r="GN2884" s="13"/>
      <c r="GO2884" s="13"/>
      <c r="GP2884" s="13"/>
      <c r="GQ2884" s="13"/>
      <c r="GR2884" s="13"/>
      <c r="GS2884" s="13"/>
      <c r="GT2884" s="13"/>
      <c r="GU2884" s="13"/>
      <c r="GV2884" s="13"/>
      <c r="GW2884" s="13"/>
      <c r="GX2884" s="13"/>
      <c r="GY2884" s="13"/>
      <c r="GZ2884" s="13"/>
      <c r="HA2884" s="13"/>
    </row>
    <row r="2885" spans="1:209" s="149" customFormat="1" ht="12.95" customHeight="1" x14ac:dyDescent="0.2">
      <c r="A2885" s="7">
        <v>19</v>
      </c>
      <c r="B2885" s="40" t="s">
        <v>7</v>
      </c>
      <c r="C2885" s="107">
        <v>6626</v>
      </c>
      <c r="D2885" s="40" t="s">
        <v>132</v>
      </c>
      <c r="E2885" s="40" t="s">
        <v>3260</v>
      </c>
      <c r="F2885" s="45">
        <v>8</v>
      </c>
      <c r="G2885" s="45" t="s">
        <v>905</v>
      </c>
      <c r="H2885" s="45" t="s">
        <v>44</v>
      </c>
      <c r="I2885" s="46">
        <v>37132</v>
      </c>
      <c r="J2885" s="44" t="str">
        <f t="shared" si="95"/>
        <v>n/a</v>
      </c>
      <c r="K2885" s="46">
        <v>37165</v>
      </c>
      <c r="L2885" s="45"/>
      <c r="M2885" s="45" t="s">
        <v>874</v>
      </c>
      <c r="N2885" s="45" t="s">
        <v>874</v>
      </c>
      <c r="O2885" s="62" t="s">
        <v>7</v>
      </c>
      <c r="P2885" s="53">
        <v>3642</v>
      </c>
      <c r="Q2885" s="46">
        <v>37299</v>
      </c>
      <c r="R2885" s="41" t="s">
        <v>136</v>
      </c>
    </row>
    <row r="2886" spans="1:209" s="149" customFormat="1" ht="12.95" customHeight="1" x14ac:dyDescent="0.2">
      <c r="A2886" s="7">
        <v>56</v>
      </c>
      <c r="B2886" s="40" t="s">
        <v>7</v>
      </c>
      <c r="C2886" s="107">
        <v>6627</v>
      </c>
      <c r="D2886" s="40" t="s">
        <v>3259</v>
      </c>
      <c r="E2886" s="40" t="s">
        <v>3258</v>
      </c>
      <c r="F2886" s="45">
        <v>11</v>
      </c>
      <c r="G2886" s="45" t="s">
        <v>3216</v>
      </c>
      <c r="H2886" s="45" t="s">
        <v>44</v>
      </c>
      <c r="I2886" s="46">
        <v>37132</v>
      </c>
      <c r="J2886" s="44" t="str">
        <f t="shared" si="95"/>
        <v>n/a</v>
      </c>
      <c r="K2886" s="46">
        <v>37165</v>
      </c>
      <c r="L2886" s="45"/>
      <c r="M2886" s="45" t="s">
        <v>874</v>
      </c>
      <c r="N2886" s="45" t="s">
        <v>874</v>
      </c>
      <c r="O2886" s="62" t="s">
        <v>7</v>
      </c>
      <c r="P2886" s="53">
        <v>3638</v>
      </c>
      <c r="Q2886" s="46">
        <v>37299</v>
      </c>
      <c r="R2886" s="41" t="s">
        <v>136</v>
      </c>
    </row>
    <row r="2887" spans="1:209" s="149" customFormat="1" ht="12.95" customHeight="1" x14ac:dyDescent="0.2">
      <c r="A2887" s="7" t="s">
        <v>2323</v>
      </c>
      <c r="B2887" s="40" t="s">
        <v>7</v>
      </c>
      <c r="C2887" s="107">
        <v>6628</v>
      </c>
      <c r="D2887" s="40" t="s">
        <v>3257</v>
      </c>
      <c r="E2887" s="40" t="s">
        <v>3256</v>
      </c>
      <c r="F2887" s="45">
        <v>7</v>
      </c>
      <c r="G2887" s="45" t="s">
        <v>1834</v>
      </c>
      <c r="H2887" s="45" t="s">
        <v>44</v>
      </c>
      <c r="I2887" s="46">
        <v>37132</v>
      </c>
      <c r="J2887" s="44" t="str">
        <f t="shared" si="95"/>
        <v>n/a</v>
      </c>
      <c r="K2887" s="46">
        <v>37342</v>
      </c>
      <c r="L2887" s="45"/>
      <c r="M2887" s="45" t="s">
        <v>874</v>
      </c>
      <c r="N2887" s="45" t="s">
        <v>874</v>
      </c>
      <c r="O2887" s="62" t="s">
        <v>7</v>
      </c>
      <c r="P2887" s="53">
        <v>3688</v>
      </c>
      <c r="Q2887" s="46">
        <v>37482</v>
      </c>
      <c r="R2887" s="41" t="s">
        <v>3255</v>
      </c>
    </row>
    <row r="2888" spans="1:209" s="149" customFormat="1" ht="12.95" customHeight="1" x14ac:dyDescent="0.2">
      <c r="A2888" s="7">
        <v>23</v>
      </c>
      <c r="B2888" s="40" t="s">
        <v>7</v>
      </c>
      <c r="C2888" s="107">
        <v>6629</v>
      </c>
      <c r="D2888" s="40" t="s">
        <v>3192</v>
      </c>
      <c r="E2888" s="40" t="s">
        <v>3103</v>
      </c>
      <c r="F2888" s="45" t="s">
        <v>2495</v>
      </c>
      <c r="G2888" s="45" t="s">
        <v>1834</v>
      </c>
      <c r="H2888" s="45" t="s">
        <v>44</v>
      </c>
      <c r="I2888" s="46">
        <v>37132</v>
      </c>
      <c r="J2888" s="44" t="str">
        <f t="shared" si="95"/>
        <v>n/a</v>
      </c>
      <c r="K2888" s="46">
        <v>37165</v>
      </c>
      <c r="L2888" s="45"/>
      <c r="M2888" s="45" t="s">
        <v>874</v>
      </c>
      <c r="N2888" s="45" t="s">
        <v>874</v>
      </c>
      <c r="O2888" s="62" t="s">
        <v>7</v>
      </c>
      <c r="P2888" s="53">
        <v>3661</v>
      </c>
      <c r="Q2888" s="46">
        <v>37358</v>
      </c>
      <c r="R2888" s="41" t="s">
        <v>136</v>
      </c>
    </row>
    <row r="2889" spans="1:209" s="149" customFormat="1" ht="12.95" customHeight="1" x14ac:dyDescent="0.2">
      <c r="A2889" s="7">
        <v>1</v>
      </c>
      <c r="B2889" s="40" t="s">
        <v>7</v>
      </c>
      <c r="C2889" s="107">
        <v>6630</v>
      </c>
      <c r="D2889" s="40" t="s">
        <v>2389</v>
      </c>
      <c r="E2889" s="40" t="s">
        <v>3197</v>
      </c>
      <c r="F2889" s="45">
        <v>6</v>
      </c>
      <c r="G2889" s="45" t="s">
        <v>1834</v>
      </c>
      <c r="H2889" s="45" t="s">
        <v>44</v>
      </c>
      <c r="I2889" s="46">
        <v>37132</v>
      </c>
      <c r="J2889" s="44" t="str">
        <f t="shared" si="95"/>
        <v>n/a</v>
      </c>
      <c r="K2889" s="46">
        <v>37165</v>
      </c>
      <c r="L2889" s="45"/>
      <c r="M2889" s="45" t="s">
        <v>874</v>
      </c>
      <c r="N2889" s="45" t="s">
        <v>874</v>
      </c>
      <c r="O2889" s="62" t="s">
        <v>7</v>
      </c>
      <c r="P2889" s="53">
        <v>3635</v>
      </c>
      <c r="Q2889" s="46">
        <v>37299</v>
      </c>
      <c r="R2889" s="41" t="s">
        <v>3254</v>
      </c>
    </row>
    <row r="2890" spans="1:209" s="149" customFormat="1" ht="12.95" customHeight="1" x14ac:dyDescent="0.2">
      <c r="A2890" s="7">
        <v>37</v>
      </c>
      <c r="B2890" s="40" t="s">
        <v>7</v>
      </c>
      <c r="C2890" s="107">
        <v>6631</v>
      </c>
      <c r="D2890" s="40" t="s">
        <v>1460</v>
      </c>
      <c r="E2890" s="40" t="s">
        <v>3253</v>
      </c>
      <c r="F2890" s="45">
        <v>20</v>
      </c>
      <c r="G2890" s="45" t="s">
        <v>1839</v>
      </c>
      <c r="H2890" s="45" t="s">
        <v>44</v>
      </c>
      <c r="I2890" s="46">
        <v>37134</v>
      </c>
      <c r="J2890" s="44" t="str">
        <f t="shared" si="95"/>
        <v>n/a</v>
      </c>
      <c r="K2890" s="46">
        <v>37162</v>
      </c>
      <c r="L2890" s="45"/>
      <c r="M2890" s="45" t="s">
        <v>874</v>
      </c>
      <c r="N2890" s="45" t="s">
        <v>874</v>
      </c>
      <c r="O2890" s="62" t="s">
        <v>7</v>
      </c>
      <c r="P2890" s="53">
        <v>3634</v>
      </c>
      <c r="Q2890" s="46">
        <v>37299</v>
      </c>
      <c r="R2890" s="41" t="s">
        <v>3252</v>
      </c>
    </row>
    <row r="2891" spans="1:209" s="149" customFormat="1" ht="12.95" customHeight="1" x14ac:dyDescent="0.2">
      <c r="A2891" s="7">
        <v>56</v>
      </c>
      <c r="B2891" s="40" t="s">
        <v>7</v>
      </c>
      <c r="C2891" s="107">
        <v>6632</v>
      </c>
      <c r="D2891" s="40" t="s">
        <v>1436</v>
      </c>
      <c r="E2891" s="40" t="s">
        <v>3251</v>
      </c>
      <c r="F2891" s="45">
        <v>11</v>
      </c>
      <c r="G2891" s="45" t="s">
        <v>3216</v>
      </c>
      <c r="H2891" s="45" t="s">
        <v>44</v>
      </c>
      <c r="I2891" s="46">
        <v>37134</v>
      </c>
      <c r="J2891" s="44" t="str">
        <f t="shared" si="95"/>
        <v>n/a</v>
      </c>
      <c r="K2891" s="46">
        <v>37165</v>
      </c>
      <c r="L2891" s="45"/>
      <c r="M2891" s="45" t="s">
        <v>874</v>
      </c>
      <c r="N2891" s="45" t="s">
        <v>874</v>
      </c>
      <c r="O2891" s="62" t="s">
        <v>7</v>
      </c>
      <c r="P2891" s="53">
        <v>3637</v>
      </c>
      <c r="Q2891" s="46">
        <v>37299</v>
      </c>
      <c r="R2891" s="41" t="s">
        <v>3225</v>
      </c>
    </row>
    <row r="2892" spans="1:209" s="149" customFormat="1" ht="12.95" customHeight="1" x14ac:dyDescent="0.2">
      <c r="A2892" s="7">
        <v>3</v>
      </c>
      <c r="B2892" s="40" t="s">
        <v>7</v>
      </c>
      <c r="C2892" s="107">
        <v>6633</v>
      </c>
      <c r="D2892" s="40" t="s">
        <v>3250</v>
      </c>
      <c r="E2892" s="40" t="s">
        <v>3154</v>
      </c>
      <c r="F2892" s="45">
        <v>15</v>
      </c>
      <c r="G2892" s="45" t="s">
        <v>1688</v>
      </c>
      <c r="H2892" s="45" t="s">
        <v>44</v>
      </c>
      <c r="I2892" s="46">
        <v>37134</v>
      </c>
      <c r="J2892" s="44" t="str">
        <f t="shared" si="95"/>
        <v>n/a</v>
      </c>
      <c r="K2892" s="46">
        <v>37165</v>
      </c>
      <c r="L2892" s="45"/>
      <c r="M2892" s="45" t="s">
        <v>871</v>
      </c>
      <c r="N2892" s="45" t="s">
        <v>871</v>
      </c>
      <c r="O2892" s="62" t="s">
        <v>7</v>
      </c>
      <c r="P2892" s="53" t="s">
        <v>2313</v>
      </c>
      <c r="Q2892" s="120">
        <v>37284</v>
      </c>
      <c r="R2892" s="207"/>
    </row>
    <row r="2893" spans="1:209" s="149" customFormat="1" ht="12.95" customHeight="1" x14ac:dyDescent="0.2">
      <c r="A2893" s="7">
        <v>3</v>
      </c>
      <c r="B2893" s="40" t="s">
        <v>7</v>
      </c>
      <c r="C2893" s="107">
        <v>6634</v>
      </c>
      <c r="D2893" s="40" t="s">
        <v>2173</v>
      </c>
      <c r="E2893" s="40" t="s">
        <v>3249</v>
      </c>
      <c r="F2893" s="45" t="s">
        <v>2492</v>
      </c>
      <c r="G2893" s="45" t="s">
        <v>1688</v>
      </c>
      <c r="H2893" s="45" t="s">
        <v>44</v>
      </c>
      <c r="I2893" s="46">
        <v>37134</v>
      </c>
      <c r="J2893" s="44" t="str">
        <f t="shared" si="95"/>
        <v>n/a</v>
      </c>
      <c r="K2893" s="46">
        <v>37165</v>
      </c>
      <c r="L2893" s="45"/>
      <c r="M2893" s="45" t="s">
        <v>871</v>
      </c>
      <c r="N2893" s="45" t="s">
        <v>871</v>
      </c>
      <c r="O2893" s="62" t="s">
        <v>7</v>
      </c>
      <c r="P2893" s="53">
        <v>3653</v>
      </c>
      <c r="Q2893" s="46">
        <v>37337</v>
      </c>
      <c r="R2893" s="41" t="s">
        <v>136</v>
      </c>
    </row>
    <row r="2894" spans="1:209" s="149" customFormat="1" ht="12.95" customHeight="1" x14ac:dyDescent="0.2">
      <c r="A2894" s="7">
        <v>90</v>
      </c>
      <c r="B2894" s="40" t="s">
        <v>7</v>
      </c>
      <c r="C2894" s="107">
        <v>6635</v>
      </c>
      <c r="D2894" s="40" t="s">
        <v>3248</v>
      </c>
      <c r="E2894" s="40" t="s">
        <v>3247</v>
      </c>
      <c r="F2894" s="45">
        <v>15</v>
      </c>
      <c r="G2894" s="45" t="s">
        <v>1688</v>
      </c>
      <c r="H2894" s="45" t="s">
        <v>44</v>
      </c>
      <c r="I2894" s="46">
        <v>37134</v>
      </c>
      <c r="J2894" s="44" t="str">
        <f t="shared" si="95"/>
        <v>n/a</v>
      </c>
      <c r="K2894" s="46">
        <v>37165</v>
      </c>
      <c r="L2894" s="45"/>
      <c r="M2894" s="45" t="s">
        <v>871</v>
      </c>
      <c r="N2894" s="45" t="s">
        <v>871</v>
      </c>
      <c r="O2894" s="62" t="s">
        <v>7</v>
      </c>
      <c r="P2894" s="53">
        <v>3664</v>
      </c>
      <c r="Q2894" s="46">
        <v>37363</v>
      </c>
      <c r="R2894" s="41" t="s">
        <v>3246</v>
      </c>
    </row>
    <row r="2895" spans="1:209" s="149" customFormat="1" ht="12.95" customHeight="1" x14ac:dyDescent="0.2">
      <c r="A2895" s="7"/>
      <c r="B2895" s="40" t="s">
        <v>7</v>
      </c>
      <c r="C2895" s="107">
        <v>6636</v>
      </c>
      <c r="D2895" s="40" t="s">
        <v>3245</v>
      </c>
      <c r="E2895" s="40" t="s">
        <v>3244</v>
      </c>
      <c r="F2895" s="45">
        <v>14</v>
      </c>
      <c r="G2895" s="45" t="s">
        <v>1688</v>
      </c>
      <c r="H2895" s="45" t="s">
        <v>44</v>
      </c>
      <c r="I2895" s="46">
        <v>37134</v>
      </c>
      <c r="J2895" s="44">
        <f t="shared" si="95"/>
        <v>37499</v>
      </c>
      <c r="K2895" s="46"/>
      <c r="L2895" s="45"/>
      <c r="M2895" s="45"/>
      <c r="N2895" s="45"/>
      <c r="O2895" s="62" t="s">
        <v>7</v>
      </c>
      <c r="P2895" s="53" t="s">
        <v>2</v>
      </c>
      <c r="Q2895" s="46"/>
      <c r="R2895" s="41"/>
    </row>
    <row r="2896" spans="1:209" s="149" customFormat="1" ht="12.95" customHeight="1" x14ac:dyDescent="0.2">
      <c r="A2896" s="7">
        <v>37</v>
      </c>
      <c r="B2896" s="40" t="s">
        <v>7</v>
      </c>
      <c r="C2896" s="107">
        <v>6637</v>
      </c>
      <c r="D2896" s="40" t="s">
        <v>1823</v>
      </c>
      <c r="E2896" s="40" t="s">
        <v>3197</v>
      </c>
      <c r="F2896" s="45">
        <v>6</v>
      </c>
      <c r="G2896" s="45" t="s">
        <v>1834</v>
      </c>
      <c r="H2896" s="45" t="s">
        <v>44</v>
      </c>
      <c r="I2896" s="46">
        <v>37138</v>
      </c>
      <c r="J2896" s="44" t="str">
        <f t="shared" si="95"/>
        <v>n/a</v>
      </c>
      <c r="K2896" s="46">
        <v>37165</v>
      </c>
      <c r="L2896" s="45"/>
      <c r="M2896" s="45" t="s">
        <v>874</v>
      </c>
      <c r="N2896" s="45" t="s">
        <v>874</v>
      </c>
      <c r="O2896" s="62" t="s">
        <v>7</v>
      </c>
      <c r="P2896" s="53">
        <v>3636</v>
      </c>
      <c r="Q2896" s="46">
        <v>37299</v>
      </c>
      <c r="R2896" s="41" t="s">
        <v>3243</v>
      </c>
    </row>
    <row r="2897" spans="1:209" s="149" customFormat="1" ht="12.95" customHeight="1" x14ac:dyDescent="0.2">
      <c r="A2897" s="7"/>
      <c r="B2897" s="40" t="s">
        <v>7</v>
      </c>
      <c r="C2897" s="107">
        <v>6638</v>
      </c>
      <c r="D2897" s="40" t="s">
        <v>3242</v>
      </c>
      <c r="E2897" s="40" t="s">
        <v>3241</v>
      </c>
      <c r="F2897" s="45">
        <v>15</v>
      </c>
      <c r="G2897" s="45" t="s">
        <v>1688</v>
      </c>
      <c r="H2897" s="45" t="s">
        <v>44</v>
      </c>
      <c r="I2897" s="46">
        <v>37134</v>
      </c>
      <c r="J2897" s="44">
        <f t="shared" si="95"/>
        <v>37499</v>
      </c>
      <c r="K2897" s="46"/>
      <c r="L2897" s="45"/>
      <c r="M2897" s="45"/>
      <c r="N2897" s="45"/>
      <c r="O2897" s="62" t="s">
        <v>7</v>
      </c>
      <c r="P2897" s="53" t="s">
        <v>2</v>
      </c>
      <c r="Q2897" s="46"/>
      <c r="R2897" s="41"/>
    </row>
    <row r="2898" spans="1:209" s="149" customFormat="1" ht="12.95" customHeight="1" x14ac:dyDescent="0.2">
      <c r="A2898" s="7"/>
      <c r="B2898" s="40" t="s">
        <v>7</v>
      </c>
      <c r="C2898" s="107">
        <v>6639</v>
      </c>
      <c r="D2898" s="40" t="s">
        <v>3240</v>
      </c>
      <c r="E2898" s="40" t="s">
        <v>3239</v>
      </c>
      <c r="F2898" s="45">
        <v>8</v>
      </c>
      <c r="G2898" s="45" t="s">
        <v>905</v>
      </c>
      <c r="H2898" s="45" t="s">
        <v>44</v>
      </c>
      <c r="I2898" s="46">
        <v>37134</v>
      </c>
      <c r="J2898" s="44" t="str">
        <f t="shared" si="95"/>
        <v>n/a</v>
      </c>
      <c r="K2898" s="46">
        <v>37165</v>
      </c>
      <c r="L2898" s="45" t="s">
        <v>1203</v>
      </c>
      <c r="M2898" s="45"/>
      <c r="N2898" s="45"/>
      <c r="O2898" s="62" t="s">
        <v>7</v>
      </c>
      <c r="P2898" s="20" t="s">
        <v>3</v>
      </c>
      <c r="Q2898" s="46">
        <v>37886</v>
      </c>
      <c r="R2898" s="41"/>
    </row>
    <row r="2899" spans="1:209" s="149" customFormat="1" ht="12.95" customHeight="1" x14ac:dyDescent="0.2">
      <c r="A2899" s="7">
        <v>19</v>
      </c>
      <c r="B2899" s="40" t="s">
        <v>7</v>
      </c>
      <c r="C2899" s="107">
        <v>6640</v>
      </c>
      <c r="D2899" s="40" t="s">
        <v>1479</v>
      </c>
      <c r="E2899" s="40" t="s">
        <v>3238</v>
      </c>
      <c r="F2899" s="45" t="s">
        <v>2408</v>
      </c>
      <c r="G2899" s="45" t="s">
        <v>905</v>
      </c>
      <c r="H2899" s="45" t="s">
        <v>44</v>
      </c>
      <c r="I2899" s="46">
        <v>37133</v>
      </c>
      <c r="J2899" s="44" t="str">
        <f t="shared" si="95"/>
        <v>n/a</v>
      </c>
      <c r="K2899" s="46">
        <v>37165</v>
      </c>
      <c r="L2899" s="45" t="s">
        <v>1203</v>
      </c>
      <c r="M2899" s="45" t="s">
        <v>874</v>
      </c>
      <c r="N2899" s="45" t="s">
        <v>874</v>
      </c>
      <c r="O2899" s="62" t="s">
        <v>7</v>
      </c>
      <c r="P2899" s="53">
        <v>3693</v>
      </c>
      <c r="Q2899" s="46">
        <v>37522</v>
      </c>
      <c r="R2899" s="41" t="s">
        <v>136</v>
      </c>
    </row>
    <row r="2900" spans="1:209" s="149" customFormat="1" ht="12.95" customHeight="1" x14ac:dyDescent="0.2">
      <c r="A2900" s="7"/>
      <c r="B2900" s="40" t="s">
        <v>7</v>
      </c>
      <c r="C2900" s="107">
        <v>6641</v>
      </c>
      <c r="D2900" s="40" t="s">
        <v>3237</v>
      </c>
      <c r="E2900" s="40" t="s">
        <v>1209</v>
      </c>
      <c r="F2900" s="45" t="s">
        <v>2299</v>
      </c>
      <c r="G2900" s="45" t="s">
        <v>3216</v>
      </c>
      <c r="H2900" s="45" t="s">
        <v>44</v>
      </c>
      <c r="I2900" s="46">
        <v>37134</v>
      </c>
      <c r="J2900" s="44" t="str">
        <f t="shared" si="95"/>
        <v>n/a</v>
      </c>
      <c r="K2900" s="46">
        <v>37165</v>
      </c>
      <c r="L2900" s="45"/>
      <c r="M2900" s="45"/>
      <c r="N2900" s="45"/>
      <c r="O2900" s="62" t="s">
        <v>7</v>
      </c>
      <c r="P2900" s="53" t="s">
        <v>2313</v>
      </c>
      <c r="Q2900" s="46">
        <v>37197</v>
      </c>
      <c r="R2900" s="41"/>
    </row>
    <row r="2901" spans="1:209" s="149" customFormat="1" ht="12.95" customHeight="1" x14ac:dyDescent="0.2">
      <c r="A2901" s="7"/>
      <c r="B2901" s="40" t="s">
        <v>7</v>
      </c>
      <c r="C2901" s="107">
        <v>6642</v>
      </c>
      <c r="D2901" s="40" t="s">
        <v>1824</v>
      </c>
      <c r="E2901" s="40" t="s">
        <v>3236</v>
      </c>
      <c r="F2901" s="45" t="s">
        <v>2495</v>
      </c>
      <c r="G2901" s="45" t="s">
        <v>1834</v>
      </c>
      <c r="H2901" s="45" t="s">
        <v>44</v>
      </c>
      <c r="I2901" s="46">
        <v>37138</v>
      </c>
      <c r="J2901" s="44" t="str">
        <f t="shared" si="95"/>
        <v>n/a</v>
      </c>
      <c r="K2901" s="46">
        <v>37165</v>
      </c>
      <c r="L2901" s="45"/>
      <c r="M2901" s="45" t="s">
        <v>874</v>
      </c>
      <c r="N2901" s="45" t="s">
        <v>874</v>
      </c>
      <c r="O2901" s="62" t="s">
        <v>7</v>
      </c>
      <c r="P2901" s="53">
        <v>3662</v>
      </c>
      <c r="Q2901" s="46">
        <v>37358</v>
      </c>
      <c r="R2901" s="41" t="s">
        <v>3235</v>
      </c>
    </row>
    <row r="2902" spans="1:209" s="149" customFormat="1" ht="12.95" customHeight="1" x14ac:dyDescent="0.2">
      <c r="A2902" s="12"/>
      <c r="B2902" s="14" t="s">
        <v>7</v>
      </c>
      <c r="C2902" s="97">
        <v>6643</v>
      </c>
      <c r="D2902" s="14" t="s">
        <v>3234</v>
      </c>
      <c r="E2902" s="14" t="s">
        <v>1855</v>
      </c>
      <c r="F2902" s="15">
        <v>15</v>
      </c>
      <c r="G2902" s="15" t="s">
        <v>1688</v>
      </c>
      <c r="H2902" s="15" t="s">
        <v>8</v>
      </c>
      <c r="I2902" s="19">
        <v>37146</v>
      </c>
      <c r="J2902" s="16">
        <f t="shared" si="95"/>
        <v>37511</v>
      </c>
      <c r="K2902" s="19"/>
      <c r="L2902" s="15"/>
      <c r="M2902" s="15"/>
      <c r="N2902" s="15"/>
      <c r="O2902" s="21" t="s">
        <v>7</v>
      </c>
      <c r="P2902" s="20" t="s">
        <v>2</v>
      </c>
      <c r="Q2902" s="19"/>
      <c r="R2902" s="58"/>
      <c r="S2902" s="13"/>
      <c r="T2902" s="13"/>
      <c r="U2902" s="13"/>
      <c r="V2902" s="13"/>
      <c r="W2902" s="13"/>
      <c r="X2902" s="13"/>
      <c r="Y2902" s="13"/>
      <c r="Z2902" s="13"/>
      <c r="AA2902" s="13"/>
      <c r="AB2902" s="13"/>
      <c r="AC2902" s="13"/>
      <c r="AD2902" s="13"/>
      <c r="AE2902" s="13"/>
      <c r="AF2902" s="13"/>
      <c r="AG2902" s="13"/>
      <c r="AH2902" s="13"/>
      <c r="AI2902" s="13"/>
      <c r="AJ2902" s="13"/>
      <c r="AK2902" s="13"/>
      <c r="AL2902" s="13"/>
      <c r="AM2902" s="13"/>
      <c r="AN2902" s="13"/>
      <c r="AO2902" s="13"/>
      <c r="AP2902" s="13"/>
      <c r="AQ2902" s="13"/>
      <c r="AR2902" s="13"/>
      <c r="AS2902" s="13"/>
      <c r="AT2902" s="13"/>
      <c r="AU2902" s="13"/>
      <c r="AV2902" s="13"/>
      <c r="AW2902" s="13"/>
      <c r="AX2902" s="13"/>
      <c r="AY2902" s="13"/>
      <c r="AZ2902" s="13"/>
      <c r="BA2902" s="13"/>
      <c r="BB2902" s="13"/>
      <c r="BC2902" s="13"/>
      <c r="BD2902" s="13"/>
      <c r="BE2902" s="13"/>
      <c r="BF2902" s="13"/>
      <c r="BG2902" s="13"/>
      <c r="BH2902" s="13"/>
      <c r="BI2902" s="13"/>
      <c r="BJ2902" s="13"/>
      <c r="BK2902" s="13"/>
      <c r="BL2902" s="13"/>
      <c r="BM2902" s="13"/>
      <c r="BN2902" s="13"/>
      <c r="BO2902" s="13"/>
      <c r="BP2902" s="13"/>
      <c r="BQ2902" s="13"/>
      <c r="BR2902" s="13"/>
      <c r="BS2902" s="13"/>
      <c r="BT2902" s="13"/>
      <c r="BU2902" s="13"/>
      <c r="BV2902" s="13"/>
      <c r="BW2902" s="13"/>
      <c r="BX2902" s="13"/>
      <c r="BY2902" s="13"/>
      <c r="BZ2902" s="13"/>
      <c r="CA2902" s="13"/>
      <c r="CB2902" s="13"/>
      <c r="CC2902" s="13"/>
      <c r="CD2902" s="13"/>
      <c r="CE2902" s="13"/>
      <c r="CF2902" s="13"/>
      <c r="CG2902" s="13"/>
      <c r="CH2902" s="13"/>
      <c r="CI2902" s="13"/>
      <c r="CJ2902" s="13"/>
      <c r="CK2902" s="13"/>
      <c r="CL2902" s="13"/>
      <c r="CM2902" s="13"/>
      <c r="CN2902" s="13"/>
      <c r="CO2902" s="13"/>
      <c r="CP2902" s="13"/>
      <c r="CQ2902" s="13"/>
      <c r="CR2902" s="13"/>
      <c r="CS2902" s="13"/>
      <c r="CT2902" s="13"/>
      <c r="CU2902" s="13"/>
      <c r="CV2902" s="13"/>
      <c r="CW2902" s="13"/>
      <c r="CX2902" s="13"/>
      <c r="CY2902" s="13"/>
      <c r="CZ2902" s="13"/>
      <c r="DA2902" s="13"/>
      <c r="DB2902" s="13"/>
      <c r="DC2902" s="13"/>
      <c r="DD2902" s="13"/>
      <c r="DE2902" s="13"/>
      <c r="DF2902" s="13"/>
      <c r="DG2902" s="13"/>
      <c r="DH2902" s="13"/>
      <c r="DI2902" s="13"/>
      <c r="DJ2902" s="13"/>
      <c r="DK2902" s="13"/>
      <c r="DL2902" s="13"/>
      <c r="DM2902" s="13"/>
      <c r="DN2902" s="13"/>
      <c r="DO2902" s="13"/>
      <c r="DP2902" s="13"/>
      <c r="DQ2902" s="13"/>
      <c r="DR2902" s="13"/>
      <c r="DS2902" s="13"/>
      <c r="DT2902" s="13"/>
      <c r="DU2902" s="13"/>
      <c r="DV2902" s="13"/>
      <c r="DW2902" s="13"/>
      <c r="DX2902" s="13"/>
      <c r="DY2902" s="13"/>
      <c r="DZ2902" s="13"/>
      <c r="EA2902" s="13"/>
      <c r="EB2902" s="13"/>
      <c r="EC2902" s="13"/>
      <c r="ED2902" s="13"/>
      <c r="EE2902" s="13"/>
      <c r="EF2902" s="13"/>
      <c r="EG2902" s="13"/>
      <c r="EH2902" s="13"/>
      <c r="EI2902" s="13"/>
      <c r="EJ2902" s="13"/>
      <c r="EK2902" s="13"/>
      <c r="EL2902" s="13"/>
      <c r="EM2902" s="13"/>
      <c r="EN2902" s="13"/>
      <c r="EO2902" s="13"/>
      <c r="EP2902" s="13"/>
      <c r="EQ2902" s="13"/>
      <c r="ER2902" s="13"/>
      <c r="ES2902" s="13"/>
      <c r="ET2902" s="13"/>
      <c r="EU2902" s="13"/>
      <c r="EV2902" s="13"/>
      <c r="EW2902" s="13"/>
      <c r="EX2902" s="13"/>
      <c r="EY2902" s="13"/>
      <c r="EZ2902" s="13"/>
      <c r="FA2902" s="13"/>
      <c r="FB2902" s="13"/>
      <c r="FC2902" s="13"/>
      <c r="FD2902" s="13"/>
      <c r="FE2902" s="13"/>
      <c r="FF2902" s="13"/>
      <c r="FG2902" s="13"/>
      <c r="FH2902" s="13"/>
      <c r="FI2902" s="13"/>
      <c r="FJ2902" s="13"/>
      <c r="FK2902" s="13"/>
      <c r="FL2902" s="13"/>
      <c r="FM2902" s="13"/>
      <c r="FN2902" s="13"/>
      <c r="FO2902" s="13"/>
      <c r="FP2902" s="13"/>
      <c r="FQ2902" s="13"/>
      <c r="FR2902" s="13"/>
      <c r="FS2902" s="13"/>
      <c r="FT2902" s="13"/>
      <c r="FU2902" s="13"/>
      <c r="FV2902" s="13"/>
      <c r="FW2902" s="13"/>
      <c r="FX2902" s="13"/>
      <c r="FY2902" s="13"/>
      <c r="FZ2902" s="13"/>
      <c r="GA2902" s="13"/>
      <c r="GB2902" s="13"/>
      <c r="GC2902" s="13"/>
      <c r="GD2902" s="13"/>
      <c r="GE2902" s="13"/>
      <c r="GF2902" s="13"/>
      <c r="GG2902" s="13"/>
      <c r="GH2902" s="13"/>
      <c r="GI2902" s="13"/>
      <c r="GJ2902" s="13"/>
      <c r="GK2902" s="13"/>
      <c r="GL2902" s="13"/>
      <c r="GM2902" s="13"/>
      <c r="GN2902" s="13"/>
      <c r="GO2902" s="13"/>
      <c r="GP2902" s="13"/>
      <c r="GQ2902" s="13"/>
      <c r="GR2902" s="13"/>
      <c r="GS2902" s="13"/>
      <c r="GT2902" s="13"/>
      <c r="GU2902" s="13"/>
      <c r="GV2902" s="13"/>
      <c r="GW2902" s="13"/>
      <c r="GX2902" s="13"/>
      <c r="GY2902" s="13"/>
      <c r="GZ2902" s="13"/>
      <c r="HA2902" s="13"/>
    </row>
    <row r="2903" spans="1:209" s="149" customFormat="1" ht="12.95" customHeight="1" x14ac:dyDescent="0.2">
      <c r="A2903" s="7">
        <v>10</v>
      </c>
      <c r="B2903" s="40" t="s">
        <v>7</v>
      </c>
      <c r="C2903" s="107">
        <v>6644</v>
      </c>
      <c r="D2903" s="40" t="s">
        <v>2080</v>
      </c>
      <c r="E2903" s="40" t="s">
        <v>3222</v>
      </c>
      <c r="F2903" s="45">
        <v>9</v>
      </c>
      <c r="G2903" s="45" t="s">
        <v>1834</v>
      </c>
      <c r="H2903" s="45" t="s">
        <v>44</v>
      </c>
      <c r="I2903" s="46">
        <v>37132</v>
      </c>
      <c r="J2903" s="44" t="str">
        <f t="shared" si="95"/>
        <v>n/a</v>
      </c>
      <c r="K2903" s="46">
        <v>37165</v>
      </c>
      <c r="L2903" s="45"/>
      <c r="M2903" s="45" t="s">
        <v>874</v>
      </c>
      <c r="N2903" s="45" t="s">
        <v>874</v>
      </c>
      <c r="O2903" s="62" t="s">
        <v>7</v>
      </c>
      <c r="P2903" s="53">
        <v>3643</v>
      </c>
      <c r="Q2903" s="46">
        <v>37299</v>
      </c>
      <c r="R2903" s="41" t="s">
        <v>136</v>
      </c>
    </row>
    <row r="2904" spans="1:209" s="149" customFormat="1" ht="12.95" customHeight="1" x14ac:dyDescent="0.2">
      <c r="A2904" s="7"/>
      <c r="B2904" s="40" t="s">
        <v>7</v>
      </c>
      <c r="C2904" s="107">
        <v>6645</v>
      </c>
      <c r="D2904" s="40" t="s">
        <v>3233</v>
      </c>
      <c r="E2904" s="40" t="s">
        <v>3232</v>
      </c>
      <c r="F2904" s="45">
        <v>15</v>
      </c>
      <c r="G2904" s="45" t="s">
        <v>1688</v>
      </c>
      <c r="H2904" s="45" t="s">
        <v>25</v>
      </c>
      <c r="I2904" s="46">
        <v>37162</v>
      </c>
      <c r="J2904" s="44" t="str">
        <f t="shared" si="95"/>
        <v>n/a</v>
      </c>
      <c r="K2904" s="46">
        <v>37189</v>
      </c>
      <c r="L2904" s="45"/>
      <c r="M2904" s="45"/>
      <c r="N2904" s="45"/>
      <c r="O2904" s="62" t="s">
        <v>7</v>
      </c>
      <c r="P2904" s="53" t="s">
        <v>5</v>
      </c>
      <c r="Q2904" s="46">
        <v>37189</v>
      </c>
      <c r="R2904" s="41"/>
    </row>
    <row r="2905" spans="1:209" s="149" customFormat="1" ht="12.95" customHeight="1" x14ac:dyDescent="0.2">
      <c r="A2905" s="7">
        <v>190</v>
      </c>
      <c r="B2905" s="40" t="s">
        <v>7</v>
      </c>
      <c r="C2905" s="107">
        <v>6646</v>
      </c>
      <c r="D2905" s="40" t="s">
        <v>348</v>
      </c>
      <c r="E2905" s="40" t="s">
        <v>3231</v>
      </c>
      <c r="F2905" s="45">
        <v>2</v>
      </c>
      <c r="G2905" s="45" t="s">
        <v>1825</v>
      </c>
      <c r="H2905" s="45" t="s">
        <v>25</v>
      </c>
      <c r="I2905" s="46">
        <v>37160</v>
      </c>
      <c r="J2905" s="44" t="str">
        <f t="shared" si="95"/>
        <v>n/a</v>
      </c>
      <c r="K2905" s="46">
        <v>37194</v>
      </c>
      <c r="L2905" s="45"/>
      <c r="M2905" s="45" t="s">
        <v>874</v>
      </c>
      <c r="N2905" s="45" t="s">
        <v>874</v>
      </c>
      <c r="O2905" s="62" t="s">
        <v>7</v>
      </c>
      <c r="P2905" s="53">
        <v>3646</v>
      </c>
      <c r="Q2905" s="46">
        <v>37327</v>
      </c>
      <c r="R2905" s="41" t="s">
        <v>136</v>
      </c>
    </row>
    <row r="2906" spans="1:209" s="149" customFormat="1" ht="12.95" customHeight="1" x14ac:dyDescent="0.2">
      <c r="A2906" s="7">
        <v>17</v>
      </c>
      <c r="B2906" s="40" t="s">
        <v>7</v>
      </c>
      <c r="C2906" s="107">
        <v>6647</v>
      </c>
      <c r="D2906" s="40" t="s">
        <v>3042</v>
      </c>
      <c r="E2906" s="40" t="s">
        <v>3230</v>
      </c>
      <c r="F2906" s="45">
        <v>5</v>
      </c>
      <c r="G2906" s="45" t="s">
        <v>1825</v>
      </c>
      <c r="H2906" s="45" t="s">
        <v>31</v>
      </c>
      <c r="I2906" s="46">
        <v>37194</v>
      </c>
      <c r="J2906" s="44" t="str">
        <f t="shared" si="95"/>
        <v>n/a</v>
      </c>
      <c r="K2906" s="46">
        <v>37316</v>
      </c>
      <c r="L2906" s="45"/>
      <c r="M2906" s="45" t="s">
        <v>874</v>
      </c>
      <c r="N2906" s="45" t="s">
        <v>874</v>
      </c>
      <c r="O2906" s="62" t="s">
        <v>7</v>
      </c>
      <c r="P2906" s="53">
        <v>3656</v>
      </c>
      <c r="Q2906" s="46">
        <v>37361</v>
      </c>
      <c r="R2906" s="41" t="s">
        <v>3229</v>
      </c>
    </row>
    <row r="2907" spans="1:209" s="149" customFormat="1" ht="12.95" customHeight="1" x14ac:dyDescent="0.25">
      <c r="A2907" s="7"/>
      <c r="B2907" s="40" t="s">
        <v>7</v>
      </c>
      <c r="C2907" s="107">
        <v>6648</v>
      </c>
      <c r="D2907" s="201" t="s">
        <v>3110</v>
      </c>
      <c r="E2907" s="40" t="s">
        <v>601</v>
      </c>
      <c r="F2907" s="45"/>
      <c r="G2907" s="45"/>
      <c r="H2907" s="45"/>
      <c r="I2907" s="46"/>
      <c r="J2907" s="44">
        <f t="shared" si="95"/>
        <v>365</v>
      </c>
      <c r="K2907" s="46"/>
      <c r="L2907" s="45"/>
      <c r="M2907" s="45"/>
      <c r="N2907" s="45"/>
      <c r="O2907" s="62" t="s">
        <v>7</v>
      </c>
      <c r="P2907" s="53" t="s">
        <v>2</v>
      </c>
      <c r="Q2907" s="46"/>
      <c r="R2907" s="41"/>
    </row>
    <row r="2908" spans="1:209" s="149" customFormat="1" ht="12.95" customHeight="1" x14ac:dyDescent="0.2">
      <c r="A2908" s="7">
        <v>19</v>
      </c>
      <c r="B2908" s="40" t="s">
        <v>7</v>
      </c>
      <c r="C2908" s="107">
        <v>6649</v>
      </c>
      <c r="D2908" s="40" t="s">
        <v>1479</v>
      </c>
      <c r="E2908" s="40" t="s">
        <v>3227</v>
      </c>
      <c r="F2908" s="45">
        <v>8</v>
      </c>
      <c r="G2908" s="45" t="s">
        <v>905</v>
      </c>
      <c r="H2908" s="45" t="s">
        <v>31</v>
      </c>
      <c r="I2908" s="46">
        <v>37196</v>
      </c>
      <c r="J2908" s="44" t="str">
        <f t="shared" si="95"/>
        <v>n/a</v>
      </c>
      <c r="K2908" s="46">
        <v>37228</v>
      </c>
      <c r="L2908" s="45"/>
      <c r="M2908" s="45" t="s">
        <v>874</v>
      </c>
      <c r="N2908" s="45" t="s">
        <v>874</v>
      </c>
      <c r="O2908" s="62" t="s">
        <v>7</v>
      </c>
      <c r="P2908" s="53">
        <v>3657</v>
      </c>
      <c r="Q2908" s="46">
        <v>37358</v>
      </c>
      <c r="R2908" s="41" t="s">
        <v>3228</v>
      </c>
    </row>
    <row r="2909" spans="1:209" s="149" customFormat="1" ht="12.95" customHeight="1" x14ac:dyDescent="0.2">
      <c r="A2909" s="7">
        <v>17</v>
      </c>
      <c r="B2909" s="40" t="s">
        <v>7</v>
      </c>
      <c r="C2909" s="107">
        <v>6650</v>
      </c>
      <c r="D2909" s="40" t="s">
        <v>1804</v>
      </c>
      <c r="E2909" s="40" t="s">
        <v>1991</v>
      </c>
      <c r="F2909" s="45">
        <v>19</v>
      </c>
      <c r="G2909" s="45" t="s">
        <v>1688</v>
      </c>
      <c r="H2909" s="45" t="s">
        <v>31</v>
      </c>
      <c r="I2909" s="46">
        <v>37195</v>
      </c>
      <c r="J2909" s="44">
        <f t="shared" si="95"/>
        <v>37560</v>
      </c>
      <c r="K2909" s="46"/>
      <c r="L2909" s="45"/>
      <c r="M2909" s="45"/>
      <c r="N2909" s="45"/>
      <c r="O2909" s="62" t="s">
        <v>7</v>
      </c>
      <c r="P2909" s="53" t="s">
        <v>5</v>
      </c>
      <c r="Q2909" s="46">
        <v>37447</v>
      </c>
      <c r="R2909" s="41"/>
    </row>
    <row r="2910" spans="1:209" s="149" customFormat="1" ht="12.95" customHeight="1" x14ac:dyDescent="0.2">
      <c r="A2910" s="7">
        <v>55</v>
      </c>
      <c r="B2910" s="40" t="s">
        <v>7</v>
      </c>
      <c r="C2910" s="107">
        <v>6651</v>
      </c>
      <c r="D2910" s="40" t="s">
        <v>101</v>
      </c>
      <c r="E2910" s="40" t="s">
        <v>2746</v>
      </c>
      <c r="F2910" s="45">
        <v>15</v>
      </c>
      <c r="G2910" s="45" t="s">
        <v>1688</v>
      </c>
      <c r="H2910" s="45" t="s">
        <v>31</v>
      </c>
      <c r="I2910" s="46">
        <v>37196</v>
      </c>
      <c r="J2910" s="44">
        <f t="shared" si="95"/>
        <v>37561</v>
      </c>
      <c r="K2910" s="46"/>
      <c r="L2910" s="45"/>
      <c r="M2910" s="45" t="s">
        <v>874</v>
      </c>
      <c r="N2910" s="45" t="s">
        <v>874</v>
      </c>
      <c r="O2910" s="62" t="s">
        <v>7</v>
      </c>
      <c r="P2910" s="53">
        <v>3655</v>
      </c>
      <c r="Q2910" s="46">
        <v>37358</v>
      </c>
      <c r="R2910" s="41" t="s">
        <v>136</v>
      </c>
    </row>
    <row r="2911" spans="1:209" s="149" customFormat="1" ht="12.95" customHeight="1" x14ac:dyDescent="0.2">
      <c r="A2911" s="7">
        <v>37</v>
      </c>
      <c r="B2911" s="40" t="s">
        <v>7</v>
      </c>
      <c r="C2911" s="107">
        <v>6652</v>
      </c>
      <c r="D2911" s="40" t="s">
        <v>3130</v>
      </c>
      <c r="E2911" s="40" t="s">
        <v>3227</v>
      </c>
      <c r="F2911" s="45">
        <v>8</v>
      </c>
      <c r="G2911" s="45" t="s">
        <v>905</v>
      </c>
      <c r="H2911" s="45" t="s">
        <v>31</v>
      </c>
      <c r="I2911" s="46">
        <v>37196</v>
      </c>
      <c r="J2911" s="44" t="str">
        <f t="shared" si="95"/>
        <v>n/a</v>
      </c>
      <c r="K2911" s="46">
        <v>37228</v>
      </c>
      <c r="L2911" s="45"/>
      <c r="M2911" s="45" t="s">
        <v>874</v>
      </c>
      <c r="N2911" s="45" t="s">
        <v>874</v>
      </c>
      <c r="O2911" s="62" t="s">
        <v>7</v>
      </c>
      <c r="P2911" s="53">
        <v>3658</v>
      </c>
      <c r="Q2911" s="46">
        <v>37358</v>
      </c>
      <c r="R2911" s="41" t="s">
        <v>136</v>
      </c>
    </row>
    <row r="2912" spans="1:209" s="149" customFormat="1" ht="12.95" customHeight="1" x14ac:dyDescent="0.2">
      <c r="A2912" s="7">
        <v>10</v>
      </c>
      <c r="B2912" s="40" t="s">
        <v>7</v>
      </c>
      <c r="C2912" s="107">
        <v>6653</v>
      </c>
      <c r="D2912" s="40" t="s">
        <v>2080</v>
      </c>
      <c r="E2912" s="40" t="s">
        <v>3227</v>
      </c>
      <c r="F2912" s="45">
        <v>9</v>
      </c>
      <c r="G2912" s="45" t="s">
        <v>1834</v>
      </c>
      <c r="H2912" s="45" t="s">
        <v>31</v>
      </c>
      <c r="I2912" s="46">
        <v>37196</v>
      </c>
      <c r="J2912" s="44">
        <f t="shared" si="95"/>
        <v>37561</v>
      </c>
      <c r="K2912" s="46"/>
      <c r="L2912" s="45"/>
      <c r="M2912" s="45" t="s">
        <v>874</v>
      </c>
      <c r="N2912" s="45" t="s">
        <v>874</v>
      </c>
      <c r="O2912" s="62" t="s">
        <v>7</v>
      </c>
      <c r="P2912" s="53">
        <v>3654</v>
      </c>
      <c r="Q2912" s="46">
        <v>37358</v>
      </c>
      <c r="R2912" s="41" t="s">
        <v>136</v>
      </c>
    </row>
    <row r="2913" spans="1:209" s="149" customFormat="1" ht="12.95" customHeight="1" x14ac:dyDescent="0.2">
      <c r="A2913" s="7">
        <v>51</v>
      </c>
      <c r="B2913" s="40" t="s">
        <v>7</v>
      </c>
      <c r="C2913" s="107">
        <v>6654</v>
      </c>
      <c r="D2913" s="40" t="s">
        <v>1579</v>
      </c>
      <c r="E2913" s="40" t="s">
        <v>3226</v>
      </c>
      <c r="F2913" s="45">
        <v>8</v>
      </c>
      <c r="G2913" s="45" t="s">
        <v>905</v>
      </c>
      <c r="H2913" s="45" t="s">
        <v>8</v>
      </c>
      <c r="I2913" s="46">
        <v>37211</v>
      </c>
      <c r="J2913" s="44" t="str">
        <f t="shared" ref="J2913:J2944" si="96">IF(AND(I2913&gt;1/1/75, K2913&gt;0),"n/a",I2913+365)</f>
        <v>n/a</v>
      </c>
      <c r="K2913" s="46">
        <v>37258</v>
      </c>
      <c r="L2913" s="45" t="s">
        <v>1203</v>
      </c>
      <c r="M2913" s="45" t="s">
        <v>874</v>
      </c>
      <c r="N2913" s="45" t="s">
        <v>874</v>
      </c>
      <c r="O2913" s="62" t="s">
        <v>7</v>
      </c>
      <c r="P2913" s="53">
        <v>3670</v>
      </c>
      <c r="Q2913" s="46">
        <v>37417</v>
      </c>
      <c r="R2913" s="41" t="s">
        <v>3104</v>
      </c>
    </row>
    <row r="2914" spans="1:209" s="149" customFormat="1" ht="12.95" customHeight="1" x14ac:dyDescent="0.2">
      <c r="A2914" s="7">
        <v>17</v>
      </c>
      <c r="B2914" s="40" t="s">
        <v>7</v>
      </c>
      <c r="C2914" s="107">
        <v>6655</v>
      </c>
      <c r="D2914" s="40" t="s">
        <v>3042</v>
      </c>
      <c r="E2914" s="40" t="s">
        <v>2466</v>
      </c>
      <c r="F2914" s="45">
        <v>5</v>
      </c>
      <c r="G2914" s="45" t="s">
        <v>3216</v>
      </c>
      <c r="H2914" s="45" t="s">
        <v>25</v>
      </c>
      <c r="I2914" s="46">
        <v>37223</v>
      </c>
      <c r="J2914" s="44" t="str">
        <f t="shared" si="96"/>
        <v>n/a</v>
      </c>
      <c r="K2914" s="46">
        <v>37435</v>
      </c>
      <c r="L2914" s="45"/>
      <c r="M2914" s="45" t="s">
        <v>874</v>
      </c>
      <c r="N2914" s="45" t="s">
        <v>874</v>
      </c>
      <c r="O2914" s="62" t="s">
        <v>7</v>
      </c>
      <c r="P2914" s="53">
        <v>3704</v>
      </c>
      <c r="Q2914" s="46">
        <v>37568</v>
      </c>
      <c r="R2914" s="41" t="s">
        <v>3190</v>
      </c>
    </row>
    <row r="2915" spans="1:209" s="149" customFormat="1" ht="12.95" customHeight="1" x14ac:dyDescent="0.2">
      <c r="A2915" s="7">
        <v>17</v>
      </c>
      <c r="B2915" s="40" t="s">
        <v>7</v>
      </c>
      <c r="C2915" s="107">
        <v>6656</v>
      </c>
      <c r="D2915" s="40" t="s">
        <v>3071</v>
      </c>
      <c r="E2915" s="40" t="s">
        <v>2466</v>
      </c>
      <c r="F2915" s="45">
        <v>4</v>
      </c>
      <c r="G2915" s="45" t="s">
        <v>3216</v>
      </c>
      <c r="H2915" s="45" t="s">
        <v>25</v>
      </c>
      <c r="I2915" s="46">
        <v>37222</v>
      </c>
      <c r="J2915" s="44" t="str">
        <f t="shared" si="96"/>
        <v>n/a</v>
      </c>
      <c r="K2915" s="46">
        <v>37251</v>
      </c>
      <c r="L2915" s="45"/>
      <c r="M2915" s="45" t="s">
        <v>874</v>
      </c>
      <c r="N2915" s="45" t="s">
        <v>874</v>
      </c>
      <c r="O2915" s="62" t="s">
        <v>7</v>
      </c>
      <c r="P2915" s="53">
        <v>3667</v>
      </c>
      <c r="Q2915" s="46">
        <v>37400</v>
      </c>
      <c r="R2915" s="41" t="s">
        <v>3225</v>
      </c>
    </row>
    <row r="2916" spans="1:209" s="149" customFormat="1" ht="12.95" customHeight="1" x14ac:dyDescent="0.2">
      <c r="A2916" s="7">
        <v>23</v>
      </c>
      <c r="B2916" s="40" t="s">
        <v>7</v>
      </c>
      <c r="C2916" s="107">
        <v>6657</v>
      </c>
      <c r="D2916" s="40" t="s">
        <v>3192</v>
      </c>
      <c r="E2916" s="40" t="s">
        <v>3224</v>
      </c>
      <c r="F2916" s="45">
        <v>16</v>
      </c>
      <c r="G2916" s="45" t="s">
        <v>1834</v>
      </c>
      <c r="H2916" s="45" t="s">
        <v>25</v>
      </c>
      <c r="I2916" s="46">
        <v>37221</v>
      </c>
      <c r="J2916" s="44" t="str">
        <f t="shared" si="96"/>
        <v>n/a</v>
      </c>
      <c r="K2916" s="46">
        <v>37253</v>
      </c>
      <c r="L2916" s="45"/>
      <c r="M2916" s="45" t="s">
        <v>874</v>
      </c>
      <c r="N2916" s="45" t="s">
        <v>874</v>
      </c>
      <c r="O2916" s="62" t="s">
        <v>7</v>
      </c>
      <c r="P2916" s="53">
        <v>3668</v>
      </c>
      <c r="Q2916" s="46">
        <v>37393</v>
      </c>
      <c r="R2916" s="41" t="s">
        <v>136</v>
      </c>
    </row>
    <row r="2917" spans="1:209" s="149" customFormat="1" ht="12.95" customHeight="1" x14ac:dyDescent="0.2">
      <c r="A2917" s="7">
        <v>33</v>
      </c>
      <c r="B2917" s="40" t="s">
        <v>7</v>
      </c>
      <c r="C2917" s="107">
        <v>6658</v>
      </c>
      <c r="D2917" s="40" t="s">
        <v>374</v>
      </c>
      <c r="E2917" s="40" t="s">
        <v>3223</v>
      </c>
      <c r="F2917" s="45">
        <v>21</v>
      </c>
      <c r="G2917" s="45" t="s">
        <v>1839</v>
      </c>
      <c r="H2917" s="45" t="s">
        <v>25</v>
      </c>
      <c r="I2917" s="46">
        <v>37228</v>
      </c>
      <c r="J2917" s="44">
        <f t="shared" si="96"/>
        <v>37593</v>
      </c>
      <c r="K2917" s="46"/>
      <c r="L2917" s="45"/>
      <c r="M2917" s="45"/>
      <c r="N2917" s="45"/>
      <c r="O2917" s="62" t="s">
        <v>7</v>
      </c>
      <c r="P2917" s="53" t="s">
        <v>2</v>
      </c>
      <c r="Q2917" s="46"/>
      <c r="R2917" s="41"/>
    </row>
    <row r="2918" spans="1:209" s="149" customFormat="1" ht="12.95" customHeight="1" x14ac:dyDescent="0.2">
      <c r="A2918" s="7">
        <v>10</v>
      </c>
      <c r="B2918" s="40" t="s">
        <v>7</v>
      </c>
      <c r="C2918" s="107">
        <v>6659</v>
      </c>
      <c r="D2918" s="40" t="s">
        <v>1759</v>
      </c>
      <c r="E2918" s="40" t="s">
        <v>3222</v>
      </c>
      <c r="F2918" s="45">
        <v>12</v>
      </c>
      <c r="G2918" s="45" t="s">
        <v>1825</v>
      </c>
      <c r="H2918" s="45" t="s">
        <v>44</v>
      </c>
      <c r="I2918" s="46">
        <v>37229</v>
      </c>
      <c r="J2918" s="44" t="str">
        <f t="shared" si="96"/>
        <v>n/a</v>
      </c>
      <c r="K2918" s="46">
        <v>37344</v>
      </c>
      <c r="L2918" s="45"/>
      <c r="M2918" s="45" t="s">
        <v>601</v>
      </c>
      <c r="N2918" s="45" t="s">
        <v>601</v>
      </c>
      <c r="O2918" s="62" t="s">
        <v>7</v>
      </c>
      <c r="P2918" s="53" t="s">
        <v>3194</v>
      </c>
      <c r="Q2918" s="46">
        <v>37395</v>
      </c>
      <c r="R2918" s="41"/>
    </row>
    <row r="2919" spans="1:209" s="149" customFormat="1" ht="12.95" customHeight="1" x14ac:dyDescent="0.2">
      <c r="A2919" s="12">
        <v>34</v>
      </c>
      <c r="B2919" s="14" t="s">
        <v>7</v>
      </c>
      <c r="C2919" s="97">
        <v>6660</v>
      </c>
      <c r="D2919" s="14" t="s">
        <v>3221</v>
      </c>
      <c r="E2919" s="14" t="s">
        <v>3220</v>
      </c>
      <c r="F2919" s="15">
        <v>5</v>
      </c>
      <c r="G2919" s="15" t="s">
        <v>1825</v>
      </c>
      <c r="H2919" s="15" t="s">
        <v>8</v>
      </c>
      <c r="I2919" s="19">
        <v>37253</v>
      </c>
      <c r="J2919" s="16" t="str">
        <f t="shared" si="96"/>
        <v>n/a</v>
      </c>
      <c r="K2919" s="19">
        <v>37285</v>
      </c>
      <c r="L2919" s="15"/>
      <c r="M2919" s="15" t="s">
        <v>874</v>
      </c>
      <c r="N2919" s="15" t="s">
        <v>874</v>
      </c>
      <c r="O2919" s="21" t="s">
        <v>7</v>
      </c>
      <c r="P2919" s="20">
        <v>3674</v>
      </c>
      <c r="Q2919" s="19">
        <v>37419</v>
      </c>
      <c r="R2919" s="58" t="s">
        <v>3177</v>
      </c>
      <c r="S2919" s="13"/>
      <c r="T2919" s="13"/>
      <c r="U2919" s="13"/>
      <c r="V2919" s="13"/>
      <c r="W2919" s="13"/>
      <c r="X2919" s="13"/>
      <c r="Y2919" s="13"/>
      <c r="Z2919" s="13"/>
      <c r="AA2919" s="13"/>
      <c r="AB2919" s="13"/>
      <c r="AC2919" s="13"/>
      <c r="AD2919" s="13"/>
      <c r="AE2919" s="13"/>
      <c r="AF2919" s="13"/>
      <c r="AG2919" s="13"/>
      <c r="AH2919" s="13"/>
      <c r="AI2919" s="13"/>
      <c r="AJ2919" s="13"/>
      <c r="AK2919" s="13"/>
      <c r="AL2919" s="13"/>
      <c r="AM2919" s="13"/>
      <c r="AN2919" s="13"/>
      <c r="AO2919" s="13"/>
      <c r="AP2919" s="13"/>
      <c r="AQ2919" s="13"/>
      <c r="AR2919" s="13"/>
      <c r="AS2919" s="13"/>
      <c r="AT2919" s="13"/>
      <c r="AU2919" s="13"/>
      <c r="AV2919" s="13"/>
      <c r="AW2919" s="13"/>
      <c r="AX2919" s="13"/>
      <c r="AY2919" s="13"/>
      <c r="AZ2919" s="13"/>
      <c r="BA2919" s="13"/>
      <c r="BB2919" s="13"/>
      <c r="BC2919" s="13"/>
      <c r="BD2919" s="13"/>
      <c r="BE2919" s="13"/>
      <c r="BF2919" s="13"/>
      <c r="BG2919" s="13"/>
      <c r="BH2919" s="13"/>
      <c r="BI2919" s="13"/>
      <c r="BJ2919" s="13"/>
      <c r="BK2919" s="13"/>
      <c r="BL2919" s="13"/>
      <c r="BM2919" s="13"/>
      <c r="BN2919" s="13"/>
      <c r="BO2919" s="13"/>
      <c r="BP2919" s="13"/>
      <c r="BQ2919" s="13"/>
      <c r="BR2919" s="13"/>
      <c r="BS2919" s="13"/>
      <c r="BT2919" s="13"/>
      <c r="BU2919" s="13"/>
      <c r="BV2919" s="13"/>
      <c r="BW2919" s="13"/>
      <c r="BX2919" s="13"/>
      <c r="BY2919" s="13"/>
      <c r="BZ2919" s="13"/>
      <c r="CA2919" s="13"/>
      <c r="CB2919" s="13"/>
      <c r="CC2919" s="13"/>
      <c r="CD2919" s="13"/>
      <c r="CE2919" s="13"/>
      <c r="CF2919" s="13"/>
      <c r="CG2919" s="13"/>
      <c r="CH2919" s="13"/>
      <c r="CI2919" s="13"/>
      <c r="CJ2919" s="13"/>
      <c r="CK2919" s="13"/>
      <c r="CL2919" s="13"/>
      <c r="CM2919" s="13"/>
      <c r="CN2919" s="13"/>
      <c r="CO2919" s="13"/>
      <c r="CP2919" s="13"/>
      <c r="CQ2919" s="13"/>
      <c r="CR2919" s="13"/>
      <c r="CS2919" s="13"/>
      <c r="CT2919" s="13"/>
      <c r="CU2919" s="13"/>
      <c r="CV2919" s="13"/>
      <c r="CW2919" s="13"/>
      <c r="CX2919" s="13"/>
      <c r="CY2919" s="13"/>
      <c r="CZ2919" s="13"/>
      <c r="DA2919" s="13"/>
      <c r="DB2919" s="13"/>
      <c r="DC2919" s="13"/>
      <c r="DD2919" s="13"/>
      <c r="DE2919" s="13"/>
      <c r="DF2919" s="13"/>
      <c r="DG2919" s="13"/>
      <c r="DH2919" s="13"/>
      <c r="DI2919" s="13"/>
      <c r="DJ2919" s="13"/>
      <c r="DK2919" s="13"/>
      <c r="DL2919" s="13"/>
      <c r="DM2919" s="13"/>
      <c r="DN2919" s="13"/>
      <c r="DO2919" s="13"/>
      <c r="DP2919" s="13"/>
      <c r="DQ2919" s="13"/>
      <c r="DR2919" s="13"/>
      <c r="DS2919" s="13"/>
      <c r="DT2919" s="13"/>
      <c r="DU2919" s="13"/>
      <c r="DV2919" s="13"/>
      <c r="DW2919" s="13"/>
      <c r="DX2919" s="13"/>
      <c r="DY2919" s="13"/>
      <c r="DZ2919" s="13"/>
      <c r="EA2919" s="13"/>
      <c r="EB2919" s="13"/>
      <c r="EC2919" s="13"/>
      <c r="ED2919" s="13"/>
      <c r="EE2919" s="13"/>
      <c r="EF2919" s="13"/>
      <c r="EG2919" s="13"/>
      <c r="EH2919" s="13"/>
      <c r="EI2919" s="13"/>
      <c r="EJ2919" s="13"/>
      <c r="EK2919" s="13"/>
      <c r="EL2919" s="13"/>
      <c r="EM2919" s="13"/>
      <c r="EN2919" s="13"/>
      <c r="EO2919" s="13"/>
      <c r="EP2919" s="13"/>
      <c r="EQ2919" s="13"/>
      <c r="ER2919" s="13"/>
      <c r="ES2919" s="13"/>
      <c r="ET2919" s="13"/>
      <c r="EU2919" s="13"/>
      <c r="EV2919" s="13"/>
      <c r="EW2919" s="13"/>
      <c r="EX2919" s="13"/>
      <c r="EY2919" s="13"/>
      <c r="EZ2919" s="13"/>
      <c r="FA2919" s="13"/>
      <c r="FB2919" s="13"/>
      <c r="FC2919" s="13"/>
      <c r="FD2919" s="13"/>
      <c r="FE2919" s="13"/>
      <c r="FF2919" s="13"/>
      <c r="FG2919" s="13"/>
      <c r="FH2919" s="13"/>
      <c r="FI2919" s="13"/>
      <c r="FJ2919" s="13"/>
      <c r="FK2919" s="13"/>
      <c r="FL2919" s="13"/>
      <c r="FM2919" s="13"/>
      <c r="FN2919" s="13"/>
      <c r="FO2919" s="13"/>
      <c r="FP2919" s="13"/>
      <c r="FQ2919" s="13"/>
      <c r="FR2919" s="13"/>
      <c r="FS2919" s="13"/>
      <c r="FT2919" s="13"/>
      <c r="FU2919" s="13"/>
      <c r="FV2919" s="13"/>
      <c r="FW2919" s="13"/>
      <c r="FX2919" s="13"/>
      <c r="FY2919" s="13"/>
      <c r="FZ2919" s="13"/>
      <c r="GA2919" s="13"/>
      <c r="GB2919" s="13"/>
      <c r="GC2919" s="13"/>
      <c r="GD2919" s="13"/>
      <c r="GE2919" s="13"/>
      <c r="GF2919" s="13"/>
      <c r="GG2919" s="13"/>
      <c r="GH2919" s="13"/>
      <c r="GI2919" s="13"/>
      <c r="GJ2919" s="13"/>
      <c r="GK2919" s="13"/>
      <c r="GL2919" s="13"/>
      <c r="GM2919" s="13"/>
      <c r="GN2919" s="13"/>
      <c r="GO2919" s="13"/>
      <c r="GP2919" s="13"/>
      <c r="GQ2919" s="13"/>
      <c r="GR2919" s="13"/>
      <c r="GS2919" s="13"/>
      <c r="GT2919" s="13"/>
      <c r="GU2919" s="13"/>
      <c r="GV2919" s="13"/>
      <c r="GW2919" s="13"/>
      <c r="GX2919" s="13"/>
      <c r="GY2919" s="13"/>
      <c r="GZ2919" s="13"/>
      <c r="HA2919" s="13"/>
    </row>
    <row r="2920" spans="1:209" s="149" customFormat="1" ht="12.95" customHeight="1" x14ac:dyDescent="0.2">
      <c r="A2920" s="7">
        <v>4</v>
      </c>
      <c r="B2920" s="40" t="s">
        <v>7</v>
      </c>
      <c r="C2920" s="107">
        <v>6661</v>
      </c>
      <c r="D2920" s="40" t="s">
        <v>3219</v>
      </c>
      <c r="E2920" s="40" t="s">
        <v>2591</v>
      </c>
      <c r="F2920" s="45">
        <v>5</v>
      </c>
      <c r="G2920" s="45" t="s">
        <v>1825</v>
      </c>
      <c r="H2920" s="45" t="s">
        <v>8</v>
      </c>
      <c r="I2920" s="46">
        <v>37253</v>
      </c>
      <c r="J2920" s="44" t="str">
        <f t="shared" si="96"/>
        <v>n/a</v>
      </c>
      <c r="K2920" s="46">
        <v>37285</v>
      </c>
      <c r="L2920" s="45"/>
      <c r="M2920" s="45" t="s">
        <v>874</v>
      </c>
      <c r="N2920" s="45" t="s">
        <v>874</v>
      </c>
      <c r="O2920" s="62" t="s">
        <v>7</v>
      </c>
      <c r="P2920" s="53">
        <v>3675</v>
      </c>
      <c r="Q2920" s="46">
        <v>37419</v>
      </c>
      <c r="R2920" s="41" t="s">
        <v>3177</v>
      </c>
    </row>
    <row r="2921" spans="1:209" s="149" customFormat="1" ht="12.75" customHeight="1" x14ac:dyDescent="0.2">
      <c r="A2921" s="7">
        <v>190</v>
      </c>
      <c r="B2921" s="40" t="s">
        <v>7</v>
      </c>
      <c r="C2921" s="107">
        <v>6662</v>
      </c>
      <c r="D2921" s="40" t="s">
        <v>3218</v>
      </c>
      <c r="E2921" s="40" t="s">
        <v>3217</v>
      </c>
      <c r="F2921" s="45">
        <v>3</v>
      </c>
      <c r="G2921" s="45" t="s">
        <v>3216</v>
      </c>
      <c r="H2921" s="45" t="s">
        <v>8</v>
      </c>
      <c r="I2921" s="46">
        <v>37252</v>
      </c>
      <c r="J2921" s="44">
        <f t="shared" si="96"/>
        <v>37617</v>
      </c>
      <c r="K2921" s="46"/>
      <c r="L2921" s="45"/>
      <c r="M2921" s="45"/>
      <c r="N2921" s="45"/>
      <c r="O2921" s="62" t="s">
        <v>7</v>
      </c>
      <c r="P2921" s="53" t="s">
        <v>2</v>
      </c>
      <c r="Q2921" s="46"/>
      <c r="R2921" s="41"/>
    </row>
    <row r="2922" spans="1:209" s="149" customFormat="1" ht="12.95" customHeight="1" x14ac:dyDescent="0.2">
      <c r="A2922" s="7">
        <v>37</v>
      </c>
      <c r="B2922" s="40" t="s">
        <v>7</v>
      </c>
      <c r="C2922" s="107">
        <v>6663</v>
      </c>
      <c r="D2922" s="40" t="s">
        <v>3089</v>
      </c>
      <c r="E2922" s="40" t="s">
        <v>203</v>
      </c>
      <c r="F2922" s="45">
        <v>21</v>
      </c>
      <c r="G2922" s="45" t="s">
        <v>1839</v>
      </c>
      <c r="H2922" s="45" t="s">
        <v>8</v>
      </c>
      <c r="I2922" s="46">
        <v>37252</v>
      </c>
      <c r="J2922" s="44" t="str">
        <f t="shared" si="96"/>
        <v>n/a</v>
      </c>
      <c r="K2922" s="46">
        <v>37285</v>
      </c>
      <c r="L2922" s="45"/>
      <c r="M2922" s="45" t="s">
        <v>874</v>
      </c>
      <c r="N2922" s="45" t="s">
        <v>874</v>
      </c>
      <c r="O2922" s="62" t="s">
        <v>7</v>
      </c>
      <c r="P2922" s="53">
        <v>3671</v>
      </c>
      <c r="Q2922" s="46">
        <v>37422</v>
      </c>
      <c r="R2922" s="41" t="s">
        <v>3123</v>
      </c>
    </row>
    <row r="2923" spans="1:209" s="149" customFormat="1" ht="12.95" customHeight="1" x14ac:dyDescent="0.2">
      <c r="A2923" s="7">
        <v>3</v>
      </c>
      <c r="B2923" s="40" t="s">
        <v>7</v>
      </c>
      <c r="C2923" s="107">
        <v>6664</v>
      </c>
      <c r="D2923" s="40" t="s">
        <v>765</v>
      </c>
      <c r="E2923" s="40" t="s">
        <v>3215</v>
      </c>
      <c r="F2923" s="45">
        <v>15</v>
      </c>
      <c r="G2923" s="45" t="s">
        <v>1688</v>
      </c>
      <c r="H2923" s="45" t="s">
        <v>8</v>
      </c>
      <c r="I2923" s="46">
        <v>37252</v>
      </c>
      <c r="J2923" s="44" t="str">
        <f t="shared" si="96"/>
        <v>n/a</v>
      </c>
      <c r="K2923" s="46">
        <v>37285</v>
      </c>
      <c r="L2923" s="45"/>
      <c r="M2923" s="45" t="s">
        <v>874</v>
      </c>
      <c r="N2923" s="45" t="s">
        <v>874</v>
      </c>
      <c r="O2923" s="62" t="s">
        <v>7</v>
      </c>
      <c r="P2923" s="53">
        <v>3673</v>
      </c>
      <c r="Q2923" s="46">
        <v>37422</v>
      </c>
      <c r="R2923" s="41" t="s">
        <v>3214</v>
      </c>
    </row>
    <row r="2924" spans="1:209" s="149" customFormat="1" ht="12.95" customHeight="1" x14ac:dyDescent="0.2">
      <c r="A2924" s="7">
        <v>3</v>
      </c>
      <c r="B2924" s="40" t="s">
        <v>7</v>
      </c>
      <c r="C2924" s="107">
        <v>6665</v>
      </c>
      <c r="D2924" s="40" t="s">
        <v>2173</v>
      </c>
      <c r="E2924" s="40" t="s">
        <v>3213</v>
      </c>
      <c r="F2924" s="45">
        <v>15</v>
      </c>
      <c r="G2924" s="45" t="s">
        <v>1688</v>
      </c>
      <c r="H2924" s="45" t="s">
        <v>8</v>
      </c>
      <c r="I2924" s="46">
        <v>37258</v>
      </c>
      <c r="J2924" s="44" t="str">
        <f t="shared" si="96"/>
        <v>n/a</v>
      </c>
      <c r="K2924" s="46">
        <v>37469</v>
      </c>
      <c r="L2924" s="45"/>
      <c r="M2924" s="45" t="s">
        <v>874</v>
      </c>
      <c r="N2924" s="45" t="s">
        <v>874</v>
      </c>
      <c r="O2924" s="62" t="s">
        <v>7</v>
      </c>
      <c r="P2924" s="53">
        <v>3710</v>
      </c>
      <c r="Q2924" s="46">
        <v>37608</v>
      </c>
      <c r="R2924" s="41" t="s">
        <v>3117</v>
      </c>
    </row>
    <row r="2925" spans="1:209" s="149" customFormat="1" ht="12.95" customHeight="1" x14ac:dyDescent="0.2">
      <c r="A2925" s="7">
        <v>3</v>
      </c>
      <c r="B2925" s="40" t="s">
        <v>7</v>
      </c>
      <c r="C2925" s="107">
        <v>6666</v>
      </c>
      <c r="D2925" s="40" t="s">
        <v>2173</v>
      </c>
      <c r="E2925" s="40" t="s">
        <v>3212</v>
      </c>
      <c r="F2925" s="45">
        <v>15</v>
      </c>
      <c r="G2925" s="45" t="s">
        <v>1688</v>
      </c>
      <c r="H2925" s="45" t="s">
        <v>8</v>
      </c>
      <c r="I2925" s="46">
        <v>37258</v>
      </c>
      <c r="J2925" s="44" t="str">
        <f t="shared" si="96"/>
        <v>n/a</v>
      </c>
      <c r="K2925" s="206" t="s">
        <v>3211</v>
      </c>
      <c r="L2925" s="45"/>
      <c r="M2925" s="45"/>
      <c r="N2925" s="45"/>
      <c r="O2925" s="62" t="s">
        <v>7</v>
      </c>
      <c r="P2925" s="53" t="s">
        <v>5</v>
      </c>
      <c r="Q2925" s="46">
        <v>37272</v>
      </c>
      <c r="R2925" s="41"/>
    </row>
    <row r="2926" spans="1:209" s="149" customFormat="1" ht="12.95" customHeight="1" x14ac:dyDescent="0.2">
      <c r="A2926" s="7">
        <v>3</v>
      </c>
      <c r="B2926" s="40" t="s">
        <v>7</v>
      </c>
      <c r="C2926" s="107">
        <v>6667</v>
      </c>
      <c r="D2926" s="40" t="s">
        <v>2513</v>
      </c>
      <c r="E2926" s="40" t="s">
        <v>1151</v>
      </c>
      <c r="F2926" s="45">
        <v>19</v>
      </c>
      <c r="G2926" s="45" t="s">
        <v>1688</v>
      </c>
      <c r="H2926" s="45" t="s">
        <v>44</v>
      </c>
      <c r="I2926" s="46">
        <v>37258</v>
      </c>
      <c r="J2926" s="44" t="str">
        <f t="shared" si="96"/>
        <v>n/a</v>
      </c>
      <c r="K2926" s="46">
        <v>37307</v>
      </c>
      <c r="L2926" s="45"/>
      <c r="M2926" s="45" t="s">
        <v>871</v>
      </c>
      <c r="N2926" s="45" t="s">
        <v>871</v>
      </c>
      <c r="O2926" s="62" t="s">
        <v>7</v>
      </c>
      <c r="P2926" s="53">
        <v>3690</v>
      </c>
      <c r="Q2926" s="46">
        <v>37505</v>
      </c>
      <c r="R2926" s="41" t="s">
        <v>136</v>
      </c>
    </row>
    <row r="2927" spans="1:209" s="204" customFormat="1" ht="12.95" customHeight="1" x14ac:dyDescent="0.25">
      <c r="A2927" s="7">
        <v>3</v>
      </c>
      <c r="B2927" s="40" t="s">
        <v>7</v>
      </c>
      <c r="C2927" s="107">
        <v>6668</v>
      </c>
      <c r="D2927" s="40" t="s">
        <v>2513</v>
      </c>
      <c r="E2927" s="40" t="s">
        <v>3210</v>
      </c>
      <c r="F2927" s="45">
        <v>19</v>
      </c>
      <c r="G2927" s="45" t="s">
        <v>1688</v>
      </c>
      <c r="H2927" s="45" t="s">
        <v>44</v>
      </c>
      <c r="I2927" s="46">
        <v>37258</v>
      </c>
      <c r="J2927" s="44" t="str">
        <f t="shared" si="96"/>
        <v>n/a</v>
      </c>
      <c r="K2927" s="46">
        <v>37300</v>
      </c>
      <c r="L2927" s="205"/>
      <c r="M2927" s="45" t="s">
        <v>871</v>
      </c>
      <c r="N2927" s="45" t="s">
        <v>874</v>
      </c>
      <c r="O2927" s="62" t="s">
        <v>7</v>
      </c>
      <c r="P2927" s="53">
        <v>3691</v>
      </c>
      <c r="Q2927" s="46">
        <v>37508</v>
      </c>
      <c r="R2927" s="41" t="s">
        <v>136</v>
      </c>
    </row>
    <row r="2928" spans="1:209" s="149" customFormat="1" ht="12.95" customHeight="1" x14ac:dyDescent="0.2">
      <c r="A2928" s="7">
        <v>19</v>
      </c>
      <c r="B2928" s="40" t="s">
        <v>7</v>
      </c>
      <c r="C2928" s="107">
        <v>6669</v>
      </c>
      <c r="D2928" s="40" t="s">
        <v>1936</v>
      </c>
      <c r="E2928" s="40" t="s">
        <v>3209</v>
      </c>
      <c r="F2928" s="45">
        <v>8</v>
      </c>
      <c r="G2928" s="45" t="s">
        <v>905</v>
      </c>
      <c r="H2928" s="45" t="s">
        <v>8</v>
      </c>
      <c r="I2928" s="46">
        <v>37258</v>
      </c>
      <c r="J2928" s="44">
        <f t="shared" si="96"/>
        <v>37623</v>
      </c>
      <c r="K2928" s="46"/>
      <c r="L2928" s="45"/>
      <c r="M2928" s="45"/>
      <c r="N2928" s="45"/>
      <c r="O2928" s="62" t="s">
        <v>7</v>
      </c>
      <c r="P2928" s="53" t="s">
        <v>2</v>
      </c>
      <c r="Q2928" s="46"/>
      <c r="R2928" s="41"/>
    </row>
    <row r="2929" spans="1:18" s="149" customFormat="1" ht="12.95" customHeight="1" x14ac:dyDescent="0.2">
      <c r="A2929" s="7">
        <v>37</v>
      </c>
      <c r="B2929" s="40" t="s">
        <v>7</v>
      </c>
      <c r="C2929" s="107">
        <v>6670</v>
      </c>
      <c r="D2929" s="40" t="s">
        <v>1460</v>
      </c>
      <c r="E2929" s="40" t="s">
        <v>3209</v>
      </c>
      <c r="F2929" s="45">
        <v>20</v>
      </c>
      <c r="G2929" s="45" t="s">
        <v>1839</v>
      </c>
      <c r="H2929" s="45" t="s">
        <v>8</v>
      </c>
      <c r="I2929" s="46">
        <v>37258</v>
      </c>
      <c r="J2929" s="44">
        <f t="shared" si="96"/>
        <v>37623</v>
      </c>
      <c r="K2929" s="46"/>
      <c r="L2929" s="45"/>
      <c r="M2929" s="45"/>
      <c r="N2929" s="45"/>
      <c r="O2929" s="62" t="s">
        <v>7</v>
      </c>
      <c r="P2929" s="53" t="s">
        <v>2</v>
      </c>
      <c r="Q2929" s="46"/>
      <c r="R2929" s="41"/>
    </row>
    <row r="2930" spans="1:18" s="149" customFormat="1" ht="12.95" customHeight="1" x14ac:dyDescent="0.2">
      <c r="A2930" s="7">
        <v>37</v>
      </c>
      <c r="B2930" s="40" t="s">
        <v>7</v>
      </c>
      <c r="C2930" s="107">
        <v>6671</v>
      </c>
      <c r="D2930" s="40" t="s">
        <v>1460</v>
      </c>
      <c r="E2930" s="40" t="s">
        <v>3208</v>
      </c>
      <c r="F2930" s="45" t="s">
        <v>2785</v>
      </c>
      <c r="G2930" s="45" t="s">
        <v>1839</v>
      </c>
      <c r="H2930" s="45" t="s">
        <v>8</v>
      </c>
      <c r="I2930" s="46">
        <v>37258</v>
      </c>
      <c r="J2930" s="44">
        <f t="shared" si="96"/>
        <v>37623</v>
      </c>
      <c r="K2930" s="46"/>
      <c r="L2930" s="45"/>
      <c r="M2930" s="45"/>
      <c r="N2930" s="45"/>
      <c r="O2930" s="62" t="s">
        <v>7</v>
      </c>
      <c r="P2930" s="53" t="s">
        <v>2</v>
      </c>
      <c r="Q2930" s="46"/>
      <c r="R2930" s="41"/>
    </row>
    <row r="2931" spans="1:18" s="149" customFormat="1" ht="12.95" customHeight="1" x14ac:dyDescent="0.2">
      <c r="A2931" s="7">
        <v>37</v>
      </c>
      <c r="B2931" s="40" t="s">
        <v>7</v>
      </c>
      <c r="C2931" s="107">
        <v>6672</v>
      </c>
      <c r="D2931" s="40" t="s">
        <v>1460</v>
      </c>
      <c r="E2931" s="40" t="s">
        <v>3207</v>
      </c>
      <c r="F2931" s="45">
        <v>20</v>
      </c>
      <c r="G2931" s="45" t="s">
        <v>1839</v>
      </c>
      <c r="H2931" s="45" t="s">
        <v>8</v>
      </c>
      <c r="I2931" s="46">
        <v>37258</v>
      </c>
      <c r="J2931" s="44" t="str">
        <f t="shared" si="96"/>
        <v>n/a</v>
      </c>
      <c r="K2931" s="46">
        <v>37285</v>
      </c>
      <c r="L2931" s="45"/>
      <c r="M2931" s="45" t="s">
        <v>874</v>
      </c>
      <c r="N2931" s="45" t="s">
        <v>874</v>
      </c>
      <c r="O2931" s="62" t="s">
        <v>7</v>
      </c>
      <c r="P2931" s="53">
        <v>3672</v>
      </c>
      <c r="Q2931" s="46">
        <v>37422</v>
      </c>
      <c r="R2931" s="41" t="s">
        <v>136</v>
      </c>
    </row>
    <row r="2932" spans="1:18" s="149" customFormat="1" ht="12.95" customHeight="1" x14ac:dyDescent="0.2">
      <c r="A2932" s="7">
        <v>19</v>
      </c>
      <c r="B2932" s="40" t="s">
        <v>7</v>
      </c>
      <c r="C2932" s="107">
        <v>6673</v>
      </c>
      <c r="D2932" s="40" t="s">
        <v>3206</v>
      </c>
      <c r="E2932" s="40" t="s">
        <v>1855</v>
      </c>
      <c r="F2932" s="45">
        <v>8</v>
      </c>
      <c r="G2932" s="45" t="s">
        <v>905</v>
      </c>
      <c r="H2932" s="45" t="s">
        <v>8</v>
      </c>
      <c r="I2932" s="46">
        <v>37258</v>
      </c>
      <c r="J2932" s="44" t="str">
        <f t="shared" si="96"/>
        <v>n/a</v>
      </c>
      <c r="K2932" s="46">
        <v>37285</v>
      </c>
      <c r="L2932" s="45" t="s">
        <v>1228</v>
      </c>
      <c r="M2932" s="45"/>
      <c r="N2932" s="45"/>
      <c r="O2932" s="62" t="s">
        <v>7</v>
      </c>
      <c r="P2932" s="53" t="s">
        <v>5</v>
      </c>
      <c r="Q2932" s="46">
        <v>37720</v>
      </c>
      <c r="R2932" s="41"/>
    </row>
    <row r="2933" spans="1:18" s="149" customFormat="1" ht="12.95" customHeight="1" x14ac:dyDescent="0.2">
      <c r="A2933" s="7">
        <v>19</v>
      </c>
      <c r="B2933" s="40" t="s">
        <v>7</v>
      </c>
      <c r="C2933" s="107">
        <v>6674</v>
      </c>
      <c r="D2933" s="40" t="s">
        <v>817</v>
      </c>
      <c r="E2933" s="40" t="s">
        <v>1855</v>
      </c>
      <c r="F2933" s="45">
        <v>8</v>
      </c>
      <c r="G2933" s="45" t="s">
        <v>905</v>
      </c>
      <c r="H2933" s="45" t="s">
        <v>8</v>
      </c>
      <c r="I2933" s="46">
        <v>37263</v>
      </c>
      <c r="J2933" s="44">
        <f t="shared" si="96"/>
        <v>37628</v>
      </c>
      <c r="K2933" s="46"/>
      <c r="L2933" s="45"/>
      <c r="M2933" s="45"/>
      <c r="N2933" s="45"/>
      <c r="O2933" s="62" t="s">
        <v>7</v>
      </c>
      <c r="P2933" s="53" t="s">
        <v>2</v>
      </c>
      <c r="Q2933" s="46"/>
      <c r="R2933" s="41"/>
    </row>
    <row r="2934" spans="1:18" s="149" customFormat="1" ht="12.95" customHeight="1" x14ac:dyDescent="0.2">
      <c r="A2934" s="7"/>
      <c r="B2934" s="40" t="s">
        <v>7</v>
      </c>
      <c r="C2934" s="107">
        <v>6675</v>
      </c>
      <c r="D2934" s="40" t="s">
        <v>3204</v>
      </c>
      <c r="E2934" s="40" t="s">
        <v>3205</v>
      </c>
      <c r="F2934" s="45">
        <v>10</v>
      </c>
      <c r="G2934" s="45" t="s">
        <v>1834</v>
      </c>
      <c r="H2934" s="45" t="s">
        <v>193</v>
      </c>
      <c r="I2934" s="120">
        <v>37260</v>
      </c>
      <c r="J2934" s="44" t="str">
        <f t="shared" si="96"/>
        <v>n/a</v>
      </c>
      <c r="K2934" s="120">
        <v>37316</v>
      </c>
      <c r="L2934" s="45" t="s">
        <v>1203</v>
      </c>
      <c r="M2934" s="45" t="s">
        <v>874</v>
      </c>
      <c r="N2934" s="45" t="s">
        <v>874</v>
      </c>
      <c r="O2934" s="62" t="s">
        <v>7</v>
      </c>
      <c r="P2934" s="53">
        <v>3676</v>
      </c>
      <c r="Q2934" s="46">
        <v>37452</v>
      </c>
      <c r="R2934" s="41" t="s">
        <v>136</v>
      </c>
    </row>
    <row r="2935" spans="1:18" s="149" customFormat="1" ht="12.95" customHeight="1" x14ac:dyDescent="0.2">
      <c r="A2935" s="7"/>
      <c r="B2935" s="40" t="s">
        <v>7</v>
      </c>
      <c r="C2935" s="107">
        <v>6676</v>
      </c>
      <c r="D2935" s="40" t="s">
        <v>3204</v>
      </c>
      <c r="E2935" s="40" t="s">
        <v>3203</v>
      </c>
      <c r="F2935" s="45">
        <v>10</v>
      </c>
      <c r="G2935" s="45" t="s">
        <v>1834</v>
      </c>
      <c r="H2935" s="45" t="s">
        <v>193</v>
      </c>
      <c r="I2935" s="120">
        <v>37260</v>
      </c>
      <c r="J2935" s="44" t="str">
        <f t="shared" si="96"/>
        <v>n/a</v>
      </c>
      <c r="K2935" s="120">
        <v>37316</v>
      </c>
      <c r="L2935" s="45" t="s">
        <v>1203</v>
      </c>
      <c r="M2935" s="45" t="s">
        <v>874</v>
      </c>
      <c r="N2935" s="45" t="s">
        <v>874</v>
      </c>
      <c r="O2935" s="62" t="s">
        <v>7</v>
      </c>
      <c r="P2935" s="53">
        <v>3677</v>
      </c>
      <c r="Q2935" s="46">
        <v>37452</v>
      </c>
      <c r="R2935" s="41" t="s">
        <v>136</v>
      </c>
    </row>
    <row r="2936" spans="1:18" s="149" customFormat="1" ht="12.95" customHeight="1" x14ac:dyDescent="0.2">
      <c r="A2936" s="7"/>
      <c r="B2936" s="40" t="s">
        <v>7</v>
      </c>
      <c r="C2936" s="107">
        <v>6677</v>
      </c>
      <c r="D2936" s="40" t="s">
        <v>3019</v>
      </c>
      <c r="E2936" s="40" t="s">
        <v>3202</v>
      </c>
      <c r="F2936" s="45">
        <v>23</v>
      </c>
      <c r="G2936" s="45" t="s">
        <v>1839</v>
      </c>
      <c r="H2936" s="45" t="s">
        <v>193</v>
      </c>
      <c r="I2936" s="120">
        <v>37281</v>
      </c>
      <c r="J2936" s="44" t="str">
        <f t="shared" si="96"/>
        <v>n/a</v>
      </c>
      <c r="K2936" s="120">
        <v>37316</v>
      </c>
      <c r="L2936" s="45"/>
      <c r="M2936" s="45" t="s">
        <v>874</v>
      </c>
      <c r="N2936" s="45" t="s">
        <v>874</v>
      </c>
      <c r="O2936" s="62" t="s">
        <v>7</v>
      </c>
      <c r="P2936" s="53">
        <v>3679</v>
      </c>
      <c r="Q2936" s="46">
        <v>37424</v>
      </c>
      <c r="R2936" s="41" t="s">
        <v>136</v>
      </c>
    </row>
    <row r="2937" spans="1:18" s="149" customFormat="1" ht="12.95" customHeight="1" x14ac:dyDescent="0.2">
      <c r="A2937" s="7"/>
      <c r="B2937" s="40" t="s">
        <v>7</v>
      </c>
      <c r="C2937" s="107">
        <v>6678</v>
      </c>
      <c r="D2937" s="40" t="s">
        <v>3201</v>
      </c>
      <c r="E2937" s="40" t="s">
        <v>3200</v>
      </c>
      <c r="F2937" s="45">
        <v>20</v>
      </c>
      <c r="G2937" s="45" t="s">
        <v>1839</v>
      </c>
      <c r="H2937" s="45" t="s">
        <v>193</v>
      </c>
      <c r="I2937" s="46">
        <v>37286</v>
      </c>
      <c r="J2937" s="44">
        <f t="shared" si="96"/>
        <v>37651</v>
      </c>
      <c r="K2937" s="46"/>
      <c r="L2937" s="45"/>
      <c r="M2937" s="45"/>
      <c r="N2937" s="45"/>
      <c r="O2937" s="62" t="s">
        <v>7</v>
      </c>
      <c r="P2937" s="53" t="s">
        <v>2</v>
      </c>
      <c r="Q2937" s="46"/>
      <c r="R2937" s="41"/>
    </row>
    <row r="2938" spans="1:18" s="149" customFormat="1" ht="12.95" customHeight="1" x14ac:dyDescent="0.2">
      <c r="A2938" s="7"/>
      <c r="B2938" s="40" t="s">
        <v>7</v>
      </c>
      <c r="C2938" s="107">
        <v>6679</v>
      </c>
      <c r="D2938" s="40" t="s">
        <v>3199</v>
      </c>
      <c r="E2938" s="40" t="s">
        <v>3198</v>
      </c>
      <c r="F2938" s="45">
        <v>16</v>
      </c>
      <c r="G2938" s="45" t="s">
        <v>1834</v>
      </c>
      <c r="H2938" s="45" t="s">
        <v>44</v>
      </c>
      <c r="I2938" s="46">
        <v>37294</v>
      </c>
      <c r="J2938" s="44" t="str">
        <f t="shared" si="96"/>
        <v>n/a</v>
      </c>
      <c r="K2938" s="46">
        <v>37347</v>
      </c>
      <c r="L2938" s="45" t="s">
        <v>1203</v>
      </c>
      <c r="M2938" s="45"/>
      <c r="N2938" s="45"/>
      <c r="O2938" s="62" t="s">
        <v>7</v>
      </c>
      <c r="P2938" s="203" t="s">
        <v>4</v>
      </c>
      <c r="Q2938" s="46">
        <v>37386</v>
      </c>
      <c r="R2938" s="41"/>
    </row>
    <row r="2939" spans="1:18" s="149" customFormat="1" ht="12.95" customHeight="1" x14ac:dyDescent="0.2">
      <c r="A2939" s="7">
        <v>19</v>
      </c>
      <c r="B2939" s="40" t="s">
        <v>7</v>
      </c>
      <c r="C2939" s="107">
        <v>6680</v>
      </c>
      <c r="D2939" s="40" t="s">
        <v>817</v>
      </c>
      <c r="E2939" s="40" t="s">
        <v>2237</v>
      </c>
      <c r="F2939" s="45">
        <v>8</v>
      </c>
      <c r="G2939" s="45" t="s">
        <v>905</v>
      </c>
      <c r="H2939" s="45" t="s">
        <v>44</v>
      </c>
      <c r="I2939" s="46">
        <v>37312</v>
      </c>
      <c r="J2939" s="44" t="str">
        <f t="shared" si="96"/>
        <v>n/a</v>
      </c>
      <c r="K2939" s="46">
        <v>37344</v>
      </c>
      <c r="L2939" s="45"/>
      <c r="M2939" s="45" t="s">
        <v>874</v>
      </c>
      <c r="N2939" s="45" t="s">
        <v>874</v>
      </c>
      <c r="O2939" s="62" t="s">
        <v>7</v>
      </c>
      <c r="P2939" s="53">
        <v>3686</v>
      </c>
      <c r="Q2939" s="46">
        <v>37481</v>
      </c>
      <c r="R2939" s="41" t="s">
        <v>3190</v>
      </c>
    </row>
    <row r="2940" spans="1:18" s="149" customFormat="1" ht="12.95" customHeight="1" x14ac:dyDescent="0.2">
      <c r="A2940" s="7">
        <v>46</v>
      </c>
      <c r="B2940" s="40" t="s">
        <v>7</v>
      </c>
      <c r="C2940" s="107">
        <v>6681</v>
      </c>
      <c r="D2940" s="40" t="s">
        <v>51</v>
      </c>
      <c r="E2940" s="40" t="s">
        <v>3197</v>
      </c>
      <c r="F2940" s="45">
        <v>8</v>
      </c>
      <c r="G2940" s="45" t="s">
        <v>905</v>
      </c>
      <c r="H2940" s="45" t="s">
        <v>44</v>
      </c>
      <c r="I2940" s="46">
        <v>37312</v>
      </c>
      <c r="J2940" s="44" t="str">
        <f t="shared" si="96"/>
        <v>n/a</v>
      </c>
      <c r="K2940" s="46">
        <v>37347</v>
      </c>
      <c r="L2940" s="45" t="s">
        <v>1203</v>
      </c>
      <c r="M2940" s="45" t="s">
        <v>874</v>
      </c>
      <c r="N2940" s="45" t="s">
        <v>874</v>
      </c>
      <c r="O2940" s="62" t="s">
        <v>7</v>
      </c>
      <c r="P2940" s="53">
        <v>3685</v>
      </c>
      <c r="Q2940" s="46">
        <v>37481</v>
      </c>
      <c r="R2940" s="41" t="s">
        <v>3190</v>
      </c>
    </row>
    <row r="2941" spans="1:18" s="149" customFormat="1" ht="12.95" customHeight="1" x14ac:dyDescent="0.2">
      <c r="A2941" s="7"/>
      <c r="B2941" s="40" t="s">
        <v>7</v>
      </c>
      <c r="C2941" s="107">
        <v>6682</v>
      </c>
      <c r="D2941" s="40" t="s">
        <v>3196</v>
      </c>
      <c r="E2941" s="40" t="s">
        <v>3195</v>
      </c>
      <c r="F2941" s="45">
        <v>14</v>
      </c>
      <c r="G2941" s="45" t="s">
        <v>1688</v>
      </c>
      <c r="H2941" s="45" t="s">
        <v>44</v>
      </c>
      <c r="I2941" s="46">
        <v>37314</v>
      </c>
      <c r="J2941" s="44" t="str">
        <f t="shared" si="96"/>
        <v>n/a</v>
      </c>
      <c r="K2941" s="46">
        <v>37347</v>
      </c>
      <c r="L2941" s="45"/>
      <c r="M2941" s="202" t="s">
        <v>3194</v>
      </c>
      <c r="N2941" s="45"/>
      <c r="O2941" s="62" t="s">
        <v>7</v>
      </c>
      <c r="P2941" s="53" t="s">
        <v>3193</v>
      </c>
      <c r="Q2941" s="46"/>
      <c r="R2941" s="41"/>
    </row>
    <row r="2942" spans="1:18" s="149" customFormat="1" ht="12.95" customHeight="1" x14ac:dyDescent="0.2">
      <c r="A2942" s="7">
        <v>190</v>
      </c>
      <c r="B2942" s="40" t="s">
        <v>7</v>
      </c>
      <c r="C2942" s="107">
        <v>6683</v>
      </c>
      <c r="D2942" s="40" t="s">
        <v>348</v>
      </c>
      <c r="E2942" s="40" t="s">
        <v>2509</v>
      </c>
      <c r="F2942" s="45">
        <v>3</v>
      </c>
      <c r="G2942" s="45" t="s">
        <v>1825</v>
      </c>
      <c r="H2942" s="45" t="s">
        <v>44</v>
      </c>
      <c r="I2942" s="46">
        <v>37314</v>
      </c>
      <c r="J2942" s="44" t="str">
        <f t="shared" si="96"/>
        <v>n/a</v>
      </c>
      <c r="K2942" s="46">
        <v>37344</v>
      </c>
      <c r="L2942" s="45"/>
      <c r="M2942" s="45" t="s">
        <v>874</v>
      </c>
      <c r="N2942" s="45" t="s">
        <v>874</v>
      </c>
      <c r="O2942" s="62" t="s">
        <v>7</v>
      </c>
      <c r="P2942" s="53">
        <v>3687</v>
      </c>
      <c r="Q2942" s="46">
        <v>37484</v>
      </c>
      <c r="R2942" s="41" t="s">
        <v>136</v>
      </c>
    </row>
    <row r="2943" spans="1:18" s="149" customFormat="1" ht="12.95" customHeight="1" x14ac:dyDescent="0.2">
      <c r="A2943" s="7">
        <v>23</v>
      </c>
      <c r="B2943" s="40" t="s">
        <v>7</v>
      </c>
      <c r="C2943" s="107">
        <v>6684</v>
      </c>
      <c r="D2943" s="40" t="s">
        <v>514</v>
      </c>
      <c r="E2943" s="40" t="s">
        <v>3187</v>
      </c>
      <c r="F2943" s="45">
        <v>16</v>
      </c>
      <c r="G2943" s="45" t="s">
        <v>1834</v>
      </c>
      <c r="H2943" s="45" t="s">
        <v>44</v>
      </c>
      <c r="I2943" s="46">
        <v>37315</v>
      </c>
      <c r="J2943" s="44" t="str">
        <f t="shared" si="96"/>
        <v>n/a</v>
      </c>
      <c r="K2943" s="46">
        <v>37347</v>
      </c>
      <c r="L2943" s="45" t="s">
        <v>1203</v>
      </c>
      <c r="M2943" s="45" t="s">
        <v>874</v>
      </c>
      <c r="N2943" s="45" t="s">
        <v>874</v>
      </c>
      <c r="O2943" s="62" t="s">
        <v>7</v>
      </c>
      <c r="P2943" s="53">
        <v>3681</v>
      </c>
      <c r="Q2943" s="46">
        <v>37483</v>
      </c>
      <c r="R2943" s="41" t="s">
        <v>3169</v>
      </c>
    </row>
    <row r="2944" spans="1:18" s="149" customFormat="1" ht="12.95" customHeight="1" x14ac:dyDescent="0.2">
      <c r="A2944" s="7">
        <v>23</v>
      </c>
      <c r="B2944" s="40" t="s">
        <v>7</v>
      </c>
      <c r="C2944" s="107">
        <v>6685</v>
      </c>
      <c r="D2944" s="40" t="s">
        <v>3192</v>
      </c>
      <c r="E2944" s="40" t="s">
        <v>3191</v>
      </c>
      <c r="F2944" s="45">
        <v>16</v>
      </c>
      <c r="G2944" s="45" t="s">
        <v>1834</v>
      </c>
      <c r="H2944" s="45" t="s">
        <v>44</v>
      </c>
      <c r="I2944" s="46">
        <v>37315</v>
      </c>
      <c r="J2944" s="44" t="str">
        <f t="shared" si="96"/>
        <v>n/a</v>
      </c>
      <c r="K2944" s="46">
        <v>37347</v>
      </c>
      <c r="L2944" s="45" t="s">
        <v>1203</v>
      </c>
      <c r="M2944" s="45" t="s">
        <v>874</v>
      </c>
      <c r="N2944" s="45" t="s">
        <v>874</v>
      </c>
      <c r="O2944" s="62" t="s">
        <v>7</v>
      </c>
      <c r="P2944" s="53">
        <v>3682</v>
      </c>
      <c r="Q2944" s="46">
        <v>37483</v>
      </c>
      <c r="R2944" s="41" t="s">
        <v>3169</v>
      </c>
    </row>
    <row r="2945" spans="1:18" s="149" customFormat="1" ht="12.95" customHeight="1" x14ac:dyDescent="0.2">
      <c r="A2945" s="7">
        <v>19</v>
      </c>
      <c r="B2945" s="40" t="s">
        <v>7</v>
      </c>
      <c r="C2945" s="107">
        <v>6686</v>
      </c>
      <c r="D2945" s="40" t="s">
        <v>1479</v>
      </c>
      <c r="E2945" s="40" t="s">
        <v>2240</v>
      </c>
      <c r="F2945" s="45">
        <v>8</v>
      </c>
      <c r="G2945" s="45" t="s">
        <v>905</v>
      </c>
      <c r="H2945" s="45" t="s">
        <v>44</v>
      </c>
      <c r="I2945" s="46">
        <v>37315</v>
      </c>
      <c r="J2945" s="44" t="str">
        <f t="shared" ref="J2945:J2971" si="97">IF(AND(I2945&gt;1/1/75, K2945&gt;0),"n/a",I2945+365)</f>
        <v>n/a</v>
      </c>
      <c r="K2945" s="46">
        <v>37344</v>
      </c>
      <c r="L2945" s="45" t="s">
        <v>1203</v>
      </c>
      <c r="M2945" s="45" t="s">
        <v>874</v>
      </c>
      <c r="N2945" s="45" t="s">
        <v>874</v>
      </c>
      <c r="O2945" s="62" t="s">
        <v>7</v>
      </c>
      <c r="P2945" s="53">
        <v>3684</v>
      </c>
      <c r="Q2945" s="46">
        <v>37481</v>
      </c>
      <c r="R2945" s="41" t="s">
        <v>3190</v>
      </c>
    </row>
    <row r="2946" spans="1:18" s="149" customFormat="1" ht="12.95" customHeight="1" x14ac:dyDescent="0.2">
      <c r="A2946" s="7">
        <v>19</v>
      </c>
      <c r="B2946" s="40" t="s">
        <v>7</v>
      </c>
      <c r="C2946" s="107">
        <v>6687</v>
      </c>
      <c r="D2946" s="40" t="s">
        <v>1479</v>
      </c>
      <c r="E2946" s="40" t="s">
        <v>3189</v>
      </c>
      <c r="F2946" s="45">
        <v>8</v>
      </c>
      <c r="G2946" s="45" t="s">
        <v>905</v>
      </c>
      <c r="H2946" s="45" t="s">
        <v>44</v>
      </c>
      <c r="I2946" s="46">
        <v>37315</v>
      </c>
      <c r="J2946" s="44">
        <f t="shared" si="97"/>
        <v>37680</v>
      </c>
      <c r="K2946" s="46"/>
      <c r="L2946" s="45"/>
      <c r="M2946" s="45"/>
      <c r="N2946" s="45"/>
      <c r="O2946" s="62" t="s">
        <v>7</v>
      </c>
      <c r="P2946" s="53" t="s">
        <v>2</v>
      </c>
      <c r="Q2946" s="46"/>
      <c r="R2946" s="41"/>
    </row>
    <row r="2947" spans="1:18" s="149" customFormat="1" ht="12.95" customHeight="1" x14ac:dyDescent="0.2">
      <c r="A2947" s="7"/>
      <c r="B2947" s="40" t="s">
        <v>7</v>
      </c>
      <c r="C2947" s="107">
        <v>6688</v>
      </c>
      <c r="D2947" s="40" t="s">
        <v>3167</v>
      </c>
      <c r="E2947" s="40" t="s">
        <v>1209</v>
      </c>
      <c r="F2947" s="162" t="s">
        <v>3188</v>
      </c>
      <c r="G2947" s="45" t="s">
        <v>1825</v>
      </c>
      <c r="H2947" s="45" t="s">
        <v>44</v>
      </c>
      <c r="I2947" s="46">
        <v>37316</v>
      </c>
      <c r="J2947" s="44" t="str">
        <f t="shared" si="97"/>
        <v>n/a</v>
      </c>
      <c r="K2947" s="46">
        <v>37347</v>
      </c>
      <c r="L2947" s="45"/>
      <c r="M2947" s="45" t="s">
        <v>871</v>
      </c>
      <c r="N2947" s="45" t="s">
        <v>871</v>
      </c>
      <c r="O2947" s="62" t="s">
        <v>7</v>
      </c>
      <c r="P2947" s="53" t="s">
        <v>5</v>
      </c>
      <c r="Q2947" s="46">
        <v>37519</v>
      </c>
      <c r="R2947" s="41"/>
    </row>
    <row r="2948" spans="1:18" s="149" customFormat="1" ht="12.95" customHeight="1" x14ac:dyDescent="0.2">
      <c r="A2948" s="7">
        <v>17</v>
      </c>
      <c r="B2948" s="40" t="s">
        <v>7</v>
      </c>
      <c r="C2948" s="107">
        <v>6689</v>
      </c>
      <c r="D2948" s="40" t="s">
        <v>119</v>
      </c>
      <c r="E2948" s="40" t="s">
        <v>3187</v>
      </c>
      <c r="F2948" s="45">
        <v>5</v>
      </c>
      <c r="G2948" s="45" t="s">
        <v>1825</v>
      </c>
      <c r="H2948" s="45" t="s">
        <v>44</v>
      </c>
      <c r="I2948" s="46">
        <v>37316</v>
      </c>
      <c r="J2948" s="44" t="str">
        <f t="shared" si="97"/>
        <v>n/a</v>
      </c>
      <c r="K2948" s="46">
        <v>37344</v>
      </c>
      <c r="L2948" s="45" t="s">
        <v>1203</v>
      </c>
      <c r="M2948" s="45" t="s">
        <v>874</v>
      </c>
      <c r="N2948" s="45" t="s">
        <v>874</v>
      </c>
      <c r="O2948" s="62" t="s">
        <v>7</v>
      </c>
      <c r="P2948" s="53">
        <v>3700</v>
      </c>
      <c r="Q2948" s="46">
        <v>37537</v>
      </c>
      <c r="R2948" s="41" t="s">
        <v>3186</v>
      </c>
    </row>
    <row r="2949" spans="1:18" s="149" customFormat="1" ht="12.95" customHeight="1" x14ac:dyDescent="0.2">
      <c r="A2949" s="7">
        <v>115</v>
      </c>
      <c r="B2949" s="40" t="s">
        <v>7</v>
      </c>
      <c r="C2949" s="107">
        <v>6690</v>
      </c>
      <c r="D2949" s="40" t="s">
        <v>3185</v>
      </c>
      <c r="E2949" s="40" t="s">
        <v>3184</v>
      </c>
      <c r="F2949" s="45">
        <v>5</v>
      </c>
      <c r="G2949" s="45" t="s">
        <v>1825</v>
      </c>
      <c r="H2949" s="45" t="s">
        <v>28</v>
      </c>
      <c r="I2949" s="46">
        <v>37316</v>
      </c>
      <c r="J2949" s="44" t="str">
        <f t="shared" si="97"/>
        <v>n/a</v>
      </c>
      <c r="K2949" s="46">
        <v>37347</v>
      </c>
      <c r="L2949" s="45"/>
      <c r="M2949" s="45" t="s">
        <v>874</v>
      </c>
      <c r="N2949" s="45" t="s">
        <v>871</v>
      </c>
      <c r="O2949" s="62" t="s">
        <v>7</v>
      </c>
      <c r="P2949" s="53">
        <v>3739</v>
      </c>
      <c r="Q2949" s="46">
        <v>37771</v>
      </c>
      <c r="R2949" s="41" t="s">
        <v>136</v>
      </c>
    </row>
    <row r="2950" spans="1:18" s="149" customFormat="1" ht="12.95" customHeight="1" x14ac:dyDescent="0.2">
      <c r="A2950" s="7">
        <v>115</v>
      </c>
      <c r="B2950" s="40" t="s">
        <v>7</v>
      </c>
      <c r="C2950" s="107">
        <v>6691</v>
      </c>
      <c r="D2950" s="40" t="s">
        <v>3183</v>
      </c>
      <c r="E2950" s="40" t="s">
        <v>3182</v>
      </c>
      <c r="F2950" s="45">
        <v>1</v>
      </c>
      <c r="G2950" s="45" t="s">
        <v>1825</v>
      </c>
      <c r="H2950" s="45" t="s">
        <v>28</v>
      </c>
      <c r="I2950" s="46">
        <v>37316</v>
      </c>
      <c r="J2950" s="44" t="str">
        <f t="shared" si="97"/>
        <v>n/a</v>
      </c>
      <c r="K2950" s="46">
        <v>37347</v>
      </c>
      <c r="L2950" s="45"/>
      <c r="M2950" s="45" t="s">
        <v>874</v>
      </c>
      <c r="N2950" s="45" t="s">
        <v>871</v>
      </c>
      <c r="O2950" s="62" t="s">
        <v>7</v>
      </c>
      <c r="P2950" s="53">
        <v>3712</v>
      </c>
      <c r="Q2950" s="46">
        <v>37601</v>
      </c>
      <c r="R2950" s="41" t="s">
        <v>136</v>
      </c>
    </row>
    <row r="2951" spans="1:18" s="149" customFormat="1" ht="12.95" customHeight="1" x14ac:dyDescent="0.2">
      <c r="A2951" s="7"/>
      <c r="B2951" s="40" t="s">
        <v>7</v>
      </c>
      <c r="C2951" s="107">
        <v>6692</v>
      </c>
      <c r="D2951" s="40" t="s">
        <v>3181</v>
      </c>
      <c r="E2951" s="40" t="s">
        <v>3180</v>
      </c>
      <c r="F2951" s="45">
        <v>1</v>
      </c>
      <c r="G2951" s="45" t="s">
        <v>1825</v>
      </c>
      <c r="H2951" s="45" t="s">
        <v>28</v>
      </c>
      <c r="I2951" s="46">
        <v>37316</v>
      </c>
      <c r="J2951" s="44" t="str">
        <f t="shared" si="97"/>
        <v>n/a</v>
      </c>
      <c r="K2951" s="46">
        <v>37347</v>
      </c>
      <c r="L2951" s="45"/>
      <c r="M2951" s="45" t="s">
        <v>874</v>
      </c>
      <c r="N2951" s="45" t="s">
        <v>871</v>
      </c>
      <c r="O2951" s="62" t="s">
        <v>7</v>
      </c>
      <c r="P2951" s="53">
        <v>3711</v>
      </c>
      <c r="Q2951" s="46">
        <v>37601</v>
      </c>
      <c r="R2951" s="41" t="s">
        <v>136</v>
      </c>
    </row>
    <row r="2952" spans="1:18" s="149" customFormat="1" ht="12.95" customHeight="1" x14ac:dyDescent="0.2">
      <c r="A2952" s="7"/>
      <c r="B2952" s="40" t="s">
        <v>7</v>
      </c>
      <c r="C2952" s="107">
        <v>6693</v>
      </c>
      <c r="D2952" s="40" t="s">
        <v>3179</v>
      </c>
      <c r="E2952" s="40" t="s">
        <v>3178</v>
      </c>
      <c r="F2952" s="45">
        <v>2</v>
      </c>
      <c r="G2952" s="45" t="s">
        <v>1825</v>
      </c>
      <c r="H2952" s="45" t="s">
        <v>193</v>
      </c>
      <c r="I2952" s="120">
        <v>37286</v>
      </c>
      <c r="J2952" s="44" t="str">
        <f t="shared" si="97"/>
        <v>n/a</v>
      </c>
      <c r="K2952" s="120">
        <v>37322</v>
      </c>
      <c r="L2952" s="45"/>
      <c r="M2952" s="45" t="s">
        <v>874</v>
      </c>
      <c r="N2952" s="45" t="s">
        <v>874</v>
      </c>
      <c r="O2952" s="62" t="s">
        <v>7</v>
      </c>
      <c r="P2952" s="53">
        <v>3678</v>
      </c>
      <c r="Q2952" s="46">
        <v>37449</v>
      </c>
      <c r="R2952" s="41" t="s">
        <v>136</v>
      </c>
    </row>
    <row r="2953" spans="1:18" s="149" customFormat="1" ht="12.95" customHeight="1" x14ac:dyDescent="0.2">
      <c r="A2953" s="7">
        <v>10</v>
      </c>
      <c r="B2953" s="40" t="s">
        <v>7</v>
      </c>
      <c r="C2953" s="107">
        <v>6694</v>
      </c>
      <c r="D2953" s="40" t="s">
        <v>1177</v>
      </c>
      <c r="E2953" s="40" t="s">
        <v>3132</v>
      </c>
      <c r="F2953" s="45" t="s">
        <v>2299</v>
      </c>
      <c r="G2953" s="45" t="s">
        <v>1825</v>
      </c>
      <c r="H2953" s="45" t="s">
        <v>44</v>
      </c>
      <c r="I2953" s="46">
        <v>37315</v>
      </c>
      <c r="J2953" s="44" t="str">
        <f t="shared" si="97"/>
        <v>n/a</v>
      </c>
      <c r="K2953" s="46">
        <v>37347</v>
      </c>
      <c r="L2953" s="45"/>
      <c r="M2953" s="45" t="s">
        <v>874</v>
      </c>
      <c r="N2953" s="45" t="s">
        <v>874</v>
      </c>
      <c r="O2953" s="62" t="s">
        <v>7</v>
      </c>
      <c r="P2953" s="53">
        <v>3680</v>
      </c>
      <c r="Q2953" s="46">
        <v>37483</v>
      </c>
      <c r="R2953" s="41" t="s">
        <v>3177</v>
      </c>
    </row>
    <row r="2954" spans="1:18" s="149" customFormat="1" ht="12.95" customHeight="1" x14ac:dyDescent="0.2">
      <c r="A2954" s="7">
        <v>20</v>
      </c>
      <c r="B2954" s="40" t="s">
        <v>7</v>
      </c>
      <c r="C2954" s="107">
        <v>6695</v>
      </c>
      <c r="D2954" s="40" t="s">
        <v>3176</v>
      </c>
      <c r="E2954" s="40" t="s">
        <v>1209</v>
      </c>
      <c r="F2954" s="45">
        <v>5</v>
      </c>
      <c r="G2954" s="45" t="s">
        <v>1825</v>
      </c>
      <c r="H2954" s="45" t="s">
        <v>44</v>
      </c>
      <c r="I2954" s="46">
        <v>37315</v>
      </c>
      <c r="J2954" s="44" t="str">
        <f t="shared" si="97"/>
        <v>n/a</v>
      </c>
      <c r="K2954" s="46">
        <v>37347</v>
      </c>
      <c r="L2954" s="45" t="s">
        <v>1203</v>
      </c>
      <c r="M2954" s="45" t="s">
        <v>874</v>
      </c>
      <c r="N2954" s="45" t="s">
        <v>871</v>
      </c>
      <c r="O2954" s="62" t="s">
        <v>7</v>
      </c>
      <c r="P2954" s="53">
        <v>3701</v>
      </c>
      <c r="Q2954" s="46">
        <v>37537</v>
      </c>
      <c r="R2954" s="41" t="s">
        <v>3175</v>
      </c>
    </row>
    <row r="2955" spans="1:18" s="149" customFormat="1" ht="12.95" customHeight="1" x14ac:dyDescent="0.2">
      <c r="A2955" s="7">
        <v>18</v>
      </c>
      <c r="B2955" s="40" t="s">
        <v>7</v>
      </c>
      <c r="C2955" s="107">
        <v>6696</v>
      </c>
      <c r="D2955" s="40" t="s">
        <v>3174</v>
      </c>
      <c r="E2955" s="40" t="s">
        <v>3162</v>
      </c>
      <c r="F2955" s="45">
        <v>8</v>
      </c>
      <c r="G2955" s="45" t="s">
        <v>905</v>
      </c>
      <c r="H2955" s="45" t="s">
        <v>44</v>
      </c>
      <c r="I2955" s="46">
        <v>37315</v>
      </c>
      <c r="J2955" s="44">
        <f t="shared" si="97"/>
        <v>37680</v>
      </c>
      <c r="K2955" s="46"/>
      <c r="L2955" s="45"/>
      <c r="M2955" s="45"/>
      <c r="N2955" s="45"/>
      <c r="O2955" s="62" t="s">
        <v>7</v>
      </c>
      <c r="P2955" s="53" t="s">
        <v>2</v>
      </c>
      <c r="Q2955" s="46"/>
      <c r="R2955" s="41"/>
    </row>
    <row r="2956" spans="1:18" s="149" customFormat="1" ht="12.95" customHeight="1" x14ac:dyDescent="0.2">
      <c r="A2956" s="7">
        <v>51</v>
      </c>
      <c r="B2956" s="40" t="s">
        <v>7</v>
      </c>
      <c r="C2956" s="107">
        <v>6697</v>
      </c>
      <c r="D2956" s="40" t="s">
        <v>2225</v>
      </c>
      <c r="E2956" s="40" t="s">
        <v>3173</v>
      </c>
      <c r="F2956" s="45">
        <v>10</v>
      </c>
      <c r="G2956" s="45" t="s">
        <v>1834</v>
      </c>
      <c r="H2956" s="45" t="s">
        <v>44</v>
      </c>
      <c r="I2956" s="46">
        <v>37315</v>
      </c>
      <c r="J2956" s="44" t="str">
        <f t="shared" si="97"/>
        <v>n/a</v>
      </c>
      <c r="K2956" s="46">
        <v>37347</v>
      </c>
      <c r="L2956" s="45"/>
      <c r="M2956" s="45" t="s">
        <v>874</v>
      </c>
      <c r="N2956" s="45" t="s">
        <v>874</v>
      </c>
      <c r="O2956" s="62" t="s">
        <v>7</v>
      </c>
      <c r="P2956" s="53">
        <v>3689</v>
      </c>
      <c r="Q2956" s="46">
        <v>37484</v>
      </c>
      <c r="R2956" s="41" t="s">
        <v>3172</v>
      </c>
    </row>
    <row r="2957" spans="1:18" s="149" customFormat="1" ht="12.95" customHeight="1" x14ac:dyDescent="0.2">
      <c r="A2957" s="7">
        <v>81</v>
      </c>
      <c r="B2957" s="40" t="s">
        <v>7</v>
      </c>
      <c r="C2957" s="107">
        <v>6698</v>
      </c>
      <c r="D2957" s="40" t="s">
        <v>3171</v>
      </c>
      <c r="E2957" s="40" t="s">
        <v>3170</v>
      </c>
      <c r="F2957" s="45">
        <v>16</v>
      </c>
      <c r="G2957" s="45" t="s">
        <v>1834</v>
      </c>
      <c r="H2957" s="45" t="s">
        <v>44</v>
      </c>
      <c r="I2957" s="46">
        <v>37316</v>
      </c>
      <c r="J2957" s="44" t="str">
        <f t="shared" si="97"/>
        <v>n/a</v>
      </c>
      <c r="K2957" s="46">
        <v>37347</v>
      </c>
      <c r="L2957" s="45" t="s">
        <v>1203</v>
      </c>
      <c r="M2957" s="45" t="s">
        <v>874</v>
      </c>
      <c r="N2957" s="45" t="s">
        <v>874</v>
      </c>
      <c r="O2957" s="62" t="s">
        <v>7</v>
      </c>
      <c r="P2957" s="53">
        <v>3683</v>
      </c>
      <c r="Q2957" s="46">
        <v>37483</v>
      </c>
      <c r="R2957" s="41" t="s">
        <v>3169</v>
      </c>
    </row>
    <row r="2958" spans="1:18" s="149" customFormat="1" ht="12.95" customHeight="1" x14ac:dyDescent="0.2">
      <c r="A2958" s="7">
        <v>17</v>
      </c>
      <c r="B2958" s="40" t="s">
        <v>7</v>
      </c>
      <c r="C2958" s="107">
        <v>6699</v>
      </c>
      <c r="D2958" s="40" t="s">
        <v>3168</v>
      </c>
      <c r="E2958" s="40" t="s">
        <v>2237</v>
      </c>
      <c r="F2958" s="45">
        <v>15</v>
      </c>
      <c r="G2958" s="45" t="s">
        <v>1688</v>
      </c>
      <c r="H2958" s="45" t="s">
        <v>44</v>
      </c>
      <c r="I2958" s="46">
        <v>37316</v>
      </c>
      <c r="J2958" s="44">
        <f t="shared" si="97"/>
        <v>37681</v>
      </c>
      <c r="K2958" s="46"/>
      <c r="L2958" s="45"/>
      <c r="M2958" s="45"/>
      <c r="N2958" s="45"/>
      <c r="O2958" s="62" t="s">
        <v>7</v>
      </c>
      <c r="P2958" s="53" t="s">
        <v>2</v>
      </c>
      <c r="Q2958" s="46"/>
      <c r="R2958" s="41"/>
    </row>
    <row r="2959" spans="1:18" s="149" customFormat="1" ht="12.95" customHeight="1" x14ac:dyDescent="0.2">
      <c r="A2959" s="7"/>
      <c r="B2959" s="40" t="s">
        <v>7</v>
      </c>
      <c r="C2959" s="107">
        <v>6700</v>
      </c>
      <c r="D2959" s="40" t="s">
        <v>3167</v>
      </c>
      <c r="E2959" s="40" t="s">
        <v>3166</v>
      </c>
      <c r="F2959" s="45" t="s">
        <v>3058</v>
      </c>
      <c r="G2959" s="45" t="s">
        <v>3058</v>
      </c>
      <c r="H2959" s="45" t="s">
        <v>44</v>
      </c>
      <c r="I2959" s="46">
        <v>37316</v>
      </c>
      <c r="J2959" s="44">
        <f t="shared" si="97"/>
        <v>37681</v>
      </c>
      <c r="K2959" s="46"/>
      <c r="L2959" s="45"/>
      <c r="M2959" s="45"/>
      <c r="N2959" s="45"/>
      <c r="O2959" s="62" t="s">
        <v>7</v>
      </c>
      <c r="P2959" s="53" t="s">
        <v>2</v>
      </c>
      <c r="Q2959" s="46"/>
      <c r="R2959" s="41"/>
    </row>
    <row r="2960" spans="1:18" s="149" customFormat="1" ht="12.95" customHeight="1" x14ac:dyDescent="0.2">
      <c r="A2960" s="7">
        <v>37</v>
      </c>
      <c r="B2960" s="40" t="s">
        <v>7</v>
      </c>
      <c r="C2960" s="107">
        <v>6701</v>
      </c>
      <c r="D2960" s="40" t="s">
        <v>57</v>
      </c>
      <c r="E2960" s="40" t="s">
        <v>3085</v>
      </c>
      <c r="F2960" s="45">
        <v>20</v>
      </c>
      <c r="G2960" s="45" t="s">
        <v>1839</v>
      </c>
      <c r="H2960" s="45" t="s">
        <v>44</v>
      </c>
      <c r="I2960" s="46">
        <v>37316</v>
      </c>
      <c r="J2960" s="44">
        <f t="shared" si="97"/>
        <v>37681</v>
      </c>
      <c r="K2960" s="46"/>
      <c r="L2960" s="45"/>
      <c r="M2960" s="45"/>
      <c r="N2960" s="45"/>
      <c r="O2960" s="62" t="s">
        <v>7</v>
      </c>
      <c r="P2960" s="53" t="s">
        <v>2</v>
      </c>
      <c r="Q2960" s="46"/>
      <c r="R2960" s="41"/>
    </row>
    <row r="2961" spans="1:18" s="149" customFormat="1" ht="12.95" customHeight="1" x14ac:dyDescent="0.2">
      <c r="A2961" s="7">
        <v>56</v>
      </c>
      <c r="B2961" s="40" t="s">
        <v>7</v>
      </c>
      <c r="C2961" s="107">
        <v>6702</v>
      </c>
      <c r="D2961" s="40" t="s">
        <v>3165</v>
      </c>
      <c r="E2961" s="40" t="s">
        <v>2540</v>
      </c>
      <c r="F2961" s="45">
        <v>14</v>
      </c>
      <c r="G2961" s="45" t="s">
        <v>1688</v>
      </c>
      <c r="H2961" s="45" t="s">
        <v>44</v>
      </c>
      <c r="I2961" s="46">
        <v>37316</v>
      </c>
      <c r="J2961" s="44" t="str">
        <f t="shared" si="97"/>
        <v>n/a</v>
      </c>
      <c r="K2961" s="46" t="s">
        <v>3164</v>
      </c>
      <c r="L2961" s="45"/>
      <c r="M2961" s="45"/>
      <c r="N2961" s="45"/>
      <c r="O2961" s="62" t="s">
        <v>7</v>
      </c>
      <c r="P2961" s="117" t="s">
        <v>5</v>
      </c>
      <c r="Q2961" s="46">
        <v>37333</v>
      </c>
      <c r="R2961" s="41"/>
    </row>
    <row r="2962" spans="1:18" s="149" customFormat="1" ht="12.95" customHeight="1" x14ac:dyDescent="0.2">
      <c r="A2962" s="7"/>
      <c r="B2962" s="40" t="s">
        <v>7</v>
      </c>
      <c r="C2962" s="107">
        <v>6703</v>
      </c>
      <c r="D2962" s="40" t="s">
        <v>3163</v>
      </c>
      <c r="E2962" s="40" t="s">
        <v>1822</v>
      </c>
      <c r="F2962" s="45" t="s">
        <v>3058</v>
      </c>
      <c r="G2962" s="45" t="s">
        <v>3058</v>
      </c>
      <c r="H2962" s="45" t="s">
        <v>44</v>
      </c>
      <c r="I2962" s="46">
        <v>37316</v>
      </c>
      <c r="J2962" s="44">
        <f t="shared" si="97"/>
        <v>37681</v>
      </c>
      <c r="K2962" s="46"/>
      <c r="L2962" s="45"/>
      <c r="M2962" s="45"/>
      <c r="N2962" s="45"/>
      <c r="O2962" s="62" t="s">
        <v>7</v>
      </c>
      <c r="P2962" s="53" t="s">
        <v>2</v>
      </c>
      <c r="Q2962" s="46"/>
      <c r="R2962" s="41"/>
    </row>
    <row r="2963" spans="1:18" s="149" customFormat="1" ht="12.95" customHeight="1" x14ac:dyDescent="0.2">
      <c r="A2963" s="7"/>
      <c r="B2963" s="40" t="s">
        <v>7</v>
      </c>
      <c r="C2963" s="107">
        <v>6704</v>
      </c>
      <c r="D2963" s="40" t="s">
        <v>3163</v>
      </c>
      <c r="E2963" s="40" t="s">
        <v>2540</v>
      </c>
      <c r="F2963" s="45" t="s">
        <v>3058</v>
      </c>
      <c r="G2963" s="45" t="s">
        <v>3058</v>
      </c>
      <c r="H2963" s="45" t="s">
        <v>44</v>
      </c>
      <c r="I2963" s="46">
        <v>37316</v>
      </c>
      <c r="J2963" s="44">
        <f t="shared" si="97"/>
        <v>37681</v>
      </c>
      <c r="K2963" s="46"/>
      <c r="L2963" s="45"/>
      <c r="M2963" s="45"/>
      <c r="N2963" s="45"/>
      <c r="O2963" s="62" t="s">
        <v>7</v>
      </c>
      <c r="P2963" s="53" t="s">
        <v>2</v>
      </c>
      <c r="Q2963" s="46"/>
      <c r="R2963" s="41"/>
    </row>
    <row r="2964" spans="1:18" s="149" customFormat="1" ht="12.95" customHeight="1" x14ac:dyDescent="0.2">
      <c r="A2964" s="7">
        <v>37</v>
      </c>
      <c r="B2964" s="40" t="s">
        <v>7</v>
      </c>
      <c r="C2964" s="107">
        <v>6705</v>
      </c>
      <c r="D2964" s="40" t="s">
        <v>1409</v>
      </c>
      <c r="E2964" s="40" t="s">
        <v>3162</v>
      </c>
      <c r="F2964" s="45">
        <v>10</v>
      </c>
      <c r="G2964" s="45" t="s">
        <v>1834</v>
      </c>
      <c r="H2964" s="45" t="s">
        <v>44</v>
      </c>
      <c r="I2964" s="46">
        <v>37323</v>
      </c>
      <c r="J2964" s="44">
        <f t="shared" si="97"/>
        <v>37688</v>
      </c>
      <c r="K2964" s="46"/>
      <c r="L2964" s="45"/>
      <c r="M2964" s="45"/>
      <c r="N2964" s="45"/>
      <c r="O2964" s="62" t="s">
        <v>7</v>
      </c>
      <c r="P2964" s="53" t="s">
        <v>2</v>
      </c>
      <c r="Q2964" s="46"/>
      <c r="R2964" s="41"/>
    </row>
    <row r="2965" spans="1:18" s="149" customFormat="1" ht="12.95" customHeight="1" x14ac:dyDescent="0.2">
      <c r="A2965" s="7">
        <v>51</v>
      </c>
      <c r="B2965" s="40" t="s">
        <v>7</v>
      </c>
      <c r="C2965" s="107">
        <v>6706</v>
      </c>
      <c r="D2965" s="40" t="s">
        <v>1857</v>
      </c>
      <c r="E2965" s="40" t="s">
        <v>3161</v>
      </c>
      <c r="F2965" s="45">
        <v>9</v>
      </c>
      <c r="G2965" s="45" t="s">
        <v>1834</v>
      </c>
      <c r="H2965" s="45" t="s">
        <v>31</v>
      </c>
      <c r="I2965" s="46">
        <v>37329</v>
      </c>
      <c r="J2965" s="44" t="str">
        <f t="shared" si="97"/>
        <v>n/a</v>
      </c>
      <c r="K2965" s="46">
        <v>37587</v>
      </c>
      <c r="L2965" s="45" t="s">
        <v>1228</v>
      </c>
      <c r="M2965" s="45" t="s">
        <v>874</v>
      </c>
      <c r="N2965" s="45" t="s">
        <v>874</v>
      </c>
      <c r="O2965" s="62" t="s">
        <v>7</v>
      </c>
      <c r="P2965" s="53">
        <v>3725</v>
      </c>
      <c r="Q2965" s="46">
        <v>37726</v>
      </c>
      <c r="R2965" s="41" t="s">
        <v>140</v>
      </c>
    </row>
    <row r="2966" spans="1:18" s="149" customFormat="1" ht="12.95" customHeight="1" x14ac:dyDescent="0.2">
      <c r="A2966" s="7">
        <v>130</v>
      </c>
      <c r="B2966" s="40" t="s">
        <v>7</v>
      </c>
      <c r="C2966" s="107">
        <v>6707</v>
      </c>
      <c r="D2966" s="40" t="s">
        <v>2881</v>
      </c>
      <c r="E2966" s="40" t="s">
        <v>3160</v>
      </c>
      <c r="F2966" s="45">
        <v>15</v>
      </c>
      <c r="G2966" s="45" t="s">
        <v>3159</v>
      </c>
      <c r="H2966" s="45" t="s">
        <v>114</v>
      </c>
      <c r="I2966" s="46">
        <v>37334</v>
      </c>
      <c r="J2966" s="44" t="str">
        <f t="shared" si="97"/>
        <v>n/a</v>
      </c>
      <c r="K2966" s="46">
        <v>37561</v>
      </c>
      <c r="L2966" s="45" t="s">
        <v>1203</v>
      </c>
      <c r="M2966" s="45" t="s">
        <v>874</v>
      </c>
      <c r="N2966" s="45" t="s">
        <v>871</v>
      </c>
      <c r="O2966" s="62" t="s">
        <v>7</v>
      </c>
      <c r="P2966" s="117" t="s">
        <v>0</v>
      </c>
      <c r="Q2966" s="46">
        <v>37798</v>
      </c>
      <c r="R2966" s="41"/>
    </row>
    <row r="2967" spans="1:18" s="149" customFormat="1" ht="12.95" customHeight="1" x14ac:dyDescent="0.2">
      <c r="A2967" s="7">
        <v>190</v>
      </c>
      <c r="B2967" s="40" t="s">
        <v>7</v>
      </c>
      <c r="C2967" s="107">
        <v>6708</v>
      </c>
      <c r="D2967" s="40" t="s">
        <v>3158</v>
      </c>
      <c r="E2967" s="41" t="s">
        <v>3157</v>
      </c>
      <c r="F2967" s="45">
        <v>1</v>
      </c>
      <c r="G2967" s="45" t="s">
        <v>1825</v>
      </c>
      <c r="H2967" s="45" t="s">
        <v>114</v>
      </c>
      <c r="I2967" s="46">
        <v>37335</v>
      </c>
      <c r="J2967" s="44" t="str">
        <f t="shared" si="97"/>
        <v>n/a</v>
      </c>
      <c r="K2967" s="46">
        <v>37377</v>
      </c>
      <c r="L2967" s="45"/>
      <c r="M2967" s="45" t="s">
        <v>874</v>
      </c>
      <c r="N2967" s="45" t="s">
        <v>871</v>
      </c>
      <c r="O2967" s="62" t="s">
        <v>7</v>
      </c>
      <c r="P2967" s="117">
        <v>3705</v>
      </c>
      <c r="Q2967" s="46">
        <v>37565</v>
      </c>
      <c r="R2967" s="41" t="s">
        <v>3156</v>
      </c>
    </row>
    <row r="2968" spans="1:18" s="149" customFormat="1" ht="12.95" customHeight="1" x14ac:dyDescent="0.2">
      <c r="A2968" s="7"/>
      <c r="B2968" s="40" t="s">
        <v>7</v>
      </c>
      <c r="C2968" s="107">
        <v>6709</v>
      </c>
      <c r="D2968" s="40" t="s">
        <v>3155</v>
      </c>
      <c r="E2968" s="40" t="s">
        <v>3154</v>
      </c>
      <c r="F2968" s="45">
        <v>8</v>
      </c>
      <c r="G2968" s="45" t="s">
        <v>905</v>
      </c>
      <c r="H2968" s="45" t="s">
        <v>44</v>
      </c>
      <c r="I2968" s="46">
        <v>37343</v>
      </c>
      <c r="J2968" s="44">
        <f t="shared" si="97"/>
        <v>37708</v>
      </c>
      <c r="K2968" s="46"/>
      <c r="L2968" s="45"/>
      <c r="M2968" s="45"/>
      <c r="N2968" s="45"/>
      <c r="O2968" s="62" t="s">
        <v>7</v>
      </c>
      <c r="P2968" s="53" t="s">
        <v>2</v>
      </c>
      <c r="Q2968" s="46"/>
      <c r="R2968" s="41"/>
    </row>
    <row r="2969" spans="1:18" s="149" customFormat="1" ht="12.95" customHeight="1" x14ac:dyDescent="0.2">
      <c r="A2969" s="7">
        <v>17</v>
      </c>
      <c r="B2969" s="40" t="s">
        <v>7</v>
      </c>
      <c r="C2969" s="107">
        <v>6710</v>
      </c>
      <c r="D2969" s="40" t="s">
        <v>821</v>
      </c>
      <c r="E2969" s="40" t="s">
        <v>3153</v>
      </c>
      <c r="F2969" s="45">
        <v>15</v>
      </c>
      <c r="G2969" s="45" t="s">
        <v>1688</v>
      </c>
      <c r="H2969" s="45" t="s">
        <v>114</v>
      </c>
      <c r="I2969" s="46">
        <v>37348</v>
      </c>
      <c r="J2969" s="44" t="str">
        <f t="shared" si="97"/>
        <v>n/a</v>
      </c>
      <c r="K2969" s="46">
        <v>37560</v>
      </c>
      <c r="L2969" s="45" t="s">
        <v>1203</v>
      </c>
      <c r="M2969" s="45" t="s">
        <v>874</v>
      </c>
      <c r="N2969" s="45" t="s">
        <v>871</v>
      </c>
      <c r="O2969" s="62" t="s">
        <v>7</v>
      </c>
      <c r="P2969" s="117" t="s">
        <v>0</v>
      </c>
      <c r="Q2969" s="46">
        <v>37798</v>
      </c>
      <c r="R2969" s="41"/>
    </row>
    <row r="2970" spans="1:18" s="149" customFormat="1" ht="12.95" customHeight="1" x14ac:dyDescent="0.2">
      <c r="A2970" s="7"/>
      <c r="B2970" s="40" t="s">
        <v>7</v>
      </c>
      <c r="C2970" s="107">
        <v>6711</v>
      </c>
      <c r="D2970" s="40" t="s">
        <v>3152</v>
      </c>
      <c r="E2970" s="111" t="s">
        <v>3151</v>
      </c>
      <c r="F2970" s="45">
        <v>15</v>
      </c>
      <c r="G2970" s="45" t="s">
        <v>1688</v>
      </c>
      <c r="H2970" s="45" t="s">
        <v>28</v>
      </c>
      <c r="I2970" s="46">
        <v>37351</v>
      </c>
      <c r="J2970" s="44" t="str">
        <f t="shared" si="97"/>
        <v>n/a</v>
      </c>
      <c r="K2970" s="46">
        <v>37400</v>
      </c>
      <c r="L2970" s="45"/>
      <c r="M2970" s="45" t="s">
        <v>874</v>
      </c>
      <c r="N2970" s="45" t="s">
        <v>874</v>
      </c>
      <c r="O2970" s="62" t="s">
        <v>7</v>
      </c>
      <c r="P2970" s="53">
        <v>3692</v>
      </c>
      <c r="Q2970" s="46">
        <v>37518</v>
      </c>
      <c r="R2970" s="41" t="s">
        <v>136</v>
      </c>
    </row>
    <row r="2971" spans="1:18" s="149" customFormat="1" ht="12.95" customHeight="1" x14ac:dyDescent="0.2">
      <c r="A2971" s="7"/>
      <c r="B2971" s="40" t="s">
        <v>7</v>
      </c>
      <c r="C2971" s="107">
        <v>6712</v>
      </c>
      <c r="D2971" s="40" t="s">
        <v>3150</v>
      </c>
      <c r="E2971" s="40" t="s">
        <v>1855</v>
      </c>
      <c r="F2971" s="45">
        <v>21</v>
      </c>
      <c r="G2971" s="45" t="s">
        <v>1839</v>
      </c>
      <c r="H2971" s="45" t="s">
        <v>8</v>
      </c>
      <c r="I2971" s="46">
        <v>37347</v>
      </c>
      <c r="J2971" s="44">
        <f t="shared" si="97"/>
        <v>37712</v>
      </c>
      <c r="K2971" s="46"/>
      <c r="L2971" s="45"/>
      <c r="M2971" s="45"/>
      <c r="N2971" s="45"/>
      <c r="O2971" s="62" t="s">
        <v>7</v>
      </c>
      <c r="P2971" s="53" t="s">
        <v>2</v>
      </c>
      <c r="Q2971" s="46"/>
      <c r="R2971" s="41"/>
    </row>
    <row r="2972" spans="1:18" s="149" customFormat="1" ht="12.95" customHeight="1" x14ac:dyDescent="0.25">
      <c r="A2972" s="7"/>
      <c r="B2972" s="40" t="s">
        <v>7</v>
      </c>
      <c r="C2972" s="107">
        <v>6713</v>
      </c>
      <c r="D2972" s="201" t="s">
        <v>3110</v>
      </c>
      <c r="E2972" s="40" t="s">
        <v>3110</v>
      </c>
      <c r="F2972" s="45"/>
      <c r="G2972" s="45"/>
      <c r="H2972" s="45"/>
      <c r="I2972" s="46"/>
      <c r="J2972" s="44"/>
      <c r="K2972" s="46"/>
      <c r="L2972" s="45"/>
      <c r="M2972" s="45"/>
      <c r="N2972" s="45"/>
      <c r="O2972" s="62" t="s">
        <v>7</v>
      </c>
      <c r="P2972" s="53" t="s">
        <v>3110</v>
      </c>
      <c r="Q2972" s="46"/>
      <c r="R2972" s="41"/>
    </row>
    <row r="2973" spans="1:18" s="149" customFormat="1" ht="12.95" customHeight="1" x14ac:dyDescent="0.2">
      <c r="A2973" s="7">
        <v>19</v>
      </c>
      <c r="B2973" s="40" t="s">
        <v>7</v>
      </c>
      <c r="C2973" s="107">
        <v>6714</v>
      </c>
      <c r="D2973" s="40" t="s">
        <v>817</v>
      </c>
      <c r="E2973" s="126" t="s">
        <v>3149</v>
      </c>
      <c r="F2973" s="45">
        <v>8</v>
      </c>
      <c r="G2973" s="45" t="s">
        <v>905</v>
      </c>
      <c r="H2973" s="45" t="s">
        <v>25</v>
      </c>
      <c r="I2973" s="46">
        <v>37369</v>
      </c>
      <c r="J2973" s="44" t="str">
        <f t="shared" ref="J2973:J3002" si="98">IF(AND(I2973&gt;1/1/75, K2973&gt;0),"n/a",I2973+365)</f>
        <v>n/a</v>
      </c>
      <c r="K2973" s="46">
        <v>37407</v>
      </c>
      <c r="L2973" s="45"/>
      <c r="M2973" s="45" t="s">
        <v>874</v>
      </c>
      <c r="N2973" s="45" t="s">
        <v>871</v>
      </c>
      <c r="O2973" s="62" t="s">
        <v>7</v>
      </c>
      <c r="P2973" s="117" t="s">
        <v>0</v>
      </c>
      <c r="Q2973" s="46">
        <v>37680</v>
      </c>
      <c r="R2973" s="41"/>
    </row>
    <row r="2974" spans="1:18" s="149" customFormat="1" ht="12.95" customHeight="1" x14ac:dyDescent="0.2">
      <c r="A2974" s="7">
        <v>19</v>
      </c>
      <c r="B2974" s="40" t="s">
        <v>7</v>
      </c>
      <c r="C2974" s="107">
        <v>6715</v>
      </c>
      <c r="D2974" s="40" t="s">
        <v>817</v>
      </c>
      <c r="E2974" s="126" t="s">
        <v>3148</v>
      </c>
      <c r="F2974" s="45">
        <v>8</v>
      </c>
      <c r="G2974" s="45" t="s">
        <v>905</v>
      </c>
      <c r="H2974" s="45" t="s">
        <v>31</v>
      </c>
      <c r="I2974" s="46">
        <v>37369</v>
      </c>
      <c r="J2974" s="44" t="str">
        <f t="shared" si="98"/>
        <v>n/a</v>
      </c>
      <c r="K2974" s="46">
        <v>37407</v>
      </c>
      <c r="L2974" s="45" t="s">
        <v>1203</v>
      </c>
      <c r="M2974" s="45" t="s">
        <v>874</v>
      </c>
      <c r="N2974" s="45" t="s">
        <v>874</v>
      </c>
      <c r="O2974" s="62" t="s">
        <v>7</v>
      </c>
      <c r="P2974" s="53">
        <v>3698</v>
      </c>
      <c r="Q2974" s="46">
        <v>37547</v>
      </c>
      <c r="R2974" s="41" t="s">
        <v>3146</v>
      </c>
    </row>
    <row r="2975" spans="1:18" s="149" customFormat="1" ht="12.95" customHeight="1" x14ac:dyDescent="0.2">
      <c r="A2975" s="7">
        <v>51</v>
      </c>
      <c r="B2975" s="40" t="s">
        <v>7</v>
      </c>
      <c r="C2975" s="107">
        <v>6716</v>
      </c>
      <c r="D2975" s="40" t="s">
        <v>3147</v>
      </c>
      <c r="E2975" s="40" t="s">
        <v>2172</v>
      </c>
      <c r="F2975" s="45">
        <v>8</v>
      </c>
      <c r="G2975" s="45" t="s">
        <v>905</v>
      </c>
      <c r="H2975" s="45" t="s">
        <v>31</v>
      </c>
      <c r="I2975" s="46">
        <v>37376</v>
      </c>
      <c r="J2975" s="44" t="str">
        <f t="shared" si="98"/>
        <v>n/a</v>
      </c>
      <c r="K2975" s="46">
        <v>37407</v>
      </c>
      <c r="L2975" s="45" t="s">
        <v>1203</v>
      </c>
      <c r="M2975" s="45" t="s">
        <v>874</v>
      </c>
      <c r="N2975" s="45" t="s">
        <v>874</v>
      </c>
      <c r="O2975" s="62" t="s">
        <v>7</v>
      </c>
      <c r="P2975" s="53">
        <v>3697</v>
      </c>
      <c r="Q2975" s="46">
        <v>37547</v>
      </c>
      <c r="R2975" s="41" t="s">
        <v>3146</v>
      </c>
    </row>
    <row r="2976" spans="1:18" s="149" customFormat="1" ht="12.95" customHeight="1" x14ac:dyDescent="0.2">
      <c r="A2976" s="7">
        <v>37</v>
      </c>
      <c r="B2976" s="40" t="s">
        <v>7</v>
      </c>
      <c r="C2976" s="107">
        <v>6717</v>
      </c>
      <c r="D2976" s="40" t="s">
        <v>1409</v>
      </c>
      <c r="E2976" s="40" t="s">
        <v>3145</v>
      </c>
      <c r="F2976" s="45">
        <v>10</v>
      </c>
      <c r="G2976" s="45" t="s">
        <v>1834</v>
      </c>
      <c r="H2976" s="45" t="s">
        <v>31</v>
      </c>
      <c r="I2976" s="46">
        <v>37377</v>
      </c>
      <c r="J2976" s="44" t="str">
        <f t="shared" si="98"/>
        <v>n/a</v>
      </c>
      <c r="K2976" s="46">
        <v>37407</v>
      </c>
      <c r="L2976" s="45"/>
      <c r="M2976" s="45" t="s">
        <v>874</v>
      </c>
      <c r="N2976" s="45" t="s">
        <v>874</v>
      </c>
      <c r="O2976" s="62" t="s">
        <v>7</v>
      </c>
      <c r="P2976" s="53">
        <v>3694</v>
      </c>
      <c r="Q2976" s="46">
        <v>37544</v>
      </c>
      <c r="R2976" s="41" t="s">
        <v>2706</v>
      </c>
    </row>
    <row r="2977" spans="1:18" s="149" customFormat="1" ht="12.95" customHeight="1" x14ac:dyDescent="0.2">
      <c r="A2977" s="7">
        <v>12</v>
      </c>
      <c r="B2977" s="40" t="s">
        <v>7</v>
      </c>
      <c r="C2977" s="107">
        <v>6718</v>
      </c>
      <c r="D2977" s="40" t="s">
        <v>3144</v>
      </c>
      <c r="E2977" s="40" t="s">
        <v>2746</v>
      </c>
      <c r="F2977" s="45">
        <v>8</v>
      </c>
      <c r="G2977" s="45" t="s">
        <v>905</v>
      </c>
      <c r="H2977" s="45" t="s">
        <v>31</v>
      </c>
      <c r="I2977" s="46">
        <v>37377</v>
      </c>
      <c r="J2977" s="44" t="str">
        <f t="shared" si="98"/>
        <v>n/a</v>
      </c>
      <c r="K2977" s="46">
        <v>37407</v>
      </c>
      <c r="L2977" s="45"/>
      <c r="M2977" s="45" t="s">
        <v>874</v>
      </c>
      <c r="N2977" s="45" t="s">
        <v>874</v>
      </c>
      <c r="O2977" s="62" t="s">
        <v>7</v>
      </c>
      <c r="P2977" s="53">
        <v>3695</v>
      </c>
      <c r="Q2977" s="46">
        <v>37544</v>
      </c>
      <c r="R2977" s="41" t="s">
        <v>3143</v>
      </c>
    </row>
    <row r="2978" spans="1:18" s="149" customFormat="1" ht="12.95" customHeight="1" x14ac:dyDescent="0.2">
      <c r="A2978" s="7">
        <v>37</v>
      </c>
      <c r="B2978" s="40" t="s">
        <v>7</v>
      </c>
      <c r="C2978" s="107">
        <v>6719</v>
      </c>
      <c r="D2978" s="40" t="s">
        <v>1552</v>
      </c>
      <c r="E2978" s="40" t="s">
        <v>2730</v>
      </c>
      <c r="F2978" s="45">
        <v>13</v>
      </c>
      <c r="G2978" s="45" t="s">
        <v>1688</v>
      </c>
      <c r="H2978" s="45" t="s">
        <v>31</v>
      </c>
      <c r="I2978" s="46">
        <v>37377</v>
      </c>
      <c r="J2978" s="44">
        <f t="shared" si="98"/>
        <v>37742</v>
      </c>
      <c r="K2978" s="46"/>
      <c r="L2978" s="45"/>
      <c r="M2978" s="45"/>
      <c r="N2978" s="45"/>
      <c r="O2978" s="62" t="s">
        <v>7</v>
      </c>
      <c r="P2978" s="53" t="s">
        <v>2</v>
      </c>
      <c r="Q2978" s="46"/>
      <c r="R2978" s="41"/>
    </row>
    <row r="2979" spans="1:18" s="149" customFormat="1" ht="12.95" customHeight="1" x14ac:dyDescent="0.2">
      <c r="A2979" s="7"/>
      <c r="B2979" s="40" t="s">
        <v>7</v>
      </c>
      <c r="C2979" s="107">
        <v>6720</v>
      </c>
      <c r="D2979" s="40" t="s">
        <v>3142</v>
      </c>
      <c r="E2979" s="40" t="s">
        <v>3141</v>
      </c>
      <c r="F2979" s="45" t="s">
        <v>3058</v>
      </c>
      <c r="G2979" s="45" t="s">
        <v>3058</v>
      </c>
      <c r="H2979" s="45" t="s">
        <v>31</v>
      </c>
      <c r="I2979" s="46">
        <v>37376</v>
      </c>
      <c r="J2979" s="44">
        <f t="shared" si="98"/>
        <v>37741</v>
      </c>
      <c r="K2979" s="46"/>
      <c r="L2979" s="45"/>
      <c r="M2979" s="45"/>
      <c r="N2979" s="45"/>
      <c r="O2979" s="62" t="s">
        <v>7</v>
      </c>
      <c r="P2979" s="53" t="s">
        <v>2</v>
      </c>
      <c r="Q2979" s="46"/>
      <c r="R2979" s="41"/>
    </row>
    <row r="2980" spans="1:18" s="149" customFormat="1" ht="12.95" customHeight="1" x14ac:dyDescent="0.2">
      <c r="A2980" s="7">
        <v>3</v>
      </c>
      <c r="B2980" s="40" t="s">
        <v>7</v>
      </c>
      <c r="C2980" s="107">
        <v>6721</v>
      </c>
      <c r="D2980" s="40" t="s">
        <v>1559</v>
      </c>
      <c r="E2980" s="40" t="s">
        <v>3140</v>
      </c>
      <c r="F2980" s="45">
        <v>15</v>
      </c>
      <c r="G2980" s="45" t="s">
        <v>1688</v>
      </c>
      <c r="H2980" s="45" t="s">
        <v>31</v>
      </c>
      <c r="I2980" s="46">
        <v>37377</v>
      </c>
      <c r="J2980" s="44" t="str">
        <f t="shared" si="98"/>
        <v>n/a</v>
      </c>
      <c r="K2980" s="46">
        <v>37407</v>
      </c>
      <c r="L2980" s="45"/>
      <c r="M2980" s="45" t="s">
        <v>874</v>
      </c>
      <c r="N2980" s="45" t="s">
        <v>874</v>
      </c>
      <c r="O2980" s="62" t="s">
        <v>7</v>
      </c>
      <c r="P2980" s="53">
        <v>3699</v>
      </c>
      <c r="Q2980" s="46">
        <v>37557</v>
      </c>
      <c r="R2980" s="41" t="s">
        <v>3010</v>
      </c>
    </row>
    <row r="2981" spans="1:18" s="149" customFormat="1" ht="12.95" customHeight="1" x14ac:dyDescent="0.2">
      <c r="A2981" s="7">
        <v>37</v>
      </c>
      <c r="B2981" s="40" t="s">
        <v>7</v>
      </c>
      <c r="C2981" s="107">
        <v>6722</v>
      </c>
      <c r="D2981" s="126" t="s">
        <v>1460</v>
      </c>
      <c r="E2981" s="40" t="s">
        <v>3139</v>
      </c>
      <c r="F2981" s="45">
        <v>21</v>
      </c>
      <c r="G2981" s="45" t="s">
        <v>1839</v>
      </c>
      <c r="H2981" s="45" t="s">
        <v>31</v>
      </c>
      <c r="I2981" s="46">
        <v>37377</v>
      </c>
      <c r="J2981" s="44" t="str">
        <f t="shared" si="98"/>
        <v>n/a</v>
      </c>
      <c r="K2981" s="46">
        <v>37407</v>
      </c>
      <c r="L2981" s="45"/>
      <c r="M2981" s="45" t="s">
        <v>874</v>
      </c>
      <c r="N2981" s="45" t="s">
        <v>871</v>
      </c>
      <c r="O2981" s="62" t="s">
        <v>7</v>
      </c>
      <c r="P2981" s="117" t="s">
        <v>0</v>
      </c>
      <c r="Q2981" s="46">
        <v>37630</v>
      </c>
      <c r="R2981" s="41"/>
    </row>
    <row r="2982" spans="1:18" s="149" customFormat="1" ht="12.95" customHeight="1" x14ac:dyDescent="0.2">
      <c r="A2982" s="7">
        <v>37</v>
      </c>
      <c r="B2982" s="40" t="s">
        <v>7</v>
      </c>
      <c r="C2982" s="107">
        <v>6723</v>
      </c>
      <c r="D2982" s="40" t="s">
        <v>1460</v>
      </c>
      <c r="E2982" s="40" t="s">
        <v>3138</v>
      </c>
      <c r="F2982" s="45">
        <v>21</v>
      </c>
      <c r="G2982" s="45" t="s">
        <v>1839</v>
      </c>
      <c r="H2982" s="45" t="s">
        <v>28</v>
      </c>
      <c r="I2982" s="46">
        <v>37377</v>
      </c>
      <c r="J2982" s="44" t="str">
        <f t="shared" si="98"/>
        <v>n/a</v>
      </c>
      <c r="K2982" s="46">
        <v>37406</v>
      </c>
      <c r="L2982" s="45"/>
      <c r="M2982" s="45" t="s">
        <v>874</v>
      </c>
      <c r="N2982" s="45" t="s">
        <v>874</v>
      </c>
      <c r="O2982" s="62" t="s">
        <v>7</v>
      </c>
      <c r="P2982" s="53">
        <v>3696</v>
      </c>
      <c r="Q2982" s="46">
        <v>37544</v>
      </c>
      <c r="R2982" s="41" t="s">
        <v>136</v>
      </c>
    </row>
    <row r="2983" spans="1:18" s="149" customFormat="1" ht="12.95" customHeight="1" x14ac:dyDescent="0.2">
      <c r="A2983" s="7">
        <v>17</v>
      </c>
      <c r="B2983" s="40" t="s">
        <v>7</v>
      </c>
      <c r="C2983" s="107">
        <v>6724</v>
      </c>
      <c r="D2983" s="40" t="s">
        <v>3137</v>
      </c>
      <c r="E2983" s="40" t="s">
        <v>3101</v>
      </c>
      <c r="F2983" s="45">
        <v>19</v>
      </c>
      <c r="G2983" s="45" t="s">
        <v>1688</v>
      </c>
      <c r="H2983" s="45" t="s">
        <v>28</v>
      </c>
      <c r="I2983" s="46">
        <v>37377</v>
      </c>
      <c r="J2983" s="44" t="str">
        <f t="shared" si="98"/>
        <v>n/a</v>
      </c>
      <c r="K2983" s="46">
        <v>37529</v>
      </c>
      <c r="L2983" s="45" t="s">
        <v>1228</v>
      </c>
      <c r="M2983" s="45" t="s">
        <v>874</v>
      </c>
      <c r="N2983" s="45" t="s">
        <v>874</v>
      </c>
      <c r="O2983" s="62" t="s">
        <v>7</v>
      </c>
      <c r="P2983" s="53">
        <v>3745</v>
      </c>
      <c r="Q2983" s="46">
        <v>37830</v>
      </c>
      <c r="R2983" s="41" t="s">
        <v>3136</v>
      </c>
    </row>
    <row r="2984" spans="1:18" s="149" customFormat="1" ht="12.95" customHeight="1" x14ac:dyDescent="0.2">
      <c r="A2984" s="7">
        <v>33</v>
      </c>
      <c r="B2984" s="40" t="s">
        <v>7</v>
      </c>
      <c r="C2984" s="107">
        <v>6725</v>
      </c>
      <c r="D2984" s="40" t="s">
        <v>3135</v>
      </c>
      <c r="E2984" s="40" t="s">
        <v>3134</v>
      </c>
      <c r="F2984" s="45">
        <v>21</v>
      </c>
      <c r="G2984" s="45" t="s">
        <v>1839</v>
      </c>
      <c r="H2984" s="45" t="s">
        <v>8</v>
      </c>
      <c r="I2984" s="46">
        <v>37397</v>
      </c>
      <c r="J2984" s="44" t="str">
        <f t="shared" si="98"/>
        <v>n/a</v>
      </c>
      <c r="K2984" s="46">
        <v>37469</v>
      </c>
      <c r="L2984" s="45"/>
      <c r="M2984" s="45" t="s">
        <v>874</v>
      </c>
      <c r="N2984" s="45" t="s">
        <v>871</v>
      </c>
      <c r="O2984" s="62" t="s">
        <v>7</v>
      </c>
      <c r="P2984" s="53">
        <v>3729</v>
      </c>
      <c r="Q2984" s="46">
        <v>37727</v>
      </c>
      <c r="R2984" s="41" t="s">
        <v>1275</v>
      </c>
    </row>
    <row r="2985" spans="1:18" s="149" customFormat="1" ht="12.95" customHeight="1" x14ac:dyDescent="0.2">
      <c r="A2985" s="7">
        <v>4</v>
      </c>
      <c r="B2985" s="40" t="s">
        <v>7</v>
      </c>
      <c r="C2985" s="107">
        <v>6726</v>
      </c>
      <c r="D2985" s="40" t="s">
        <v>186</v>
      </c>
      <c r="E2985" s="40" t="s">
        <v>3133</v>
      </c>
      <c r="F2985" s="45">
        <v>4</v>
      </c>
      <c r="G2985" s="45" t="s">
        <v>1825</v>
      </c>
      <c r="H2985" s="45" t="s">
        <v>25</v>
      </c>
      <c r="I2985" s="46">
        <v>37400</v>
      </c>
      <c r="J2985" s="44" t="str">
        <f t="shared" si="98"/>
        <v>n/a</v>
      </c>
      <c r="K2985" s="46">
        <v>37440</v>
      </c>
      <c r="L2985" s="45"/>
      <c r="M2985" s="45" t="s">
        <v>874</v>
      </c>
      <c r="N2985" s="45" t="s">
        <v>874</v>
      </c>
      <c r="O2985" s="62" t="s">
        <v>7</v>
      </c>
      <c r="P2985" s="53">
        <v>3707</v>
      </c>
      <c r="Q2985" s="46">
        <v>37575</v>
      </c>
      <c r="R2985" s="41" t="s">
        <v>136</v>
      </c>
    </row>
    <row r="2986" spans="1:18" s="149" customFormat="1" ht="12.95" customHeight="1" x14ac:dyDescent="0.2">
      <c r="A2986" s="7">
        <v>8</v>
      </c>
      <c r="B2986" s="40" t="s">
        <v>7</v>
      </c>
      <c r="C2986" s="107">
        <v>6727</v>
      </c>
      <c r="D2986" s="40" t="s">
        <v>2857</v>
      </c>
      <c r="E2986" s="40" t="s">
        <v>3132</v>
      </c>
      <c r="F2986" s="45" t="s">
        <v>2299</v>
      </c>
      <c r="G2986" s="45" t="s">
        <v>1825</v>
      </c>
      <c r="H2986" s="45" t="s">
        <v>44</v>
      </c>
      <c r="I2986" s="46">
        <v>37400</v>
      </c>
      <c r="J2986" s="44" t="str">
        <f t="shared" si="98"/>
        <v>n/a</v>
      </c>
      <c r="K2986" s="46">
        <v>37529</v>
      </c>
      <c r="L2986" s="45"/>
      <c r="M2986" s="45" t="s">
        <v>874</v>
      </c>
      <c r="N2986" s="45" t="s">
        <v>874</v>
      </c>
      <c r="O2986" s="62" t="s">
        <v>7</v>
      </c>
      <c r="P2986" s="53">
        <v>3717</v>
      </c>
      <c r="Q2986" s="46">
        <v>37663</v>
      </c>
      <c r="R2986" s="41" t="s">
        <v>3131</v>
      </c>
    </row>
    <row r="2987" spans="1:18" s="149" customFormat="1" ht="12.95" customHeight="1" x14ac:dyDescent="0.2">
      <c r="A2987" s="7">
        <v>37</v>
      </c>
      <c r="B2987" s="40" t="s">
        <v>7</v>
      </c>
      <c r="C2987" s="107">
        <v>6728</v>
      </c>
      <c r="D2987" s="40" t="s">
        <v>3130</v>
      </c>
      <c r="E2987" s="40" t="s">
        <v>3129</v>
      </c>
      <c r="F2987" s="45">
        <v>8</v>
      </c>
      <c r="G2987" s="45" t="s">
        <v>905</v>
      </c>
      <c r="H2987" s="45" t="s">
        <v>25</v>
      </c>
      <c r="I2987" s="46">
        <v>37407</v>
      </c>
      <c r="J2987" s="44" t="str">
        <f t="shared" si="98"/>
        <v>n/a</v>
      </c>
      <c r="K2987" s="46">
        <v>37438</v>
      </c>
      <c r="L2987" s="45"/>
      <c r="M2987" s="45" t="s">
        <v>874</v>
      </c>
      <c r="N2987" s="45" t="s">
        <v>874</v>
      </c>
      <c r="O2987" s="62" t="s">
        <v>7</v>
      </c>
      <c r="P2987" s="53">
        <v>3708</v>
      </c>
      <c r="Q2987" s="46">
        <v>37574</v>
      </c>
      <c r="R2987" s="41" t="s">
        <v>3128</v>
      </c>
    </row>
    <row r="2988" spans="1:18" s="149" customFormat="1" ht="12.95" customHeight="1" x14ac:dyDescent="0.2">
      <c r="A2988" s="7">
        <v>17</v>
      </c>
      <c r="B2988" s="40" t="s">
        <v>7</v>
      </c>
      <c r="C2988" s="107">
        <v>6729</v>
      </c>
      <c r="D2988" s="40" t="s">
        <v>901</v>
      </c>
      <c r="E2988" s="40" t="s">
        <v>3125</v>
      </c>
      <c r="F2988" s="45">
        <v>8</v>
      </c>
      <c r="G2988" s="45" t="s">
        <v>905</v>
      </c>
      <c r="H2988" s="45" t="s">
        <v>25</v>
      </c>
      <c r="I2988" s="46">
        <v>37407</v>
      </c>
      <c r="J2988" s="44" t="str">
        <f t="shared" si="98"/>
        <v>n/a</v>
      </c>
      <c r="K2988" s="46">
        <v>37435</v>
      </c>
      <c r="L2988" s="45"/>
      <c r="M2988" s="45" t="s">
        <v>871</v>
      </c>
      <c r="N2988" s="45" t="s">
        <v>871</v>
      </c>
      <c r="O2988" s="62" t="s">
        <v>7</v>
      </c>
      <c r="P2988" s="117" t="s">
        <v>0</v>
      </c>
      <c r="Q2988" s="46">
        <v>37680</v>
      </c>
      <c r="R2988" s="41"/>
    </row>
    <row r="2989" spans="1:18" s="149" customFormat="1" ht="12.95" customHeight="1" x14ac:dyDescent="0.2">
      <c r="A2989" s="7">
        <v>37</v>
      </c>
      <c r="B2989" s="40" t="s">
        <v>7</v>
      </c>
      <c r="C2989" s="107">
        <v>6730</v>
      </c>
      <c r="D2989" s="126" t="s">
        <v>3127</v>
      </c>
      <c r="E2989" s="40" t="s">
        <v>2573</v>
      </c>
      <c r="F2989" s="45">
        <v>20</v>
      </c>
      <c r="G2989" s="45" t="s">
        <v>1839</v>
      </c>
      <c r="H2989" s="45" t="s">
        <v>25</v>
      </c>
      <c r="I2989" s="46">
        <v>37407</v>
      </c>
      <c r="J2989" s="44" t="str">
        <f t="shared" si="98"/>
        <v>n/a</v>
      </c>
      <c r="K2989" s="46">
        <v>37610</v>
      </c>
      <c r="L2989" s="45" t="s">
        <v>684</v>
      </c>
      <c r="M2989" s="45" t="s">
        <v>874</v>
      </c>
      <c r="N2989" s="45" t="s">
        <v>874</v>
      </c>
      <c r="O2989" s="62" t="s">
        <v>7</v>
      </c>
      <c r="P2989" s="53">
        <v>3732</v>
      </c>
      <c r="Q2989" s="46">
        <v>37760</v>
      </c>
      <c r="R2989" s="41" t="s">
        <v>3049</v>
      </c>
    </row>
    <row r="2990" spans="1:18" s="149" customFormat="1" ht="12.95" customHeight="1" x14ac:dyDescent="0.2">
      <c r="A2990" s="7">
        <v>19</v>
      </c>
      <c r="B2990" s="40" t="s">
        <v>7</v>
      </c>
      <c r="C2990" s="107">
        <v>6731</v>
      </c>
      <c r="D2990" s="40" t="s">
        <v>1479</v>
      </c>
      <c r="E2990" s="40" t="s">
        <v>3126</v>
      </c>
      <c r="F2990" s="45">
        <v>8</v>
      </c>
      <c r="G2990" s="45" t="s">
        <v>905</v>
      </c>
      <c r="H2990" s="45" t="s">
        <v>25</v>
      </c>
      <c r="I2990" s="46">
        <v>37407</v>
      </c>
      <c r="J2990" s="44" t="str">
        <f t="shared" si="98"/>
        <v>n/a</v>
      </c>
      <c r="K2990" s="46">
        <v>37438</v>
      </c>
      <c r="L2990" s="45"/>
      <c r="M2990" s="45" t="s">
        <v>874</v>
      </c>
      <c r="N2990" s="45" t="s">
        <v>871</v>
      </c>
      <c r="O2990" s="62" t="s">
        <v>7</v>
      </c>
      <c r="P2990" s="117" t="s">
        <v>0</v>
      </c>
      <c r="Q2990" s="46">
        <v>37680</v>
      </c>
      <c r="R2990" s="41"/>
    </row>
    <row r="2991" spans="1:18" s="149" customFormat="1" ht="12.95" customHeight="1" x14ac:dyDescent="0.2">
      <c r="A2991" s="7">
        <v>37</v>
      </c>
      <c r="B2991" s="40" t="s">
        <v>7</v>
      </c>
      <c r="C2991" s="107">
        <v>6732</v>
      </c>
      <c r="D2991" s="126" t="s">
        <v>3089</v>
      </c>
      <c r="E2991" s="40" t="s">
        <v>3125</v>
      </c>
      <c r="F2991" s="45">
        <v>21</v>
      </c>
      <c r="G2991" s="45" t="s">
        <v>1839</v>
      </c>
      <c r="H2991" s="45" t="s">
        <v>25</v>
      </c>
      <c r="I2991" s="46">
        <v>37407</v>
      </c>
      <c r="J2991" s="44" t="str">
        <f t="shared" si="98"/>
        <v>n/a</v>
      </c>
      <c r="K2991" s="46">
        <v>37438</v>
      </c>
      <c r="L2991" s="45"/>
      <c r="M2991" s="45" t="s">
        <v>874</v>
      </c>
      <c r="N2991" s="45" t="s">
        <v>874</v>
      </c>
      <c r="O2991" s="62" t="s">
        <v>7</v>
      </c>
      <c r="P2991" s="53">
        <v>3706</v>
      </c>
      <c r="Q2991" s="46">
        <v>37575</v>
      </c>
      <c r="R2991" s="41" t="s">
        <v>3124</v>
      </c>
    </row>
    <row r="2992" spans="1:18" s="149" customFormat="1" ht="12.95" customHeight="1" x14ac:dyDescent="0.2">
      <c r="A2992" s="7">
        <v>1</v>
      </c>
      <c r="B2992" s="40" t="s">
        <v>7</v>
      </c>
      <c r="C2992" s="107">
        <v>6733</v>
      </c>
      <c r="D2992" s="40" t="s">
        <v>2389</v>
      </c>
      <c r="E2992" s="40" t="s">
        <v>2573</v>
      </c>
      <c r="F2992" s="45">
        <v>6</v>
      </c>
      <c r="G2992" s="45" t="s">
        <v>1834</v>
      </c>
      <c r="H2992" s="45" t="s">
        <v>25</v>
      </c>
      <c r="I2992" s="46">
        <v>37410</v>
      </c>
      <c r="J2992" s="44" t="str">
        <f t="shared" si="98"/>
        <v>n/a</v>
      </c>
      <c r="K2992" s="46">
        <v>37438</v>
      </c>
      <c r="L2992" s="45"/>
      <c r="M2992" s="45" t="s">
        <v>874</v>
      </c>
      <c r="N2992" s="45" t="s">
        <v>874</v>
      </c>
      <c r="O2992" s="62" t="s">
        <v>7</v>
      </c>
      <c r="P2992" s="53">
        <v>3703</v>
      </c>
      <c r="Q2992" s="46">
        <v>37568</v>
      </c>
      <c r="R2992" s="41" t="s">
        <v>136</v>
      </c>
    </row>
    <row r="2993" spans="1:18" s="149" customFormat="1" ht="12.95" customHeight="1" x14ac:dyDescent="0.2">
      <c r="A2993" s="7">
        <v>10</v>
      </c>
      <c r="B2993" s="40" t="s">
        <v>7</v>
      </c>
      <c r="C2993" s="107">
        <v>6734</v>
      </c>
      <c r="D2993" s="40" t="s">
        <v>1759</v>
      </c>
      <c r="E2993" s="40" t="s">
        <v>2595</v>
      </c>
      <c r="F2993" s="45">
        <v>12</v>
      </c>
      <c r="G2993" s="45" t="s">
        <v>1825</v>
      </c>
      <c r="H2993" s="45" t="s">
        <v>8</v>
      </c>
      <c r="I2993" s="46">
        <v>37410</v>
      </c>
      <c r="J2993" s="44" t="str">
        <f t="shared" si="98"/>
        <v>n/a</v>
      </c>
      <c r="K2993" s="46">
        <v>37469</v>
      </c>
      <c r="L2993" s="45" t="s">
        <v>684</v>
      </c>
      <c r="M2993" s="45" t="s">
        <v>874</v>
      </c>
      <c r="N2993" s="45" t="s">
        <v>874</v>
      </c>
      <c r="O2993" s="62" t="s">
        <v>7</v>
      </c>
      <c r="P2993" s="53">
        <v>3727</v>
      </c>
      <c r="Q2993" s="46">
        <v>37720</v>
      </c>
      <c r="R2993" s="41" t="s">
        <v>3123</v>
      </c>
    </row>
    <row r="2994" spans="1:18" s="149" customFormat="1" ht="12.95" customHeight="1" x14ac:dyDescent="0.2">
      <c r="A2994" s="7"/>
      <c r="B2994" s="40" t="s">
        <v>7</v>
      </c>
      <c r="C2994" s="107">
        <v>6735</v>
      </c>
      <c r="D2994" s="40" t="s">
        <v>3122</v>
      </c>
      <c r="E2994" s="40" t="s">
        <v>3121</v>
      </c>
      <c r="F2994" s="45">
        <v>11</v>
      </c>
      <c r="G2994" s="45" t="s">
        <v>1825</v>
      </c>
      <c r="H2994" s="45" t="s">
        <v>193</v>
      </c>
      <c r="I2994" s="46">
        <v>37425</v>
      </c>
      <c r="J2994" s="44">
        <f t="shared" si="98"/>
        <v>37790</v>
      </c>
      <c r="K2994" s="46"/>
      <c r="L2994" s="45"/>
      <c r="M2994" s="45"/>
      <c r="N2994" s="45"/>
      <c r="O2994" s="62" t="s">
        <v>7</v>
      </c>
      <c r="P2994" s="53" t="s">
        <v>2</v>
      </c>
      <c r="Q2994" s="46"/>
      <c r="R2994" s="41"/>
    </row>
    <row r="2995" spans="1:18" s="149" customFormat="1" ht="12.95" customHeight="1" x14ac:dyDescent="0.2">
      <c r="A2995" s="7">
        <v>30</v>
      </c>
      <c r="B2995" s="40" t="s">
        <v>7</v>
      </c>
      <c r="C2995" s="107">
        <v>6736</v>
      </c>
      <c r="D2995" s="40" t="s">
        <v>3120</v>
      </c>
      <c r="E2995" s="40" t="s">
        <v>1855</v>
      </c>
      <c r="F2995" s="45">
        <v>20</v>
      </c>
      <c r="G2995" s="45" t="s">
        <v>1839</v>
      </c>
      <c r="H2995" s="45" t="s">
        <v>8</v>
      </c>
      <c r="I2995" s="46">
        <v>37435</v>
      </c>
      <c r="J2995" s="44" t="str">
        <f t="shared" si="98"/>
        <v>n/a</v>
      </c>
      <c r="K2995" s="46">
        <v>37469</v>
      </c>
      <c r="L2995" s="45" t="s">
        <v>3119</v>
      </c>
      <c r="M2995" s="45" t="s">
        <v>874</v>
      </c>
      <c r="N2995" s="45" t="s">
        <v>874</v>
      </c>
      <c r="O2995" s="62" t="s">
        <v>7</v>
      </c>
      <c r="P2995" s="53">
        <v>3815</v>
      </c>
      <c r="Q2995" s="193">
        <v>38124</v>
      </c>
      <c r="R2995" s="192" t="s">
        <v>233</v>
      </c>
    </row>
    <row r="2996" spans="1:18" s="149" customFormat="1" ht="12.95" customHeight="1" x14ac:dyDescent="0.2">
      <c r="A2996" s="7">
        <v>44</v>
      </c>
      <c r="B2996" s="40" t="s">
        <v>7</v>
      </c>
      <c r="C2996" s="107">
        <v>6737</v>
      </c>
      <c r="D2996" s="40" t="s">
        <v>3118</v>
      </c>
      <c r="E2996" s="40" t="s">
        <v>1855</v>
      </c>
      <c r="F2996" s="45">
        <v>15</v>
      </c>
      <c r="G2996" s="45" t="s">
        <v>1688</v>
      </c>
      <c r="H2996" s="45" t="s">
        <v>8</v>
      </c>
      <c r="I2996" s="46">
        <v>37435</v>
      </c>
      <c r="J2996" s="44" t="str">
        <f t="shared" si="98"/>
        <v>n/a</v>
      </c>
      <c r="K2996" s="46">
        <v>37469</v>
      </c>
      <c r="L2996" s="45"/>
      <c r="M2996" s="45" t="s">
        <v>874</v>
      </c>
      <c r="N2996" s="45" t="s">
        <v>874</v>
      </c>
      <c r="O2996" s="62" t="s">
        <v>7</v>
      </c>
      <c r="P2996" s="53">
        <v>3709</v>
      </c>
      <c r="Q2996" s="46">
        <v>37608</v>
      </c>
      <c r="R2996" s="41" t="s">
        <v>3117</v>
      </c>
    </row>
    <row r="2997" spans="1:18" s="149" customFormat="1" ht="12.95" customHeight="1" x14ac:dyDescent="0.2">
      <c r="A2997" s="7">
        <v>19</v>
      </c>
      <c r="B2997" s="40" t="s">
        <v>7</v>
      </c>
      <c r="C2997" s="107">
        <v>6738</v>
      </c>
      <c r="D2997" s="40" t="s">
        <v>1479</v>
      </c>
      <c r="E2997" s="40" t="s">
        <v>3116</v>
      </c>
      <c r="F2997" s="45">
        <v>8</v>
      </c>
      <c r="G2997" s="45" t="s">
        <v>905</v>
      </c>
      <c r="H2997" s="45" t="s">
        <v>8</v>
      </c>
      <c r="I2997" s="46">
        <v>37438</v>
      </c>
      <c r="J2997" s="44">
        <f t="shared" si="98"/>
        <v>37803</v>
      </c>
      <c r="K2997" s="46"/>
      <c r="L2997" s="45"/>
      <c r="M2997" s="45"/>
      <c r="N2997" s="45"/>
      <c r="O2997" s="62" t="s">
        <v>7</v>
      </c>
      <c r="P2997" s="53" t="s">
        <v>2</v>
      </c>
      <c r="Q2997" s="46"/>
      <c r="R2997" s="41"/>
    </row>
    <row r="2998" spans="1:18" s="149" customFormat="1" ht="12.95" customHeight="1" x14ac:dyDescent="0.2">
      <c r="A2998" s="7">
        <v>37</v>
      </c>
      <c r="B2998" s="40" t="s">
        <v>7</v>
      </c>
      <c r="C2998" s="107">
        <v>6739</v>
      </c>
      <c r="D2998" s="40" t="s">
        <v>222</v>
      </c>
      <c r="E2998" s="40" t="s">
        <v>3113</v>
      </c>
      <c r="F2998" s="45">
        <v>20</v>
      </c>
      <c r="G2998" s="45" t="s">
        <v>1839</v>
      </c>
      <c r="H2998" s="45" t="s">
        <v>8</v>
      </c>
      <c r="I2998" s="46">
        <v>37439</v>
      </c>
      <c r="J2998" s="44" t="str">
        <f t="shared" si="98"/>
        <v>n/a</v>
      </c>
      <c r="K2998" s="46">
        <v>37469</v>
      </c>
      <c r="L2998" s="45"/>
      <c r="M2998" s="45" t="s">
        <v>874</v>
      </c>
      <c r="N2998" s="45" t="s">
        <v>3115</v>
      </c>
      <c r="O2998" s="62" t="s">
        <v>7</v>
      </c>
      <c r="P2998" s="53">
        <v>3721</v>
      </c>
      <c r="Q2998" s="46">
        <v>37699</v>
      </c>
      <c r="R2998" s="41" t="s">
        <v>136</v>
      </c>
    </row>
    <row r="2999" spans="1:18" s="149" customFormat="1" ht="12.95" customHeight="1" x14ac:dyDescent="0.2">
      <c r="A2999" s="7">
        <v>3</v>
      </c>
      <c r="B2999" s="40" t="s">
        <v>7</v>
      </c>
      <c r="C2999" s="107">
        <v>6740</v>
      </c>
      <c r="D2999" s="40" t="s">
        <v>3084</v>
      </c>
      <c r="E2999" s="119" t="s">
        <v>462</v>
      </c>
      <c r="F2999" s="45">
        <v>20</v>
      </c>
      <c r="G2999" s="45" t="s">
        <v>1839</v>
      </c>
      <c r="H2999" s="45" t="s">
        <v>8</v>
      </c>
      <c r="I2999" s="46">
        <v>37439</v>
      </c>
      <c r="J2999" s="44" t="str">
        <f t="shared" si="98"/>
        <v>n/a</v>
      </c>
      <c r="K2999" s="46">
        <v>37469</v>
      </c>
      <c r="L2999" s="45"/>
      <c r="M2999" s="45" t="s">
        <v>871</v>
      </c>
      <c r="N2999" s="45" t="s">
        <v>871</v>
      </c>
      <c r="O2999" s="62" t="s">
        <v>7</v>
      </c>
      <c r="P2999" s="53">
        <v>3722</v>
      </c>
      <c r="Q2999" s="46">
        <v>37699</v>
      </c>
      <c r="R2999" s="41" t="s">
        <v>136</v>
      </c>
    </row>
    <row r="3000" spans="1:18" s="149" customFormat="1" ht="12.95" customHeight="1" x14ac:dyDescent="0.2">
      <c r="A3000" s="7">
        <v>3</v>
      </c>
      <c r="B3000" s="40" t="s">
        <v>7</v>
      </c>
      <c r="C3000" s="107">
        <v>6741</v>
      </c>
      <c r="D3000" s="40" t="s">
        <v>3084</v>
      </c>
      <c r="E3000" s="119" t="s">
        <v>3106</v>
      </c>
      <c r="F3000" s="45">
        <v>20</v>
      </c>
      <c r="G3000" s="45" t="s">
        <v>1839</v>
      </c>
      <c r="H3000" s="45" t="s">
        <v>8</v>
      </c>
      <c r="I3000" s="46">
        <v>37439</v>
      </c>
      <c r="J3000" s="44" t="str">
        <f t="shared" si="98"/>
        <v>n/a</v>
      </c>
      <c r="K3000" s="46">
        <v>37469</v>
      </c>
      <c r="L3000" s="45"/>
      <c r="M3000" s="45" t="s">
        <v>874</v>
      </c>
      <c r="N3000" s="45" t="s">
        <v>874</v>
      </c>
      <c r="O3000" s="62" t="s">
        <v>7</v>
      </c>
      <c r="P3000" s="53">
        <v>3723</v>
      </c>
      <c r="Q3000" s="46">
        <v>37699</v>
      </c>
      <c r="R3000" s="41" t="s">
        <v>136</v>
      </c>
    </row>
    <row r="3001" spans="1:18" s="149" customFormat="1" ht="12.95" customHeight="1" x14ac:dyDescent="0.2">
      <c r="A3001" s="7">
        <v>37</v>
      </c>
      <c r="B3001" s="40" t="s">
        <v>7</v>
      </c>
      <c r="C3001" s="107">
        <v>6742</v>
      </c>
      <c r="D3001" s="40" t="s">
        <v>3114</v>
      </c>
      <c r="E3001" s="40" t="s">
        <v>3113</v>
      </c>
      <c r="F3001" s="45">
        <v>21</v>
      </c>
      <c r="G3001" s="45" t="s">
        <v>1839</v>
      </c>
      <c r="H3001" s="45" t="s">
        <v>8</v>
      </c>
      <c r="I3001" s="46">
        <v>37439</v>
      </c>
      <c r="J3001" s="44">
        <f t="shared" si="98"/>
        <v>37804</v>
      </c>
      <c r="K3001" s="46"/>
      <c r="L3001" s="45"/>
      <c r="M3001" s="45"/>
      <c r="N3001" s="45"/>
      <c r="O3001" s="62" t="s">
        <v>7</v>
      </c>
      <c r="P3001" s="53" t="s">
        <v>2</v>
      </c>
      <c r="Q3001" s="46"/>
      <c r="R3001" s="41"/>
    </row>
    <row r="3002" spans="1:18" s="149" customFormat="1" ht="12.95" customHeight="1" x14ac:dyDescent="0.2">
      <c r="A3002" s="7"/>
      <c r="B3002" s="40" t="s">
        <v>7</v>
      </c>
      <c r="C3002" s="107">
        <v>6743</v>
      </c>
      <c r="D3002" s="40" t="s">
        <v>3112</v>
      </c>
      <c r="E3002" s="40" t="s">
        <v>2540</v>
      </c>
      <c r="F3002" s="45" t="s">
        <v>2299</v>
      </c>
      <c r="G3002" s="45" t="s">
        <v>1825</v>
      </c>
      <c r="H3002" s="45" t="s">
        <v>44</v>
      </c>
      <c r="I3002" s="46">
        <v>37434</v>
      </c>
      <c r="J3002" s="44" t="str">
        <f t="shared" si="98"/>
        <v>n/a</v>
      </c>
      <c r="K3002" s="46">
        <v>37526</v>
      </c>
      <c r="L3002" s="45"/>
      <c r="M3002" s="45" t="s">
        <v>3111</v>
      </c>
      <c r="N3002" s="45"/>
      <c r="O3002" s="62" t="s">
        <v>7</v>
      </c>
      <c r="P3002" s="53" t="s">
        <v>5</v>
      </c>
      <c r="Q3002" s="46"/>
      <c r="R3002" s="41"/>
    </row>
    <row r="3003" spans="1:18" s="149" customFormat="1" ht="12.95" customHeight="1" x14ac:dyDescent="0.25">
      <c r="A3003" s="7"/>
      <c r="B3003" s="40" t="s">
        <v>7</v>
      </c>
      <c r="C3003" s="107">
        <v>6744</v>
      </c>
      <c r="D3003" s="201" t="s">
        <v>3110</v>
      </c>
      <c r="E3003" s="201" t="s">
        <v>3110</v>
      </c>
      <c r="F3003" s="45"/>
      <c r="G3003" s="45"/>
      <c r="H3003" s="45"/>
      <c r="I3003" s="46"/>
      <c r="J3003" s="44" t="s">
        <v>601</v>
      </c>
      <c r="K3003" s="46"/>
      <c r="L3003" s="45"/>
      <c r="M3003" s="45"/>
      <c r="N3003" s="45"/>
      <c r="O3003" s="62" t="s">
        <v>7</v>
      </c>
      <c r="P3003" s="53" t="s">
        <v>3110</v>
      </c>
      <c r="Q3003" s="46"/>
      <c r="R3003" s="41"/>
    </row>
    <row r="3004" spans="1:18" s="149" customFormat="1" ht="12.95" customHeight="1" x14ac:dyDescent="0.2">
      <c r="A3004" s="7"/>
      <c r="B3004" s="40" t="s">
        <v>7</v>
      </c>
      <c r="C3004" s="107">
        <v>6745</v>
      </c>
      <c r="D3004" s="40" t="s">
        <v>3109</v>
      </c>
      <c r="E3004" s="40" t="s">
        <v>3108</v>
      </c>
      <c r="F3004" s="45" t="s">
        <v>2299</v>
      </c>
      <c r="G3004" s="45" t="s">
        <v>1825</v>
      </c>
      <c r="H3004" s="45" t="s">
        <v>8</v>
      </c>
      <c r="I3004" s="46">
        <v>37439</v>
      </c>
      <c r="J3004" s="44" t="str">
        <f t="shared" ref="J3004:J3067" si="99">IF(AND(I3004&gt;1/1/75, K3004&gt;0),"n/a",I3004+365)</f>
        <v>n/a</v>
      </c>
      <c r="K3004" s="46">
        <v>37469</v>
      </c>
      <c r="L3004" s="45"/>
      <c r="M3004" s="60" t="s">
        <v>3054</v>
      </c>
      <c r="N3004" s="45"/>
      <c r="O3004" s="62" t="s">
        <v>7</v>
      </c>
      <c r="P3004" s="53" t="s">
        <v>5</v>
      </c>
      <c r="Q3004" s="46">
        <v>37690</v>
      </c>
      <c r="R3004" s="41"/>
    </row>
    <row r="3005" spans="1:18" s="149" customFormat="1" ht="12.95" customHeight="1" x14ac:dyDescent="0.2">
      <c r="A3005" s="7">
        <v>190</v>
      </c>
      <c r="B3005" s="40" t="s">
        <v>7</v>
      </c>
      <c r="C3005" s="107">
        <v>6746</v>
      </c>
      <c r="D3005" s="40" t="s">
        <v>2945</v>
      </c>
      <c r="E3005" s="40" t="s">
        <v>2957</v>
      </c>
      <c r="F3005" s="45">
        <v>1</v>
      </c>
      <c r="G3005" s="45" t="s">
        <v>1825</v>
      </c>
      <c r="H3005" s="45" t="s">
        <v>8</v>
      </c>
      <c r="I3005" s="46">
        <v>37439</v>
      </c>
      <c r="J3005" s="44" t="str">
        <f t="shared" si="99"/>
        <v>n/a</v>
      </c>
      <c r="K3005" s="46">
        <v>37469</v>
      </c>
      <c r="L3005" s="45"/>
      <c r="M3005" s="60" t="s">
        <v>3054</v>
      </c>
      <c r="N3005" s="45"/>
      <c r="O3005" s="62" t="s">
        <v>7</v>
      </c>
      <c r="P3005" s="53" t="s">
        <v>5</v>
      </c>
      <c r="Q3005" s="46">
        <v>37690</v>
      </c>
      <c r="R3005" s="41"/>
    </row>
    <row r="3006" spans="1:18" s="149" customFormat="1" ht="12.95" customHeight="1" x14ac:dyDescent="0.2">
      <c r="A3006" s="7">
        <v>190</v>
      </c>
      <c r="B3006" s="40" t="s">
        <v>7</v>
      </c>
      <c r="C3006" s="107">
        <v>6747</v>
      </c>
      <c r="D3006" s="40" t="s">
        <v>2798</v>
      </c>
      <c r="E3006" s="40" t="s">
        <v>2957</v>
      </c>
      <c r="F3006" s="45">
        <v>1</v>
      </c>
      <c r="G3006" s="45" t="s">
        <v>1825</v>
      </c>
      <c r="H3006" s="45" t="s">
        <v>8</v>
      </c>
      <c r="I3006" s="46">
        <v>37439</v>
      </c>
      <c r="J3006" s="44" t="str">
        <f t="shared" si="99"/>
        <v>n/a</v>
      </c>
      <c r="K3006" s="46">
        <v>37469</v>
      </c>
      <c r="L3006" s="45"/>
      <c r="M3006" s="60" t="s">
        <v>3054</v>
      </c>
      <c r="N3006" s="45"/>
      <c r="O3006" s="62" t="s">
        <v>7</v>
      </c>
      <c r="P3006" s="53" t="s">
        <v>5</v>
      </c>
      <c r="Q3006" s="46"/>
      <c r="R3006" s="41"/>
    </row>
    <row r="3007" spans="1:18" s="149" customFormat="1" ht="12.95" customHeight="1" x14ac:dyDescent="0.2">
      <c r="A3007" s="7">
        <v>42</v>
      </c>
      <c r="B3007" s="40" t="s">
        <v>7</v>
      </c>
      <c r="C3007" s="107">
        <v>6748</v>
      </c>
      <c r="D3007" s="40" t="s">
        <v>3107</v>
      </c>
      <c r="E3007" s="40" t="s">
        <v>1855</v>
      </c>
      <c r="F3007" s="45">
        <v>8</v>
      </c>
      <c r="G3007" s="45" t="s">
        <v>905</v>
      </c>
      <c r="H3007" s="45" t="s">
        <v>8</v>
      </c>
      <c r="I3007" s="46">
        <v>37438</v>
      </c>
      <c r="J3007" s="44" t="str">
        <f t="shared" si="99"/>
        <v>n/a</v>
      </c>
      <c r="K3007" s="46">
        <v>37650</v>
      </c>
      <c r="L3007" s="45" t="s">
        <v>1203</v>
      </c>
      <c r="M3007" s="45" t="s">
        <v>871</v>
      </c>
      <c r="N3007" s="45" t="s">
        <v>874</v>
      </c>
      <c r="O3007" s="62" t="s">
        <v>7</v>
      </c>
      <c r="P3007" s="53">
        <v>3756</v>
      </c>
      <c r="Q3007" s="46">
        <v>37853</v>
      </c>
      <c r="R3007" s="41" t="s">
        <v>149</v>
      </c>
    </row>
    <row r="3008" spans="1:18" s="149" customFormat="1" ht="12.95" customHeight="1" x14ac:dyDescent="0.2">
      <c r="A3008" s="7">
        <v>5</v>
      </c>
      <c r="B3008" s="40" t="s">
        <v>7</v>
      </c>
      <c r="C3008" s="107">
        <v>6749</v>
      </c>
      <c r="D3008" s="40" t="s">
        <v>2291</v>
      </c>
      <c r="E3008" s="41" t="s">
        <v>3106</v>
      </c>
      <c r="F3008" s="45">
        <v>20</v>
      </c>
      <c r="G3008" s="45" t="s">
        <v>1839</v>
      </c>
      <c r="H3008" s="45" t="s">
        <v>8</v>
      </c>
      <c r="I3008" s="46">
        <v>37439</v>
      </c>
      <c r="J3008" s="44" t="str">
        <f t="shared" si="99"/>
        <v>n/a</v>
      </c>
      <c r="K3008" s="46">
        <v>37469</v>
      </c>
      <c r="L3008" s="45"/>
      <c r="M3008" s="45" t="s">
        <v>874</v>
      </c>
      <c r="N3008" s="45" t="s">
        <v>871</v>
      </c>
      <c r="O3008" s="62" t="s">
        <v>7</v>
      </c>
      <c r="P3008" s="53">
        <v>3724</v>
      </c>
      <c r="Q3008" s="46">
        <v>37699</v>
      </c>
      <c r="R3008" s="41" t="s">
        <v>3049</v>
      </c>
    </row>
    <row r="3009" spans="1:18" s="13" customFormat="1" ht="12.95" customHeight="1" x14ac:dyDescent="0.2">
      <c r="A3009" s="12">
        <v>19</v>
      </c>
      <c r="B3009" s="14" t="s">
        <v>7</v>
      </c>
      <c r="C3009" s="97">
        <v>6750</v>
      </c>
      <c r="D3009" s="14" t="s">
        <v>817</v>
      </c>
      <c r="E3009" s="42" t="s">
        <v>3105</v>
      </c>
      <c r="F3009" s="15">
        <v>8</v>
      </c>
      <c r="G3009" s="15" t="s">
        <v>905</v>
      </c>
      <c r="H3009" s="15" t="s">
        <v>193</v>
      </c>
      <c r="I3009" s="71">
        <v>37463</v>
      </c>
      <c r="J3009" s="16" t="str">
        <f t="shared" si="99"/>
        <v>n/a</v>
      </c>
      <c r="K3009" s="71">
        <v>37498</v>
      </c>
      <c r="L3009" s="15" t="s">
        <v>1228</v>
      </c>
      <c r="M3009" s="15" t="s">
        <v>874</v>
      </c>
      <c r="N3009" s="15" t="s">
        <v>874</v>
      </c>
      <c r="O3009" s="21" t="s">
        <v>7</v>
      </c>
      <c r="P3009" s="20">
        <v>3744</v>
      </c>
      <c r="Q3009" s="19">
        <v>37820</v>
      </c>
      <c r="R3009" s="58" t="s">
        <v>3104</v>
      </c>
    </row>
    <row r="3010" spans="1:18" s="149" customFormat="1" ht="12.95" customHeight="1" x14ac:dyDescent="0.2">
      <c r="A3010" s="7">
        <v>3</v>
      </c>
      <c r="B3010" s="40" t="s">
        <v>7</v>
      </c>
      <c r="C3010" s="107">
        <v>6751</v>
      </c>
      <c r="D3010" s="40" t="s">
        <v>2513</v>
      </c>
      <c r="E3010" s="40" t="s">
        <v>3103</v>
      </c>
      <c r="F3010" s="45" t="s">
        <v>2492</v>
      </c>
      <c r="G3010" s="45" t="s">
        <v>1688</v>
      </c>
      <c r="H3010" s="45" t="s">
        <v>44</v>
      </c>
      <c r="I3010" s="46">
        <v>37477</v>
      </c>
      <c r="J3010" s="44">
        <f t="shared" si="99"/>
        <v>37842</v>
      </c>
      <c r="K3010" s="46"/>
      <c r="L3010" s="45"/>
      <c r="M3010" s="45"/>
      <c r="N3010" s="45"/>
      <c r="O3010" s="62" t="s">
        <v>7</v>
      </c>
      <c r="P3010" s="53" t="s">
        <v>2</v>
      </c>
      <c r="Q3010" s="46"/>
      <c r="R3010" s="41"/>
    </row>
    <row r="3011" spans="1:18" s="149" customFormat="1" ht="12.95" customHeight="1" x14ac:dyDescent="0.2">
      <c r="A3011" s="7"/>
      <c r="B3011" s="40" t="s">
        <v>7</v>
      </c>
      <c r="C3011" s="107">
        <v>6752</v>
      </c>
      <c r="D3011" s="40" t="s">
        <v>3102</v>
      </c>
      <c r="E3011" s="40" t="s">
        <v>3101</v>
      </c>
      <c r="F3011" s="45">
        <v>5</v>
      </c>
      <c r="G3011" s="45" t="s">
        <v>1825</v>
      </c>
      <c r="H3011" s="45" t="s">
        <v>28</v>
      </c>
      <c r="I3011" s="46">
        <v>37452</v>
      </c>
      <c r="J3011" s="44" t="str">
        <f t="shared" si="99"/>
        <v>n/a</v>
      </c>
      <c r="K3011" s="46">
        <v>37488</v>
      </c>
      <c r="L3011" s="45"/>
      <c r="M3011" s="45"/>
      <c r="N3011" s="45"/>
      <c r="O3011" s="62" t="s">
        <v>7</v>
      </c>
      <c r="P3011" s="53">
        <v>3702</v>
      </c>
      <c r="Q3011" s="46">
        <v>37544</v>
      </c>
      <c r="R3011" s="41" t="s">
        <v>136</v>
      </c>
    </row>
    <row r="3012" spans="1:18" s="149" customFormat="1" ht="12.95" customHeight="1" x14ac:dyDescent="0.2">
      <c r="A3012" s="7"/>
      <c r="B3012" s="40" t="s">
        <v>7</v>
      </c>
      <c r="C3012" s="107">
        <v>6753</v>
      </c>
      <c r="D3012" s="40" t="s">
        <v>3100</v>
      </c>
      <c r="E3012" s="40" t="s">
        <v>3099</v>
      </c>
      <c r="F3012" s="45">
        <v>11</v>
      </c>
      <c r="G3012" s="45" t="s">
        <v>1825</v>
      </c>
      <c r="H3012" s="45" t="s">
        <v>28</v>
      </c>
      <c r="I3012" s="46">
        <v>37480</v>
      </c>
      <c r="J3012" s="44" t="str">
        <f t="shared" si="99"/>
        <v>n/a</v>
      </c>
      <c r="K3012" s="46">
        <v>37592</v>
      </c>
      <c r="L3012" s="45" t="s">
        <v>1203</v>
      </c>
      <c r="M3012" s="45" t="s">
        <v>874</v>
      </c>
      <c r="N3012" s="45" t="s">
        <v>874</v>
      </c>
      <c r="O3012" s="62" t="s">
        <v>7</v>
      </c>
      <c r="P3012" s="53">
        <v>3746</v>
      </c>
      <c r="Q3012" s="46">
        <v>37824</v>
      </c>
      <c r="R3012" s="41" t="s">
        <v>136</v>
      </c>
    </row>
    <row r="3013" spans="1:18" s="149" customFormat="1" ht="12.95" customHeight="1" x14ac:dyDescent="0.2">
      <c r="A3013" s="7"/>
      <c r="B3013" s="40" t="s">
        <v>7</v>
      </c>
      <c r="C3013" s="107">
        <v>6754</v>
      </c>
      <c r="D3013" s="40" t="s">
        <v>3098</v>
      </c>
      <c r="E3013" s="40" t="s">
        <v>1822</v>
      </c>
      <c r="F3013" s="45">
        <v>10</v>
      </c>
      <c r="G3013" s="45" t="s">
        <v>1834</v>
      </c>
      <c r="H3013" s="45" t="s">
        <v>44</v>
      </c>
      <c r="I3013" s="46">
        <v>37482</v>
      </c>
      <c r="J3013" s="44">
        <f t="shared" si="99"/>
        <v>37847</v>
      </c>
      <c r="K3013" s="46"/>
      <c r="L3013" s="45"/>
      <c r="M3013" s="45"/>
      <c r="N3013" s="45"/>
      <c r="O3013" s="62" t="s">
        <v>7</v>
      </c>
      <c r="P3013" s="53" t="s">
        <v>2</v>
      </c>
      <c r="Q3013" s="46"/>
      <c r="R3013" s="41"/>
    </row>
    <row r="3014" spans="1:18" s="149" customFormat="1" ht="12.95" customHeight="1" x14ac:dyDescent="0.2">
      <c r="A3014" s="7">
        <v>37</v>
      </c>
      <c r="B3014" s="40" t="s">
        <v>7</v>
      </c>
      <c r="C3014" s="107">
        <v>6755</v>
      </c>
      <c r="D3014" s="40" t="s">
        <v>1552</v>
      </c>
      <c r="E3014" s="40" t="s">
        <v>3097</v>
      </c>
      <c r="F3014" s="45" t="s">
        <v>2492</v>
      </c>
      <c r="G3014" s="45" t="s">
        <v>1688</v>
      </c>
      <c r="H3014" s="45" t="s">
        <v>44</v>
      </c>
      <c r="I3014" s="46">
        <v>37487</v>
      </c>
      <c r="J3014" s="44" t="str">
        <f t="shared" si="99"/>
        <v>n/a</v>
      </c>
      <c r="K3014" s="46">
        <v>37530</v>
      </c>
      <c r="L3014" s="45"/>
      <c r="M3014" s="45" t="s">
        <v>874</v>
      </c>
      <c r="N3014" s="45" t="s">
        <v>874</v>
      </c>
      <c r="O3014" s="62" t="s">
        <v>7</v>
      </c>
      <c r="P3014" s="53">
        <v>3716</v>
      </c>
      <c r="Q3014" s="46">
        <v>37667</v>
      </c>
      <c r="R3014" s="41" t="s">
        <v>3096</v>
      </c>
    </row>
    <row r="3015" spans="1:18" s="149" customFormat="1" ht="12.95" customHeight="1" x14ac:dyDescent="0.2">
      <c r="A3015" s="7">
        <v>50</v>
      </c>
      <c r="B3015" s="40" t="s">
        <v>7</v>
      </c>
      <c r="C3015" s="107">
        <v>6756</v>
      </c>
      <c r="D3015" s="40" t="s">
        <v>88</v>
      </c>
      <c r="E3015" s="40" t="s">
        <v>3095</v>
      </c>
      <c r="F3015" s="45">
        <v>7</v>
      </c>
      <c r="G3015" s="45" t="s">
        <v>1834</v>
      </c>
      <c r="H3015" s="45" t="s">
        <v>44</v>
      </c>
      <c r="I3015" s="46">
        <v>37490</v>
      </c>
      <c r="J3015" s="44" t="str">
        <f t="shared" si="99"/>
        <v>n/a</v>
      </c>
      <c r="K3015" s="46">
        <v>37529</v>
      </c>
      <c r="L3015" s="45"/>
      <c r="M3015" s="45" t="s">
        <v>874</v>
      </c>
      <c r="N3015" s="45" t="s">
        <v>874</v>
      </c>
      <c r="O3015" s="62" t="s">
        <v>7</v>
      </c>
      <c r="P3015" s="53">
        <v>3715</v>
      </c>
      <c r="Q3015" s="46">
        <v>37666</v>
      </c>
      <c r="R3015" s="41" t="s">
        <v>3094</v>
      </c>
    </row>
    <row r="3016" spans="1:18" s="149" customFormat="1" ht="12.95" customHeight="1" x14ac:dyDescent="0.2">
      <c r="A3016" s="7">
        <v>33</v>
      </c>
      <c r="B3016" s="40" t="s">
        <v>7</v>
      </c>
      <c r="C3016" s="107">
        <v>6757</v>
      </c>
      <c r="D3016" s="40" t="s">
        <v>374</v>
      </c>
      <c r="E3016" s="40" t="s">
        <v>3093</v>
      </c>
      <c r="F3016" s="45">
        <v>21</v>
      </c>
      <c r="G3016" s="45" t="s">
        <v>1839</v>
      </c>
      <c r="H3016" s="45" t="s">
        <v>44</v>
      </c>
      <c r="I3016" s="46">
        <v>37489</v>
      </c>
      <c r="J3016" s="44" t="str">
        <f t="shared" si="99"/>
        <v>n/a</v>
      </c>
      <c r="K3016" s="46">
        <v>37526</v>
      </c>
      <c r="L3016" s="45" t="s">
        <v>1203</v>
      </c>
      <c r="M3016" s="45" t="s">
        <v>871</v>
      </c>
      <c r="N3016" s="45" t="s">
        <v>874</v>
      </c>
      <c r="O3016" s="62" t="s">
        <v>7</v>
      </c>
      <c r="P3016" s="53">
        <v>3733</v>
      </c>
      <c r="Q3016" s="46">
        <v>37768</v>
      </c>
      <c r="R3016" s="41" t="s">
        <v>1275</v>
      </c>
    </row>
    <row r="3017" spans="1:18" s="149" customFormat="1" ht="12.95" customHeight="1" x14ac:dyDescent="0.2">
      <c r="A3017" s="7"/>
      <c r="B3017" s="40" t="s">
        <v>7</v>
      </c>
      <c r="C3017" s="107">
        <v>6758</v>
      </c>
      <c r="D3017" s="40" t="s">
        <v>3092</v>
      </c>
      <c r="E3017" s="40" t="s">
        <v>1201</v>
      </c>
      <c r="F3017" s="45">
        <v>8</v>
      </c>
      <c r="G3017" s="45" t="s">
        <v>905</v>
      </c>
      <c r="H3017" s="45" t="s">
        <v>44</v>
      </c>
      <c r="I3017" s="46">
        <v>37497</v>
      </c>
      <c r="J3017" s="44">
        <f t="shared" si="99"/>
        <v>37862</v>
      </c>
      <c r="K3017" s="46"/>
      <c r="L3017" s="45"/>
      <c r="M3017" s="45"/>
      <c r="N3017" s="45"/>
      <c r="O3017" s="62" t="s">
        <v>7</v>
      </c>
      <c r="P3017" s="53" t="s">
        <v>2</v>
      </c>
      <c r="Q3017" s="46"/>
      <c r="R3017" s="41"/>
    </row>
    <row r="3018" spans="1:18" s="149" customFormat="1" ht="12.95" customHeight="1" x14ac:dyDescent="0.2">
      <c r="A3018" s="7">
        <v>44</v>
      </c>
      <c r="B3018" s="40" t="s">
        <v>7</v>
      </c>
      <c r="C3018" s="107">
        <v>6759</v>
      </c>
      <c r="D3018" s="40" t="s">
        <v>3091</v>
      </c>
      <c r="E3018" s="40" t="s">
        <v>2232</v>
      </c>
      <c r="F3018" s="45">
        <v>15</v>
      </c>
      <c r="G3018" s="45" t="s">
        <v>1688</v>
      </c>
      <c r="H3018" s="45" t="s">
        <v>44</v>
      </c>
      <c r="I3018" s="46">
        <v>37497</v>
      </c>
      <c r="J3018" s="44">
        <f t="shared" si="99"/>
        <v>37862</v>
      </c>
      <c r="K3018" s="46"/>
      <c r="L3018" s="45"/>
      <c r="M3018" s="45"/>
      <c r="N3018" s="45"/>
      <c r="O3018" s="62" t="s">
        <v>7</v>
      </c>
      <c r="P3018" s="53" t="s">
        <v>2</v>
      </c>
      <c r="Q3018" s="46"/>
      <c r="R3018" s="41"/>
    </row>
    <row r="3019" spans="1:18" s="149" customFormat="1" ht="12.95" customHeight="1" x14ac:dyDescent="0.2">
      <c r="A3019" s="7">
        <v>37</v>
      </c>
      <c r="B3019" s="40" t="s">
        <v>7</v>
      </c>
      <c r="C3019" s="107">
        <v>6760</v>
      </c>
      <c r="D3019" s="126" t="s">
        <v>3089</v>
      </c>
      <c r="E3019" s="40" t="s">
        <v>3090</v>
      </c>
      <c r="F3019" s="45">
        <v>21</v>
      </c>
      <c r="G3019" s="45" t="s">
        <v>1839</v>
      </c>
      <c r="H3019" s="45" t="s">
        <v>44</v>
      </c>
      <c r="I3019" s="46">
        <v>37498</v>
      </c>
      <c r="J3019" s="44" t="str">
        <f t="shared" si="99"/>
        <v>n/a</v>
      </c>
      <c r="K3019" s="46">
        <v>37530.557121180558</v>
      </c>
      <c r="L3019" s="45" t="s">
        <v>1203</v>
      </c>
      <c r="M3019" s="45" t="s">
        <v>874</v>
      </c>
      <c r="N3019" s="45" t="s">
        <v>874</v>
      </c>
      <c r="O3019" s="62" t="s">
        <v>7</v>
      </c>
      <c r="P3019" s="53">
        <v>3734</v>
      </c>
      <c r="Q3019" s="46">
        <v>37768</v>
      </c>
      <c r="R3019" s="41" t="s">
        <v>1275</v>
      </c>
    </row>
    <row r="3020" spans="1:18" s="149" customFormat="1" ht="12.95" customHeight="1" x14ac:dyDescent="0.2">
      <c r="A3020" s="7">
        <v>37</v>
      </c>
      <c r="B3020" s="40" t="s">
        <v>7</v>
      </c>
      <c r="C3020" s="107">
        <v>6761</v>
      </c>
      <c r="D3020" s="126" t="s">
        <v>3089</v>
      </c>
      <c r="E3020" s="40" t="s">
        <v>3008</v>
      </c>
      <c r="F3020" s="45">
        <v>21</v>
      </c>
      <c r="G3020" s="45" t="s">
        <v>1839</v>
      </c>
      <c r="H3020" s="45" t="s">
        <v>44</v>
      </c>
      <c r="I3020" s="46">
        <v>37498</v>
      </c>
      <c r="J3020" s="44" t="str">
        <f t="shared" si="99"/>
        <v>n/a</v>
      </c>
      <c r="K3020" s="46">
        <v>37530.557121180558</v>
      </c>
      <c r="L3020" s="45" t="s">
        <v>1203</v>
      </c>
      <c r="M3020" s="45" t="s">
        <v>874</v>
      </c>
      <c r="N3020" s="45" t="s">
        <v>874</v>
      </c>
      <c r="O3020" s="62" t="s">
        <v>7</v>
      </c>
      <c r="P3020" s="53">
        <v>3735</v>
      </c>
      <c r="Q3020" s="46">
        <v>37768</v>
      </c>
      <c r="R3020" s="41" t="s">
        <v>1275</v>
      </c>
    </row>
    <row r="3021" spans="1:18" s="149" customFormat="1" ht="12.95" customHeight="1" x14ac:dyDescent="0.2">
      <c r="A3021" s="7">
        <v>4</v>
      </c>
      <c r="B3021" s="40" t="s">
        <v>7</v>
      </c>
      <c r="C3021" s="107">
        <v>6762</v>
      </c>
      <c r="D3021" s="40" t="s">
        <v>3088</v>
      </c>
      <c r="E3021" s="40" t="s">
        <v>1822</v>
      </c>
      <c r="F3021" s="45" t="s">
        <v>3087</v>
      </c>
      <c r="G3021" s="45" t="s">
        <v>1825</v>
      </c>
      <c r="H3021" s="45" t="s">
        <v>44</v>
      </c>
      <c r="I3021" s="46">
        <v>37498</v>
      </c>
      <c r="J3021" s="44" t="str">
        <f t="shared" si="99"/>
        <v>n/a</v>
      </c>
      <c r="K3021" s="46">
        <v>37530.542429861111</v>
      </c>
      <c r="L3021" s="45"/>
      <c r="M3021" s="41" t="s">
        <v>3054</v>
      </c>
      <c r="N3021" s="45"/>
      <c r="O3021" s="62" t="s">
        <v>7</v>
      </c>
      <c r="P3021" s="53" t="s">
        <v>5</v>
      </c>
      <c r="Q3021" s="46">
        <v>37627</v>
      </c>
      <c r="R3021" s="41"/>
    </row>
    <row r="3022" spans="1:18" s="149" customFormat="1" ht="12.95" customHeight="1" x14ac:dyDescent="0.2">
      <c r="A3022" s="7"/>
      <c r="B3022" s="40" t="s">
        <v>7</v>
      </c>
      <c r="C3022" s="107">
        <v>6763</v>
      </c>
      <c r="D3022" s="40" t="s">
        <v>1824</v>
      </c>
      <c r="E3022" s="40" t="s">
        <v>2540</v>
      </c>
      <c r="F3022" s="45" t="s">
        <v>2495</v>
      </c>
      <c r="G3022" s="45" t="s">
        <v>1834</v>
      </c>
      <c r="H3022" s="45" t="s">
        <v>44</v>
      </c>
      <c r="I3022" s="46">
        <v>37502</v>
      </c>
      <c r="J3022" s="44" t="str">
        <f t="shared" si="99"/>
        <v>n/a</v>
      </c>
      <c r="K3022" s="46">
        <v>37530</v>
      </c>
      <c r="L3022" s="45"/>
      <c r="M3022" s="45" t="s">
        <v>874</v>
      </c>
      <c r="N3022" s="45" t="s">
        <v>874</v>
      </c>
      <c r="O3022" s="62" t="s">
        <v>7</v>
      </c>
      <c r="P3022" s="53">
        <v>3714</v>
      </c>
      <c r="Q3022" s="46">
        <v>37666</v>
      </c>
      <c r="R3022" s="41" t="s">
        <v>136</v>
      </c>
    </row>
    <row r="3023" spans="1:18" s="149" customFormat="1" ht="12.95" customHeight="1" x14ac:dyDescent="0.2">
      <c r="A3023" s="7">
        <v>37</v>
      </c>
      <c r="B3023" s="40" t="s">
        <v>7</v>
      </c>
      <c r="C3023" s="107">
        <v>6764</v>
      </c>
      <c r="D3023" s="126" t="s">
        <v>1932</v>
      </c>
      <c r="E3023" s="40" t="s">
        <v>3086</v>
      </c>
      <c r="F3023" s="45">
        <v>20</v>
      </c>
      <c r="G3023" s="45" t="s">
        <v>1839</v>
      </c>
      <c r="H3023" s="45" t="s">
        <v>44</v>
      </c>
      <c r="I3023" s="46">
        <v>37502</v>
      </c>
      <c r="J3023" s="44" t="str">
        <f t="shared" si="99"/>
        <v>n/a</v>
      </c>
      <c r="K3023" s="46">
        <v>37529</v>
      </c>
      <c r="L3023" s="45" t="s">
        <v>1203</v>
      </c>
      <c r="M3023" s="45" t="s">
        <v>874</v>
      </c>
      <c r="N3023" s="45" t="s">
        <v>874</v>
      </c>
      <c r="O3023" s="62" t="s">
        <v>7</v>
      </c>
      <c r="P3023" s="53">
        <v>3719</v>
      </c>
      <c r="Q3023" s="46">
        <v>37663</v>
      </c>
      <c r="R3023" s="41" t="s">
        <v>1275</v>
      </c>
    </row>
    <row r="3024" spans="1:18" s="149" customFormat="1" ht="12.95" customHeight="1" x14ac:dyDescent="0.2">
      <c r="A3024" s="7">
        <v>37</v>
      </c>
      <c r="B3024" s="40" t="s">
        <v>7</v>
      </c>
      <c r="C3024" s="107">
        <v>6765</v>
      </c>
      <c r="D3024" s="126" t="s">
        <v>222</v>
      </c>
      <c r="E3024" s="40" t="s">
        <v>3085</v>
      </c>
      <c r="F3024" s="45">
        <v>20</v>
      </c>
      <c r="G3024" s="45" t="s">
        <v>1839</v>
      </c>
      <c r="H3024" s="45" t="s">
        <v>44</v>
      </c>
      <c r="I3024" s="46">
        <v>37502</v>
      </c>
      <c r="J3024" s="44" t="str">
        <f t="shared" si="99"/>
        <v>n/a</v>
      </c>
      <c r="K3024" s="46">
        <v>37530.542429861111</v>
      </c>
      <c r="L3024" s="45" t="s">
        <v>1203</v>
      </c>
      <c r="M3024" s="45" t="s">
        <v>874</v>
      </c>
      <c r="N3024" s="45" t="s">
        <v>874</v>
      </c>
      <c r="O3024" s="62" t="s">
        <v>7</v>
      </c>
      <c r="P3024" s="53">
        <v>3718</v>
      </c>
      <c r="Q3024" s="46">
        <v>37663</v>
      </c>
      <c r="R3024" s="41" t="s">
        <v>136</v>
      </c>
    </row>
    <row r="3025" spans="1:18" s="149" customFormat="1" ht="12.95" customHeight="1" x14ac:dyDescent="0.2">
      <c r="A3025" s="7">
        <v>3</v>
      </c>
      <c r="B3025" s="40" t="s">
        <v>7</v>
      </c>
      <c r="C3025" s="107">
        <v>6766</v>
      </c>
      <c r="D3025" s="40" t="s">
        <v>3084</v>
      </c>
      <c r="E3025" s="111" t="s">
        <v>2249</v>
      </c>
      <c r="F3025" s="45">
        <v>20</v>
      </c>
      <c r="G3025" s="45" t="s">
        <v>1839</v>
      </c>
      <c r="H3025" s="45" t="s">
        <v>44</v>
      </c>
      <c r="I3025" s="46">
        <v>37503</v>
      </c>
      <c r="J3025" s="44" t="str">
        <f t="shared" si="99"/>
        <v>n/a</v>
      </c>
      <c r="K3025" s="46">
        <v>37529</v>
      </c>
      <c r="L3025" s="45" t="s">
        <v>1203</v>
      </c>
      <c r="M3025" s="45" t="s">
        <v>874</v>
      </c>
      <c r="N3025" s="45" t="s">
        <v>874</v>
      </c>
      <c r="O3025" s="62" t="s">
        <v>7</v>
      </c>
      <c r="P3025" s="53">
        <v>3720</v>
      </c>
      <c r="Q3025" s="46">
        <v>37663</v>
      </c>
      <c r="R3025" s="41" t="s">
        <v>136</v>
      </c>
    </row>
    <row r="3026" spans="1:18" s="149" customFormat="1" ht="12.95" customHeight="1" x14ac:dyDescent="0.2">
      <c r="A3026" s="7"/>
      <c r="B3026" s="40" t="s">
        <v>7</v>
      </c>
      <c r="C3026" s="107">
        <v>6767</v>
      </c>
      <c r="D3026" s="126" t="s">
        <v>3083</v>
      </c>
      <c r="E3026" s="2" t="s">
        <v>3082</v>
      </c>
      <c r="F3026" s="45">
        <v>8</v>
      </c>
      <c r="G3026" s="45" t="s">
        <v>905</v>
      </c>
      <c r="H3026" s="45" t="s">
        <v>28</v>
      </c>
      <c r="I3026" s="46">
        <v>37505</v>
      </c>
      <c r="J3026" s="44">
        <f t="shared" si="99"/>
        <v>37870</v>
      </c>
      <c r="K3026" s="46"/>
      <c r="L3026" s="45"/>
      <c r="M3026" s="45"/>
      <c r="N3026" s="45"/>
      <c r="O3026" s="62" t="s">
        <v>7</v>
      </c>
      <c r="P3026" s="53" t="s">
        <v>2</v>
      </c>
      <c r="Q3026" s="46"/>
      <c r="R3026" s="41"/>
    </row>
    <row r="3027" spans="1:18" s="149" customFormat="1" ht="12.95" customHeight="1" x14ac:dyDescent="0.2">
      <c r="A3027" s="7"/>
      <c r="B3027" s="40" t="s">
        <v>7</v>
      </c>
      <c r="C3027" s="107">
        <v>6768</v>
      </c>
      <c r="D3027" s="126" t="s">
        <v>3081</v>
      </c>
      <c r="E3027" s="40" t="s">
        <v>1209</v>
      </c>
      <c r="F3027" s="45">
        <v>16</v>
      </c>
      <c r="G3027" s="45" t="s">
        <v>1834</v>
      </c>
      <c r="H3027" s="45" t="s">
        <v>44</v>
      </c>
      <c r="I3027" s="46">
        <v>37508</v>
      </c>
      <c r="J3027" s="44">
        <f t="shared" si="99"/>
        <v>37873</v>
      </c>
      <c r="K3027" s="46"/>
      <c r="L3027" s="45"/>
      <c r="M3027" s="45"/>
      <c r="N3027" s="45"/>
      <c r="O3027" s="62" t="s">
        <v>7</v>
      </c>
      <c r="P3027" s="53" t="s">
        <v>2</v>
      </c>
      <c r="Q3027" s="46"/>
      <c r="R3027" s="41"/>
    </row>
    <row r="3028" spans="1:18" s="149" customFormat="1" ht="12.95" customHeight="1" x14ac:dyDescent="0.2">
      <c r="A3028" s="7"/>
      <c r="B3028" s="40" t="s">
        <v>7</v>
      </c>
      <c r="C3028" s="107">
        <v>6769</v>
      </c>
      <c r="D3028" s="126" t="s">
        <v>3080</v>
      </c>
      <c r="E3028" s="126" t="s">
        <v>3079</v>
      </c>
      <c r="F3028" s="45">
        <v>8</v>
      </c>
      <c r="G3028" s="45" t="s">
        <v>905</v>
      </c>
      <c r="H3028" s="45" t="s">
        <v>193</v>
      </c>
      <c r="I3028" s="46">
        <v>37516</v>
      </c>
      <c r="J3028" s="44">
        <f t="shared" si="99"/>
        <v>37881</v>
      </c>
      <c r="K3028" s="46"/>
      <c r="L3028" s="45"/>
      <c r="M3028" s="45"/>
      <c r="N3028" s="45"/>
      <c r="O3028" s="62" t="s">
        <v>7</v>
      </c>
      <c r="P3028" s="53" t="s">
        <v>2</v>
      </c>
      <c r="Q3028" s="46"/>
      <c r="R3028" s="41"/>
    </row>
    <row r="3029" spans="1:18" s="149" customFormat="1" ht="12.95" customHeight="1" x14ac:dyDescent="0.2">
      <c r="A3029" s="7"/>
      <c r="B3029" s="40" t="s">
        <v>7</v>
      </c>
      <c r="C3029" s="107">
        <v>6770</v>
      </c>
      <c r="D3029" s="126" t="s">
        <v>3078</v>
      </c>
      <c r="E3029" s="126" t="s">
        <v>1972</v>
      </c>
      <c r="F3029" s="45">
        <v>1</v>
      </c>
      <c r="G3029" s="45" t="s">
        <v>1825</v>
      </c>
      <c r="H3029" s="45" t="s">
        <v>193</v>
      </c>
      <c r="I3029" s="120">
        <v>37518</v>
      </c>
      <c r="J3029" s="44" t="str">
        <f t="shared" si="99"/>
        <v>n/a</v>
      </c>
      <c r="K3029" s="120">
        <v>37683</v>
      </c>
      <c r="L3029" s="45" t="s">
        <v>1228</v>
      </c>
      <c r="M3029" s="45" t="s">
        <v>874</v>
      </c>
      <c r="N3029" s="45" t="s">
        <v>874</v>
      </c>
      <c r="O3029" s="62" t="s">
        <v>7</v>
      </c>
      <c r="P3029" s="53">
        <v>3742</v>
      </c>
      <c r="Q3029" s="46">
        <v>37820</v>
      </c>
      <c r="R3029" s="41" t="s">
        <v>136</v>
      </c>
    </row>
    <row r="3030" spans="1:18" s="149" customFormat="1" ht="12.95" customHeight="1" x14ac:dyDescent="0.2">
      <c r="A3030" s="7">
        <v>56</v>
      </c>
      <c r="B3030" s="40" t="s">
        <v>7</v>
      </c>
      <c r="C3030" s="107">
        <v>6771</v>
      </c>
      <c r="D3030" s="40" t="s">
        <v>1436</v>
      </c>
      <c r="E3030" s="40" t="s">
        <v>3077</v>
      </c>
      <c r="F3030" s="45">
        <v>11</v>
      </c>
      <c r="G3030" s="45" t="s">
        <v>1825</v>
      </c>
      <c r="H3030" s="45" t="s">
        <v>28</v>
      </c>
      <c r="I3030" s="46">
        <v>37525</v>
      </c>
      <c r="J3030" s="44" t="str">
        <f t="shared" si="99"/>
        <v>n/a</v>
      </c>
      <c r="K3030" s="46">
        <v>37592</v>
      </c>
      <c r="L3030" s="45" t="s">
        <v>1203</v>
      </c>
      <c r="M3030" s="45" t="s">
        <v>874</v>
      </c>
      <c r="N3030" s="45" t="s">
        <v>874</v>
      </c>
      <c r="O3030" s="62" t="s">
        <v>7</v>
      </c>
      <c r="P3030" s="53">
        <v>3747</v>
      </c>
      <c r="Q3030" s="46">
        <v>37824</v>
      </c>
      <c r="R3030" s="41" t="s">
        <v>136</v>
      </c>
    </row>
    <row r="3031" spans="1:18" s="149" customFormat="1" ht="12.95" customHeight="1" x14ac:dyDescent="0.2">
      <c r="A3031" s="7">
        <v>17</v>
      </c>
      <c r="B3031" s="40" t="s">
        <v>7</v>
      </c>
      <c r="C3031" s="107">
        <v>6772</v>
      </c>
      <c r="D3031" s="126" t="s">
        <v>3076</v>
      </c>
      <c r="E3031" s="126" t="s">
        <v>3073</v>
      </c>
      <c r="F3031" s="45">
        <v>5</v>
      </c>
      <c r="G3031" s="45" t="s">
        <v>1825</v>
      </c>
      <c r="H3031" s="45" t="s">
        <v>8</v>
      </c>
      <c r="I3031" s="46">
        <v>37525</v>
      </c>
      <c r="J3031" s="44" t="str">
        <f t="shared" si="99"/>
        <v>n/a</v>
      </c>
      <c r="K3031" s="46">
        <v>37650</v>
      </c>
      <c r="L3031" s="45"/>
      <c r="M3031" s="45"/>
      <c r="N3031" s="45"/>
      <c r="O3031" s="62" t="s">
        <v>7</v>
      </c>
      <c r="P3031" s="53" t="s">
        <v>5</v>
      </c>
      <c r="Q3031" s="46">
        <v>37739</v>
      </c>
      <c r="R3031" s="41"/>
    </row>
    <row r="3032" spans="1:18" s="149" customFormat="1" ht="12.95" customHeight="1" x14ac:dyDescent="0.2">
      <c r="A3032" s="7"/>
      <c r="B3032" s="40" t="s">
        <v>7</v>
      </c>
      <c r="C3032" s="107">
        <v>6773</v>
      </c>
      <c r="D3032" s="126" t="s">
        <v>3075</v>
      </c>
      <c r="E3032" s="126" t="s">
        <v>3074</v>
      </c>
      <c r="F3032" s="45">
        <v>11</v>
      </c>
      <c r="G3032" s="45" t="s">
        <v>1825</v>
      </c>
      <c r="H3032" s="45" t="s">
        <v>28</v>
      </c>
      <c r="I3032" s="46">
        <v>37550</v>
      </c>
      <c r="J3032" s="44">
        <f t="shared" si="99"/>
        <v>37915</v>
      </c>
      <c r="K3032" s="46"/>
      <c r="L3032" s="45"/>
      <c r="M3032" s="45"/>
      <c r="N3032" s="45"/>
      <c r="O3032" s="62" t="s">
        <v>7</v>
      </c>
      <c r="P3032" s="53" t="s">
        <v>2</v>
      </c>
      <c r="Q3032" s="46"/>
      <c r="R3032" s="41"/>
    </row>
    <row r="3033" spans="1:18" s="149" customFormat="1" ht="12.95" customHeight="1" x14ac:dyDescent="0.2">
      <c r="A3033" s="7">
        <v>35</v>
      </c>
      <c r="B3033" s="40" t="s">
        <v>7</v>
      </c>
      <c r="C3033" s="107">
        <v>6774</v>
      </c>
      <c r="D3033" s="126" t="s">
        <v>1004</v>
      </c>
      <c r="E3033" s="126" t="s">
        <v>3073</v>
      </c>
      <c r="F3033" s="45">
        <v>5</v>
      </c>
      <c r="G3033" s="45" t="s">
        <v>1825</v>
      </c>
      <c r="H3033" s="45" t="s">
        <v>8</v>
      </c>
      <c r="I3033" s="46">
        <v>37546</v>
      </c>
      <c r="J3033" s="44" t="str">
        <f t="shared" si="99"/>
        <v>n/a</v>
      </c>
      <c r="K3033" s="46">
        <v>37650</v>
      </c>
      <c r="L3033" s="45" t="s">
        <v>1228</v>
      </c>
      <c r="M3033" s="45" t="s">
        <v>874</v>
      </c>
      <c r="N3033" s="45" t="s">
        <v>874</v>
      </c>
      <c r="O3033" s="62" t="s">
        <v>7</v>
      </c>
      <c r="P3033" s="53">
        <v>3737</v>
      </c>
      <c r="Q3033" s="46">
        <v>37787</v>
      </c>
      <c r="R3033" s="41" t="s">
        <v>3072</v>
      </c>
    </row>
    <row r="3034" spans="1:18" s="149" customFormat="1" ht="12.95" customHeight="1" x14ac:dyDescent="0.2">
      <c r="A3034" s="7">
        <v>17</v>
      </c>
      <c r="B3034" s="40" t="s">
        <v>7</v>
      </c>
      <c r="C3034" s="107">
        <v>6775</v>
      </c>
      <c r="D3034" s="40" t="s">
        <v>3071</v>
      </c>
      <c r="E3034" s="40" t="s">
        <v>2223</v>
      </c>
      <c r="F3034" s="45">
        <v>4</v>
      </c>
      <c r="G3034" s="45" t="s">
        <v>1825</v>
      </c>
      <c r="H3034" s="45" t="s">
        <v>31</v>
      </c>
      <c r="I3034" s="46">
        <v>37547</v>
      </c>
      <c r="J3034" s="44" t="str">
        <f t="shared" si="99"/>
        <v>n/a</v>
      </c>
      <c r="K3034" s="46">
        <v>37587</v>
      </c>
      <c r="L3034" s="45">
        <v>6784</v>
      </c>
      <c r="M3034" s="45" t="s">
        <v>874</v>
      </c>
      <c r="N3034" s="45" t="s">
        <v>874</v>
      </c>
      <c r="O3034" s="62" t="s">
        <v>7</v>
      </c>
      <c r="P3034" s="53">
        <v>3753</v>
      </c>
      <c r="Q3034" s="46">
        <v>37839</v>
      </c>
      <c r="R3034" s="41" t="s">
        <v>499</v>
      </c>
    </row>
    <row r="3035" spans="1:18" s="149" customFormat="1" ht="12.95" customHeight="1" x14ac:dyDescent="0.2">
      <c r="A3035" s="7">
        <v>115</v>
      </c>
      <c r="B3035" s="40" t="s">
        <v>7</v>
      </c>
      <c r="C3035" s="107">
        <v>6776</v>
      </c>
      <c r="D3035" s="126" t="s">
        <v>3070</v>
      </c>
      <c r="E3035" s="2" t="s">
        <v>3069</v>
      </c>
      <c r="F3035" s="45">
        <v>13</v>
      </c>
      <c r="G3035" s="45" t="s">
        <v>1688</v>
      </c>
      <c r="H3035" s="45" t="s">
        <v>28</v>
      </c>
      <c r="I3035" s="46">
        <v>37557</v>
      </c>
      <c r="J3035" s="44" t="str">
        <f t="shared" si="99"/>
        <v>n/a</v>
      </c>
      <c r="K3035" s="46">
        <v>37592</v>
      </c>
      <c r="L3035" s="45" t="s">
        <v>1228</v>
      </c>
      <c r="M3035" s="45" t="s">
        <v>874</v>
      </c>
      <c r="N3035" s="45" t="s">
        <v>874</v>
      </c>
      <c r="O3035" s="62" t="s">
        <v>7</v>
      </c>
      <c r="P3035" s="53">
        <v>3728</v>
      </c>
      <c r="Q3035" s="46">
        <v>37726</v>
      </c>
      <c r="R3035" s="41" t="s">
        <v>136</v>
      </c>
    </row>
    <row r="3036" spans="1:18" s="149" customFormat="1" ht="12.95" customHeight="1" x14ac:dyDescent="0.2">
      <c r="A3036" s="7"/>
      <c r="B3036" s="40" t="s">
        <v>7</v>
      </c>
      <c r="C3036" s="107">
        <v>6777</v>
      </c>
      <c r="D3036" s="126" t="s">
        <v>3068</v>
      </c>
      <c r="E3036" s="40" t="s">
        <v>2172</v>
      </c>
      <c r="F3036" s="45">
        <v>3</v>
      </c>
      <c r="G3036" s="45" t="s">
        <v>1825</v>
      </c>
      <c r="H3036" s="45" t="s">
        <v>31</v>
      </c>
      <c r="I3036" s="46">
        <v>37559</v>
      </c>
      <c r="J3036" s="44">
        <f t="shared" si="99"/>
        <v>37924</v>
      </c>
      <c r="K3036" s="46"/>
      <c r="L3036" s="45"/>
      <c r="M3036" s="45"/>
      <c r="N3036" s="45"/>
      <c r="O3036" s="62" t="s">
        <v>7</v>
      </c>
      <c r="P3036" s="53" t="s">
        <v>2</v>
      </c>
      <c r="Q3036" s="46"/>
      <c r="R3036" s="41"/>
    </row>
    <row r="3037" spans="1:18" s="149" customFormat="1" ht="12.95" customHeight="1" x14ac:dyDescent="0.2">
      <c r="A3037" s="7"/>
      <c r="B3037" s="40" t="s">
        <v>7</v>
      </c>
      <c r="C3037" s="107">
        <v>6778</v>
      </c>
      <c r="D3037" s="126" t="s">
        <v>3067</v>
      </c>
      <c r="E3037" s="40" t="s">
        <v>3066</v>
      </c>
      <c r="F3037" s="45">
        <v>4</v>
      </c>
      <c r="G3037" s="45" t="s">
        <v>1825</v>
      </c>
      <c r="H3037" s="45" t="s">
        <v>31</v>
      </c>
      <c r="I3037" s="46">
        <v>37560</v>
      </c>
      <c r="J3037" s="44" t="str">
        <f t="shared" si="99"/>
        <v>n/a</v>
      </c>
      <c r="K3037" s="46">
        <v>37592</v>
      </c>
      <c r="L3037" s="45" t="s">
        <v>1203</v>
      </c>
      <c r="M3037" s="45" t="s">
        <v>3054</v>
      </c>
      <c r="N3037" s="45"/>
      <c r="O3037" s="62" t="s">
        <v>7</v>
      </c>
      <c r="P3037" s="53" t="s">
        <v>5</v>
      </c>
      <c r="Q3037" s="46">
        <v>37624</v>
      </c>
      <c r="R3037" s="41"/>
    </row>
    <row r="3038" spans="1:18" s="149" customFormat="1" ht="12.95" customHeight="1" x14ac:dyDescent="0.2">
      <c r="A3038" s="7"/>
      <c r="B3038" s="40" t="s">
        <v>7</v>
      </c>
      <c r="C3038" s="107">
        <v>6779</v>
      </c>
      <c r="D3038" s="126" t="s">
        <v>3065</v>
      </c>
      <c r="E3038" s="40" t="s">
        <v>3064</v>
      </c>
      <c r="F3038" s="45">
        <v>11</v>
      </c>
      <c r="G3038" s="45" t="s">
        <v>1825</v>
      </c>
      <c r="H3038" s="45" t="s">
        <v>28</v>
      </c>
      <c r="I3038" s="46">
        <v>37559</v>
      </c>
      <c r="J3038" s="44" t="str">
        <f t="shared" si="99"/>
        <v>n/a</v>
      </c>
      <c r="K3038" s="46">
        <v>37592</v>
      </c>
      <c r="L3038" s="45" t="s">
        <v>1203</v>
      </c>
      <c r="M3038" s="45" t="s">
        <v>874</v>
      </c>
      <c r="N3038" s="45" t="s">
        <v>871</v>
      </c>
      <c r="O3038" s="62" t="s">
        <v>7</v>
      </c>
      <c r="P3038" s="117" t="s">
        <v>0</v>
      </c>
      <c r="Q3038" s="46">
        <v>37824</v>
      </c>
      <c r="R3038" s="41"/>
    </row>
    <row r="3039" spans="1:18" s="149" customFormat="1" ht="12.95" customHeight="1" x14ac:dyDescent="0.2">
      <c r="A3039" s="7"/>
      <c r="B3039" s="40" t="s">
        <v>7</v>
      </c>
      <c r="C3039" s="107">
        <v>6780</v>
      </c>
      <c r="D3039" s="2" t="s">
        <v>3063</v>
      </c>
      <c r="E3039" s="40" t="s">
        <v>2033</v>
      </c>
      <c r="F3039" s="45">
        <v>8</v>
      </c>
      <c r="G3039" s="45" t="s">
        <v>905</v>
      </c>
      <c r="H3039" s="45" t="s">
        <v>31</v>
      </c>
      <c r="I3039" s="46">
        <v>37559</v>
      </c>
      <c r="J3039" s="44">
        <f t="shared" si="99"/>
        <v>37924</v>
      </c>
      <c r="K3039" s="46"/>
      <c r="L3039" s="45"/>
      <c r="M3039" s="45"/>
      <c r="N3039" s="45"/>
      <c r="O3039" s="62" t="s">
        <v>7</v>
      </c>
      <c r="P3039" s="53" t="s">
        <v>2</v>
      </c>
      <c r="Q3039" s="46"/>
      <c r="R3039" s="41"/>
    </row>
    <row r="3040" spans="1:18" s="149" customFormat="1" ht="12.95" customHeight="1" x14ac:dyDescent="0.2">
      <c r="A3040" s="7"/>
      <c r="B3040" s="40" t="s">
        <v>7</v>
      </c>
      <c r="C3040" s="107">
        <v>6781</v>
      </c>
      <c r="D3040" s="126" t="s">
        <v>3062</v>
      </c>
      <c r="E3040" s="40" t="s">
        <v>2033</v>
      </c>
      <c r="F3040" s="45">
        <v>8</v>
      </c>
      <c r="G3040" s="45" t="s">
        <v>905</v>
      </c>
      <c r="H3040" s="45" t="s">
        <v>31</v>
      </c>
      <c r="I3040" s="46">
        <v>37560</v>
      </c>
      <c r="J3040" s="44" t="str">
        <f t="shared" si="99"/>
        <v>n/a</v>
      </c>
      <c r="K3040" s="46">
        <v>37592</v>
      </c>
      <c r="L3040" s="45" t="s">
        <v>1228</v>
      </c>
      <c r="M3040" s="45" t="s">
        <v>871</v>
      </c>
      <c r="N3040" s="45" t="s">
        <v>871</v>
      </c>
      <c r="O3040" s="62" t="s">
        <v>7</v>
      </c>
      <c r="P3040" s="53" t="s">
        <v>5</v>
      </c>
      <c r="Q3040" s="46">
        <v>37705</v>
      </c>
      <c r="R3040" s="41"/>
    </row>
    <row r="3041" spans="1:18" s="149" customFormat="1" ht="12.95" customHeight="1" x14ac:dyDescent="0.2">
      <c r="A3041" s="7"/>
      <c r="B3041" s="40" t="s">
        <v>7</v>
      </c>
      <c r="C3041" s="107">
        <v>6782</v>
      </c>
      <c r="D3041" s="2" t="s">
        <v>3061</v>
      </c>
      <c r="E3041" s="40" t="s">
        <v>3060</v>
      </c>
      <c r="F3041" s="45" t="s">
        <v>3058</v>
      </c>
      <c r="G3041" s="45" t="s">
        <v>3058</v>
      </c>
      <c r="H3041" s="45" t="s">
        <v>31</v>
      </c>
      <c r="I3041" s="46">
        <v>37560</v>
      </c>
      <c r="J3041" s="44">
        <f t="shared" si="99"/>
        <v>37925</v>
      </c>
      <c r="K3041" s="46"/>
      <c r="L3041" s="45"/>
      <c r="M3041" s="45"/>
      <c r="N3041" s="45"/>
      <c r="O3041" s="62" t="s">
        <v>7</v>
      </c>
      <c r="P3041" s="53" t="s">
        <v>2</v>
      </c>
      <c r="Q3041" s="46"/>
      <c r="R3041" s="41"/>
    </row>
    <row r="3042" spans="1:18" s="149" customFormat="1" ht="12.95" customHeight="1" x14ac:dyDescent="0.2">
      <c r="A3042" s="7"/>
      <c r="B3042" s="40" t="s">
        <v>7</v>
      </c>
      <c r="C3042" s="107">
        <v>6783</v>
      </c>
      <c r="D3042" s="2" t="s">
        <v>3059</v>
      </c>
      <c r="E3042" s="40" t="s">
        <v>2033</v>
      </c>
      <c r="F3042" s="45" t="s">
        <v>3058</v>
      </c>
      <c r="G3042" s="45" t="s">
        <v>3058</v>
      </c>
      <c r="H3042" s="45" t="s">
        <v>31</v>
      </c>
      <c r="I3042" s="46">
        <v>37560</v>
      </c>
      <c r="J3042" s="44">
        <f t="shared" si="99"/>
        <v>37925</v>
      </c>
      <c r="K3042" s="46"/>
      <c r="L3042" s="45"/>
      <c r="M3042" s="45"/>
      <c r="N3042" s="45"/>
      <c r="O3042" s="62" t="s">
        <v>7</v>
      </c>
      <c r="P3042" s="53" t="s">
        <v>2</v>
      </c>
      <c r="Q3042" s="46"/>
      <c r="R3042" s="41"/>
    </row>
    <row r="3043" spans="1:18" s="149" customFormat="1" ht="12.95" customHeight="1" x14ac:dyDescent="0.2">
      <c r="A3043" s="7">
        <v>4</v>
      </c>
      <c r="B3043" s="40" t="s">
        <v>7</v>
      </c>
      <c r="C3043" s="107">
        <v>6784</v>
      </c>
      <c r="D3043" s="126" t="s">
        <v>2233</v>
      </c>
      <c r="E3043" s="40" t="s">
        <v>3057</v>
      </c>
      <c r="F3043" s="45">
        <v>4</v>
      </c>
      <c r="G3043" s="45" t="s">
        <v>1825</v>
      </c>
      <c r="H3043" s="45" t="s">
        <v>31</v>
      </c>
      <c r="I3043" s="46">
        <v>37561</v>
      </c>
      <c r="J3043" s="44" t="str">
        <f t="shared" si="99"/>
        <v>n/a</v>
      </c>
      <c r="K3043" s="46">
        <v>37592</v>
      </c>
      <c r="L3043" s="45">
        <v>6775</v>
      </c>
      <c r="M3043" s="45" t="s">
        <v>874</v>
      </c>
      <c r="N3043" s="45" t="s">
        <v>871</v>
      </c>
      <c r="O3043" s="62" t="s">
        <v>7</v>
      </c>
      <c r="P3043" s="117" t="s">
        <v>0</v>
      </c>
      <c r="Q3043" s="46">
        <v>37839</v>
      </c>
      <c r="R3043" s="41"/>
    </row>
    <row r="3044" spans="1:18" s="149" customFormat="1" ht="12.95" customHeight="1" x14ac:dyDescent="0.2">
      <c r="A3044" s="7">
        <v>115</v>
      </c>
      <c r="B3044" s="40" t="s">
        <v>7</v>
      </c>
      <c r="C3044" s="107">
        <v>6785</v>
      </c>
      <c r="D3044" s="126" t="s">
        <v>3056</v>
      </c>
      <c r="E3044" s="149" t="s">
        <v>3055</v>
      </c>
      <c r="F3044" s="45">
        <v>11</v>
      </c>
      <c r="G3044" s="45" t="s">
        <v>1825</v>
      </c>
      <c r="H3044" s="45" t="s">
        <v>28</v>
      </c>
      <c r="I3044" s="46">
        <v>37561</v>
      </c>
      <c r="J3044" s="44" t="str">
        <f t="shared" si="99"/>
        <v>n/a</v>
      </c>
      <c r="K3044" s="46">
        <v>37592</v>
      </c>
      <c r="L3044" s="45" t="s">
        <v>1203</v>
      </c>
      <c r="M3044" s="45" t="s">
        <v>3054</v>
      </c>
      <c r="N3044" s="45"/>
      <c r="O3044" s="62" t="s">
        <v>7</v>
      </c>
      <c r="P3044" s="53" t="s">
        <v>5</v>
      </c>
      <c r="Q3044" s="46">
        <v>37630</v>
      </c>
      <c r="R3044" s="41"/>
    </row>
    <row r="3045" spans="1:18" s="149" customFormat="1" ht="12.95" customHeight="1" x14ac:dyDescent="0.2">
      <c r="A3045" s="7">
        <v>12</v>
      </c>
      <c r="B3045" s="40" t="s">
        <v>7</v>
      </c>
      <c r="C3045" s="107">
        <v>6786</v>
      </c>
      <c r="D3045" s="126" t="s">
        <v>2177</v>
      </c>
      <c r="E3045" s="40" t="s">
        <v>2973</v>
      </c>
      <c r="F3045" s="45" t="s">
        <v>2495</v>
      </c>
      <c r="G3045" s="45" t="s">
        <v>1834</v>
      </c>
      <c r="H3045" s="45" t="s">
        <v>31</v>
      </c>
      <c r="I3045" s="46">
        <v>37561</v>
      </c>
      <c r="J3045" s="44" t="str">
        <f t="shared" si="99"/>
        <v>n/a</v>
      </c>
      <c r="K3045" s="46">
        <v>37774</v>
      </c>
      <c r="L3045" s="45"/>
      <c r="M3045" s="45"/>
      <c r="N3045" s="45"/>
      <c r="O3045" s="62" t="s">
        <v>7</v>
      </c>
      <c r="P3045" s="53" t="s">
        <v>4</v>
      </c>
      <c r="Q3045" s="46"/>
      <c r="R3045" s="41"/>
    </row>
    <row r="3046" spans="1:18" s="149" customFormat="1" ht="12.95" customHeight="1" x14ac:dyDescent="0.2">
      <c r="A3046" s="7">
        <v>12</v>
      </c>
      <c r="B3046" s="40" t="s">
        <v>7</v>
      </c>
      <c r="C3046" s="107">
        <v>6787</v>
      </c>
      <c r="D3046" s="126" t="s">
        <v>2177</v>
      </c>
      <c r="E3046" s="40" t="s">
        <v>2973</v>
      </c>
      <c r="F3046" s="45" t="s">
        <v>2299</v>
      </c>
      <c r="G3046" s="45" t="s">
        <v>1825</v>
      </c>
      <c r="H3046" s="45" t="s">
        <v>31</v>
      </c>
      <c r="I3046" s="46">
        <v>37561</v>
      </c>
      <c r="J3046" s="44" t="str">
        <f t="shared" si="99"/>
        <v>n/a</v>
      </c>
      <c r="K3046" s="46">
        <v>37774</v>
      </c>
      <c r="L3046" s="45"/>
      <c r="M3046" s="45"/>
      <c r="N3046" s="45"/>
      <c r="O3046" s="62" t="s">
        <v>7</v>
      </c>
      <c r="P3046" s="53" t="s">
        <v>4</v>
      </c>
      <c r="Q3046" s="46"/>
      <c r="R3046" s="41"/>
    </row>
    <row r="3047" spans="1:18" s="149" customFormat="1" ht="12.95" customHeight="1" x14ac:dyDescent="0.2">
      <c r="A3047" s="7">
        <v>12</v>
      </c>
      <c r="B3047" s="40" t="s">
        <v>7</v>
      </c>
      <c r="C3047" s="107">
        <v>6788</v>
      </c>
      <c r="D3047" s="126" t="s">
        <v>2177</v>
      </c>
      <c r="E3047" s="40" t="s">
        <v>3053</v>
      </c>
      <c r="F3047" s="45" t="s">
        <v>2307</v>
      </c>
      <c r="G3047" s="45" t="s">
        <v>1839</v>
      </c>
      <c r="H3047" s="45" t="s">
        <v>31</v>
      </c>
      <c r="I3047" s="46">
        <v>37561</v>
      </c>
      <c r="J3047" s="44" t="str">
        <f t="shared" si="99"/>
        <v>n/a</v>
      </c>
      <c r="K3047" s="46">
        <v>37774</v>
      </c>
      <c r="L3047" s="45" t="s">
        <v>1228</v>
      </c>
      <c r="M3047" s="45" t="s">
        <v>874</v>
      </c>
      <c r="N3047" s="45" t="s">
        <v>874</v>
      </c>
      <c r="O3047" s="62" t="s">
        <v>7</v>
      </c>
      <c r="P3047" s="53">
        <v>3759</v>
      </c>
      <c r="Q3047" s="46">
        <v>37909</v>
      </c>
      <c r="R3047" s="41" t="s">
        <v>3052</v>
      </c>
    </row>
    <row r="3048" spans="1:18" s="149" customFormat="1" ht="12.95" customHeight="1" x14ac:dyDescent="0.2">
      <c r="A3048" s="7">
        <v>37</v>
      </c>
      <c r="B3048" s="40" t="s">
        <v>7</v>
      </c>
      <c r="C3048" s="107">
        <v>6789</v>
      </c>
      <c r="D3048" s="126" t="s">
        <v>1460</v>
      </c>
      <c r="E3048" s="40" t="s">
        <v>3051</v>
      </c>
      <c r="F3048" s="45" t="s">
        <v>2307</v>
      </c>
      <c r="G3048" s="45" t="s">
        <v>1839</v>
      </c>
      <c r="H3048" s="45" t="s">
        <v>31</v>
      </c>
      <c r="I3048" s="46">
        <v>37561</v>
      </c>
      <c r="J3048" s="44" t="str">
        <f t="shared" si="99"/>
        <v>n/a</v>
      </c>
      <c r="K3048" s="46">
        <v>37592</v>
      </c>
      <c r="L3048" s="45" t="s">
        <v>1228</v>
      </c>
      <c r="M3048" s="45" t="s">
        <v>874</v>
      </c>
      <c r="N3048" s="45" t="s">
        <v>874</v>
      </c>
      <c r="O3048" s="62" t="s">
        <v>7</v>
      </c>
      <c r="P3048" s="53">
        <v>3726</v>
      </c>
      <c r="Q3048" s="46">
        <v>37727</v>
      </c>
      <c r="R3048" s="41" t="s">
        <v>3049</v>
      </c>
    </row>
    <row r="3049" spans="1:18" s="149" customFormat="1" ht="12.95" customHeight="1" x14ac:dyDescent="0.2">
      <c r="A3049" s="7"/>
      <c r="B3049" s="40" t="s">
        <v>7</v>
      </c>
      <c r="C3049" s="107">
        <v>6790</v>
      </c>
      <c r="D3049" s="2" t="s">
        <v>3050</v>
      </c>
      <c r="E3049" s="40" t="s">
        <v>1855</v>
      </c>
      <c r="F3049" s="45">
        <v>8</v>
      </c>
      <c r="G3049" s="45" t="s">
        <v>905</v>
      </c>
      <c r="H3049" s="45" t="s">
        <v>8</v>
      </c>
      <c r="I3049" s="46">
        <v>37578</v>
      </c>
      <c r="J3049" s="44">
        <f t="shared" si="99"/>
        <v>37943</v>
      </c>
      <c r="K3049" s="46"/>
      <c r="L3049" s="45"/>
      <c r="M3049" s="45"/>
      <c r="N3049" s="45"/>
      <c r="O3049" s="62" t="s">
        <v>7</v>
      </c>
      <c r="P3049" s="53" t="s">
        <v>2</v>
      </c>
      <c r="Q3049" s="46"/>
      <c r="R3049" s="41"/>
    </row>
    <row r="3050" spans="1:18" s="149" customFormat="1" ht="12.95" customHeight="1" x14ac:dyDescent="0.2">
      <c r="A3050" s="7">
        <v>50</v>
      </c>
      <c r="B3050" s="40" t="s">
        <v>7</v>
      </c>
      <c r="C3050" s="107">
        <v>6791</v>
      </c>
      <c r="D3050" s="126" t="s">
        <v>21</v>
      </c>
      <c r="E3050" s="40" t="s">
        <v>2573</v>
      </c>
      <c r="F3050" s="45">
        <v>7</v>
      </c>
      <c r="G3050" s="45" t="s">
        <v>1834</v>
      </c>
      <c r="H3050" s="45" t="s">
        <v>25</v>
      </c>
      <c r="I3050" s="46">
        <v>37573</v>
      </c>
      <c r="J3050" s="44" t="str">
        <f t="shared" si="99"/>
        <v>n/a</v>
      </c>
      <c r="K3050" s="46">
        <v>37621</v>
      </c>
      <c r="L3050" s="45" t="s">
        <v>1228</v>
      </c>
      <c r="M3050" s="45" t="s">
        <v>874</v>
      </c>
      <c r="N3050" s="45" t="s">
        <v>874</v>
      </c>
      <c r="O3050" s="62" t="s">
        <v>7</v>
      </c>
      <c r="P3050" s="53">
        <v>3730</v>
      </c>
      <c r="Q3050" s="46">
        <v>37756</v>
      </c>
      <c r="R3050" s="41" t="s">
        <v>3036</v>
      </c>
    </row>
    <row r="3051" spans="1:18" s="163" customFormat="1" ht="14.25" customHeight="1" x14ac:dyDescent="0.25">
      <c r="A3051" s="166">
        <v>33</v>
      </c>
      <c r="B3051" s="123" t="s">
        <v>7</v>
      </c>
      <c r="C3051" s="87">
        <v>6792</v>
      </c>
      <c r="D3051" s="123" t="s">
        <v>374</v>
      </c>
      <c r="E3051" s="123" t="s">
        <v>2573</v>
      </c>
      <c r="F3051" s="56">
        <v>21</v>
      </c>
      <c r="G3051" s="56" t="s">
        <v>1839</v>
      </c>
      <c r="H3051" s="56" t="s">
        <v>25</v>
      </c>
      <c r="I3051" s="164">
        <v>37581</v>
      </c>
      <c r="J3051" s="86" t="str">
        <f t="shared" si="99"/>
        <v>n/a</v>
      </c>
      <c r="K3051" s="164">
        <v>37623</v>
      </c>
      <c r="L3051" s="56" t="s">
        <v>1228</v>
      </c>
      <c r="M3051" s="56" t="s">
        <v>874</v>
      </c>
      <c r="N3051" s="56" t="s">
        <v>874</v>
      </c>
      <c r="O3051" s="92" t="s">
        <v>7</v>
      </c>
      <c r="P3051" s="165">
        <v>3754</v>
      </c>
      <c r="Q3051" s="164">
        <v>37841</v>
      </c>
      <c r="R3051" s="85" t="s">
        <v>3049</v>
      </c>
    </row>
    <row r="3052" spans="1:18" s="149" customFormat="1" ht="12.95" customHeight="1" x14ac:dyDescent="0.2">
      <c r="A3052" s="7">
        <v>17</v>
      </c>
      <c r="B3052" s="40" t="s">
        <v>7</v>
      </c>
      <c r="C3052" s="107">
        <v>6793</v>
      </c>
      <c r="D3052" s="126" t="s">
        <v>3048</v>
      </c>
      <c r="E3052" s="40" t="s">
        <v>2573</v>
      </c>
      <c r="F3052" s="45">
        <v>15</v>
      </c>
      <c r="G3052" s="45" t="s">
        <v>1688</v>
      </c>
      <c r="H3052" s="45" t="s">
        <v>25</v>
      </c>
      <c r="I3052" s="46">
        <v>37586</v>
      </c>
      <c r="J3052" s="44" t="str">
        <f t="shared" si="99"/>
        <v>n/a</v>
      </c>
      <c r="K3052" s="46">
        <v>37623</v>
      </c>
      <c r="L3052" s="45" t="s">
        <v>1228</v>
      </c>
      <c r="M3052" s="45" t="s">
        <v>874</v>
      </c>
      <c r="N3052" s="45" t="s">
        <v>874</v>
      </c>
      <c r="O3052" s="62" t="s">
        <v>7</v>
      </c>
      <c r="P3052" s="53">
        <v>3731</v>
      </c>
      <c r="Q3052" s="46">
        <v>37761</v>
      </c>
      <c r="R3052" s="41" t="s">
        <v>3040</v>
      </c>
    </row>
    <row r="3053" spans="1:18" s="149" customFormat="1" ht="12.95" customHeight="1" x14ac:dyDescent="0.2">
      <c r="A3053" s="7">
        <v>37</v>
      </c>
      <c r="B3053" s="40" t="s">
        <v>7</v>
      </c>
      <c r="C3053" s="107">
        <v>6794</v>
      </c>
      <c r="D3053" s="126" t="s">
        <v>222</v>
      </c>
      <c r="E3053" s="40" t="s">
        <v>2573</v>
      </c>
      <c r="F3053" s="45">
        <v>20</v>
      </c>
      <c r="G3053" s="45" t="s">
        <v>1839</v>
      </c>
      <c r="H3053" s="45" t="s">
        <v>25</v>
      </c>
      <c r="I3053" s="46">
        <v>37587</v>
      </c>
      <c r="J3053" s="44" t="str">
        <f t="shared" si="99"/>
        <v>n/a</v>
      </c>
      <c r="K3053" s="46">
        <v>37802</v>
      </c>
      <c r="L3053" s="45" t="s">
        <v>684</v>
      </c>
      <c r="M3053" s="45" t="s">
        <v>874</v>
      </c>
      <c r="N3053" s="45" t="s">
        <v>874</v>
      </c>
      <c r="O3053" s="62" t="s">
        <v>7</v>
      </c>
      <c r="P3053" s="53">
        <v>3762</v>
      </c>
      <c r="Q3053" s="46">
        <v>37936</v>
      </c>
      <c r="R3053" s="41" t="s">
        <v>136</v>
      </c>
    </row>
    <row r="3054" spans="1:18" s="149" customFormat="1" ht="12.95" customHeight="1" x14ac:dyDescent="0.2">
      <c r="A3054" s="7">
        <v>46</v>
      </c>
      <c r="B3054" s="40" t="s">
        <v>7</v>
      </c>
      <c r="C3054" s="107">
        <v>6795</v>
      </c>
      <c r="D3054" s="2" t="s">
        <v>3047</v>
      </c>
      <c r="E3054" s="111" t="s">
        <v>3046</v>
      </c>
      <c r="F3054" s="45">
        <v>8</v>
      </c>
      <c r="G3054" s="45" t="s">
        <v>905</v>
      </c>
      <c r="H3054" s="45" t="s">
        <v>44</v>
      </c>
      <c r="I3054" s="46">
        <v>37594</v>
      </c>
      <c r="J3054" s="44" t="str">
        <f t="shared" si="99"/>
        <v>n/a</v>
      </c>
      <c r="K3054" s="120">
        <v>37711</v>
      </c>
      <c r="L3054" s="45">
        <v>6816</v>
      </c>
      <c r="M3054" s="45" t="s">
        <v>874</v>
      </c>
      <c r="N3054" s="45" t="s">
        <v>871</v>
      </c>
      <c r="O3054" s="62" t="s">
        <v>7</v>
      </c>
      <c r="P3054" s="117" t="s">
        <v>0</v>
      </c>
      <c r="Q3054" s="46">
        <v>37900</v>
      </c>
      <c r="R3054" s="41"/>
    </row>
    <row r="3055" spans="1:18" s="149" customFormat="1" ht="12.95" customHeight="1" x14ac:dyDescent="0.2">
      <c r="A3055" s="7">
        <v>33</v>
      </c>
      <c r="B3055" s="40" t="s">
        <v>7</v>
      </c>
      <c r="C3055" s="107">
        <v>6796</v>
      </c>
      <c r="D3055" s="40" t="s">
        <v>3045</v>
      </c>
      <c r="E3055" s="40" t="s">
        <v>3044</v>
      </c>
      <c r="F3055" s="45">
        <v>21</v>
      </c>
      <c r="G3055" s="45" t="s">
        <v>1839</v>
      </c>
      <c r="H3055" s="45" t="s">
        <v>193</v>
      </c>
      <c r="I3055" s="120">
        <v>37599</v>
      </c>
      <c r="J3055" s="44" t="str">
        <f t="shared" si="99"/>
        <v>n/a</v>
      </c>
      <c r="K3055" s="120">
        <v>37683</v>
      </c>
      <c r="L3055" s="45" t="s">
        <v>1228</v>
      </c>
      <c r="M3055" s="45" t="s">
        <v>874</v>
      </c>
      <c r="N3055" s="45" t="s">
        <v>874</v>
      </c>
      <c r="O3055" s="62" t="s">
        <v>7</v>
      </c>
      <c r="P3055" s="53">
        <v>3741</v>
      </c>
      <c r="Q3055" s="46">
        <v>37823</v>
      </c>
      <c r="R3055" s="41" t="s">
        <v>3043</v>
      </c>
    </row>
    <row r="3056" spans="1:18" s="149" customFormat="1" ht="12.95" customHeight="1" x14ac:dyDescent="0.2">
      <c r="A3056" s="7">
        <v>17</v>
      </c>
      <c r="B3056" s="40" t="s">
        <v>7</v>
      </c>
      <c r="C3056" s="107">
        <v>6797</v>
      </c>
      <c r="D3056" s="40" t="s">
        <v>3042</v>
      </c>
      <c r="E3056" s="40" t="s">
        <v>3041</v>
      </c>
      <c r="F3056" s="45">
        <v>5</v>
      </c>
      <c r="G3056" s="45" t="s">
        <v>1825</v>
      </c>
      <c r="H3056" s="45" t="s">
        <v>8</v>
      </c>
      <c r="I3056" s="46">
        <v>37610</v>
      </c>
      <c r="J3056" s="44" t="str">
        <f t="shared" si="99"/>
        <v>n/a</v>
      </c>
      <c r="K3056" s="46">
        <v>37650</v>
      </c>
      <c r="L3056" s="45" t="s">
        <v>1228</v>
      </c>
      <c r="M3056" s="45" t="s">
        <v>874</v>
      </c>
      <c r="N3056" s="45" t="s">
        <v>874</v>
      </c>
      <c r="O3056" s="62" t="s">
        <v>7</v>
      </c>
      <c r="P3056" s="53">
        <v>3736</v>
      </c>
      <c r="Q3056" s="46">
        <v>37787</v>
      </c>
      <c r="R3056" s="41" t="s">
        <v>3040</v>
      </c>
    </row>
    <row r="3057" spans="1:18" s="149" customFormat="1" ht="12.95" customHeight="1" x14ac:dyDescent="0.2">
      <c r="A3057" s="7"/>
      <c r="B3057" s="40" t="s">
        <v>7</v>
      </c>
      <c r="C3057" s="107">
        <v>6798</v>
      </c>
      <c r="D3057" s="2" t="s">
        <v>3039</v>
      </c>
      <c r="E3057" s="40" t="s">
        <v>1855</v>
      </c>
      <c r="F3057" s="45">
        <v>21</v>
      </c>
      <c r="G3057" s="45" t="s">
        <v>1839</v>
      </c>
      <c r="H3057" s="45" t="s">
        <v>8</v>
      </c>
      <c r="I3057" s="46">
        <v>37610</v>
      </c>
      <c r="J3057" s="44" t="str">
        <f t="shared" si="99"/>
        <v>n/a</v>
      </c>
      <c r="K3057" s="46">
        <v>37650</v>
      </c>
      <c r="L3057" s="121" t="s">
        <v>3038</v>
      </c>
      <c r="M3057" s="45" t="s">
        <v>871</v>
      </c>
      <c r="N3057" s="45" t="s">
        <v>871</v>
      </c>
      <c r="O3057" s="62" t="s">
        <v>7</v>
      </c>
      <c r="P3057" s="117" t="s">
        <v>0</v>
      </c>
      <c r="Q3057" s="46">
        <v>38103</v>
      </c>
      <c r="R3057" s="41"/>
    </row>
    <row r="3058" spans="1:18" s="149" customFormat="1" ht="12.95" customHeight="1" x14ac:dyDescent="0.2">
      <c r="A3058" s="7">
        <v>4</v>
      </c>
      <c r="B3058" s="40" t="s">
        <v>7</v>
      </c>
      <c r="C3058" s="107">
        <v>6799</v>
      </c>
      <c r="D3058" s="40" t="s">
        <v>186</v>
      </c>
      <c r="E3058" s="2" t="s">
        <v>3037</v>
      </c>
      <c r="F3058" s="45">
        <v>4</v>
      </c>
      <c r="G3058" s="45" t="s">
        <v>1825</v>
      </c>
      <c r="H3058" s="45" t="s">
        <v>8</v>
      </c>
      <c r="I3058" s="46">
        <v>37616</v>
      </c>
      <c r="J3058" s="44" t="str">
        <f t="shared" si="99"/>
        <v>n/a</v>
      </c>
      <c r="K3058" s="46">
        <v>37650</v>
      </c>
      <c r="L3058" s="45" t="s">
        <v>1228</v>
      </c>
      <c r="M3058" s="45" t="s">
        <v>874</v>
      </c>
      <c r="N3058" s="45" t="s">
        <v>871</v>
      </c>
      <c r="O3058" s="62" t="s">
        <v>7</v>
      </c>
      <c r="P3058" s="53">
        <v>3757</v>
      </c>
      <c r="Q3058" s="46">
        <v>37861</v>
      </c>
      <c r="R3058" s="41" t="s">
        <v>3036</v>
      </c>
    </row>
    <row r="3059" spans="1:18" s="149" customFormat="1" ht="12.95" customHeight="1" x14ac:dyDescent="0.2">
      <c r="A3059" s="7">
        <v>3</v>
      </c>
      <c r="B3059" s="40" t="s">
        <v>7</v>
      </c>
      <c r="C3059" s="107">
        <v>6800</v>
      </c>
      <c r="D3059" s="40" t="s">
        <v>2017</v>
      </c>
      <c r="E3059" s="40" t="s">
        <v>3035</v>
      </c>
      <c r="F3059" s="45">
        <v>15</v>
      </c>
      <c r="G3059" s="45" t="s">
        <v>1688</v>
      </c>
      <c r="H3059" s="45" t="s">
        <v>8</v>
      </c>
      <c r="I3059" s="46">
        <v>37620</v>
      </c>
      <c r="J3059" s="44" t="str">
        <f t="shared" si="99"/>
        <v>n/a</v>
      </c>
      <c r="K3059" s="46">
        <v>37650</v>
      </c>
      <c r="L3059" s="45" t="s">
        <v>1228</v>
      </c>
      <c r="M3059" s="45" t="s">
        <v>874</v>
      </c>
      <c r="N3059" s="45" t="s">
        <v>874</v>
      </c>
      <c r="O3059" s="62" t="s">
        <v>7</v>
      </c>
      <c r="P3059" s="53">
        <v>3738</v>
      </c>
      <c r="Q3059" s="46">
        <v>37788</v>
      </c>
      <c r="R3059" s="41" t="s">
        <v>3034</v>
      </c>
    </row>
    <row r="3060" spans="1:18" s="149" customFormat="1" ht="12.95" customHeight="1" x14ac:dyDescent="0.2">
      <c r="A3060" s="7">
        <v>19</v>
      </c>
      <c r="B3060" s="40" t="s">
        <v>7</v>
      </c>
      <c r="C3060" s="107">
        <v>6801</v>
      </c>
      <c r="D3060" s="2" t="s">
        <v>1479</v>
      </c>
      <c r="E3060" s="126" t="s">
        <v>3033</v>
      </c>
      <c r="F3060" s="45">
        <v>8</v>
      </c>
      <c r="G3060" s="45" t="s">
        <v>905</v>
      </c>
      <c r="H3060" s="45" t="s">
        <v>8</v>
      </c>
      <c r="I3060" s="46">
        <v>37620</v>
      </c>
      <c r="J3060" s="44" t="str">
        <f t="shared" si="99"/>
        <v>n/a</v>
      </c>
      <c r="K3060" s="46">
        <v>37650</v>
      </c>
      <c r="L3060" s="45" t="s">
        <v>1203</v>
      </c>
      <c r="M3060" s="45" t="s">
        <v>874</v>
      </c>
      <c r="N3060" s="45" t="s">
        <v>874</v>
      </c>
      <c r="O3060" s="62" t="s">
        <v>7</v>
      </c>
      <c r="P3060" s="53">
        <v>3755</v>
      </c>
      <c r="Q3060" s="46">
        <v>37853</v>
      </c>
      <c r="R3060" s="41" t="s">
        <v>136</v>
      </c>
    </row>
    <row r="3061" spans="1:18" s="149" customFormat="1" ht="12.95" customHeight="1" x14ac:dyDescent="0.2">
      <c r="A3061" s="7">
        <v>10</v>
      </c>
      <c r="B3061" s="40" t="s">
        <v>7</v>
      </c>
      <c r="C3061" s="107">
        <v>6802</v>
      </c>
      <c r="D3061" s="40" t="s">
        <v>1177</v>
      </c>
      <c r="E3061" s="126" t="s">
        <v>2720</v>
      </c>
      <c r="F3061" s="45">
        <v>12</v>
      </c>
      <c r="G3061" s="45" t="s">
        <v>1825</v>
      </c>
      <c r="H3061" s="45" t="s">
        <v>8</v>
      </c>
      <c r="I3061" s="46">
        <v>37620</v>
      </c>
      <c r="J3061" s="44" t="str">
        <f t="shared" si="99"/>
        <v>n/a</v>
      </c>
      <c r="K3061" s="46">
        <v>37650</v>
      </c>
      <c r="L3061" s="45" t="s">
        <v>1228</v>
      </c>
      <c r="M3061" s="45" t="s">
        <v>874</v>
      </c>
      <c r="N3061" s="45" t="s">
        <v>874</v>
      </c>
      <c r="O3061" s="62" t="s">
        <v>7</v>
      </c>
      <c r="P3061" s="53">
        <v>3740</v>
      </c>
      <c r="Q3061" s="46">
        <v>37788</v>
      </c>
      <c r="R3061" s="41" t="s">
        <v>136</v>
      </c>
    </row>
    <row r="3062" spans="1:18" s="149" customFormat="1" ht="12.95" customHeight="1" x14ac:dyDescent="0.2">
      <c r="A3062" s="7"/>
      <c r="B3062" s="40" t="s">
        <v>7</v>
      </c>
      <c r="C3062" s="107">
        <v>6803</v>
      </c>
      <c r="D3062" s="40" t="s">
        <v>3032</v>
      </c>
      <c r="E3062" s="40" t="s">
        <v>1855</v>
      </c>
      <c r="F3062" s="45">
        <v>3</v>
      </c>
      <c r="G3062" s="45" t="s">
        <v>1825</v>
      </c>
      <c r="H3062" s="45" t="s">
        <v>8</v>
      </c>
      <c r="I3062" s="46">
        <v>37613</v>
      </c>
      <c r="J3062" s="44">
        <f t="shared" si="99"/>
        <v>37978</v>
      </c>
      <c r="K3062" s="46"/>
      <c r="L3062" s="45"/>
      <c r="M3062" s="45"/>
      <c r="N3062" s="45"/>
      <c r="O3062" s="62" t="s">
        <v>7</v>
      </c>
      <c r="P3062" s="53" t="s">
        <v>2</v>
      </c>
      <c r="Q3062" s="46"/>
      <c r="R3062" s="41"/>
    </row>
    <row r="3063" spans="1:18" s="149" customFormat="1" ht="12.95" customHeight="1" x14ac:dyDescent="0.2">
      <c r="A3063" s="7"/>
      <c r="B3063" s="40" t="s">
        <v>7</v>
      </c>
      <c r="C3063" s="107">
        <v>6804</v>
      </c>
      <c r="D3063" s="40" t="s">
        <v>3031</v>
      </c>
      <c r="E3063" s="40" t="s">
        <v>3027</v>
      </c>
      <c r="F3063" s="45">
        <v>6</v>
      </c>
      <c r="G3063" s="45" t="s">
        <v>1834</v>
      </c>
      <c r="H3063" s="45" t="s">
        <v>193</v>
      </c>
      <c r="I3063" s="120">
        <v>37630</v>
      </c>
      <c r="J3063" s="44" t="str">
        <f t="shared" si="99"/>
        <v>n/a</v>
      </c>
      <c r="K3063" s="120">
        <v>37866</v>
      </c>
      <c r="L3063" s="45" t="s">
        <v>684</v>
      </c>
      <c r="M3063" s="45" t="s">
        <v>874</v>
      </c>
      <c r="N3063" s="45" t="s">
        <v>874</v>
      </c>
      <c r="O3063" s="62" t="s">
        <v>7</v>
      </c>
      <c r="P3063" s="53" t="s">
        <v>5</v>
      </c>
      <c r="Q3063" s="46">
        <v>37984</v>
      </c>
      <c r="R3063" s="41"/>
    </row>
    <row r="3064" spans="1:18" s="149" customFormat="1" ht="12.95" customHeight="1" x14ac:dyDescent="0.2">
      <c r="A3064" s="7"/>
      <c r="B3064" s="40" t="s">
        <v>7</v>
      </c>
      <c r="C3064" s="107">
        <v>6805</v>
      </c>
      <c r="D3064" s="40" t="s">
        <v>3030</v>
      </c>
      <c r="E3064" s="40" t="s">
        <v>3027</v>
      </c>
      <c r="F3064" s="45">
        <v>6</v>
      </c>
      <c r="G3064" s="45" t="s">
        <v>1834</v>
      </c>
      <c r="H3064" s="45" t="s">
        <v>193</v>
      </c>
      <c r="I3064" s="120">
        <v>37635</v>
      </c>
      <c r="J3064" s="44" t="str">
        <f t="shared" si="99"/>
        <v>n/a</v>
      </c>
      <c r="K3064" s="120">
        <v>37683</v>
      </c>
      <c r="L3064" s="45" t="s">
        <v>1228</v>
      </c>
      <c r="M3064" s="45" t="s">
        <v>874</v>
      </c>
      <c r="N3064" s="45" t="s">
        <v>874</v>
      </c>
      <c r="O3064" s="62" t="s">
        <v>7</v>
      </c>
      <c r="P3064" s="53">
        <v>3743</v>
      </c>
      <c r="Q3064" s="46">
        <v>37820</v>
      </c>
      <c r="R3064" s="41" t="s">
        <v>136</v>
      </c>
    </row>
    <row r="3065" spans="1:18" s="149" customFormat="1" ht="12.95" customHeight="1" x14ac:dyDescent="0.2">
      <c r="A3065" s="7"/>
      <c r="B3065" s="40" t="s">
        <v>7</v>
      </c>
      <c r="C3065" s="107">
        <v>6806</v>
      </c>
      <c r="D3065" s="40" t="s">
        <v>3029</v>
      </c>
      <c r="E3065" s="40" t="s">
        <v>1151</v>
      </c>
      <c r="F3065" s="45">
        <v>20</v>
      </c>
      <c r="G3065" s="45" t="s">
        <v>1839</v>
      </c>
      <c r="H3065" s="45" t="s">
        <v>44</v>
      </c>
      <c r="I3065" s="46">
        <v>37648</v>
      </c>
      <c r="J3065" s="44">
        <f t="shared" si="99"/>
        <v>38013</v>
      </c>
      <c r="K3065" s="46"/>
      <c r="L3065" s="45"/>
      <c r="M3065" s="45"/>
      <c r="N3065" s="45"/>
      <c r="O3065" s="62" t="s">
        <v>7</v>
      </c>
      <c r="P3065" s="53" t="s">
        <v>2</v>
      </c>
      <c r="Q3065" s="46"/>
      <c r="R3065" s="41"/>
    </row>
    <row r="3066" spans="1:18" s="149" customFormat="1" ht="12.95" customHeight="1" x14ac:dyDescent="0.2">
      <c r="A3066" s="7"/>
      <c r="B3066" s="40" t="s">
        <v>7</v>
      </c>
      <c r="C3066" s="107">
        <v>6807</v>
      </c>
      <c r="D3066" s="40" t="s">
        <v>3028</v>
      </c>
      <c r="E3066" s="40" t="s">
        <v>3027</v>
      </c>
      <c r="F3066" s="45">
        <v>20</v>
      </c>
      <c r="G3066" s="45" t="s">
        <v>1839</v>
      </c>
      <c r="H3066" s="45" t="s">
        <v>193</v>
      </c>
      <c r="I3066" s="120">
        <v>37652</v>
      </c>
      <c r="J3066" s="44" t="str">
        <f t="shared" si="99"/>
        <v>n/a</v>
      </c>
      <c r="K3066" s="120">
        <v>37862</v>
      </c>
      <c r="L3066" s="45"/>
      <c r="M3066" s="45"/>
      <c r="N3066" s="45"/>
      <c r="O3066" s="62" t="s">
        <v>7</v>
      </c>
      <c r="P3066" s="53" t="s">
        <v>5</v>
      </c>
      <c r="Q3066" s="46">
        <v>37937</v>
      </c>
      <c r="R3066" s="41"/>
    </row>
    <row r="3067" spans="1:18" s="149" customFormat="1" ht="12.95" customHeight="1" x14ac:dyDescent="0.2">
      <c r="A3067" s="7"/>
      <c r="B3067" s="40" t="s">
        <v>7</v>
      </c>
      <c r="C3067" s="107">
        <v>6808</v>
      </c>
      <c r="D3067" s="40" t="s">
        <v>3028</v>
      </c>
      <c r="E3067" s="40" t="s">
        <v>3027</v>
      </c>
      <c r="F3067" s="45">
        <v>20</v>
      </c>
      <c r="G3067" s="45" t="s">
        <v>1839</v>
      </c>
      <c r="H3067" s="45" t="s">
        <v>193</v>
      </c>
      <c r="I3067" s="120">
        <v>37652</v>
      </c>
      <c r="J3067" s="44" t="str">
        <f t="shared" si="99"/>
        <v>n/a</v>
      </c>
      <c r="K3067" s="120">
        <v>37862</v>
      </c>
      <c r="L3067" s="45"/>
      <c r="M3067" s="45"/>
      <c r="N3067" s="45"/>
      <c r="O3067" s="62" t="s">
        <v>7</v>
      </c>
      <c r="P3067" s="53" t="s">
        <v>5</v>
      </c>
      <c r="Q3067" s="46">
        <v>37937</v>
      </c>
      <c r="R3067" s="41"/>
    </row>
    <row r="3068" spans="1:18" s="149" customFormat="1" ht="12.95" customHeight="1" x14ac:dyDescent="0.2">
      <c r="A3068" s="7">
        <v>190</v>
      </c>
      <c r="B3068" s="40" t="s">
        <v>7</v>
      </c>
      <c r="C3068" s="107">
        <v>6809</v>
      </c>
      <c r="D3068" s="40" t="s">
        <v>3026</v>
      </c>
      <c r="E3068" s="40" t="s">
        <v>3025</v>
      </c>
      <c r="F3068" s="45">
        <v>3</v>
      </c>
      <c r="G3068" s="45" t="s">
        <v>1825</v>
      </c>
      <c r="H3068" s="45" t="s">
        <v>193</v>
      </c>
      <c r="I3068" s="46">
        <v>37649</v>
      </c>
      <c r="J3068" s="44">
        <f t="shared" ref="J3068:J3131" si="100">IF(AND(I3068&gt;1/1/75, K3068&gt;0),"n/a",I3068+365)</f>
        <v>38014</v>
      </c>
      <c r="K3068" s="46"/>
      <c r="L3068" s="45"/>
      <c r="M3068" s="45"/>
      <c r="N3068" s="45"/>
      <c r="O3068" s="62" t="s">
        <v>7</v>
      </c>
      <c r="P3068" s="53" t="s">
        <v>2</v>
      </c>
      <c r="Q3068" s="46"/>
      <c r="R3068" s="41"/>
    </row>
    <row r="3069" spans="1:18" s="149" customFormat="1" ht="12.95" customHeight="1" x14ac:dyDescent="0.2">
      <c r="A3069" s="7"/>
      <c r="B3069" s="40" t="s">
        <v>7</v>
      </c>
      <c r="C3069" s="107">
        <v>6810</v>
      </c>
      <c r="D3069" s="40" t="s">
        <v>3024</v>
      </c>
      <c r="E3069" s="40" t="s">
        <v>1855</v>
      </c>
      <c r="F3069" s="45">
        <v>3</v>
      </c>
      <c r="G3069" s="45" t="s">
        <v>1825</v>
      </c>
      <c r="H3069" s="45" t="s">
        <v>8</v>
      </c>
      <c r="I3069" s="46">
        <v>37649</v>
      </c>
      <c r="J3069" s="44">
        <f t="shared" si="100"/>
        <v>38014</v>
      </c>
      <c r="K3069" s="46"/>
      <c r="L3069" s="45"/>
      <c r="M3069" s="45"/>
      <c r="N3069" s="45"/>
      <c r="O3069" s="62" t="s">
        <v>7</v>
      </c>
      <c r="P3069" s="53" t="s">
        <v>2</v>
      </c>
      <c r="Q3069" s="46"/>
      <c r="R3069" s="41"/>
    </row>
    <row r="3070" spans="1:18" s="149" customFormat="1" ht="12.95" customHeight="1" x14ac:dyDescent="0.2">
      <c r="A3070" s="7"/>
      <c r="B3070" s="40" t="s">
        <v>7</v>
      </c>
      <c r="C3070" s="107">
        <v>6811</v>
      </c>
      <c r="D3070" s="40" t="s">
        <v>3023</v>
      </c>
      <c r="E3070" s="40" t="s">
        <v>3022</v>
      </c>
      <c r="F3070" s="45">
        <v>21</v>
      </c>
      <c r="G3070" s="45" t="s">
        <v>1839</v>
      </c>
      <c r="H3070" s="45" t="s">
        <v>193</v>
      </c>
      <c r="I3070" s="120">
        <v>37655</v>
      </c>
      <c r="J3070" s="44" t="str">
        <f t="shared" si="100"/>
        <v>n/a</v>
      </c>
      <c r="K3070" s="120">
        <v>38015</v>
      </c>
      <c r="L3070" s="45" t="s">
        <v>684</v>
      </c>
      <c r="M3070" s="45" t="s">
        <v>874</v>
      </c>
      <c r="N3070" s="45" t="s">
        <v>874</v>
      </c>
      <c r="O3070" s="62" t="s">
        <v>7</v>
      </c>
      <c r="P3070" s="53">
        <v>3832</v>
      </c>
      <c r="Q3070" s="46">
        <v>38183</v>
      </c>
      <c r="R3070" s="41" t="s">
        <v>136</v>
      </c>
    </row>
    <row r="3071" spans="1:18" s="149" customFormat="1" ht="12.95" customHeight="1" x14ac:dyDescent="0.2">
      <c r="A3071" s="7"/>
      <c r="B3071" s="40" t="s">
        <v>7</v>
      </c>
      <c r="C3071" s="107">
        <v>6812</v>
      </c>
      <c r="D3071" s="40" t="s">
        <v>3021</v>
      </c>
      <c r="E3071" s="40" t="s">
        <v>3020</v>
      </c>
      <c r="F3071" s="45">
        <v>15</v>
      </c>
      <c r="G3071" s="45" t="s">
        <v>1688</v>
      </c>
      <c r="H3071" s="45" t="s">
        <v>193</v>
      </c>
      <c r="I3071" s="46">
        <v>37655</v>
      </c>
      <c r="J3071" s="44">
        <f t="shared" si="100"/>
        <v>38020</v>
      </c>
      <c r="K3071" s="46"/>
      <c r="L3071" s="45"/>
      <c r="M3071" s="45"/>
      <c r="N3071" s="45"/>
      <c r="O3071" s="62" t="s">
        <v>7</v>
      </c>
      <c r="P3071" s="53" t="s">
        <v>2</v>
      </c>
      <c r="Q3071" s="46"/>
      <c r="R3071" s="41"/>
    </row>
    <row r="3072" spans="1:18" s="149" customFormat="1" ht="12.95" customHeight="1" x14ac:dyDescent="0.2">
      <c r="A3072" s="7">
        <v>17</v>
      </c>
      <c r="B3072" s="40" t="s">
        <v>7</v>
      </c>
      <c r="C3072" s="107">
        <v>6813</v>
      </c>
      <c r="D3072" s="40" t="s">
        <v>2420</v>
      </c>
      <c r="E3072" s="40" t="s">
        <v>3008</v>
      </c>
      <c r="F3072" s="45">
        <v>15</v>
      </c>
      <c r="G3072" s="45" t="s">
        <v>1688</v>
      </c>
      <c r="H3072" s="45" t="s">
        <v>44</v>
      </c>
      <c r="I3072" s="46">
        <v>37673</v>
      </c>
      <c r="J3072" s="44" t="str">
        <f t="shared" si="100"/>
        <v>n/a</v>
      </c>
      <c r="K3072" s="46">
        <v>37711</v>
      </c>
      <c r="L3072" s="45">
        <v>6820</v>
      </c>
      <c r="M3072" s="45" t="s">
        <v>874</v>
      </c>
      <c r="N3072" s="45" t="s">
        <v>874</v>
      </c>
      <c r="O3072" s="62" t="s">
        <v>7</v>
      </c>
      <c r="P3072" s="53">
        <v>3748</v>
      </c>
      <c r="Q3072" s="46">
        <v>37848</v>
      </c>
      <c r="R3072" s="41" t="s">
        <v>499</v>
      </c>
    </row>
    <row r="3073" spans="1:18" s="149" customFormat="1" ht="12.95" customHeight="1" x14ac:dyDescent="0.2">
      <c r="A3073" s="7"/>
      <c r="B3073" s="40" t="s">
        <v>7</v>
      </c>
      <c r="C3073" s="107">
        <v>6814</v>
      </c>
      <c r="D3073" s="40" t="s">
        <v>3019</v>
      </c>
      <c r="E3073" s="40" t="s">
        <v>3018</v>
      </c>
      <c r="F3073" s="45">
        <v>20</v>
      </c>
      <c r="G3073" s="45" t="s">
        <v>1839</v>
      </c>
      <c r="H3073" s="45" t="s">
        <v>193</v>
      </c>
      <c r="I3073" s="120">
        <v>37662</v>
      </c>
      <c r="J3073" s="44" t="str">
        <f t="shared" si="100"/>
        <v>n/a</v>
      </c>
      <c r="K3073" s="120">
        <v>37861</v>
      </c>
      <c r="L3073" s="45">
        <v>6892</v>
      </c>
      <c r="M3073" s="45" t="s">
        <v>874</v>
      </c>
      <c r="N3073" s="45" t="s">
        <v>874</v>
      </c>
      <c r="O3073" s="62" t="s">
        <v>7</v>
      </c>
      <c r="P3073" s="53">
        <v>3774</v>
      </c>
      <c r="Q3073" s="46">
        <v>38006</v>
      </c>
      <c r="R3073" s="41" t="s">
        <v>136</v>
      </c>
    </row>
    <row r="3074" spans="1:18" s="149" customFormat="1" ht="12.95" customHeight="1" x14ac:dyDescent="0.2">
      <c r="A3074" s="7"/>
      <c r="B3074" s="40" t="s">
        <v>7</v>
      </c>
      <c r="C3074" s="107">
        <v>6815</v>
      </c>
      <c r="D3074" s="40" t="s">
        <v>3017</v>
      </c>
      <c r="E3074" s="40" t="s">
        <v>3016</v>
      </c>
      <c r="F3074" s="45">
        <v>19</v>
      </c>
      <c r="G3074" s="45" t="s">
        <v>1688</v>
      </c>
      <c r="H3074" s="45" t="s">
        <v>193</v>
      </c>
      <c r="I3074" s="46">
        <v>37678</v>
      </c>
      <c r="J3074" s="44" t="str">
        <f t="shared" si="100"/>
        <v>n/a</v>
      </c>
      <c r="K3074" s="46">
        <v>37861</v>
      </c>
      <c r="L3074" s="45"/>
      <c r="M3074" s="45"/>
      <c r="N3074" s="45"/>
      <c r="O3074" s="62" t="s">
        <v>7</v>
      </c>
      <c r="P3074" s="53" t="s">
        <v>5</v>
      </c>
      <c r="Q3074" s="46">
        <v>37886</v>
      </c>
      <c r="R3074" s="41"/>
    </row>
    <row r="3075" spans="1:18" s="149" customFormat="1" ht="12.95" customHeight="1" x14ac:dyDescent="0.2">
      <c r="A3075" s="7">
        <v>28</v>
      </c>
      <c r="B3075" s="40" t="s">
        <v>7</v>
      </c>
      <c r="C3075" s="107">
        <v>6816</v>
      </c>
      <c r="D3075" s="40" t="s">
        <v>2817</v>
      </c>
      <c r="E3075" s="40" t="s">
        <v>2816</v>
      </c>
      <c r="F3075" s="45">
        <v>8</v>
      </c>
      <c r="G3075" s="45" t="s">
        <v>905</v>
      </c>
      <c r="H3075" s="45" t="s">
        <v>44</v>
      </c>
      <c r="I3075" s="46">
        <v>37678</v>
      </c>
      <c r="J3075" s="44" t="str">
        <f t="shared" si="100"/>
        <v>n/a</v>
      </c>
      <c r="K3075" s="46">
        <v>37711</v>
      </c>
      <c r="L3075" s="45">
        <v>6795</v>
      </c>
      <c r="M3075" s="45" t="s">
        <v>871</v>
      </c>
      <c r="N3075" s="45" t="s">
        <v>871</v>
      </c>
      <c r="O3075" s="62" t="s">
        <v>7</v>
      </c>
      <c r="P3075" s="117" t="s">
        <v>0</v>
      </c>
      <c r="Q3075" s="46">
        <v>37900</v>
      </c>
      <c r="R3075" s="41"/>
    </row>
    <row r="3076" spans="1:18" s="149" customFormat="1" ht="12.95" customHeight="1" x14ac:dyDescent="0.2">
      <c r="A3076" s="7">
        <v>19</v>
      </c>
      <c r="B3076" s="40" t="s">
        <v>7</v>
      </c>
      <c r="C3076" s="107">
        <v>6817</v>
      </c>
      <c r="D3076" s="40" t="s">
        <v>1479</v>
      </c>
      <c r="E3076" s="40" t="s">
        <v>3015</v>
      </c>
      <c r="F3076" s="45">
        <v>8</v>
      </c>
      <c r="G3076" s="45" t="s">
        <v>905</v>
      </c>
      <c r="H3076" s="45" t="s">
        <v>44</v>
      </c>
      <c r="I3076" s="46">
        <v>37679</v>
      </c>
      <c r="J3076" s="44" t="str">
        <f t="shared" si="100"/>
        <v>n/a</v>
      </c>
      <c r="K3076" s="46">
        <v>37711</v>
      </c>
      <c r="L3076" s="45">
        <v>6824</v>
      </c>
      <c r="M3076" s="45" t="s">
        <v>874</v>
      </c>
      <c r="N3076" s="45" t="s">
        <v>871</v>
      </c>
      <c r="O3076" s="62" t="s">
        <v>7</v>
      </c>
      <c r="P3076" s="53">
        <v>3761</v>
      </c>
      <c r="Q3076" s="46">
        <v>37917</v>
      </c>
      <c r="R3076" s="41" t="s">
        <v>3014</v>
      </c>
    </row>
    <row r="3077" spans="1:18" s="149" customFormat="1" ht="12.95" customHeight="1" x14ac:dyDescent="0.2">
      <c r="A3077" s="7"/>
      <c r="B3077" s="40" t="s">
        <v>7</v>
      </c>
      <c r="C3077" s="107">
        <v>6818</v>
      </c>
      <c r="D3077" s="40" t="s">
        <v>2799</v>
      </c>
      <c r="E3077" s="40" t="s">
        <v>1151</v>
      </c>
      <c r="F3077" s="45">
        <v>4</v>
      </c>
      <c r="G3077" s="45" t="s">
        <v>1825</v>
      </c>
      <c r="H3077" s="45" t="s">
        <v>44</v>
      </c>
      <c r="I3077" s="46">
        <v>37679</v>
      </c>
      <c r="J3077" s="44" t="str">
        <f t="shared" si="100"/>
        <v>n/a</v>
      </c>
      <c r="K3077" s="46">
        <v>37711</v>
      </c>
      <c r="L3077" s="45" t="s">
        <v>684</v>
      </c>
      <c r="M3077" s="45" t="s">
        <v>871</v>
      </c>
      <c r="N3077" s="45" t="s">
        <v>871</v>
      </c>
      <c r="O3077" s="62" t="s">
        <v>7</v>
      </c>
      <c r="P3077" s="53" t="s">
        <v>5</v>
      </c>
      <c r="Q3077" s="46">
        <v>37869</v>
      </c>
      <c r="R3077" s="41"/>
    </row>
    <row r="3078" spans="1:18" s="149" customFormat="1" ht="12.95" customHeight="1" x14ac:dyDescent="0.2">
      <c r="A3078" s="7">
        <v>56</v>
      </c>
      <c r="B3078" s="40" t="s">
        <v>7</v>
      </c>
      <c r="C3078" s="107">
        <v>6819</v>
      </c>
      <c r="D3078" s="40" t="s">
        <v>1063</v>
      </c>
      <c r="E3078" s="119" t="s">
        <v>3013</v>
      </c>
      <c r="F3078" s="45">
        <v>5</v>
      </c>
      <c r="G3078" s="45" t="s">
        <v>1825</v>
      </c>
      <c r="H3078" s="45" t="s">
        <v>28</v>
      </c>
      <c r="I3078" s="46">
        <v>37677</v>
      </c>
      <c r="J3078" s="44" t="str">
        <f t="shared" si="100"/>
        <v>n/a</v>
      </c>
      <c r="K3078" s="46">
        <v>37707</v>
      </c>
      <c r="L3078" s="45" t="s">
        <v>684</v>
      </c>
      <c r="M3078" s="45" t="s">
        <v>874</v>
      </c>
      <c r="N3078" s="45" t="s">
        <v>874</v>
      </c>
      <c r="O3078" s="62" t="s">
        <v>7</v>
      </c>
      <c r="P3078" s="53">
        <v>3750</v>
      </c>
      <c r="Q3078" s="46">
        <v>37844</v>
      </c>
      <c r="R3078" s="41" t="s">
        <v>3012</v>
      </c>
    </row>
    <row r="3079" spans="1:18" s="149" customFormat="1" ht="12.95" customHeight="1" x14ac:dyDescent="0.2">
      <c r="A3079" s="7">
        <v>44</v>
      </c>
      <c r="B3079" s="40" t="s">
        <v>7</v>
      </c>
      <c r="C3079" s="107">
        <v>6820</v>
      </c>
      <c r="D3079" s="40" t="s">
        <v>3011</v>
      </c>
      <c r="E3079" s="40" t="s">
        <v>1201</v>
      </c>
      <c r="F3079" s="45">
        <v>15</v>
      </c>
      <c r="G3079" s="45" t="s">
        <v>1688</v>
      </c>
      <c r="H3079" s="45" t="s">
        <v>44</v>
      </c>
      <c r="I3079" s="46">
        <v>37680</v>
      </c>
      <c r="J3079" s="44" t="str">
        <f t="shared" si="100"/>
        <v>n/a</v>
      </c>
      <c r="K3079" s="46">
        <v>37711</v>
      </c>
      <c r="L3079" s="45">
        <v>6813</v>
      </c>
      <c r="M3079" s="45" t="s">
        <v>874</v>
      </c>
      <c r="N3079" s="45" t="s">
        <v>874</v>
      </c>
      <c r="O3079" s="62" t="s">
        <v>7</v>
      </c>
      <c r="P3079" s="53">
        <v>3749</v>
      </c>
      <c r="Q3079" s="46">
        <v>37848</v>
      </c>
      <c r="R3079" s="41" t="s">
        <v>3010</v>
      </c>
    </row>
    <row r="3080" spans="1:18" s="149" customFormat="1" ht="12.95" customHeight="1" x14ac:dyDescent="0.2">
      <c r="A3080" s="7">
        <v>11</v>
      </c>
      <c r="B3080" s="40" t="s">
        <v>7</v>
      </c>
      <c r="C3080" s="107">
        <v>6821</v>
      </c>
      <c r="D3080" s="40" t="s">
        <v>3009</v>
      </c>
      <c r="E3080" s="40" t="s">
        <v>3008</v>
      </c>
      <c r="F3080" s="45">
        <v>8</v>
      </c>
      <c r="G3080" s="45" t="s">
        <v>905</v>
      </c>
      <c r="H3080" s="45" t="s">
        <v>44</v>
      </c>
      <c r="I3080" s="46">
        <v>37679</v>
      </c>
      <c r="J3080" s="44" t="str">
        <f t="shared" si="100"/>
        <v>n/a</v>
      </c>
      <c r="K3080" s="46">
        <v>37708</v>
      </c>
      <c r="L3080" s="45" t="s">
        <v>684</v>
      </c>
      <c r="M3080" s="45" t="s">
        <v>874</v>
      </c>
      <c r="N3080" s="45" t="s">
        <v>874</v>
      </c>
      <c r="O3080" s="62" t="s">
        <v>7</v>
      </c>
      <c r="P3080" s="53">
        <v>3751</v>
      </c>
      <c r="Q3080" s="46">
        <v>37848</v>
      </c>
      <c r="R3080" s="112" t="s">
        <v>140</v>
      </c>
    </row>
    <row r="3081" spans="1:18" s="149" customFormat="1" ht="12.95" customHeight="1" x14ac:dyDescent="0.2">
      <c r="A3081" s="7">
        <v>19</v>
      </c>
      <c r="B3081" s="40" t="s">
        <v>7</v>
      </c>
      <c r="C3081" s="107">
        <v>6822</v>
      </c>
      <c r="D3081" s="40" t="s">
        <v>1479</v>
      </c>
      <c r="E3081" s="40" t="s">
        <v>2342</v>
      </c>
      <c r="F3081" s="45">
        <v>8</v>
      </c>
      <c r="G3081" s="45" t="s">
        <v>905</v>
      </c>
      <c r="H3081" s="45" t="s">
        <v>44</v>
      </c>
      <c r="I3081" s="46">
        <v>37679</v>
      </c>
      <c r="J3081" s="44">
        <f t="shared" si="100"/>
        <v>38044</v>
      </c>
      <c r="K3081" s="46"/>
      <c r="L3081" s="45"/>
      <c r="M3081" s="45"/>
      <c r="N3081" s="45"/>
      <c r="O3081" s="62" t="s">
        <v>7</v>
      </c>
      <c r="P3081" s="53" t="s">
        <v>2</v>
      </c>
      <c r="Q3081" s="46"/>
      <c r="R3081" s="41"/>
    </row>
    <row r="3082" spans="1:18" s="149" customFormat="1" ht="12.95" customHeight="1" x14ac:dyDescent="0.2">
      <c r="A3082" s="7">
        <v>3</v>
      </c>
      <c r="B3082" s="40" t="s">
        <v>7</v>
      </c>
      <c r="C3082" s="107">
        <v>6823</v>
      </c>
      <c r="D3082" s="40" t="s">
        <v>3007</v>
      </c>
      <c r="E3082" s="40" t="s">
        <v>1151</v>
      </c>
      <c r="F3082" s="45">
        <v>19</v>
      </c>
      <c r="G3082" s="45" t="s">
        <v>1688</v>
      </c>
      <c r="H3082" s="45" t="s">
        <v>44</v>
      </c>
      <c r="I3082" s="46">
        <v>37680</v>
      </c>
      <c r="J3082" s="44" t="str">
        <f t="shared" si="100"/>
        <v>n/a</v>
      </c>
      <c r="K3082" s="46">
        <v>37708</v>
      </c>
      <c r="L3082" s="45"/>
      <c r="M3082" s="45" t="s">
        <v>871</v>
      </c>
      <c r="N3082" s="45" t="s">
        <v>871</v>
      </c>
      <c r="O3082" s="62" t="s">
        <v>7</v>
      </c>
      <c r="P3082" s="117" t="s">
        <v>0</v>
      </c>
      <c r="Q3082" s="46">
        <v>37960</v>
      </c>
      <c r="R3082" s="41"/>
    </row>
    <row r="3083" spans="1:18" s="149" customFormat="1" ht="12.95" customHeight="1" x14ac:dyDescent="0.2">
      <c r="A3083" s="7">
        <v>4</v>
      </c>
      <c r="B3083" s="40" t="s">
        <v>7</v>
      </c>
      <c r="C3083" s="107">
        <v>6824</v>
      </c>
      <c r="D3083" s="40" t="s">
        <v>3006</v>
      </c>
      <c r="E3083" s="40" t="s">
        <v>1151</v>
      </c>
      <c r="F3083" s="45">
        <v>8</v>
      </c>
      <c r="G3083" s="45" t="s">
        <v>905</v>
      </c>
      <c r="H3083" s="45" t="s">
        <v>44</v>
      </c>
      <c r="I3083" s="46">
        <v>37680</v>
      </c>
      <c r="J3083" s="44" t="str">
        <f t="shared" si="100"/>
        <v>n/a</v>
      </c>
      <c r="K3083" s="46">
        <v>37708</v>
      </c>
      <c r="L3083" s="45">
        <v>6817</v>
      </c>
      <c r="M3083" s="45" t="s">
        <v>871</v>
      </c>
      <c r="N3083" s="45" t="s">
        <v>871</v>
      </c>
      <c r="O3083" s="62" t="s">
        <v>7</v>
      </c>
      <c r="P3083" s="53" t="s">
        <v>5</v>
      </c>
      <c r="Q3083" s="46">
        <v>37867</v>
      </c>
      <c r="R3083" s="41"/>
    </row>
    <row r="3084" spans="1:18" s="149" customFormat="1" ht="12.95" customHeight="1" x14ac:dyDescent="0.2">
      <c r="A3084" s="7"/>
      <c r="B3084" s="40" t="s">
        <v>7</v>
      </c>
      <c r="C3084" s="107">
        <v>6825</v>
      </c>
      <c r="D3084" s="40" t="s">
        <v>3005</v>
      </c>
      <c r="E3084" s="40" t="s">
        <v>1151</v>
      </c>
      <c r="F3084" s="45">
        <v>3</v>
      </c>
      <c r="G3084" s="45" t="s">
        <v>1825</v>
      </c>
      <c r="H3084" s="45" t="s">
        <v>44</v>
      </c>
      <c r="I3084" s="46">
        <v>37680</v>
      </c>
      <c r="J3084" s="44">
        <f t="shared" si="100"/>
        <v>38045</v>
      </c>
      <c r="K3084" s="46"/>
      <c r="L3084" s="45"/>
      <c r="M3084" s="45"/>
      <c r="N3084" s="45"/>
      <c r="O3084" s="62" t="s">
        <v>7</v>
      </c>
      <c r="P3084" s="53" t="s">
        <v>2</v>
      </c>
      <c r="Q3084" s="46"/>
      <c r="R3084" s="41"/>
    </row>
    <row r="3085" spans="1:18" s="149" customFormat="1" ht="12.95" customHeight="1" x14ac:dyDescent="0.2">
      <c r="A3085" s="7">
        <v>19</v>
      </c>
      <c r="B3085" s="40" t="s">
        <v>7</v>
      </c>
      <c r="C3085" s="107">
        <v>6826</v>
      </c>
      <c r="D3085" s="40" t="s">
        <v>1479</v>
      </c>
      <c r="E3085" s="40" t="s">
        <v>3004</v>
      </c>
      <c r="F3085" s="45">
        <v>8</v>
      </c>
      <c r="G3085" s="45" t="s">
        <v>905</v>
      </c>
      <c r="H3085" s="45" t="s">
        <v>25</v>
      </c>
      <c r="I3085" s="46">
        <v>37679</v>
      </c>
      <c r="J3085" s="44" t="str">
        <f t="shared" si="100"/>
        <v>n/a</v>
      </c>
      <c r="K3085" s="46">
        <v>37802</v>
      </c>
      <c r="L3085" s="45" t="s">
        <v>684</v>
      </c>
      <c r="M3085" s="45" t="s">
        <v>874</v>
      </c>
      <c r="N3085" s="45" t="s">
        <v>874</v>
      </c>
      <c r="O3085" s="62" t="s">
        <v>7</v>
      </c>
      <c r="P3085" s="53">
        <v>3763</v>
      </c>
      <c r="Q3085" s="46">
        <v>37936</v>
      </c>
      <c r="R3085" s="41" t="s">
        <v>136</v>
      </c>
    </row>
    <row r="3086" spans="1:18" s="149" customFormat="1" ht="12.95" customHeight="1" x14ac:dyDescent="0.2">
      <c r="A3086" s="7">
        <v>37</v>
      </c>
      <c r="B3086" s="40" t="s">
        <v>7</v>
      </c>
      <c r="C3086" s="107">
        <v>6827</v>
      </c>
      <c r="D3086" s="40" t="s">
        <v>171</v>
      </c>
      <c r="E3086" s="40" t="s">
        <v>2342</v>
      </c>
      <c r="F3086" s="45">
        <v>20</v>
      </c>
      <c r="G3086" s="45" t="s">
        <v>1839</v>
      </c>
      <c r="H3086" s="45" t="s">
        <v>44</v>
      </c>
      <c r="I3086" s="46">
        <v>37683</v>
      </c>
      <c r="J3086" s="44" t="str">
        <f t="shared" si="100"/>
        <v>n/a</v>
      </c>
      <c r="K3086" s="46">
        <v>37711</v>
      </c>
      <c r="L3086" s="45" t="s">
        <v>684</v>
      </c>
      <c r="M3086" s="45" t="s">
        <v>874</v>
      </c>
      <c r="N3086" s="45" t="s">
        <v>874</v>
      </c>
      <c r="O3086" s="62" t="s">
        <v>7</v>
      </c>
      <c r="P3086" s="53">
        <v>3752</v>
      </c>
      <c r="Q3086" s="46">
        <v>37848</v>
      </c>
      <c r="R3086" s="41" t="s">
        <v>136</v>
      </c>
    </row>
    <row r="3087" spans="1:18" s="149" customFormat="1" ht="12.95" customHeight="1" x14ac:dyDescent="0.2">
      <c r="A3087" s="7">
        <v>37</v>
      </c>
      <c r="B3087" s="40" t="s">
        <v>7</v>
      </c>
      <c r="C3087" s="107">
        <v>6828</v>
      </c>
      <c r="D3087" s="40" t="s">
        <v>1460</v>
      </c>
      <c r="E3087" s="40" t="s">
        <v>3003</v>
      </c>
      <c r="F3087" s="45" t="s">
        <v>2307</v>
      </c>
      <c r="G3087" s="45" t="s">
        <v>1839</v>
      </c>
      <c r="H3087" s="45" t="s">
        <v>44</v>
      </c>
      <c r="I3087" s="46">
        <v>37683</v>
      </c>
      <c r="J3087" s="44" t="str">
        <f t="shared" si="100"/>
        <v>n/a</v>
      </c>
      <c r="K3087" s="46">
        <v>37711</v>
      </c>
      <c r="L3087" s="45" t="s">
        <v>684</v>
      </c>
      <c r="M3087" s="45" t="s">
        <v>871</v>
      </c>
      <c r="N3087" s="45" t="s">
        <v>871</v>
      </c>
      <c r="O3087" s="62" t="s">
        <v>7</v>
      </c>
      <c r="P3087" s="53" t="s">
        <v>5</v>
      </c>
      <c r="Q3087" s="46">
        <v>38088</v>
      </c>
      <c r="R3087" s="41"/>
    </row>
    <row r="3088" spans="1:18" s="149" customFormat="1" ht="12.95" customHeight="1" x14ac:dyDescent="0.2">
      <c r="A3088" s="7">
        <v>23</v>
      </c>
      <c r="B3088" s="40" t="s">
        <v>7</v>
      </c>
      <c r="C3088" s="107">
        <v>6829</v>
      </c>
      <c r="D3088" s="40" t="s">
        <v>514</v>
      </c>
      <c r="E3088" s="40" t="s">
        <v>3002</v>
      </c>
      <c r="F3088" s="45" t="s">
        <v>3001</v>
      </c>
      <c r="G3088" s="45" t="s">
        <v>1834</v>
      </c>
      <c r="H3088" s="45" t="s">
        <v>44</v>
      </c>
      <c r="I3088" s="46">
        <v>37683</v>
      </c>
      <c r="J3088" s="44" t="str">
        <f t="shared" si="100"/>
        <v>n/a</v>
      </c>
      <c r="K3088" s="46">
        <v>37895</v>
      </c>
      <c r="L3088" s="45" t="s">
        <v>684</v>
      </c>
      <c r="M3088" s="45" t="s">
        <v>874</v>
      </c>
      <c r="N3088" s="45" t="s">
        <v>871</v>
      </c>
      <c r="O3088" s="62" t="s">
        <v>7</v>
      </c>
      <c r="P3088" s="53">
        <v>3826</v>
      </c>
      <c r="Q3088" s="46">
        <v>38147</v>
      </c>
      <c r="R3088" s="41" t="s">
        <v>3000</v>
      </c>
    </row>
    <row r="3089" spans="1:18" s="149" customFormat="1" ht="12.95" customHeight="1" x14ac:dyDescent="0.2">
      <c r="A3089" s="7">
        <v>115</v>
      </c>
      <c r="B3089" s="40" t="s">
        <v>7</v>
      </c>
      <c r="C3089" s="107">
        <v>6830</v>
      </c>
      <c r="D3089" s="40" t="s">
        <v>2038</v>
      </c>
      <c r="E3089" s="40" t="s">
        <v>2999</v>
      </c>
      <c r="F3089" s="45">
        <v>15</v>
      </c>
      <c r="G3089" s="45" t="s">
        <v>1688</v>
      </c>
      <c r="H3089" s="45" t="s">
        <v>28</v>
      </c>
      <c r="I3089" s="46">
        <v>37683</v>
      </c>
      <c r="J3089" s="44">
        <f t="shared" si="100"/>
        <v>38048</v>
      </c>
      <c r="K3089" s="46"/>
      <c r="L3089" s="45"/>
      <c r="M3089" s="45"/>
      <c r="N3089" s="45"/>
      <c r="O3089" s="62" t="s">
        <v>7</v>
      </c>
      <c r="P3089" s="53" t="s">
        <v>2</v>
      </c>
      <c r="Q3089" s="46"/>
      <c r="R3089" s="41"/>
    </row>
    <row r="3090" spans="1:18" s="149" customFormat="1" ht="12.95" customHeight="1" x14ac:dyDescent="0.2">
      <c r="A3090" s="7">
        <v>115</v>
      </c>
      <c r="B3090" s="40" t="s">
        <v>7</v>
      </c>
      <c r="C3090" s="107">
        <v>6831</v>
      </c>
      <c r="D3090" s="40" t="s">
        <v>2038</v>
      </c>
      <c r="E3090" s="40" t="s">
        <v>2998</v>
      </c>
      <c r="F3090" s="45">
        <v>15</v>
      </c>
      <c r="G3090" s="45" t="s">
        <v>1688</v>
      </c>
      <c r="H3090" s="45" t="s">
        <v>28</v>
      </c>
      <c r="I3090" s="46">
        <v>37683</v>
      </c>
      <c r="J3090" s="44">
        <f t="shared" si="100"/>
        <v>38048</v>
      </c>
      <c r="K3090" s="46"/>
      <c r="L3090" s="45"/>
      <c r="M3090" s="45"/>
      <c r="N3090" s="45"/>
      <c r="O3090" s="62" t="s">
        <v>7</v>
      </c>
      <c r="P3090" s="53" t="s">
        <v>2</v>
      </c>
      <c r="Q3090" s="46"/>
      <c r="R3090" s="41"/>
    </row>
    <row r="3091" spans="1:18" s="149" customFormat="1" ht="12.95" customHeight="1" x14ac:dyDescent="0.2">
      <c r="A3091" s="7"/>
      <c r="B3091" s="40" t="s">
        <v>7</v>
      </c>
      <c r="C3091" s="107">
        <v>6832</v>
      </c>
      <c r="D3091" s="40" t="s">
        <v>2997</v>
      </c>
      <c r="E3091" s="40" t="s">
        <v>952</v>
      </c>
      <c r="F3091" s="45" t="s">
        <v>2307</v>
      </c>
      <c r="G3091" s="45" t="s">
        <v>1839</v>
      </c>
      <c r="H3091" s="45" t="s">
        <v>44</v>
      </c>
      <c r="I3091" s="46">
        <v>37683</v>
      </c>
      <c r="J3091" s="44">
        <f t="shared" si="100"/>
        <v>38048</v>
      </c>
      <c r="K3091" s="46"/>
      <c r="L3091" s="45"/>
      <c r="M3091" s="45"/>
      <c r="N3091" s="45"/>
      <c r="O3091" s="62" t="s">
        <v>7</v>
      </c>
      <c r="P3091" s="53" t="s">
        <v>2</v>
      </c>
      <c r="Q3091" s="46"/>
      <c r="R3091" s="41"/>
    </row>
    <row r="3092" spans="1:18" s="149" customFormat="1" ht="12.95" customHeight="1" x14ac:dyDescent="0.2">
      <c r="A3092" s="7"/>
      <c r="B3092" s="40" t="s">
        <v>7</v>
      </c>
      <c r="C3092" s="107">
        <v>6833</v>
      </c>
      <c r="D3092" s="40" t="s">
        <v>2996</v>
      </c>
      <c r="E3092" s="40" t="s">
        <v>1151</v>
      </c>
      <c r="F3092" s="45">
        <v>16</v>
      </c>
      <c r="G3092" s="45" t="s">
        <v>1834</v>
      </c>
      <c r="H3092" s="45" t="s">
        <v>44</v>
      </c>
      <c r="I3092" s="46">
        <v>37691</v>
      </c>
      <c r="J3092" s="44">
        <f t="shared" si="100"/>
        <v>38056</v>
      </c>
      <c r="K3092" s="46"/>
      <c r="L3092" s="45"/>
      <c r="M3092" s="45"/>
      <c r="N3092" s="45"/>
      <c r="O3092" s="62" t="s">
        <v>7</v>
      </c>
      <c r="P3092" s="53" t="s">
        <v>2</v>
      </c>
      <c r="Q3092" s="46"/>
      <c r="R3092" s="41"/>
    </row>
    <row r="3093" spans="1:18" s="149" customFormat="1" ht="12.95" customHeight="1" x14ac:dyDescent="0.2">
      <c r="A3093" s="7">
        <v>41</v>
      </c>
      <c r="B3093" s="40" t="s">
        <v>7</v>
      </c>
      <c r="C3093" s="107">
        <v>6834</v>
      </c>
      <c r="D3093" s="40" t="s">
        <v>2995</v>
      </c>
      <c r="E3093" s="40" t="s">
        <v>1855</v>
      </c>
      <c r="F3093" s="45">
        <v>8</v>
      </c>
      <c r="G3093" s="45" t="s">
        <v>905</v>
      </c>
      <c r="H3093" s="45" t="s">
        <v>8</v>
      </c>
      <c r="I3093" s="46">
        <v>37700</v>
      </c>
      <c r="J3093" s="44" t="str">
        <f t="shared" si="100"/>
        <v>n/a</v>
      </c>
      <c r="K3093" s="46">
        <v>37831</v>
      </c>
      <c r="L3093" s="45" t="s">
        <v>684</v>
      </c>
      <c r="M3093" s="45" t="s">
        <v>871</v>
      </c>
      <c r="N3093" s="45" t="s">
        <v>874</v>
      </c>
      <c r="O3093" s="62" t="s">
        <v>7</v>
      </c>
      <c r="P3093" s="53">
        <v>3776</v>
      </c>
      <c r="Q3093" s="46">
        <v>38014</v>
      </c>
      <c r="R3093" s="41" t="s">
        <v>149</v>
      </c>
    </row>
    <row r="3094" spans="1:18" s="149" customFormat="1" ht="12.95" customHeight="1" x14ac:dyDescent="0.2">
      <c r="A3094" s="7"/>
      <c r="B3094" s="40" t="s">
        <v>7</v>
      </c>
      <c r="C3094" s="107">
        <v>6835</v>
      </c>
      <c r="D3094" s="2" t="s">
        <v>2994</v>
      </c>
      <c r="E3094" s="40" t="s">
        <v>1855</v>
      </c>
      <c r="F3094" s="45">
        <v>22</v>
      </c>
      <c r="G3094" s="45" t="s">
        <v>1839</v>
      </c>
      <c r="H3094" s="45" t="s">
        <v>8</v>
      </c>
      <c r="I3094" s="46">
        <v>37714</v>
      </c>
      <c r="J3094" s="44">
        <f t="shared" si="100"/>
        <v>38079</v>
      </c>
      <c r="K3094" s="46"/>
      <c r="L3094" s="45"/>
      <c r="M3094" s="45"/>
      <c r="N3094" s="45"/>
      <c r="O3094" s="62" t="s">
        <v>7</v>
      </c>
      <c r="P3094" s="53" t="s">
        <v>2</v>
      </c>
      <c r="Q3094" s="46"/>
      <c r="R3094" s="41"/>
    </row>
    <row r="3095" spans="1:18" s="149" customFormat="1" ht="12.95" customHeight="1" x14ac:dyDescent="0.2">
      <c r="A3095" s="7"/>
      <c r="B3095" s="40" t="s">
        <v>7</v>
      </c>
      <c r="C3095" s="107">
        <v>6836</v>
      </c>
      <c r="D3095" s="40" t="s">
        <v>2733</v>
      </c>
      <c r="E3095" s="40" t="s">
        <v>2732</v>
      </c>
      <c r="F3095" s="45" t="s">
        <v>2299</v>
      </c>
      <c r="G3095" s="45" t="s">
        <v>1825</v>
      </c>
      <c r="H3095" s="45" t="s">
        <v>31</v>
      </c>
      <c r="I3095" s="46">
        <v>37736</v>
      </c>
      <c r="J3095" s="44" t="str">
        <f t="shared" si="100"/>
        <v>n/a</v>
      </c>
      <c r="K3095" s="46">
        <v>37774</v>
      </c>
      <c r="L3095" s="45"/>
      <c r="M3095" s="45"/>
      <c r="N3095" s="45"/>
      <c r="O3095" s="62" t="s">
        <v>7</v>
      </c>
      <c r="P3095" s="20" t="s">
        <v>3</v>
      </c>
      <c r="Q3095" s="46"/>
      <c r="R3095" s="41"/>
    </row>
    <row r="3096" spans="1:18" s="149" customFormat="1" ht="12.95" customHeight="1" x14ac:dyDescent="0.2">
      <c r="A3096" s="7"/>
      <c r="B3096" s="40" t="s">
        <v>7</v>
      </c>
      <c r="C3096" s="107">
        <v>6837</v>
      </c>
      <c r="D3096" s="40" t="s">
        <v>2733</v>
      </c>
      <c r="E3096" s="40" t="s">
        <v>2732</v>
      </c>
      <c r="F3096" s="45" t="s">
        <v>2492</v>
      </c>
      <c r="G3096" s="45" t="s">
        <v>1688</v>
      </c>
      <c r="H3096" s="45" t="s">
        <v>31</v>
      </c>
      <c r="I3096" s="46">
        <v>37736</v>
      </c>
      <c r="J3096" s="44" t="str">
        <f t="shared" si="100"/>
        <v>n/a</v>
      </c>
      <c r="K3096" s="46">
        <v>37774</v>
      </c>
      <c r="L3096" s="45"/>
      <c r="M3096" s="45"/>
      <c r="N3096" s="45"/>
      <c r="O3096" s="62" t="s">
        <v>7</v>
      </c>
      <c r="P3096" s="20" t="s">
        <v>3</v>
      </c>
      <c r="Q3096" s="46"/>
      <c r="R3096" s="41"/>
    </row>
    <row r="3097" spans="1:18" s="149" customFormat="1" ht="12.95" customHeight="1" x14ac:dyDescent="0.2">
      <c r="A3097" s="7">
        <v>33</v>
      </c>
      <c r="B3097" s="40" t="s">
        <v>7</v>
      </c>
      <c r="C3097" s="107">
        <v>6838</v>
      </c>
      <c r="D3097" s="40" t="s">
        <v>2993</v>
      </c>
      <c r="E3097" s="40" t="s">
        <v>2223</v>
      </c>
      <c r="F3097" s="45" t="s">
        <v>2307</v>
      </c>
      <c r="G3097" s="45" t="s">
        <v>1839</v>
      </c>
      <c r="H3097" s="45" t="s">
        <v>31</v>
      </c>
      <c r="I3097" s="46">
        <v>37739</v>
      </c>
      <c r="J3097" s="44" t="str">
        <f t="shared" si="100"/>
        <v>n/a</v>
      </c>
      <c r="K3097" s="46">
        <v>37771</v>
      </c>
      <c r="L3097" s="45" t="s">
        <v>2992</v>
      </c>
      <c r="M3097" s="45" t="s">
        <v>871</v>
      </c>
      <c r="N3097" s="45" t="s">
        <v>871</v>
      </c>
      <c r="O3097" s="62" t="s">
        <v>7</v>
      </c>
      <c r="P3097" s="53">
        <v>3789</v>
      </c>
      <c r="Q3097" s="46">
        <v>38021</v>
      </c>
      <c r="R3097" s="41" t="s">
        <v>2893</v>
      </c>
    </row>
    <row r="3098" spans="1:18" s="149" customFormat="1" ht="12.75" customHeight="1" x14ac:dyDescent="0.2">
      <c r="A3098" s="7">
        <v>1190</v>
      </c>
      <c r="B3098" s="40" t="s">
        <v>7</v>
      </c>
      <c r="C3098" s="107">
        <v>6839</v>
      </c>
      <c r="D3098" s="40" t="s">
        <v>769</v>
      </c>
      <c r="E3098" s="40" t="s">
        <v>2991</v>
      </c>
      <c r="F3098" s="45" t="s">
        <v>2307</v>
      </c>
      <c r="G3098" s="45" t="s">
        <v>1839</v>
      </c>
      <c r="H3098" s="45" t="s">
        <v>31</v>
      </c>
      <c r="I3098" s="46">
        <v>37741</v>
      </c>
      <c r="J3098" s="44" t="str">
        <f t="shared" si="100"/>
        <v>n/a</v>
      </c>
      <c r="K3098" s="46">
        <v>37774</v>
      </c>
      <c r="L3098" s="45" t="s">
        <v>2990</v>
      </c>
      <c r="M3098" s="45" t="s">
        <v>874</v>
      </c>
      <c r="N3098" s="45" t="s">
        <v>871</v>
      </c>
      <c r="O3098" s="62" t="s">
        <v>7</v>
      </c>
      <c r="P3098" s="53">
        <v>3784</v>
      </c>
      <c r="Q3098" s="46">
        <v>38021</v>
      </c>
      <c r="R3098" s="41" t="s">
        <v>2893</v>
      </c>
    </row>
    <row r="3099" spans="1:18" s="149" customFormat="1" ht="12.95" customHeight="1" x14ac:dyDescent="0.2">
      <c r="A3099" s="7">
        <v>1190</v>
      </c>
      <c r="B3099" s="40" t="s">
        <v>7</v>
      </c>
      <c r="C3099" s="107">
        <v>6840</v>
      </c>
      <c r="D3099" s="40" t="s">
        <v>769</v>
      </c>
      <c r="E3099" s="40" t="s">
        <v>2989</v>
      </c>
      <c r="F3099" s="45" t="s">
        <v>2307</v>
      </c>
      <c r="G3099" s="45" t="s">
        <v>1839</v>
      </c>
      <c r="H3099" s="45" t="s">
        <v>31</v>
      </c>
      <c r="I3099" s="46">
        <v>37741</v>
      </c>
      <c r="J3099" s="44" t="str">
        <f t="shared" si="100"/>
        <v>n/a</v>
      </c>
      <c r="K3099" s="46">
        <v>37774</v>
      </c>
      <c r="L3099" s="45"/>
      <c r="M3099" s="45"/>
      <c r="N3099" s="45"/>
      <c r="O3099" s="62" t="s">
        <v>7</v>
      </c>
      <c r="P3099" s="53" t="s">
        <v>5</v>
      </c>
      <c r="Q3099" s="46">
        <v>37841</v>
      </c>
      <c r="R3099" s="41"/>
    </row>
    <row r="3100" spans="1:18" s="149" customFormat="1" ht="12.95" customHeight="1" x14ac:dyDescent="0.2">
      <c r="A3100" s="7">
        <v>1190</v>
      </c>
      <c r="B3100" s="40" t="s">
        <v>7</v>
      </c>
      <c r="C3100" s="107">
        <v>6841</v>
      </c>
      <c r="D3100" s="40" t="s">
        <v>769</v>
      </c>
      <c r="E3100" s="40" t="s">
        <v>2988</v>
      </c>
      <c r="F3100" s="45" t="s">
        <v>2307</v>
      </c>
      <c r="G3100" s="45" t="s">
        <v>1839</v>
      </c>
      <c r="H3100" s="45" t="s">
        <v>31</v>
      </c>
      <c r="I3100" s="46">
        <v>37741</v>
      </c>
      <c r="J3100" s="44" t="str">
        <f t="shared" si="100"/>
        <v>n/a</v>
      </c>
      <c r="K3100" s="46">
        <v>37774</v>
      </c>
      <c r="L3100" s="45" t="s">
        <v>2987</v>
      </c>
      <c r="M3100" s="45" t="s">
        <v>871</v>
      </c>
      <c r="N3100" s="45" t="s">
        <v>871</v>
      </c>
      <c r="O3100" s="62" t="s">
        <v>7</v>
      </c>
      <c r="P3100" s="117" t="s">
        <v>0</v>
      </c>
      <c r="Q3100" s="46">
        <v>38021</v>
      </c>
      <c r="R3100" s="41"/>
    </row>
    <row r="3101" spans="1:18" s="149" customFormat="1" ht="12.95" customHeight="1" x14ac:dyDescent="0.2">
      <c r="A3101" s="7"/>
      <c r="B3101" s="40" t="s">
        <v>7</v>
      </c>
      <c r="C3101" s="107">
        <v>6842</v>
      </c>
      <c r="D3101" s="40" t="s">
        <v>2986</v>
      </c>
      <c r="E3101" s="40" t="s">
        <v>2985</v>
      </c>
      <c r="F3101" s="45" t="s">
        <v>2968</v>
      </c>
      <c r="G3101" s="45" t="s">
        <v>1825</v>
      </c>
      <c r="H3101" s="45" t="s">
        <v>31</v>
      </c>
      <c r="I3101" s="46">
        <v>37741</v>
      </c>
      <c r="J3101" s="44" t="str">
        <f t="shared" si="100"/>
        <v>n/a</v>
      </c>
      <c r="K3101" s="46">
        <v>37774</v>
      </c>
      <c r="L3101" s="45" t="s">
        <v>2984</v>
      </c>
      <c r="M3101" s="45" t="s">
        <v>871</v>
      </c>
      <c r="N3101" s="45" t="s">
        <v>871</v>
      </c>
      <c r="O3101" s="62" t="s">
        <v>7</v>
      </c>
      <c r="P3101" s="117" t="s">
        <v>0</v>
      </c>
      <c r="Q3101" s="46">
        <v>38741</v>
      </c>
      <c r="R3101" s="41"/>
    </row>
    <row r="3102" spans="1:18" s="149" customFormat="1" ht="12.95" customHeight="1" x14ac:dyDescent="0.2">
      <c r="A3102" s="7">
        <v>37</v>
      </c>
      <c r="B3102" s="40" t="s">
        <v>7</v>
      </c>
      <c r="C3102" s="107">
        <v>6843</v>
      </c>
      <c r="D3102" s="40" t="s">
        <v>1460</v>
      </c>
      <c r="E3102" s="40" t="s">
        <v>2983</v>
      </c>
      <c r="F3102" s="45" t="s">
        <v>2307</v>
      </c>
      <c r="G3102" s="45" t="s">
        <v>1839</v>
      </c>
      <c r="H3102" s="45" t="s">
        <v>31</v>
      </c>
      <c r="I3102" s="46">
        <v>37742</v>
      </c>
      <c r="J3102" s="44" t="str">
        <f t="shared" si="100"/>
        <v>n/a</v>
      </c>
      <c r="K3102" s="46">
        <v>37774</v>
      </c>
      <c r="L3102" s="45"/>
      <c r="M3102" s="45"/>
      <c r="N3102" s="45"/>
      <c r="O3102" s="62" t="s">
        <v>7</v>
      </c>
      <c r="P3102" s="53" t="s">
        <v>5</v>
      </c>
      <c r="Q3102" s="46">
        <v>37841</v>
      </c>
      <c r="R3102" s="41"/>
    </row>
    <row r="3103" spans="1:18" s="149" customFormat="1" ht="12.95" customHeight="1" x14ac:dyDescent="0.2">
      <c r="A3103" s="7">
        <v>37</v>
      </c>
      <c r="B3103" s="40" t="s">
        <v>7</v>
      </c>
      <c r="C3103" s="107">
        <v>6844</v>
      </c>
      <c r="D3103" s="40" t="s">
        <v>1460</v>
      </c>
      <c r="E3103" s="40" t="s">
        <v>2982</v>
      </c>
      <c r="F3103" s="45">
        <v>20</v>
      </c>
      <c r="G3103" s="45" t="s">
        <v>22</v>
      </c>
      <c r="H3103" s="45" t="s">
        <v>31</v>
      </c>
      <c r="I3103" s="46">
        <v>37742</v>
      </c>
      <c r="J3103" s="44" t="str">
        <f t="shared" si="100"/>
        <v>n/a</v>
      </c>
      <c r="K3103" s="46">
        <v>37774</v>
      </c>
      <c r="L3103" s="45" t="s">
        <v>2981</v>
      </c>
      <c r="M3103" s="45" t="s">
        <v>874</v>
      </c>
      <c r="N3103" s="45" t="s">
        <v>874</v>
      </c>
      <c r="O3103" s="62" t="s">
        <v>7</v>
      </c>
      <c r="P3103" s="53">
        <v>3785</v>
      </c>
      <c r="Q3103" s="46">
        <v>38021</v>
      </c>
      <c r="R3103" s="41" t="s">
        <v>2893</v>
      </c>
    </row>
    <row r="3104" spans="1:18" s="149" customFormat="1" ht="12.95" customHeight="1" x14ac:dyDescent="0.2">
      <c r="A3104" s="7">
        <v>37</v>
      </c>
      <c r="B3104" s="40" t="s">
        <v>7</v>
      </c>
      <c r="C3104" s="107">
        <v>6845</v>
      </c>
      <c r="D3104" s="40" t="s">
        <v>1460</v>
      </c>
      <c r="E3104" s="40" t="s">
        <v>2980</v>
      </c>
      <c r="F3104" s="45" t="s">
        <v>2307</v>
      </c>
      <c r="G3104" s="45" t="s">
        <v>1839</v>
      </c>
      <c r="H3104" s="45" t="s">
        <v>31</v>
      </c>
      <c r="I3104" s="46">
        <v>37742</v>
      </c>
      <c r="J3104" s="44" t="str">
        <f t="shared" si="100"/>
        <v>n/a</v>
      </c>
      <c r="K3104" s="46">
        <v>37774</v>
      </c>
      <c r="L3104" s="45" t="s">
        <v>2979</v>
      </c>
      <c r="M3104" s="45" t="s">
        <v>871</v>
      </c>
      <c r="N3104" s="45" t="s">
        <v>871</v>
      </c>
      <c r="O3104" s="62" t="s">
        <v>7</v>
      </c>
      <c r="P3104" s="117" t="s">
        <v>0</v>
      </c>
      <c r="Q3104" s="46">
        <v>38021</v>
      </c>
      <c r="R3104" s="41"/>
    </row>
    <row r="3105" spans="1:18" s="149" customFormat="1" ht="12.95" customHeight="1" x14ac:dyDescent="0.2">
      <c r="A3105" s="7">
        <v>37</v>
      </c>
      <c r="B3105" s="40" t="s">
        <v>7</v>
      </c>
      <c r="C3105" s="107">
        <v>6846</v>
      </c>
      <c r="D3105" s="40" t="s">
        <v>1460</v>
      </c>
      <c r="E3105" s="40" t="s">
        <v>2978</v>
      </c>
      <c r="F3105" s="45" t="s">
        <v>2307</v>
      </c>
      <c r="G3105" s="45" t="s">
        <v>1839</v>
      </c>
      <c r="H3105" s="45" t="s">
        <v>31</v>
      </c>
      <c r="I3105" s="46">
        <v>37742</v>
      </c>
      <c r="J3105" s="44" t="str">
        <f t="shared" si="100"/>
        <v>n/a</v>
      </c>
      <c r="K3105" s="46">
        <v>37774</v>
      </c>
      <c r="L3105" s="45"/>
      <c r="M3105" s="45"/>
      <c r="N3105" s="45"/>
      <c r="O3105" s="62" t="s">
        <v>7</v>
      </c>
      <c r="P3105" s="53" t="s">
        <v>5</v>
      </c>
      <c r="Q3105" s="46">
        <v>37841</v>
      </c>
      <c r="R3105" s="41"/>
    </row>
    <row r="3106" spans="1:18" s="149" customFormat="1" ht="19.5" customHeight="1" x14ac:dyDescent="0.2">
      <c r="A3106" s="7">
        <v>190</v>
      </c>
      <c r="B3106" s="40" t="s">
        <v>7</v>
      </c>
      <c r="C3106" s="107">
        <v>6847</v>
      </c>
      <c r="D3106" s="40" t="s">
        <v>2977</v>
      </c>
      <c r="E3106" s="40" t="s">
        <v>2874</v>
      </c>
      <c r="F3106" s="45" t="s">
        <v>2299</v>
      </c>
      <c r="G3106" s="45" t="s">
        <v>1825</v>
      </c>
      <c r="H3106" s="45" t="s">
        <v>31</v>
      </c>
      <c r="I3106" s="46">
        <v>37741</v>
      </c>
      <c r="J3106" s="44" t="str">
        <f t="shared" si="100"/>
        <v>n/a</v>
      </c>
      <c r="K3106" s="46">
        <v>37774</v>
      </c>
      <c r="L3106" s="45" t="s">
        <v>684</v>
      </c>
      <c r="M3106" s="45" t="s">
        <v>874</v>
      </c>
      <c r="N3106" s="45" t="s">
        <v>874</v>
      </c>
      <c r="O3106" s="62" t="s">
        <v>7</v>
      </c>
      <c r="P3106" s="53">
        <v>3760</v>
      </c>
      <c r="Q3106" s="46">
        <v>37909</v>
      </c>
      <c r="R3106" s="41" t="s">
        <v>136</v>
      </c>
    </row>
    <row r="3107" spans="1:18" s="149" customFormat="1" ht="12.95" customHeight="1" x14ac:dyDescent="0.2">
      <c r="A3107" s="7">
        <v>17</v>
      </c>
      <c r="B3107" s="40" t="s">
        <v>7</v>
      </c>
      <c r="C3107" s="107">
        <v>6848</v>
      </c>
      <c r="D3107" s="40" t="s">
        <v>1804</v>
      </c>
      <c r="E3107" s="40" t="s">
        <v>1991</v>
      </c>
      <c r="F3107" s="45" t="s">
        <v>2492</v>
      </c>
      <c r="G3107" s="45" t="s">
        <v>1688</v>
      </c>
      <c r="H3107" s="45" t="s">
        <v>31</v>
      </c>
      <c r="I3107" s="46">
        <v>37742</v>
      </c>
      <c r="J3107" s="44">
        <f t="shared" si="100"/>
        <v>38107</v>
      </c>
      <c r="K3107" s="46"/>
      <c r="L3107" s="45"/>
      <c r="M3107" s="45"/>
      <c r="N3107" s="45"/>
      <c r="O3107" s="62" t="s">
        <v>7</v>
      </c>
      <c r="P3107" s="53" t="s">
        <v>2</v>
      </c>
      <c r="Q3107" s="46"/>
      <c r="R3107" s="41"/>
    </row>
    <row r="3108" spans="1:18" s="149" customFormat="1" ht="12.95" customHeight="1" x14ac:dyDescent="0.2">
      <c r="A3108" s="7"/>
      <c r="B3108" s="40" t="s">
        <v>7</v>
      </c>
      <c r="C3108" s="107">
        <v>6849</v>
      </c>
      <c r="D3108" s="40" t="s">
        <v>2892</v>
      </c>
      <c r="E3108" s="40" t="s">
        <v>2172</v>
      </c>
      <c r="F3108" s="45" t="s">
        <v>2725</v>
      </c>
      <c r="G3108" s="45" t="s">
        <v>1825</v>
      </c>
      <c r="H3108" s="45" t="s">
        <v>31</v>
      </c>
      <c r="I3108" s="46">
        <v>37742</v>
      </c>
      <c r="J3108" s="44" t="str">
        <f t="shared" si="100"/>
        <v>n/a</v>
      </c>
      <c r="K3108" s="46">
        <v>37774</v>
      </c>
      <c r="L3108" s="45">
        <v>6930</v>
      </c>
      <c r="M3108" s="45" t="s">
        <v>871</v>
      </c>
      <c r="N3108" s="45" t="s">
        <v>871</v>
      </c>
      <c r="O3108" s="62" t="s">
        <v>7</v>
      </c>
      <c r="P3108" s="117" t="s">
        <v>0</v>
      </c>
      <c r="Q3108" s="46">
        <v>38294</v>
      </c>
      <c r="R3108" s="41"/>
    </row>
    <row r="3109" spans="1:18" s="149" customFormat="1" ht="12.95" customHeight="1" x14ac:dyDescent="0.2">
      <c r="A3109" s="7">
        <v>5</v>
      </c>
      <c r="B3109" s="40" t="s">
        <v>7</v>
      </c>
      <c r="C3109" s="107">
        <v>6850</v>
      </c>
      <c r="D3109" s="40" t="s">
        <v>2291</v>
      </c>
      <c r="E3109" s="40" t="s">
        <v>2223</v>
      </c>
      <c r="F3109" s="45" t="s">
        <v>2307</v>
      </c>
      <c r="G3109" s="45" t="s">
        <v>1839</v>
      </c>
      <c r="H3109" s="45" t="s">
        <v>31</v>
      </c>
      <c r="I3109" s="46">
        <v>37746</v>
      </c>
      <c r="J3109" s="44" t="str">
        <f t="shared" si="100"/>
        <v>n/a</v>
      </c>
      <c r="K3109" s="46">
        <v>37774</v>
      </c>
      <c r="L3109" s="45" t="s">
        <v>2974</v>
      </c>
      <c r="M3109" s="45" t="s">
        <v>874</v>
      </c>
      <c r="N3109" s="45" t="s">
        <v>874</v>
      </c>
      <c r="O3109" s="62" t="s">
        <v>7</v>
      </c>
      <c r="P3109" s="53">
        <v>3788</v>
      </c>
      <c r="Q3109" s="46">
        <v>38021</v>
      </c>
      <c r="R3109" s="41" t="s">
        <v>2893</v>
      </c>
    </row>
    <row r="3110" spans="1:18" s="149" customFormat="1" ht="12.95" customHeight="1" x14ac:dyDescent="0.2">
      <c r="A3110" s="7">
        <v>33</v>
      </c>
      <c r="B3110" s="40" t="s">
        <v>7</v>
      </c>
      <c r="C3110" s="107">
        <v>6851</v>
      </c>
      <c r="D3110" s="40" t="s">
        <v>374</v>
      </c>
      <c r="E3110" s="41" t="s">
        <v>2976</v>
      </c>
      <c r="F3110" s="45" t="s">
        <v>2307</v>
      </c>
      <c r="G3110" s="45" t="s">
        <v>1839</v>
      </c>
      <c r="H3110" s="45" t="s">
        <v>31</v>
      </c>
      <c r="I3110" s="46">
        <v>37746</v>
      </c>
      <c r="J3110" s="44">
        <f t="shared" si="100"/>
        <v>38111</v>
      </c>
      <c r="K3110" s="46"/>
      <c r="L3110" s="45"/>
      <c r="M3110" s="45"/>
      <c r="N3110" s="45"/>
      <c r="O3110" s="62" t="s">
        <v>7</v>
      </c>
      <c r="P3110" s="53" t="s">
        <v>2</v>
      </c>
      <c r="Q3110" s="46"/>
      <c r="R3110" s="41"/>
    </row>
    <row r="3111" spans="1:18" s="149" customFormat="1" ht="12.95" customHeight="1" x14ac:dyDescent="0.2">
      <c r="A3111" s="7">
        <v>33</v>
      </c>
      <c r="B3111" s="40" t="s">
        <v>7</v>
      </c>
      <c r="C3111" s="107">
        <v>6852</v>
      </c>
      <c r="D3111" s="40" t="s">
        <v>374</v>
      </c>
      <c r="E3111" s="41" t="s">
        <v>2975</v>
      </c>
      <c r="F3111" s="45" t="s">
        <v>2307</v>
      </c>
      <c r="G3111" s="45" t="s">
        <v>1839</v>
      </c>
      <c r="H3111" s="45" t="s">
        <v>31</v>
      </c>
      <c r="I3111" s="46">
        <v>37746</v>
      </c>
      <c r="J3111" s="44" t="str">
        <f t="shared" si="100"/>
        <v>n/a</v>
      </c>
      <c r="K3111" s="46">
        <v>37771</v>
      </c>
      <c r="L3111" s="45" t="s">
        <v>2974</v>
      </c>
      <c r="M3111" s="45" t="s">
        <v>871</v>
      </c>
      <c r="N3111" s="45" t="s">
        <v>871</v>
      </c>
      <c r="O3111" s="62" t="s">
        <v>7</v>
      </c>
      <c r="P3111" s="53">
        <v>3786</v>
      </c>
      <c r="Q3111" s="46">
        <v>38021</v>
      </c>
      <c r="R3111" s="41" t="s">
        <v>2893</v>
      </c>
    </row>
    <row r="3112" spans="1:18" s="149" customFormat="1" ht="12.95" customHeight="1" x14ac:dyDescent="0.2">
      <c r="A3112" s="7">
        <v>12</v>
      </c>
      <c r="B3112" s="40" t="s">
        <v>7</v>
      </c>
      <c r="C3112" s="107">
        <v>6853</v>
      </c>
      <c r="D3112" s="40" t="s">
        <v>2177</v>
      </c>
      <c r="E3112" s="40" t="s">
        <v>2973</v>
      </c>
      <c r="F3112" s="45" t="s">
        <v>2492</v>
      </c>
      <c r="G3112" s="45" t="s">
        <v>1688</v>
      </c>
      <c r="H3112" s="45" t="s">
        <v>31</v>
      </c>
      <c r="I3112" s="46">
        <v>37746</v>
      </c>
      <c r="J3112" s="44">
        <f t="shared" si="100"/>
        <v>38111</v>
      </c>
      <c r="K3112" s="46"/>
      <c r="L3112" s="45"/>
      <c r="M3112" s="45"/>
      <c r="N3112" s="45"/>
      <c r="O3112" s="62" t="s">
        <v>7</v>
      </c>
      <c r="P3112" s="53" t="s">
        <v>2</v>
      </c>
      <c r="Q3112" s="46"/>
      <c r="R3112" s="41"/>
    </row>
    <row r="3113" spans="1:18" s="149" customFormat="1" ht="12.95" customHeight="1" x14ac:dyDescent="0.2">
      <c r="A3113" s="7">
        <v>3</v>
      </c>
      <c r="B3113" s="40" t="s">
        <v>7</v>
      </c>
      <c r="C3113" s="107">
        <v>6854</v>
      </c>
      <c r="D3113" s="40" t="s">
        <v>1415</v>
      </c>
      <c r="E3113" s="40" t="s">
        <v>2972</v>
      </c>
      <c r="F3113" s="45" t="s">
        <v>2307</v>
      </c>
      <c r="G3113" s="45" t="s">
        <v>1839</v>
      </c>
      <c r="H3113" s="45" t="s">
        <v>31</v>
      </c>
      <c r="I3113" s="46">
        <v>37746</v>
      </c>
      <c r="J3113" s="44" t="str">
        <f t="shared" si="100"/>
        <v>n/a</v>
      </c>
      <c r="K3113" s="46">
        <v>37774</v>
      </c>
      <c r="L3113" s="45" t="s">
        <v>2971</v>
      </c>
      <c r="M3113" s="45" t="s">
        <v>871</v>
      </c>
      <c r="N3113" s="45" t="s">
        <v>871</v>
      </c>
      <c r="O3113" s="62" t="s">
        <v>7</v>
      </c>
      <c r="P3113" s="53">
        <v>3787</v>
      </c>
      <c r="Q3113" s="46">
        <v>38021</v>
      </c>
      <c r="R3113" s="41" t="s">
        <v>136</v>
      </c>
    </row>
    <row r="3114" spans="1:18" s="149" customFormat="1" ht="12.95" customHeight="1" x14ac:dyDescent="0.2">
      <c r="A3114" s="7">
        <v>43</v>
      </c>
      <c r="B3114" s="40" t="s">
        <v>7</v>
      </c>
      <c r="C3114" s="107">
        <v>6855</v>
      </c>
      <c r="D3114" s="40" t="s">
        <v>2970</v>
      </c>
      <c r="E3114" s="40" t="s">
        <v>2730</v>
      </c>
      <c r="F3114" s="45" t="s">
        <v>2299</v>
      </c>
      <c r="G3114" s="45" t="s">
        <v>1825</v>
      </c>
      <c r="H3114" s="45" t="s">
        <v>31</v>
      </c>
      <c r="I3114" s="46">
        <v>37741</v>
      </c>
      <c r="J3114" s="44" t="str">
        <f t="shared" si="100"/>
        <v>n/a</v>
      </c>
      <c r="K3114" s="46">
        <v>37774</v>
      </c>
      <c r="L3114" s="45" t="s">
        <v>684</v>
      </c>
      <c r="M3114" s="45" t="s">
        <v>874</v>
      </c>
      <c r="N3114" s="45" t="s">
        <v>874</v>
      </c>
      <c r="O3114" s="62" t="s">
        <v>7</v>
      </c>
      <c r="P3114" s="53">
        <v>3758</v>
      </c>
      <c r="Q3114" s="46">
        <v>37909</v>
      </c>
      <c r="R3114" s="41" t="s">
        <v>136</v>
      </c>
    </row>
    <row r="3115" spans="1:18" s="149" customFormat="1" ht="12.95" customHeight="1" x14ac:dyDescent="0.2">
      <c r="A3115" s="7"/>
      <c r="B3115" s="40" t="s">
        <v>7</v>
      </c>
      <c r="C3115" s="107">
        <v>6856</v>
      </c>
      <c r="D3115" s="40" t="s">
        <v>2969</v>
      </c>
      <c r="E3115" s="40" t="s">
        <v>2172</v>
      </c>
      <c r="F3115" s="45" t="s">
        <v>2968</v>
      </c>
      <c r="G3115" s="45" t="s">
        <v>1825</v>
      </c>
      <c r="H3115" s="45" t="s">
        <v>31</v>
      </c>
      <c r="I3115" s="46">
        <v>37750</v>
      </c>
      <c r="J3115" s="44" t="str">
        <f t="shared" si="100"/>
        <v>n/a</v>
      </c>
      <c r="K3115" s="46">
        <v>37774</v>
      </c>
      <c r="L3115" s="45" t="s">
        <v>2967</v>
      </c>
      <c r="M3115" s="45" t="s">
        <v>871</v>
      </c>
      <c r="N3115" s="45" t="s">
        <v>871</v>
      </c>
      <c r="O3115" s="62" t="s">
        <v>7</v>
      </c>
      <c r="P3115" s="117" t="s">
        <v>0</v>
      </c>
      <c r="Q3115" s="46">
        <v>38741</v>
      </c>
      <c r="R3115" s="41"/>
    </row>
    <row r="3116" spans="1:18" s="149" customFormat="1" ht="12.95" customHeight="1" x14ac:dyDescent="0.2">
      <c r="A3116" s="7"/>
      <c r="B3116" s="40" t="s">
        <v>7</v>
      </c>
      <c r="C3116" s="107">
        <v>6857</v>
      </c>
      <c r="D3116" s="40" t="s">
        <v>2966</v>
      </c>
      <c r="E3116" s="40" t="s">
        <v>2172</v>
      </c>
      <c r="F3116" s="45" t="s">
        <v>2725</v>
      </c>
      <c r="G3116" s="45" t="s">
        <v>1825</v>
      </c>
      <c r="H3116" s="45" t="s">
        <v>31</v>
      </c>
      <c r="I3116" s="46">
        <v>37750</v>
      </c>
      <c r="J3116" s="44" t="str">
        <f t="shared" si="100"/>
        <v>n/a</v>
      </c>
      <c r="K3116" s="46">
        <v>37774</v>
      </c>
      <c r="L3116" s="45"/>
      <c r="M3116" s="45"/>
      <c r="N3116" s="45"/>
      <c r="O3116" s="62" t="s">
        <v>7</v>
      </c>
      <c r="P3116" s="20" t="s">
        <v>3</v>
      </c>
      <c r="Q3116" s="46"/>
      <c r="R3116" s="41"/>
    </row>
    <row r="3117" spans="1:18" s="149" customFormat="1" ht="12.95" customHeight="1" x14ac:dyDescent="0.2">
      <c r="A3117" s="7">
        <v>17</v>
      </c>
      <c r="B3117" s="40" t="s">
        <v>7</v>
      </c>
      <c r="C3117" s="107">
        <v>6858</v>
      </c>
      <c r="D3117" s="40" t="s">
        <v>901</v>
      </c>
      <c r="E3117" s="40" t="s">
        <v>2965</v>
      </c>
      <c r="F3117" s="45">
        <v>8</v>
      </c>
      <c r="G3117" s="45" t="s">
        <v>905</v>
      </c>
      <c r="H3117" s="45" t="s">
        <v>25</v>
      </c>
      <c r="I3117" s="46">
        <v>37771</v>
      </c>
      <c r="J3117" s="44">
        <f t="shared" si="100"/>
        <v>38136</v>
      </c>
      <c r="K3117" s="45"/>
      <c r="L3117" s="45"/>
      <c r="M3117" s="45"/>
      <c r="N3117" s="45"/>
      <c r="O3117" s="62" t="s">
        <v>7</v>
      </c>
      <c r="P3117" s="53" t="s">
        <v>2</v>
      </c>
      <c r="Q3117" s="46"/>
      <c r="R3117" s="41"/>
    </row>
    <row r="3118" spans="1:18" s="149" customFormat="1" ht="12.95" customHeight="1" x14ac:dyDescent="0.2">
      <c r="A3118" s="7">
        <v>19</v>
      </c>
      <c r="C3118" s="183">
        <v>6859</v>
      </c>
      <c r="D3118" s="181" t="s">
        <v>7</v>
      </c>
      <c r="E3118" s="181" t="s">
        <v>2716</v>
      </c>
      <c r="F3118" s="180">
        <v>8</v>
      </c>
      <c r="G3118" s="180" t="s">
        <v>905</v>
      </c>
      <c r="H3118" s="180" t="s">
        <v>25</v>
      </c>
      <c r="I3118" s="175">
        <v>37775</v>
      </c>
      <c r="J3118" s="182" t="str">
        <f t="shared" si="100"/>
        <v>n/a</v>
      </c>
      <c r="K3118" s="175">
        <v>37803</v>
      </c>
      <c r="L3118" s="180" t="s">
        <v>2964</v>
      </c>
      <c r="M3118" s="180" t="s">
        <v>871</v>
      </c>
      <c r="N3118" s="180" t="s">
        <v>871</v>
      </c>
      <c r="O3118" s="62" t="s">
        <v>7</v>
      </c>
      <c r="P3118" s="199" t="s">
        <v>0</v>
      </c>
      <c r="Q3118" s="175">
        <v>38056</v>
      </c>
      <c r="R3118" s="174"/>
    </row>
    <row r="3119" spans="1:18" s="149" customFormat="1" ht="12.95" customHeight="1" x14ac:dyDescent="0.2">
      <c r="A3119" s="7">
        <v>19</v>
      </c>
      <c r="B3119" s="40" t="s">
        <v>7</v>
      </c>
      <c r="C3119" s="107">
        <v>6859</v>
      </c>
      <c r="D3119" s="40" t="s">
        <v>817</v>
      </c>
      <c r="E3119" s="40" t="s">
        <v>2716</v>
      </c>
      <c r="F3119" s="45">
        <v>8</v>
      </c>
      <c r="G3119" s="45" t="s">
        <v>905</v>
      </c>
      <c r="H3119" s="45" t="s">
        <v>25</v>
      </c>
      <c r="I3119" s="46">
        <v>37775</v>
      </c>
      <c r="J3119" s="44" t="str">
        <f t="shared" si="100"/>
        <v>n/a</v>
      </c>
      <c r="K3119" s="46">
        <v>37803</v>
      </c>
      <c r="L3119" s="45" t="s">
        <v>2964</v>
      </c>
      <c r="M3119" s="45" t="s">
        <v>871</v>
      </c>
      <c r="N3119" s="45" t="s">
        <v>871</v>
      </c>
      <c r="O3119" s="62" t="s">
        <v>7</v>
      </c>
      <c r="P3119" s="117" t="s">
        <v>0</v>
      </c>
      <c r="Q3119" s="46">
        <v>38485</v>
      </c>
      <c r="R3119" s="41"/>
    </row>
    <row r="3120" spans="1:18" s="149" customFormat="1" ht="12.95" customHeight="1" x14ac:dyDescent="0.2">
      <c r="A3120" s="7">
        <v>17</v>
      </c>
      <c r="B3120" s="40" t="s">
        <v>7</v>
      </c>
      <c r="C3120" s="183">
        <v>6860</v>
      </c>
      <c r="D3120" s="181" t="s">
        <v>901</v>
      </c>
      <c r="E3120" s="181" t="s">
        <v>2963</v>
      </c>
      <c r="F3120" s="180">
        <v>8</v>
      </c>
      <c r="G3120" s="180" t="s">
        <v>905</v>
      </c>
      <c r="H3120" s="180" t="s">
        <v>25</v>
      </c>
      <c r="I3120" s="175">
        <v>37781</v>
      </c>
      <c r="J3120" s="182" t="str">
        <f t="shared" si="100"/>
        <v>n/a</v>
      </c>
      <c r="K3120" s="175">
        <v>37803</v>
      </c>
      <c r="L3120" s="180" t="s">
        <v>2962</v>
      </c>
      <c r="M3120" s="180" t="s">
        <v>871</v>
      </c>
      <c r="N3120" s="180" t="s">
        <v>871</v>
      </c>
      <c r="O3120" s="177" t="s">
        <v>7</v>
      </c>
      <c r="P3120" s="176">
        <v>3793</v>
      </c>
      <c r="Q3120" s="175">
        <v>38056</v>
      </c>
      <c r="R3120" s="174" t="s">
        <v>2959</v>
      </c>
    </row>
    <row r="3121" spans="1:18" s="149" customFormat="1" ht="12.95" customHeight="1" x14ac:dyDescent="0.2">
      <c r="A3121" s="7">
        <v>17</v>
      </c>
      <c r="B3121" s="40" t="s">
        <v>7</v>
      </c>
      <c r="C3121" s="107">
        <v>6860</v>
      </c>
      <c r="D3121" s="40" t="s">
        <v>901</v>
      </c>
      <c r="E3121" s="40" t="s">
        <v>2963</v>
      </c>
      <c r="F3121" s="45">
        <v>8</v>
      </c>
      <c r="G3121" s="45" t="s">
        <v>905</v>
      </c>
      <c r="H3121" s="45" t="s">
        <v>25</v>
      </c>
      <c r="I3121" s="46">
        <v>37781</v>
      </c>
      <c r="J3121" s="44" t="str">
        <f t="shared" si="100"/>
        <v>n/a</v>
      </c>
      <c r="K3121" s="46">
        <v>37803</v>
      </c>
      <c r="L3121" s="45" t="s">
        <v>2962</v>
      </c>
      <c r="M3121" s="45" t="s">
        <v>871</v>
      </c>
      <c r="N3121" s="45" t="s">
        <v>871</v>
      </c>
      <c r="O3121" s="62" t="s">
        <v>7</v>
      </c>
      <c r="P3121" s="53">
        <v>3931</v>
      </c>
      <c r="Q3121" s="46">
        <v>38485</v>
      </c>
      <c r="R3121" s="41" t="s">
        <v>2959</v>
      </c>
    </row>
    <row r="3122" spans="1:18" s="179" customFormat="1" ht="12.95" customHeight="1" x14ac:dyDescent="0.2">
      <c r="A3122" s="184">
        <v>19</v>
      </c>
      <c r="B3122" s="181" t="s">
        <v>7</v>
      </c>
      <c r="C3122" s="183">
        <v>6861</v>
      </c>
      <c r="D3122" s="181" t="s">
        <v>1479</v>
      </c>
      <c r="E3122" s="181" t="s">
        <v>2961</v>
      </c>
      <c r="F3122" s="180">
        <v>8</v>
      </c>
      <c r="G3122" s="180" t="s">
        <v>905</v>
      </c>
      <c r="H3122" s="180" t="s">
        <v>25</v>
      </c>
      <c r="I3122" s="175">
        <v>37778</v>
      </c>
      <c r="J3122" s="182" t="str">
        <f t="shared" si="100"/>
        <v>n/a</v>
      </c>
      <c r="K3122" s="175">
        <v>37803</v>
      </c>
      <c r="L3122" s="180" t="s">
        <v>2960</v>
      </c>
      <c r="M3122" s="180"/>
      <c r="N3122" s="180"/>
      <c r="O3122" s="177" t="s">
        <v>7</v>
      </c>
      <c r="P3122" s="176">
        <v>3794</v>
      </c>
      <c r="Q3122" s="175">
        <v>38056</v>
      </c>
      <c r="R3122" s="174"/>
    </row>
    <row r="3123" spans="1:18" s="149" customFormat="1" ht="12.95" customHeight="1" x14ac:dyDescent="0.2">
      <c r="A3123" s="7">
        <v>19</v>
      </c>
      <c r="B3123" s="40" t="s">
        <v>7</v>
      </c>
      <c r="C3123" s="107">
        <v>6861</v>
      </c>
      <c r="D3123" s="40" t="s">
        <v>1479</v>
      </c>
      <c r="E3123" s="40" t="s">
        <v>2961</v>
      </c>
      <c r="F3123" s="45">
        <v>8</v>
      </c>
      <c r="G3123" s="45" t="s">
        <v>905</v>
      </c>
      <c r="H3123" s="45" t="s">
        <v>25</v>
      </c>
      <c r="I3123" s="46">
        <v>37778</v>
      </c>
      <c r="J3123" s="44" t="str">
        <f t="shared" si="100"/>
        <v>n/a</v>
      </c>
      <c r="K3123" s="46">
        <v>37803</v>
      </c>
      <c r="L3123" s="45" t="s">
        <v>2960</v>
      </c>
      <c r="M3123" s="45" t="s">
        <v>871</v>
      </c>
      <c r="N3123" s="45" t="s">
        <v>871</v>
      </c>
      <c r="O3123" s="62" t="s">
        <v>7</v>
      </c>
      <c r="P3123" s="53">
        <v>3932</v>
      </c>
      <c r="Q3123" s="46">
        <v>38485</v>
      </c>
      <c r="R3123" s="41" t="s">
        <v>2959</v>
      </c>
    </row>
    <row r="3124" spans="1:18" s="149" customFormat="1" ht="12.95" customHeight="1" x14ac:dyDescent="0.2">
      <c r="A3124" s="7">
        <v>1190</v>
      </c>
      <c r="B3124" s="40" t="s">
        <v>7</v>
      </c>
      <c r="C3124" s="107">
        <v>6862</v>
      </c>
      <c r="D3124" s="40" t="s">
        <v>2958</v>
      </c>
      <c r="E3124" s="40" t="s">
        <v>1855</v>
      </c>
      <c r="F3124" s="45">
        <v>21</v>
      </c>
      <c r="G3124" s="45" t="s">
        <v>1839</v>
      </c>
      <c r="H3124" s="45" t="s">
        <v>8</v>
      </c>
      <c r="I3124" s="46">
        <v>37790</v>
      </c>
      <c r="J3124" s="44">
        <f t="shared" si="100"/>
        <v>38155</v>
      </c>
      <c r="K3124" s="46"/>
      <c r="L3124" s="45"/>
      <c r="M3124" s="45"/>
      <c r="N3124" s="45"/>
      <c r="O3124" s="62" t="s">
        <v>7</v>
      </c>
      <c r="P3124" s="53" t="s">
        <v>2</v>
      </c>
      <c r="Q3124" s="46"/>
      <c r="R3124" s="41"/>
    </row>
    <row r="3125" spans="1:18" s="149" customFormat="1" ht="12.95" customHeight="1" x14ac:dyDescent="0.2">
      <c r="A3125" s="7">
        <v>55</v>
      </c>
      <c r="B3125" s="40" t="s">
        <v>7</v>
      </c>
      <c r="C3125" s="107">
        <v>6863</v>
      </c>
      <c r="D3125" s="40" t="s">
        <v>1274</v>
      </c>
      <c r="E3125" s="40" t="s">
        <v>2957</v>
      </c>
      <c r="F3125" s="45">
        <v>13</v>
      </c>
      <c r="G3125" s="45" t="s">
        <v>1688</v>
      </c>
      <c r="H3125" s="45" t="s">
        <v>8</v>
      </c>
      <c r="I3125" s="46">
        <v>37792</v>
      </c>
      <c r="J3125" s="44" t="str">
        <f t="shared" si="100"/>
        <v>n/a</v>
      </c>
      <c r="K3125" s="46">
        <v>37834</v>
      </c>
      <c r="L3125" s="45" t="s">
        <v>684</v>
      </c>
      <c r="M3125" s="45" t="s">
        <v>874</v>
      </c>
      <c r="N3125" s="45" t="s">
        <v>874</v>
      </c>
      <c r="O3125" s="62" t="s">
        <v>7</v>
      </c>
      <c r="P3125" s="53">
        <v>3766</v>
      </c>
      <c r="Q3125" s="46">
        <v>37970</v>
      </c>
      <c r="R3125" s="41" t="s">
        <v>136</v>
      </c>
    </row>
    <row r="3126" spans="1:18" s="149" customFormat="1" ht="12.95" customHeight="1" x14ac:dyDescent="0.2">
      <c r="A3126" s="7">
        <v>17</v>
      </c>
      <c r="B3126" s="40" t="s">
        <v>7</v>
      </c>
      <c r="C3126" s="107">
        <v>6864</v>
      </c>
      <c r="D3126" s="40" t="s">
        <v>2956</v>
      </c>
      <c r="E3126" s="40" t="s">
        <v>2937</v>
      </c>
      <c r="F3126" s="45">
        <v>15</v>
      </c>
      <c r="G3126" s="45" t="s">
        <v>1688</v>
      </c>
      <c r="H3126" s="45" t="s">
        <v>8</v>
      </c>
      <c r="I3126" s="46">
        <v>37795</v>
      </c>
      <c r="J3126" s="44" t="str">
        <f t="shared" si="100"/>
        <v>n/a</v>
      </c>
      <c r="K3126" s="46">
        <v>37834</v>
      </c>
      <c r="L3126" s="45" t="s">
        <v>2955</v>
      </c>
      <c r="M3126" s="45" t="s">
        <v>874</v>
      </c>
      <c r="N3126" s="45" t="s">
        <v>874</v>
      </c>
      <c r="O3126" s="62" t="s">
        <v>7</v>
      </c>
      <c r="P3126" s="53">
        <v>3792</v>
      </c>
      <c r="Q3126" s="46">
        <v>38044</v>
      </c>
      <c r="R3126" s="41" t="s">
        <v>499</v>
      </c>
    </row>
    <row r="3127" spans="1:18" s="149" customFormat="1" ht="12.95" customHeight="1" x14ac:dyDescent="0.2">
      <c r="A3127" s="7">
        <v>17</v>
      </c>
      <c r="B3127" s="40" t="s">
        <v>7</v>
      </c>
      <c r="C3127" s="107">
        <v>6865</v>
      </c>
      <c r="D3127" s="40" t="s">
        <v>571</v>
      </c>
      <c r="E3127" s="40" t="s">
        <v>2954</v>
      </c>
      <c r="F3127" s="45">
        <v>15</v>
      </c>
      <c r="G3127" s="45" t="s">
        <v>1688</v>
      </c>
      <c r="H3127" s="45" t="s">
        <v>8</v>
      </c>
      <c r="I3127" s="46">
        <v>37795</v>
      </c>
      <c r="J3127" s="44" t="str">
        <f t="shared" si="100"/>
        <v>n/a</v>
      </c>
      <c r="K3127" s="46">
        <v>37834</v>
      </c>
      <c r="L3127" s="45" t="s">
        <v>2953</v>
      </c>
      <c r="M3127" s="45" t="s">
        <v>874</v>
      </c>
      <c r="N3127" s="45" t="s">
        <v>874</v>
      </c>
      <c r="O3127" s="62" t="s">
        <v>7</v>
      </c>
      <c r="P3127" s="53">
        <v>3795</v>
      </c>
      <c r="Q3127" s="46">
        <v>38065</v>
      </c>
      <c r="R3127" s="41" t="s">
        <v>499</v>
      </c>
    </row>
    <row r="3128" spans="1:18" s="149" customFormat="1" ht="12.95" customHeight="1" x14ac:dyDescent="0.2">
      <c r="A3128" s="7">
        <v>17</v>
      </c>
      <c r="B3128" s="40" t="s">
        <v>7</v>
      </c>
      <c r="C3128" s="107">
        <v>6866</v>
      </c>
      <c r="D3128" s="198" t="s">
        <v>2749</v>
      </c>
      <c r="E3128" s="40" t="s">
        <v>2935</v>
      </c>
      <c r="F3128" s="45">
        <v>5</v>
      </c>
      <c r="G3128" s="45" t="s">
        <v>1825</v>
      </c>
      <c r="H3128" s="45" t="s">
        <v>8</v>
      </c>
      <c r="I3128" s="46">
        <v>37797</v>
      </c>
      <c r="J3128" s="44">
        <f t="shared" si="100"/>
        <v>38162</v>
      </c>
      <c r="K3128" s="46"/>
      <c r="L3128" s="45"/>
      <c r="M3128" s="45"/>
      <c r="N3128" s="45"/>
      <c r="O3128" s="62" t="s">
        <v>7</v>
      </c>
      <c r="P3128" s="53" t="s">
        <v>2</v>
      </c>
      <c r="Q3128" s="46"/>
      <c r="R3128" s="41"/>
    </row>
    <row r="3129" spans="1:18" s="149" customFormat="1" ht="12.95" customHeight="1" x14ac:dyDescent="0.2">
      <c r="A3129" s="7">
        <v>59</v>
      </c>
      <c r="B3129" s="40" t="s">
        <v>7</v>
      </c>
      <c r="C3129" s="107">
        <v>6867</v>
      </c>
      <c r="D3129" s="40" t="s">
        <v>2069</v>
      </c>
      <c r="E3129" s="40" t="s">
        <v>1855</v>
      </c>
      <c r="F3129" s="45">
        <v>21</v>
      </c>
      <c r="G3129" s="45" t="s">
        <v>1839</v>
      </c>
      <c r="H3129" s="45" t="s">
        <v>8</v>
      </c>
      <c r="I3129" s="46">
        <v>37797</v>
      </c>
      <c r="J3129" s="44" t="str">
        <f t="shared" si="100"/>
        <v>n/a</v>
      </c>
      <c r="K3129" s="46">
        <v>37832</v>
      </c>
      <c r="L3129" s="45" t="s">
        <v>2952</v>
      </c>
      <c r="M3129" s="45" t="s">
        <v>874</v>
      </c>
      <c r="N3129" s="45" t="s">
        <v>874</v>
      </c>
      <c r="O3129" s="62" t="s">
        <v>7</v>
      </c>
      <c r="P3129" s="53">
        <v>3805</v>
      </c>
      <c r="Q3129" s="46">
        <v>38103</v>
      </c>
      <c r="R3129" s="41" t="s">
        <v>2951</v>
      </c>
    </row>
    <row r="3130" spans="1:18" s="149" customFormat="1" ht="12.95" customHeight="1" x14ac:dyDescent="0.2">
      <c r="A3130" s="7">
        <v>115</v>
      </c>
      <c r="B3130" s="181" t="s">
        <v>7</v>
      </c>
      <c r="C3130" s="183">
        <v>6868</v>
      </c>
      <c r="D3130" s="181" t="s">
        <v>2950</v>
      </c>
      <c r="E3130" s="197" t="s">
        <v>2949</v>
      </c>
      <c r="F3130" s="180">
        <v>15</v>
      </c>
      <c r="G3130" s="180" t="s">
        <v>1688</v>
      </c>
      <c r="H3130" s="180" t="s">
        <v>28</v>
      </c>
      <c r="I3130" s="175">
        <v>37799</v>
      </c>
      <c r="J3130" s="182" t="str">
        <f t="shared" si="100"/>
        <v>n/a</v>
      </c>
      <c r="K3130" s="175">
        <v>37834</v>
      </c>
      <c r="L3130" s="180" t="s">
        <v>684</v>
      </c>
      <c r="M3130" s="180" t="s">
        <v>874</v>
      </c>
      <c r="N3130" s="180" t="s">
        <v>874</v>
      </c>
      <c r="O3130" s="177" t="s">
        <v>7</v>
      </c>
      <c r="P3130" s="176">
        <v>3764</v>
      </c>
      <c r="Q3130" s="175">
        <v>37966</v>
      </c>
      <c r="R3130" s="174" t="s">
        <v>2948</v>
      </c>
    </row>
    <row r="3131" spans="1:18" s="149" customFormat="1" ht="12.95" customHeight="1" x14ac:dyDescent="0.2">
      <c r="A3131" s="7">
        <v>132</v>
      </c>
      <c r="B3131" s="40" t="s">
        <v>7</v>
      </c>
      <c r="C3131" s="107">
        <v>6869</v>
      </c>
      <c r="D3131" s="2" t="s">
        <v>1917</v>
      </c>
      <c r="E3131" s="40" t="s">
        <v>1855</v>
      </c>
      <c r="F3131" s="45">
        <v>20</v>
      </c>
      <c r="G3131" s="45" t="s">
        <v>1839</v>
      </c>
      <c r="H3131" s="45" t="s">
        <v>8</v>
      </c>
      <c r="I3131" s="46">
        <v>37802</v>
      </c>
      <c r="J3131" s="44">
        <f t="shared" si="100"/>
        <v>38167</v>
      </c>
      <c r="K3131" s="46"/>
      <c r="L3131" s="45"/>
      <c r="M3131" s="45"/>
      <c r="N3131" s="45"/>
      <c r="O3131" s="62" t="s">
        <v>7</v>
      </c>
      <c r="P3131" s="53" t="s">
        <v>5</v>
      </c>
      <c r="Q3131" s="46">
        <v>37803</v>
      </c>
      <c r="R3131" s="41"/>
    </row>
    <row r="3132" spans="1:18" s="149" customFormat="1" ht="12.95" customHeight="1" x14ac:dyDescent="0.2">
      <c r="A3132" s="7">
        <v>16</v>
      </c>
      <c r="B3132" s="40" t="s">
        <v>7</v>
      </c>
      <c r="C3132" s="107">
        <v>6870</v>
      </c>
      <c r="D3132" s="40" t="s">
        <v>2947</v>
      </c>
      <c r="E3132" s="40" t="s">
        <v>1209</v>
      </c>
      <c r="F3132" s="45">
        <v>21</v>
      </c>
      <c r="G3132" s="45" t="s">
        <v>1839</v>
      </c>
      <c r="H3132" s="45" t="s">
        <v>44</v>
      </c>
      <c r="I3132" s="46">
        <v>37802</v>
      </c>
      <c r="J3132" s="44" t="str">
        <f t="shared" ref="J3132:J3195" si="101">IF(AND(I3132&gt;1/1/75, K3132&gt;0),"n/a",I3132+365)</f>
        <v>n/a</v>
      </c>
      <c r="K3132" s="46">
        <v>37895</v>
      </c>
      <c r="L3132" s="45" t="s">
        <v>684</v>
      </c>
      <c r="M3132" s="45" t="s">
        <v>874</v>
      </c>
      <c r="N3132" s="45" t="s">
        <v>871</v>
      </c>
      <c r="O3132" s="62" t="s">
        <v>7</v>
      </c>
      <c r="P3132" s="53">
        <v>3808</v>
      </c>
      <c r="Q3132" s="46">
        <v>38104</v>
      </c>
      <c r="R3132" s="41" t="s">
        <v>187</v>
      </c>
    </row>
    <row r="3133" spans="1:18" s="149" customFormat="1" ht="12.95" customHeight="1" x14ac:dyDescent="0.2">
      <c r="A3133" s="7">
        <v>19</v>
      </c>
      <c r="B3133" s="40" t="s">
        <v>7</v>
      </c>
      <c r="C3133" s="107">
        <v>6871</v>
      </c>
      <c r="D3133" s="40" t="s">
        <v>817</v>
      </c>
      <c r="E3133" s="40" t="s">
        <v>2364</v>
      </c>
      <c r="F3133" s="45">
        <v>8</v>
      </c>
      <c r="G3133" s="45" t="s">
        <v>905</v>
      </c>
      <c r="H3133" s="45" t="s">
        <v>8</v>
      </c>
      <c r="I3133" s="46">
        <v>37803</v>
      </c>
      <c r="J3133" s="44" t="str">
        <f t="shared" si="101"/>
        <v>n/a</v>
      </c>
      <c r="K3133" s="46">
        <v>38015</v>
      </c>
      <c r="L3133" s="45" t="s">
        <v>684</v>
      </c>
      <c r="M3133" s="45" t="s">
        <v>874</v>
      </c>
      <c r="N3133" s="45" t="s">
        <v>871</v>
      </c>
      <c r="O3133" s="62" t="s">
        <v>7</v>
      </c>
      <c r="P3133" s="53">
        <v>3890</v>
      </c>
      <c r="Q3133" s="46">
        <v>38363</v>
      </c>
      <c r="R3133" s="41" t="s">
        <v>2728</v>
      </c>
    </row>
    <row r="3134" spans="1:18" s="149" customFormat="1" ht="12.95" customHeight="1" x14ac:dyDescent="0.2">
      <c r="A3134" s="7">
        <v>19</v>
      </c>
      <c r="B3134" s="40" t="s">
        <v>7</v>
      </c>
      <c r="C3134" s="107">
        <v>6872</v>
      </c>
      <c r="D3134" s="40" t="s">
        <v>1479</v>
      </c>
      <c r="E3134" s="40" t="s">
        <v>2946</v>
      </c>
      <c r="F3134" s="45">
        <v>8</v>
      </c>
      <c r="G3134" s="45" t="s">
        <v>905</v>
      </c>
      <c r="H3134" s="45" t="s">
        <v>8</v>
      </c>
      <c r="I3134" s="46">
        <v>37803</v>
      </c>
      <c r="J3134" s="44">
        <f t="shared" si="101"/>
        <v>38168</v>
      </c>
      <c r="K3134" s="46"/>
      <c r="L3134" s="45"/>
      <c r="M3134" s="45"/>
      <c r="N3134" s="45"/>
      <c r="O3134" s="62" t="s">
        <v>7</v>
      </c>
      <c r="P3134" s="53" t="s">
        <v>2</v>
      </c>
      <c r="Q3134" s="46"/>
      <c r="R3134" s="41"/>
    </row>
    <row r="3135" spans="1:18" s="149" customFormat="1" ht="12.95" customHeight="1" x14ac:dyDescent="0.2">
      <c r="A3135" s="7">
        <v>190</v>
      </c>
      <c r="B3135" s="40" t="s">
        <v>7</v>
      </c>
      <c r="C3135" s="107">
        <v>6873</v>
      </c>
      <c r="D3135" s="40" t="s">
        <v>2945</v>
      </c>
      <c r="E3135" s="40" t="s">
        <v>2364</v>
      </c>
      <c r="F3135" s="45">
        <v>1</v>
      </c>
      <c r="G3135" s="45" t="s">
        <v>1825</v>
      </c>
      <c r="H3135" s="45" t="s">
        <v>8</v>
      </c>
      <c r="I3135" s="46">
        <v>37803</v>
      </c>
      <c r="J3135" s="44" t="str">
        <f t="shared" si="101"/>
        <v>n/a</v>
      </c>
      <c r="K3135" s="46">
        <v>37834</v>
      </c>
      <c r="L3135" s="45" t="s">
        <v>684</v>
      </c>
      <c r="M3135" s="45" t="s">
        <v>874</v>
      </c>
      <c r="N3135" s="45" t="s">
        <v>874</v>
      </c>
      <c r="O3135" s="62" t="s">
        <v>7</v>
      </c>
      <c r="P3135" s="53">
        <v>3765</v>
      </c>
      <c r="Q3135" s="46">
        <v>37970</v>
      </c>
      <c r="R3135" s="41" t="s">
        <v>499</v>
      </c>
    </row>
    <row r="3136" spans="1:18" s="149" customFormat="1" ht="12.95" customHeight="1" x14ac:dyDescent="0.2">
      <c r="A3136" s="7">
        <v>37</v>
      </c>
      <c r="B3136" s="40" t="s">
        <v>7</v>
      </c>
      <c r="C3136" s="107">
        <v>6874</v>
      </c>
      <c r="D3136" s="126" t="s">
        <v>1932</v>
      </c>
      <c r="E3136" s="40" t="s">
        <v>2364</v>
      </c>
      <c r="F3136" s="45">
        <v>20</v>
      </c>
      <c r="G3136" s="45" t="s">
        <v>1839</v>
      </c>
      <c r="H3136" s="45" t="s">
        <v>8</v>
      </c>
      <c r="I3136" s="46">
        <v>37803</v>
      </c>
      <c r="J3136" s="44" t="str">
        <f t="shared" si="101"/>
        <v>n/a</v>
      </c>
      <c r="K3136" s="46">
        <v>38016</v>
      </c>
      <c r="L3136" s="45" t="s">
        <v>684</v>
      </c>
      <c r="M3136" s="45" t="s">
        <v>874</v>
      </c>
      <c r="N3136" s="45" t="s">
        <v>871</v>
      </c>
      <c r="O3136" s="62" t="s">
        <v>7</v>
      </c>
      <c r="P3136" s="53">
        <v>3850</v>
      </c>
      <c r="Q3136" s="46">
        <v>38198</v>
      </c>
      <c r="R3136" s="41" t="s">
        <v>2706</v>
      </c>
    </row>
    <row r="3137" spans="1:209" s="149" customFormat="1" ht="12.95" customHeight="1" x14ac:dyDescent="0.2">
      <c r="A3137" s="7">
        <v>37</v>
      </c>
      <c r="B3137" s="40" t="s">
        <v>7</v>
      </c>
      <c r="C3137" s="107">
        <v>6875</v>
      </c>
      <c r="D3137" s="126" t="s">
        <v>2944</v>
      </c>
      <c r="E3137" s="40" t="s">
        <v>2943</v>
      </c>
      <c r="F3137" s="45">
        <v>21</v>
      </c>
      <c r="G3137" s="45" t="s">
        <v>1839</v>
      </c>
      <c r="H3137" s="45" t="s">
        <v>8</v>
      </c>
      <c r="I3137" s="46">
        <v>37803</v>
      </c>
      <c r="J3137" s="44" t="str">
        <f t="shared" si="101"/>
        <v>n/a</v>
      </c>
      <c r="K3137" s="46">
        <v>37834</v>
      </c>
      <c r="L3137" s="45" t="s">
        <v>2942</v>
      </c>
      <c r="M3137" s="45" t="s">
        <v>874</v>
      </c>
      <c r="N3137" s="45" t="s">
        <v>871</v>
      </c>
      <c r="O3137" s="62" t="s">
        <v>7</v>
      </c>
      <c r="P3137" s="53">
        <v>3806</v>
      </c>
      <c r="Q3137" s="46">
        <v>38103</v>
      </c>
      <c r="R3137" s="41" t="s">
        <v>2893</v>
      </c>
    </row>
    <row r="3138" spans="1:209" s="149" customFormat="1" ht="12.95" customHeight="1" x14ac:dyDescent="0.2">
      <c r="A3138" s="7">
        <v>3</v>
      </c>
      <c r="B3138" s="40" t="s">
        <v>7</v>
      </c>
      <c r="C3138" s="107">
        <v>6876</v>
      </c>
      <c r="D3138" s="40" t="s">
        <v>780</v>
      </c>
      <c r="E3138" s="40" t="s">
        <v>1855</v>
      </c>
      <c r="F3138" s="45">
        <v>21</v>
      </c>
      <c r="G3138" s="45" t="s">
        <v>1839</v>
      </c>
      <c r="H3138" s="45" t="s">
        <v>8</v>
      </c>
      <c r="I3138" s="46">
        <v>37803</v>
      </c>
      <c r="J3138" s="44" t="str">
        <f t="shared" si="101"/>
        <v>n/a</v>
      </c>
      <c r="K3138" s="46">
        <v>37834</v>
      </c>
      <c r="L3138" s="45" t="s">
        <v>2941</v>
      </c>
      <c r="M3138" s="45" t="s">
        <v>874</v>
      </c>
      <c r="N3138" s="45" t="s">
        <v>874</v>
      </c>
      <c r="O3138" s="62" t="s">
        <v>7</v>
      </c>
      <c r="P3138" s="53">
        <v>3807</v>
      </c>
      <c r="Q3138" s="46">
        <v>38103</v>
      </c>
      <c r="R3138" s="41" t="s">
        <v>2893</v>
      </c>
    </row>
    <row r="3139" spans="1:209" s="149" customFormat="1" ht="12.95" customHeight="1" x14ac:dyDescent="0.2">
      <c r="A3139" s="7"/>
      <c r="B3139" s="40" t="s">
        <v>7</v>
      </c>
      <c r="C3139" s="107">
        <v>6877</v>
      </c>
      <c r="D3139" s="188" t="s">
        <v>2940</v>
      </c>
      <c r="E3139" s="40" t="s">
        <v>1855</v>
      </c>
      <c r="F3139" s="45">
        <v>20</v>
      </c>
      <c r="G3139" s="45" t="s">
        <v>1839</v>
      </c>
      <c r="H3139" s="45" t="s">
        <v>8</v>
      </c>
      <c r="I3139" s="46">
        <v>37803</v>
      </c>
      <c r="J3139" s="44">
        <f t="shared" si="101"/>
        <v>38168</v>
      </c>
      <c r="K3139" s="46"/>
      <c r="L3139" s="45"/>
      <c r="M3139" s="45"/>
      <c r="N3139" s="45"/>
      <c r="O3139" s="62" t="s">
        <v>7</v>
      </c>
      <c r="P3139" s="53" t="s">
        <v>5</v>
      </c>
      <c r="Q3139" s="46">
        <v>37803</v>
      </c>
      <c r="R3139" s="41"/>
    </row>
    <row r="3140" spans="1:209" s="149" customFormat="1" ht="12.95" customHeight="1" x14ac:dyDescent="0.2">
      <c r="A3140" s="7">
        <v>30</v>
      </c>
      <c r="B3140" s="40" t="s">
        <v>7</v>
      </c>
      <c r="C3140" s="107">
        <v>6878</v>
      </c>
      <c r="D3140" s="2" t="s">
        <v>2269</v>
      </c>
      <c r="E3140" s="40" t="s">
        <v>1855</v>
      </c>
      <c r="F3140" s="45">
        <v>20</v>
      </c>
      <c r="G3140" s="45" t="s">
        <v>1839</v>
      </c>
      <c r="H3140" s="45" t="s">
        <v>8</v>
      </c>
      <c r="I3140" s="46">
        <v>37803</v>
      </c>
      <c r="J3140" s="44">
        <f t="shared" si="101"/>
        <v>38168</v>
      </c>
      <c r="K3140" s="46"/>
      <c r="L3140" s="45"/>
      <c r="M3140" s="45"/>
      <c r="N3140" s="45"/>
      <c r="O3140" s="62" t="s">
        <v>7</v>
      </c>
      <c r="P3140" s="53" t="s">
        <v>2</v>
      </c>
      <c r="Q3140" s="46"/>
      <c r="R3140" s="41"/>
    </row>
    <row r="3141" spans="1:209" s="149" customFormat="1" ht="12.95" customHeight="1" x14ac:dyDescent="0.2">
      <c r="A3141" s="7"/>
      <c r="B3141" s="40" t="s">
        <v>7</v>
      </c>
      <c r="C3141" s="107">
        <v>6879</v>
      </c>
      <c r="D3141" s="40" t="s">
        <v>2939</v>
      </c>
      <c r="E3141" s="119" t="s">
        <v>2938</v>
      </c>
      <c r="F3141" s="45">
        <v>21</v>
      </c>
      <c r="G3141" s="45" t="s">
        <v>1839</v>
      </c>
      <c r="H3141" s="45" t="s">
        <v>28</v>
      </c>
      <c r="I3141" s="46">
        <v>37804</v>
      </c>
      <c r="J3141" s="44" t="str">
        <f t="shared" si="101"/>
        <v>n/a</v>
      </c>
      <c r="K3141" s="46">
        <v>37834</v>
      </c>
      <c r="L3141" s="45" t="s">
        <v>684</v>
      </c>
      <c r="M3141" s="45" t="s">
        <v>874</v>
      </c>
      <c r="N3141" s="45" t="s">
        <v>874</v>
      </c>
      <c r="O3141" s="62" t="s">
        <v>7</v>
      </c>
      <c r="P3141" s="53">
        <v>3767</v>
      </c>
      <c r="Q3141" s="46">
        <v>37970</v>
      </c>
      <c r="R3141" s="41" t="s">
        <v>2820</v>
      </c>
    </row>
    <row r="3142" spans="1:209" s="149" customFormat="1" ht="12.95" customHeight="1" x14ac:dyDescent="0.2">
      <c r="A3142" s="12">
        <v>3</v>
      </c>
      <c r="B3142" s="14" t="s">
        <v>7</v>
      </c>
      <c r="C3142" s="97">
        <v>6880</v>
      </c>
      <c r="D3142" s="14" t="s">
        <v>765</v>
      </c>
      <c r="E3142" s="14" t="s">
        <v>2937</v>
      </c>
      <c r="F3142" s="15">
        <v>15</v>
      </c>
      <c r="G3142" s="15" t="s">
        <v>1688</v>
      </c>
      <c r="H3142" s="15" t="s">
        <v>8</v>
      </c>
      <c r="I3142" s="19">
        <v>37804</v>
      </c>
      <c r="J3142" s="16" t="str">
        <f t="shared" si="101"/>
        <v>n/a</v>
      </c>
      <c r="K3142" s="19">
        <v>37834</v>
      </c>
      <c r="L3142" s="15" t="s">
        <v>2936</v>
      </c>
      <c r="M3142" s="15" t="s">
        <v>874</v>
      </c>
      <c r="N3142" s="15" t="s">
        <v>874</v>
      </c>
      <c r="O3142" s="21" t="s">
        <v>7</v>
      </c>
      <c r="P3142" s="20">
        <v>3791</v>
      </c>
      <c r="Q3142" s="19">
        <v>38044</v>
      </c>
      <c r="R3142" s="58" t="s">
        <v>499</v>
      </c>
      <c r="S3142" s="13"/>
      <c r="T3142" s="13"/>
      <c r="U3142" s="13"/>
      <c r="V3142" s="13"/>
      <c r="W3142" s="13"/>
      <c r="X3142" s="13"/>
      <c r="Y3142" s="13"/>
      <c r="Z3142" s="13"/>
      <c r="AA3142" s="13"/>
      <c r="AB3142" s="13"/>
      <c r="AC3142" s="13"/>
      <c r="AD3142" s="13"/>
      <c r="AE3142" s="13"/>
      <c r="AF3142" s="13"/>
      <c r="AG3142" s="13"/>
      <c r="AH3142" s="13"/>
      <c r="AI3142" s="13"/>
      <c r="AJ3142" s="13"/>
      <c r="AK3142" s="13"/>
      <c r="AL3142" s="13"/>
      <c r="AM3142" s="13"/>
      <c r="AN3142" s="13"/>
      <c r="AO3142" s="13"/>
      <c r="AP3142" s="13"/>
      <c r="AQ3142" s="13"/>
      <c r="AR3142" s="13"/>
      <c r="AS3142" s="13"/>
      <c r="AT3142" s="13"/>
      <c r="AU3142" s="13"/>
      <c r="AV3142" s="13"/>
      <c r="AW3142" s="13"/>
      <c r="AX3142" s="13"/>
      <c r="AY3142" s="13"/>
      <c r="AZ3142" s="13"/>
      <c r="BA3142" s="13"/>
      <c r="BB3142" s="13"/>
      <c r="BC3142" s="13"/>
      <c r="BD3142" s="13"/>
      <c r="BE3142" s="13"/>
      <c r="BF3142" s="13"/>
      <c r="BG3142" s="13"/>
      <c r="BH3142" s="13"/>
      <c r="BI3142" s="13"/>
      <c r="BJ3142" s="13"/>
      <c r="BK3142" s="13"/>
      <c r="BL3142" s="13"/>
      <c r="BM3142" s="13"/>
      <c r="BN3142" s="13"/>
      <c r="BO3142" s="13"/>
      <c r="BP3142" s="13"/>
      <c r="BQ3142" s="13"/>
      <c r="BR3142" s="13"/>
      <c r="BS3142" s="13"/>
      <c r="BT3142" s="13"/>
      <c r="BU3142" s="13"/>
      <c r="BV3142" s="13"/>
      <c r="BW3142" s="13"/>
      <c r="BX3142" s="13"/>
      <c r="BY3142" s="13"/>
      <c r="BZ3142" s="13"/>
      <c r="CA3142" s="13"/>
      <c r="CB3142" s="13"/>
      <c r="CC3142" s="13"/>
      <c r="CD3142" s="13"/>
      <c r="CE3142" s="13"/>
      <c r="CF3142" s="13"/>
      <c r="CG3142" s="13"/>
      <c r="CH3142" s="13"/>
      <c r="CI3142" s="13"/>
      <c r="CJ3142" s="13"/>
      <c r="CK3142" s="13"/>
      <c r="CL3142" s="13"/>
      <c r="CM3142" s="13"/>
      <c r="CN3142" s="13"/>
      <c r="CO3142" s="13"/>
      <c r="CP3142" s="13"/>
      <c r="CQ3142" s="13"/>
      <c r="CR3142" s="13"/>
      <c r="CS3142" s="13"/>
      <c r="CT3142" s="13"/>
      <c r="CU3142" s="13"/>
      <c r="CV3142" s="13"/>
      <c r="CW3142" s="13"/>
      <c r="CX3142" s="13"/>
      <c r="CY3142" s="13"/>
      <c r="CZ3142" s="13"/>
      <c r="DA3142" s="13"/>
      <c r="DB3142" s="13"/>
      <c r="DC3142" s="13"/>
      <c r="DD3142" s="13"/>
      <c r="DE3142" s="13"/>
      <c r="DF3142" s="13"/>
      <c r="DG3142" s="13"/>
      <c r="DH3142" s="13"/>
      <c r="DI3142" s="13"/>
      <c r="DJ3142" s="13"/>
      <c r="DK3142" s="13"/>
      <c r="DL3142" s="13"/>
      <c r="DM3142" s="13"/>
      <c r="DN3142" s="13"/>
      <c r="DO3142" s="13"/>
      <c r="DP3142" s="13"/>
      <c r="DQ3142" s="13"/>
      <c r="DR3142" s="13"/>
      <c r="DS3142" s="13"/>
      <c r="DT3142" s="13"/>
      <c r="DU3142" s="13"/>
      <c r="DV3142" s="13"/>
      <c r="DW3142" s="13"/>
      <c r="DX3142" s="13"/>
      <c r="DY3142" s="13"/>
      <c r="DZ3142" s="13"/>
      <c r="EA3142" s="13"/>
      <c r="EB3142" s="13"/>
      <c r="EC3142" s="13"/>
      <c r="ED3142" s="13"/>
      <c r="EE3142" s="13"/>
      <c r="EF3142" s="13"/>
      <c r="EG3142" s="13"/>
      <c r="EH3142" s="13"/>
      <c r="EI3142" s="13"/>
      <c r="EJ3142" s="13"/>
      <c r="EK3142" s="13"/>
      <c r="EL3142" s="13"/>
      <c r="EM3142" s="13"/>
      <c r="EN3142" s="13"/>
      <c r="EO3142" s="13"/>
      <c r="EP3142" s="13"/>
      <c r="EQ3142" s="13"/>
      <c r="ER3142" s="13"/>
      <c r="ES3142" s="13"/>
      <c r="ET3142" s="13"/>
      <c r="EU3142" s="13"/>
      <c r="EV3142" s="13"/>
      <c r="EW3142" s="13"/>
      <c r="EX3142" s="13"/>
      <c r="EY3142" s="13"/>
      <c r="EZ3142" s="13"/>
      <c r="FA3142" s="13"/>
      <c r="FB3142" s="13"/>
      <c r="FC3142" s="13"/>
      <c r="FD3142" s="13"/>
      <c r="FE3142" s="13"/>
      <c r="FF3142" s="13"/>
      <c r="FG3142" s="13"/>
      <c r="FH3142" s="13"/>
      <c r="FI3142" s="13"/>
      <c r="FJ3142" s="13"/>
      <c r="FK3142" s="13"/>
      <c r="FL3142" s="13"/>
      <c r="FM3142" s="13"/>
      <c r="FN3142" s="13"/>
      <c r="FO3142" s="13"/>
      <c r="FP3142" s="13"/>
      <c r="FQ3142" s="13"/>
      <c r="FR3142" s="13"/>
      <c r="FS3142" s="13"/>
      <c r="FT3142" s="13"/>
      <c r="FU3142" s="13"/>
      <c r="FV3142" s="13"/>
      <c r="FW3142" s="13"/>
      <c r="FX3142" s="13"/>
      <c r="FY3142" s="13"/>
      <c r="FZ3142" s="13"/>
      <c r="GA3142" s="13"/>
      <c r="GB3142" s="13"/>
      <c r="GC3142" s="13"/>
      <c r="GD3142" s="13"/>
      <c r="GE3142" s="13"/>
      <c r="GF3142" s="13"/>
      <c r="GG3142" s="13"/>
      <c r="GH3142" s="13"/>
      <c r="GI3142" s="13"/>
      <c r="GJ3142" s="13"/>
      <c r="GK3142" s="13"/>
      <c r="GL3142" s="13"/>
      <c r="GM3142" s="13"/>
      <c r="GN3142" s="13"/>
      <c r="GO3142" s="13"/>
      <c r="GP3142" s="13"/>
      <c r="GQ3142" s="13"/>
      <c r="GR3142" s="13"/>
      <c r="GS3142" s="13"/>
      <c r="GT3142" s="13"/>
      <c r="GU3142" s="13"/>
      <c r="GV3142" s="13"/>
      <c r="GW3142" s="13"/>
      <c r="GX3142" s="13"/>
      <c r="GY3142" s="13"/>
      <c r="GZ3142" s="13"/>
      <c r="HA3142" s="13"/>
    </row>
    <row r="3143" spans="1:209" s="149" customFormat="1" ht="12.95" customHeight="1" x14ac:dyDescent="0.2">
      <c r="A3143" s="7">
        <v>3</v>
      </c>
      <c r="B3143" s="40" t="s">
        <v>7</v>
      </c>
      <c r="C3143" s="107">
        <v>6881</v>
      </c>
      <c r="D3143" s="40" t="s">
        <v>795</v>
      </c>
      <c r="E3143" s="40" t="s">
        <v>2935</v>
      </c>
      <c r="F3143" s="45">
        <v>15</v>
      </c>
      <c r="G3143" s="45" t="s">
        <v>1688</v>
      </c>
      <c r="H3143" s="45" t="s">
        <v>8</v>
      </c>
      <c r="I3143" s="46">
        <v>37804</v>
      </c>
      <c r="J3143" s="44" t="str">
        <f t="shared" si="101"/>
        <v>n/a</v>
      </c>
      <c r="K3143" s="46">
        <v>37834</v>
      </c>
      <c r="L3143" s="45" t="s">
        <v>2934</v>
      </c>
      <c r="M3143" s="45" t="s">
        <v>874</v>
      </c>
      <c r="N3143" s="45" t="s">
        <v>871</v>
      </c>
      <c r="O3143" s="62" t="s">
        <v>7</v>
      </c>
      <c r="P3143" s="53">
        <v>3796</v>
      </c>
      <c r="Q3143" s="46">
        <v>38065</v>
      </c>
      <c r="R3143" s="41" t="s">
        <v>499</v>
      </c>
    </row>
    <row r="3144" spans="1:209" s="149" customFormat="1" ht="12.95" customHeight="1" x14ac:dyDescent="0.2">
      <c r="A3144" s="7">
        <v>3</v>
      </c>
      <c r="B3144" s="40" t="s">
        <v>7</v>
      </c>
      <c r="C3144" s="107">
        <v>6882</v>
      </c>
      <c r="D3144" s="40" t="s">
        <v>2933</v>
      </c>
      <c r="E3144" s="40" t="s">
        <v>1855</v>
      </c>
      <c r="F3144" s="45">
        <v>15</v>
      </c>
      <c r="G3144" s="45" t="s">
        <v>1688</v>
      </c>
      <c r="H3144" s="45" t="s">
        <v>8</v>
      </c>
      <c r="I3144" s="46">
        <v>37803</v>
      </c>
      <c r="J3144" s="44" t="str">
        <f t="shared" si="101"/>
        <v>n/a</v>
      </c>
      <c r="K3144" s="46">
        <v>37834</v>
      </c>
      <c r="L3144" s="45" t="s">
        <v>684</v>
      </c>
      <c r="M3144" s="45" t="s">
        <v>874</v>
      </c>
      <c r="N3144" s="45" t="s">
        <v>874</v>
      </c>
      <c r="O3144" s="62" t="s">
        <v>7</v>
      </c>
      <c r="P3144" s="53">
        <v>3768</v>
      </c>
      <c r="Q3144" s="46">
        <v>38001</v>
      </c>
      <c r="R3144" s="41" t="s">
        <v>499</v>
      </c>
    </row>
    <row r="3145" spans="1:209" s="149" customFormat="1" ht="12.95" customHeight="1" x14ac:dyDescent="0.2">
      <c r="A3145" s="7"/>
      <c r="B3145" s="40" t="s">
        <v>7</v>
      </c>
      <c r="C3145" s="107">
        <v>6883</v>
      </c>
      <c r="D3145" s="40" t="s">
        <v>2932</v>
      </c>
      <c r="E3145" s="40" t="s">
        <v>2931</v>
      </c>
      <c r="F3145" s="45">
        <v>13</v>
      </c>
      <c r="G3145" s="45" t="s">
        <v>1688</v>
      </c>
      <c r="H3145" s="45" t="s">
        <v>193</v>
      </c>
      <c r="I3145" s="120">
        <v>37809</v>
      </c>
      <c r="J3145" s="44" t="str">
        <f t="shared" si="101"/>
        <v>n/a</v>
      </c>
      <c r="K3145" s="120">
        <v>37851</v>
      </c>
      <c r="L3145" s="45" t="s">
        <v>684</v>
      </c>
      <c r="M3145" s="45" t="s">
        <v>874</v>
      </c>
      <c r="N3145" s="45" t="s">
        <v>874</v>
      </c>
      <c r="O3145" s="62" t="s">
        <v>7</v>
      </c>
      <c r="P3145" s="53">
        <v>3769</v>
      </c>
      <c r="Q3145" s="46">
        <v>37992</v>
      </c>
      <c r="R3145" s="41" t="s">
        <v>136</v>
      </c>
    </row>
    <row r="3146" spans="1:209" s="149" customFormat="1" ht="12.95" customHeight="1" x14ac:dyDescent="0.2">
      <c r="A3146" s="7">
        <v>37</v>
      </c>
      <c r="B3146" s="40" t="s">
        <v>7</v>
      </c>
      <c r="C3146" s="107">
        <v>6884</v>
      </c>
      <c r="D3146" s="40" t="s">
        <v>1460</v>
      </c>
      <c r="E3146" s="40" t="s">
        <v>1855</v>
      </c>
      <c r="F3146" s="45">
        <v>20</v>
      </c>
      <c r="G3146" s="45" t="s">
        <v>1839</v>
      </c>
      <c r="H3146" s="45" t="s">
        <v>8</v>
      </c>
      <c r="I3146" s="46">
        <v>37812</v>
      </c>
      <c r="J3146" s="44" t="str">
        <f t="shared" si="101"/>
        <v>n/a</v>
      </c>
      <c r="K3146" s="46">
        <v>37834</v>
      </c>
      <c r="L3146" s="45" t="s">
        <v>2930</v>
      </c>
      <c r="M3146" s="45" t="s">
        <v>874</v>
      </c>
      <c r="N3146" s="45" t="s">
        <v>871</v>
      </c>
      <c r="O3146" s="62" t="s">
        <v>7</v>
      </c>
      <c r="P3146" s="117" t="s">
        <v>0</v>
      </c>
      <c r="Q3146" s="46">
        <v>38124</v>
      </c>
      <c r="R3146" s="41"/>
    </row>
    <row r="3147" spans="1:209" s="149" customFormat="1" ht="12.95" customHeight="1" x14ac:dyDescent="0.2">
      <c r="A3147" s="7">
        <v>5</v>
      </c>
      <c r="B3147" s="40" t="s">
        <v>7</v>
      </c>
      <c r="C3147" s="107">
        <v>6885</v>
      </c>
      <c r="D3147" s="40" t="s">
        <v>2291</v>
      </c>
      <c r="E3147" s="40" t="s">
        <v>1855</v>
      </c>
      <c r="F3147" s="45">
        <v>20</v>
      </c>
      <c r="G3147" s="45" t="s">
        <v>1839</v>
      </c>
      <c r="H3147" s="45" t="s">
        <v>8</v>
      </c>
      <c r="I3147" s="46">
        <v>37812</v>
      </c>
      <c r="J3147" s="44" t="str">
        <f t="shared" si="101"/>
        <v>n/a</v>
      </c>
      <c r="K3147" s="46">
        <v>37834</v>
      </c>
      <c r="L3147" s="45" t="s">
        <v>2929</v>
      </c>
      <c r="M3147" s="45" t="s">
        <v>874</v>
      </c>
      <c r="N3147" s="45" t="s">
        <v>874</v>
      </c>
      <c r="O3147" s="62" t="s">
        <v>7</v>
      </c>
      <c r="P3147" s="53">
        <v>3816</v>
      </c>
      <c r="Q3147" s="46">
        <v>38124</v>
      </c>
      <c r="R3147" s="41" t="s">
        <v>2893</v>
      </c>
    </row>
    <row r="3148" spans="1:209" s="149" customFormat="1" ht="12.95" customHeight="1" x14ac:dyDescent="0.2">
      <c r="A3148" s="7">
        <v>3</v>
      </c>
      <c r="B3148" s="40" t="s">
        <v>7</v>
      </c>
      <c r="C3148" s="107">
        <v>6886</v>
      </c>
      <c r="D3148" s="40" t="s">
        <v>2928</v>
      </c>
      <c r="E3148" s="40" t="s">
        <v>2927</v>
      </c>
      <c r="F3148" s="45">
        <v>20</v>
      </c>
      <c r="G3148" s="45" t="s">
        <v>1839</v>
      </c>
      <c r="H3148" s="45" t="s">
        <v>8</v>
      </c>
      <c r="I3148" s="46">
        <v>37812</v>
      </c>
      <c r="J3148" s="44" t="str">
        <f t="shared" si="101"/>
        <v>n/a</v>
      </c>
      <c r="K3148" s="46">
        <v>37834</v>
      </c>
      <c r="L3148" s="45" t="s">
        <v>2926</v>
      </c>
      <c r="M3148" s="45" t="s">
        <v>874</v>
      </c>
      <c r="N3148" s="45" t="s">
        <v>871</v>
      </c>
      <c r="O3148" s="62" t="s">
        <v>7</v>
      </c>
      <c r="P3148" s="53">
        <v>3817</v>
      </c>
      <c r="Q3148" s="46">
        <v>38124</v>
      </c>
      <c r="R3148" s="41" t="s">
        <v>136</v>
      </c>
    </row>
    <row r="3149" spans="1:209" s="149" customFormat="1" ht="12.95" customHeight="1" x14ac:dyDescent="0.2">
      <c r="A3149" s="7"/>
      <c r="B3149" s="40" t="s">
        <v>7</v>
      </c>
      <c r="C3149" s="107">
        <v>6887</v>
      </c>
      <c r="D3149" s="40" t="s">
        <v>2925</v>
      </c>
      <c r="E3149" s="40" t="s">
        <v>2917</v>
      </c>
      <c r="F3149" s="45">
        <v>11</v>
      </c>
      <c r="G3149" s="45" t="s">
        <v>1825</v>
      </c>
      <c r="H3149" s="45" t="s">
        <v>193</v>
      </c>
      <c r="I3149" s="120">
        <v>37820</v>
      </c>
      <c r="J3149" s="44" t="str">
        <f t="shared" si="101"/>
        <v>n/a</v>
      </c>
      <c r="K3149" s="120">
        <v>37861</v>
      </c>
      <c r="L3149" s="45" t="s">
        <v>684</v>
      </c>
      <c r="M3149" s="45" t="s">
        <v>874</v>
      </c>
      <c r="N3149" s="45" t="s">
        <v>874</v>
      </c>
      <c r="O3149" s="62" t="s">
        <v>7</v>
      </c>
      <c r="P3149" s="53">
        <v>3771</v>
      </c>
      <c r="Q3149" s="46">
        <v>38001</v>
      </c>
      <c r="R3149" s="41" t="s">
        <v>136</v>
      </c>
    </row>
    <row r="3150" spans="1:209" s="149" customFormat="1" ht="12.95" customHeight="1" x14ac:dyDescent="0.2">
      <c r="A3150" s="7">
        <v>43</v>
      </c>
      <c r="B3150" s="40" t="s">
        <v>7</v>
      </c>
      <c r="C3150" s="107">
        <v>6888</v>
      </c>
      <c r="D3150" s="40" t="s">
        <v>2924</v>
      </c>
      <c r="E3150" s="40" t="s">
        <v>2921</v>
      </c>
      <c r="F3150" s="45">
        <v>3</v>
      </c>
      <c r="G3150" s="45" t="s">
        <v>1825</v>
      </c>
      <c r="H3150" s="45" t="s">
        <v>193</v>
      </c>
      <c r="I3150" s="120">
        <v>37824</v>
      </c>
      <c r="J3150" s="44" t="str">
        <f t="shared" si="101"/>
        <v>n/a</v>
      </c>
      <c r="K3150" s="120">
        <v>37862</v>
      </c>
      <c r="L3150" s="45" t="s">
        <v>684</v>
      </c>
      <c r="M3150" s="45" t="s">
        <v>874</v>
      </c>
      <c r="N3150" s="45" t="s">
        <v>874</v>
      </c>
      <c r="O3150" s="62" t="s">
        <v>7</v>
      </c>
      <c r="P3150" s="53">
        <v>3772</v>
      </c>
      <c r="Q3150" s="46">
        <v>38001</v>
      </c>
      <c r="R3150" s="41" t="s">
        <v>136</v>
      </c>
    </row>
    <row r="3151" spans="1:209" s="149" customFormat="1" ht="12.95" customHeight="1" x14ac:dyDescent="0.2">
      <c r="A3151" s="7"/>
      <c r="B3151" s="40" t="s">
        <v>7</v>
      </c>
      <c r="C3151" s="107">
        <v>6889</v>
      </c>
      <c r="D3151" s="40" t="s">
        <v>2923</v>
      </c>
      <c r="E3151" s="40" t="s">
        <v>2922</v>
      </c>
      <c r="F3151" s="45">
        <v>8</v>
      </c>
      <c r="G3151" s="45" t="s">
        <v>905</v>
      </c>
      <c r="H3151" s="45" t="s">
        <v>44</v>
      </c>
      <c r="I3151" s="46">
        <v>37811</v>
      </c>
      <c r="J3151" s="44">
        <f t="shared" si="101"/>
        <v>38176</v>
      </c>
      <c r="K3151" s="46"/>
      <c r="L3151" s="45"/>
      <c r="M3151" s="45"/>
      <c r="N3151" s="45"/>
      <c r="O3151" s="62" t="s">
        <v>7</v>
      </c>
      <c r="P3151" s="53" t="s">
        <v>2</v>
      </c>
      <c r="Q3151" s="46"/>
      <c r="R3151" s="41"/>
    </row>
    <row r="3152" spans="1:209" s="149" customFormat="1" ht="12.95" customHeight="1" x14ac:dyDescent="0.2">
      <c r="A3152" s="7">
        <v>51</v>
      </c>
      <c r="B3152" s="40" t="s">
        <v>7</v>
      </c>
      <c r="C3152" s="107">
        <v>6890</v>
      </c>
      <c r="D3152" s="40" t="s">
        <v>1857</v>
      </c>
      <c r="E3152" s="40" t="s">
        <v>2921</v>
      </c>
      <c r="F3152" s="45">
        <v>9</v>
      </c>
      <c r="G3152" s="45" t="s">
        <v>1834</v>
      </c>
      <c r="H3152" s="45" t="s">
        <v>193</v>
      </c>
      <c r="I3152" s="46">
        <v>37825</v>
      </c>
      <c r="J3152" s="44">
        <f t="shared" si="101"/>
        <v>38190</v>
      </c>
      <c r="K3152" s="46"/>
      <c r="L3152" s="45"/>
      <c r="M3152" s="45"/>
      <c r="N3152" s="45"/>
      <c r="O3152" s="62" t="s">
        <v>7</v>
      </c>
      <c r="P3152" s="53" t="s">
        <v>2</v>
      </c>
      <c r="Q3152" s="46"/>
      <c r="R3152" s="41"/>
    </row>
    <row r="3153" spans="1:18" s="149" customFormat="1" ht="12.95" customHeight="1" x14ac:dyDescent="0.2">
      <c r="A3153" s="7"/>
      <c r="B3153" s="40" t="s">
        <v>7</v>
      </c>
      <c r="C3153" s="107">
        <v>6891</v>
      </c>
      <c r="D3153" s="40" t="s">
        <v>2920</v>
      </c>
      <c r="E3153" s="40" t="s">
        <v>2919</v>
      </c>
      <c r="F3153" s="45">
        <v>8</v>
      </c>
      <c r="G3153" s="45" t="s">
        <v>905</v>
      </c>
      <c r="H3153" s="45" t="s">
        <v>193</v>
      </c>
      <c r="I3153" s="120">
        <v>37825</v>
      </c>
      <c r="J3153" s="44" t="str">
        <f t="shared" si="101"/>
        <v>n/a</v>
      </c>
      <c r="K3153" s="120">
        <v>37862</v>
      </c>
      <c r="L3153" s="45" t="s">
        <v>684</v>
      </c>
      <c r="M3153" s="45" t="s">
        <v>874</v>
      </c>
      <c r="N3153" s="45" t="s">
        <v>874</v>
      </c>
      <c r="O3153" s="62" t="s">
        <v>7</v>
      </c>
      <c r="P3153" s="53">
        <v>3770</v>
      </c>
      <c r="Q3153" s="46">
        <v>38001</v>
      </c>
      <c r="R3153" s="41" t="s">
        <v>136</v>
      </c>
    </row>
    <row r="3154" spans="1:18" s="149" customFormat="1" ht="12.95" customHeight="1" x14ac:dyDescent="0.2">
      <c r="A3154" s="7"/>
      <c r="B3154" s="40" t="s">
        <v>7</v>
      </c>
      <c r="C3154" s="107">
        <v>6892</v>
      </c>
      <c r="D3154" s="40" t="s">
        <v>2918</v>
      </c>
      <c r="E3154" s="40" t="s">
        <v>2917</v>
      </c>
      <c r="F3154" s="45">
        <v>20</v>
      </c>
      <c r="G3154" s="45" t="s">
        <v>1839</v>
      </c>
      <c r="H3154" s="45" t="s">
        <v>193</v>
      </c>
      <c r="I3154" s="120">
        <v>37832</v>
      </c>
      <c r="J3154" s="44" t="str">
        <f t="shared" si="101"/>
        <v>n/a</v>
      </c>
      <c r="K3154" s="120">
        <v>37862</v>
      </c>
      <c r="L3154" s="45">
        <v>6814</v>
      </c>
      <c r="M3154" s="45" t="s">
        <v>874</v>
      </c>
      <c r="N3154" s="45" t="s">
        <v>874</v>
      </c>
      <c r="O3154" s="62" t="s">
        <v>7</v>
      </c>
      <c r="P3154" s="53">
        <v>3775</v>
      </c>
      <c r="Q3154" s="46">
        <v>38006</v>
      </c>
      <c r="R3154" s="41" t="s">
        <v>136</v>
      </c>
    </row>
    <row r="3155" spans="1:18" s="149" customFormat="1" ht="12.95" customHeight="1" x14ac:dyDescent="0.2">
      <c r="A3155" s="7">
        <v>3</v>
      </c>
      <c r="B3155" s="40" t="s">
        <v>7</v>
      </c>
      <c r="C3155" s="107">
        <v>6893</v>
      </c>
      <c r="D3155" s="40" t="s">
        <v>2425</v>
      </c>
      <c r="E3155" s="40" t="s">
        <v>2916</v>
      </c>
      <c r="F3155" s="45">
        <v>15</v>
      </c>
      <c r="G3155" s="45" t="s">
        <v>1688</v>
      </c>
      <c r="H3155" s="45" t="s">
        <v>193</v>
      </c>
      <c r="I3155" s="120">
        <v>37833</v>
      </c>
      <c r="J3155" s="44" t="str">
        <f t="shared" si="101"/>
        <v>n/a</v>
      </c>
      <c r="K3155" s="120">
        <v>37862</v>
      </c>
      <c r="L3155" s="45" t="s">
        <v>684</v>
      </c>
      <c r="M3155" s="45" t="s">
        <v>874</v>
      </c>
      <c r="N3155" s="45" t="s">
        <v>874</v>
      </c>
      <c r="O3155" s="62" t="s">
        <v>7</v>
      </c>
      <c r="P3155" s="53">
        <v>3773</v>
      </c>
      <c r="Q3155" s="46">
        <v>38001</v>
      </c>
      <c r="R3155" s="41" t="s">
        <v>136</v>
      </c>
    </row>
    <row r="3156" spans="1:18" s="149" customFormat="1" ht="18" customHeight="1" x14ac:dyDescent="0.2">
      <c r="A3156" s="7">
        <v>127</v>
      </c>
      <c r="B3156" s="40" t="s">
        <v>7</v>
      </c>
      <c r="C3156" s="107">
        <v>6894</v>
      </c>
      <c r="D3156" s="2" t="s">
        <v>2915</v>
      </c>
      <c r="E3156" s="40" t="s">
        <v>2914</v>
      </c>
      <c r="F3156" s="45">
        <v>20</v>
      </c>
      <c r="G3156" s="45" t="s">
        <v>1839</v>
      </c>
      <c r="H3156" s="45" t="s">
        <v>28</v>
      </c>
      <c r="I3156" s="46">
        <v>37837</v>
      </c>
      <c r="J3156" s="44" t="str">
        <f t="shared" si="101"/>
        <v>n/a</v>
      </c>
      <c r="K3156" s="46">
        <v>38177</v>
      </c>
      <c r="L3156" s="45" t="s">
        <v>684</v>
      </c>
      <c r="M3156" s="45" t="s">
        <v>874</v>
      </c>
      <c r="N3156" s="45" t="s">
        <v>874</v>
      </c>
      <c r="O3156" s="62" t="s">
        <v>7</v>
      </c>
      <c r="P3156" s="53">
        <v>3922</v>
      </c>
      <c r="Q3156" s="46">
        <v>38454</v>
      </c>
      <c r="R3156" s="41" t="s">
        <v>136</v>
      </c>
    </row>
    <row r="3157" spans="1:18" s="149" customFormat="1" ht="12.95" customHeight="1" x14ac:dyDescent="0.2">
      <c r="A3157" s="7"/>
      <c r="B3157" s="40" t="s">
        <v>7</v>
      </c>
      <c r="C3157" s="107">
        <v>6895</v>
      </c>
      <c r="D3157" s="40" t="s">
        <v>2913</v>
      </c>
      <c r="E3157" s="40" t="s">
        <v>1151</v>
      </c>
      <c r="F3157" s="45">
        <v>4</v>
      </c>
      <c r="G3157" s="45" t="s">
        <v>1825</v>
      </c>
      <c r="H3157" s="45" t="s">
        <v>44</v>
      </c>
      <c r="I3157" s="46">
        <v>37851</v>
      </c>
      <c r="J3157" s="44">
        <f t="shared" si="101"/>
        <v>38216</v>
      </c>
      <c r="K3157" s="46"/>
      <c r="L3157" s="45"/>
      <c r="M3157" s="45"/>
      <c r="N3157" s="45"/>
      <c r="O3157" s="62" t="s">
        <v>7</v>
      </c>
      <c r="P3157" s="53" t="s">
        <v>2</v>
      </c>
      <c r="Q3157" s="46"/>
      <c r="R3157" s="41"/>
    </row>
    <row r="3158" spans="1:18" s="149" customFormat="1" ht="12.95" customHeight="1" x14ac:dyDescent="0.2">
      <c r="A3158" s="7">
        <v>3</v>
      </c>
      <c r="B3158" s="40" t="s">
        <v>7</v>
      </c>
      <c r="C3158" s="107">
        <v>6896</v>
      </c>
      <c r="D3158" s="40" t="s">
        <v>2912</v>
      </c>
      <c r="E3158" s="40" t="s">
        <v>952</v>
      </c>
      <c r="F3158" s="45">
        <v>15</v>
      </c>
      <c r="G3158" s="45" t="s">
        <v>1688</v>
      </c>
      <c r="H3158" s="45" t="s">
        <v>44</v>
      </c>
      <c r="I3158" s="46">
        <v>37861</v>
      </c>
      <c r="J3158" s="44" t="str">
        <f t="shared" si="101"/>
        <v>n/a</v>
      </c>
      <c r="K3158" s="46">
        <v>37895</v>
      </c>
      <c r="L3158" s="45" t="s">
        <v>2911</v>
      </c>
      <c r="M3158" s="45" t="s">
        <v>871</v>
      </c>
      <c r="N3158" s="45" t="s">
        <v>871</v>
      </c>
      <c r="O3158" s="62" t="s">
        <v>7</v>
      </c>
      <c r="P3158" s="53">
        <v>3828</v>
      </c>
      <c r="Q3158" s="46">
        <v>38161</v>
      </c>
      <c r="R3158" s="41" t="s">
        <v>499</v>
      </c>
    </row>
    <row r="3159" spans="1:18" s="149" customFormat="1" ht="12.95" customHeight="1" x14ac:dyDescent="0.2">
      <c r="A3159" s="7">
        <v>38</v>
      </c>
      <c r="B3159" s="40" t="s">
        <v>7</v>
      </c>
      <c r="C3159" s="107">
        <v>6897</v>
      </c>
      <c r="D3159" s="40" t="s">
        <v>2013</v>
      </c>
      <c r="E3159" s="40" t="s">
        <v>2909</v>
      </c>
      <c r="F3159" s="45" t="s">
        <v>2492</v>
      </c>
      <c r="G3159" s="45" t="s">
        <v>1688</v>
      </c>
      <c r="H3159" s="45" t="s">
        <v>44</v>
      </c>
      <c r="I3159" s="46">
        <v>37861</v>
      </c>
      <c r="J3159" s="44" t="str">
        <f t="shared" si="101"/>
        <v>n/a</v>
      </c>
      <c r="K3159" s="46">
        <v>37894</v>
      </c>
      <c r="L3159" s="45" t="s">
        <v>2910</v>
      </c>
      <c r="M3159" s="45"/>
      <c r="N3159" s="45"/>
      <c r="O3159" s="62" t="s">
        <v>7</v>
      </c>
      <c r="P3159" s="53" t="s">
        <v>5</v>
      </c>
      <c r="Q3159" s="46">
        <v>37992</v>
      </c>
      <c r="R3159" s="41"/>
    </row>
    <row r="3160" spans="1:18" s="149" customFormat="1" ht="12.95" customHeight="1" x14ac:dyDescent="0.2">
      <c r="A3160" s="7">
        <v>38</v>
      </c>
      <c r="B3160" s="40" t="s">
        <v>7</v>
      </c>
      <c r="C3160" s="107">
        <v>6898</v>
      </c>
      <c r="D3160" s="40" t="s">
        <v>2013</v>
      </c>
      <c r="E3160" s="40" t="s">
        <v>2909</v>
      </c>
      <c r="F3160" s="45" t="s">
        <v>2307</v>
      </c>
      <c r="G3160" s="45" t="s">
        <v>1839</v>
      </c>
      <c r="H3160" s="45" t="s">
        <v>44</v>
      </c>
      <c r="I3160" s="46">
        <v>37861</v>
      </c>
      <c r="J3160" s="44" t="str">
        <f t="shared" si="101"/>
        <v>n/a</v>
      </c>
      <c r="K3160" s="46">
        <v>37894</v>
      </c>
      <c r="L3160" s="45" t="s">
        <v>684</v>
      </c>
      <c r="M3160" s="45" t="s">
        <v>874</v>
      </c>
      <c r="N3160" s="45" t="s">
        <v>871</v>
      </c>
      <c r="O3160" s="62" t="s">
        <v>7</v>
      </c>
      <c r="P3160" s="117" t="s">
        <v>0</v>
      </c>
      <c r="Q3160" s="46">
        <v>38195</v>
      </c>
      <c r="R3160" s="41"/>
    </row>
    <row r="3161" spans="1:18" s="149" customFormat="1" ht="12.95" customHeight="1" x14ac:dyDescent="0.2">
      <c r="A3161" s="7">
        <v>20</v>
      </c>
      <c r="B3161" s="40" t="s">
        <v>7</v>
      </c>
      <c r="C3161" s="107">
        <v>6899</v>
      </c>
      <c r="D3161" s="40" t="s">
        <v>2908</v>
      </c>
      <c r="E3161" s="40" t="s">
        <v>2887</v>
      </c>
      <c r="F3161" s="45">
        <v>5</v>
      </c>
      <c r="G3161" s="45" t="s">
        <v>1825</v>
      </c>
      <c r="H3161" s="45" t="s">
        <v>44</v>
      </c>
      <c r="I3161" s="46">
        <v>37862</v>
      </c>
      <c r="J3161" s="44" t="str">
        <f t="shared" si="101"/>
        <v>n/a</v>
      </c>
      <c r="K3161" s="46">
        <v>37895</v>
      </c>
      <c r="L3161" s="45">
        <v>6914</v>
      </c>
      <c r="M3161" s="45" t="s">
        <v>874</v>
      </c>
      <c r="N3161" s="45" t="s">
        <v>874</v>
      </c>
      <c r="O3161" s="62" t="s">
        <v>7</v>
      </c>
      <c r="P3161" s="53">
        <v>3779</v>
      </c>
      <c r="Q3161" s="46">
        <v>38032</v>
      </c>
      <c r="R3161" s="41" t="s">
        <v>2902</v>
      </c>
    </row>
    <row r="3162" spans="1:18" s="149" customFormat="1" ht="12.95" customHeight="1" x14ac:dyDescent="0.2">
      <c r="A3162" s="7">
        <v>19</v>
      </c>
      <c r="B3162" s="40" t="s">
        <v>7</v>
      </c>
      <c r="C3162" s="107">
        <v>6900</v>
      </c>
      <c r="D3162" s="40" t="s">
        <v>1479</v>
      </c>
      <c r="E3162" s="40" t="s">
        <v>2907</v>
      </c>
      <c r="F3162" s="45">
        <v>8</v>
      </c>
      <c r="G3162" s="45" t="s">
        <v>905</v>
      </c>
      <c r="H3162" s="45" t="s">
        <v>44</v>
      </c>
      <c r="I3162" s="46">
        <v>37862</v>
      </c>
      <c r="J3162" s="44" t="str">
        <f t="shared" si="101"/>
        <v>n/a</v>
      </c>
      <c r="K3162" s="46">
        <v>37895</v>
      </c>
      <c r="L3162" s="45" t="s">
        <v>2906</v>
      </c>
      <c r="M3162" s="45" t="s">
        <v>874</v>
      </c>
      <c r="N3162" s="45" t="s">
        <v>874</v>
      </c>
      <c r="O3162" s="62" t="s">
        <v>7</v>
      </c>
      <c r="P3162" s="53">
        <v>3783</v>
      </c>
      <c r="Q3162" s="46">
        <v>38027</v>
      </c>
      <c r="R3162" s="41" t="s">
        <v>2884</v>
      </c>
    </row>
    <row r="3163" spans="1:18" s="149" customFormat="1" ht="12.95" customHeight="1" x14ac:dyDescent="0.2">
      <c r="A3163" s="7">
        <v>25</v>
      </c>
      <c r="B3163" s="40" t="s">
        <v>7</v>
      </c>
      <c r="C3163" s="107">
        <v>6901</v>
      </c>
      <c r="D3163" s="40" t="s">
        <v>2905</v>
      </c>
      <c r="E3163" s="40" t="s">
        <v>2342</v>
      </c>
      <c r="F3163" s="45">
        <v>8</v>
      </c>
      <c r="G3163" s="45" t="s">
        <v>905</v>
      </c>
      <c r="H3163" s="45" t="s">
        <v>44</v>
      </c>
      <c r="I3163" s="46">
        <v>37862</v>
      </c>
      <c r="J3163" s="44" t="str">
        <f t="shared" si="101"/>
        <v>n/a</v>
      </c>
      <c r="K3163" s="46">
        <v>37895</v>
      </c>
      <c r="L3163" s="45" t="s">
        <v>2904</v>
      </c>
      <c r="M3163" s="45" t="s">
        <v>874</v>
      </c>
      <c r="N3163" s="45" t="s">
        <v>874</v>
      </c>
      <c r="O3163" s="62" t="s">
        <v>7</v>
      </c>
      <c r="P3163" s="53">
        <v>3844</v>
      </c>
      <c r="Q3163" s="46">
        <v>38208</v>
      </c>
      <c r="R3163" s="41" t="s">
        <v>2728</v>
      </c>
    </row>
    <row r="3164" spans="1:18" s="149" customFormat="1" ht="12.95" customHeight="1" x14ac:dyDescent="0.2">
      <c r="A3164" s="7">
        <v>17</v>
      </c>
      <c r="B3164" s="40" t="s">
        <v>7</v>
      </c>
      <c r="C3164" s="107">
        <v>6902</v>
      </c>
      <c r="D3164" s="40" t="s">
        <v>2749</v>
      </c>
      <c r="E3164" s="40" t="s">
        <v>2903</v>
      </c>
      <c r="F3164" s="45">
        <v>5</v>
      </c>
      <c r="G3164" s="45" t="s">
        <v>1825</v>
      </c>
      <c r="H3164" s="45" t="s">
        <v>44</v>
      </c>
      <c r="I3164" s="46">
        <v>37851</v>
      </c>
      <c r="J3164" s="44" t="str">
        <f t="shared" si="101"/>
        <v>n/a</v>
      </c>
      <c r="K3164" s="46">
        <v>37894</v>
      </c>
      <c r="L3164" s="45" t="s">
        <v>684</v>
      </c>
      <c r="M3164" s="45" t="s">
        <v>874</v>
      </c>
      <c r="N3164" s="45" t="s">
        <v>874</v>
      </c>
      <c r="O3164" s="62" t="s">
        <v>7</v>
      </c>
      <c r="P3164" s="53">
        <v>3778</v>
      </c>
      <c r="Q3164" s="46">
        <v>38032</v>
      </c>
      <c r="R3164" s="41" t="s">
        <v>2902</v>
      </c>
    </row>
    <row r="3165" spans="1:18" s="149" customFormat="1" ht="12.95" customHeight="1" x14ac:dyDescent="0.2">
      <c r="A3165" s="7">
        <v>51</v>
      </c>
      <c r="B3165" s="40" t="s">
        <v>7</v>
      </c>
      <c r="C3165" s="107">
        <v>6903</v>
      </c>
      <c r="D3165" s="40" t="s">
        <v>2225</v>
      </c>
      <c r="E3165" s="40" t="s">
        <v>2794</v>
      </c>
      <c r="F3165" s="45">
        <v>10</v>
      </c>
      <c r="G3165" s="45" t="s">
        <v>1834</v>
      </c>
      <c r="H3165" s="45" t="s">
        <v>44</v>
      </c>
      <c r="I3165" s="46">
        <v>37862</v>
      </c>
      <c r="J3165" s="44" t="str">
        <f t="shared" si="101"/>
        <v>n/a</v>
      </c>
      <c r="K3165" s="46">
        <v>37894</v>
      </c>
      <c r="L3165" s="45" t="s">
        <v>684</v>
      </c>
      <c r="M3165" s="45" t="s">
        <v>874</v>
      </c>
      <c r="N3165" s="45" t="s">
        <v>874</v>
      </c>
      <c r="O3165" s="62" t="s">
        <v>7</v>
      </c>
      <c r="P3165" s="53">
        <v>3780</v>
      </c>
      <c r="Q3165" s="46">
        <v>38033</v>
      </c>
      <c r="R3165" s="41" t="s">
        <v>136</v>
      </c>
    </row>
    <row r="3166" spans="1:18" s="149" customFormat="1" ht="12.95" customHeight="1" x14ac:dyDescent="0.2">
      <c r="A3166" s="7">
        <v>32</v>
      </c>
      <c r="B3166" s="40" t="s">
        <v>7</v>
      </c>
      <c r="C3166" s="107">
        <v>6904</v>
      </c>
      <c r="D3166" s="40" t="s">
        <v>2901</v>
      </c>
      <c r="E3166" s="40" t="s">
        <v>2900</v>
      </c>
      <c r="F3166" s="45">
        <v>15</v>
      </c>
      <c r="G3166" s="45" t="s">
        <v>1688</v>
      </c>
      <c r="H3166" s="45" t="s">
        <v>44</v>
      </c>
      <c r="I3166" s="46">
        <v>37866</v>
      </c>
      <c r="J3166" s="44" t="str">
        <f t="shared" si="101"/>
        <v>n/a</v>
      </c>
      <c r="K3166" s="46">
        <v>37895</v>
      </c>
      <c r="L3166" s="45" t="s">
        <v>2899</v>
      </c>
      <c r="M3166" s="45" t="s">
        <v>874</v>
      </c>
      <c r="N3166" s="45" t="s">
        <v>874</v>
      </c>
      <c r="O3166" s="62" t="s">
        <v>7</v>
      </c>
      <c r="P3166" s="53">
        <v>3829</v>
      </c>
      <c r="Q3166" s="46">
        <v>38161</v>
      </c>
      <c r="R3166" s="41" t="s">
        <v>233</v>
      </c>
    </row>
    <row r="3167" spans="1:18" s="149" customFormat="1" ht="12.95" customHeight="1" x14ac:dyDescent="0.2">
      <c r="A3167" s="7"/>
      <c r="B3167" s="40" t="s">
        <v>7</v>
      </c>
      <c r="C3167" s="107">
        <v>6905</v>
      </c>
      <c r="D3167" s="40" t="s">
        <v>2898</v>
      </c>
      <c r="E3167" s="2" t="s">
        <v>2897</v>
      </c>
      <c r="F3167" s="45">
        <v>19</v>
      </c>
      <c r="G3167" s="45" t="s">
        <v>1688</v>
      </c>
      <c r="H3167" s="45" t="s">
        <v>44</v>
      </c>
      <c r="I3167" s="46">
        <v>37866</v>
      </c>
      <c r="J3167" s="44">
        <f t="shared" si="101"/>
        <v>38231</v>
      </c>
      <c r="K3167" s="46"/>
      <c r="L3167" s="45"/>
      <c r="M3167" s="45"/>
      <c r="N3167" s="45"/>
      <c r="O3167" s="62" t="s">
        <v>7</v>
      </c>
      <c r="P3167" s="53" t="s">
        <v>2</v>
      </c>
      <c r="Q3167" s="46"/>
      <c r="R3167" s="41"/>
    </row>
    <row r="3168" spans="1:18" s="149" customFormat="1" ht="12.95" customHeight="1" x14ac:dyDescent="0.2">
      <c r="A3168" s="7"/>
      <c r="B3168" s="40" t="s">
        <v>7</v>
      </c>
      <c r="C3168" s="107">
        <v>6906</v>
      </c>
      <c r="D3168" s="40" t="s">
        <v>2666</v>
      </c>
      <c r="E3168" s="40" t="s">
        <v>2896</v>
      </c>
      <c r="F3168" s="45">
        <v>15</v>
      </c>
      <c r="G3168" s="45" t="s">
        <v>1688</v>
      </c>
      <c r="H3168" s="45" t="s">
        <v>44</v>
      </c>
      <c r="I3168" s="46">
        <v>37866</v>
      </c>
      <c r="J3168" s="44">
        <f t="shared" si="101"/>
        <v>38231</v>
      </c>
      <c r="K3168" s="46"/>
      <c r="L3168" s="45"/>
      <c r="M3168" s="45"/>
      <c r="N3168" s="45"/>
      <c r="O3168" s="62" t="s">
        <v>7</v>
      </c>
      <c r="P3168" s="53" t="s">
        <v>2</v>
      </c>
      <c r="Q3168" s="46"/>
      <c r="R3168" s="41"/>
    </row>
    <row r="3169" spans="1:18" s="149" customFormat="1" ht="12.95" customHeight="1" x14ac:dyDescent="0.2">
      <c r="A3169" s="7">
        <v>2</v>
      </c>
      <c r="B3169" s="40" t="s">
        <v>7</v>
      </c>
      <c r="C3169" s="107">
        <v>6907</v>
      </c>
      <c r="D3169" s="119" t="s">
        <v>2660</v>
      </c>
      <c r="E3169" s="40" t="s">
        <v>2895</v>
      </c>
      <c r="F3169" s="45">
        <v>6</v>
      </c>
      <c r="G3169" s="45" t="s">
        <v>1834</v>
      </c>
      <c r="H3169" s="45" t="s">
        <v>44</v>
      </c>
      <c r="I3169" s="46">
        <v>37866</v>
      </c>
      <c r="J3169" s="44">
        <f t="shared" si="101"/>
        <v>38231</v>
      </c>
      <c r="K3169" s="46"/>
      <c r="L3169" s="45"/>
      <c r="M3169" s="45"/>
      <c r="N3169" s="45"/>
      <c r="O3169" s="62" t="s">
        <v>7</v>
      </c>
      <c r="P3169" s="53" t="s">
        <v>2</v>
      </c>
      <c r="Q3169" s="46"/>
      <c r="R3169" s="41"/>
    </row>
    <row r="3170" spans="1:18" s="149" customFormat="1" ht="12.95" customHeight="1" x14ac:dyDescent="0.2">
      <c r="A3170" s="7">
        <v>37</v>
      </c>
      <c r="B3170" s="40" t="s">
        <v>7</v>
      </c>
      <c r="C3170" s="107">
        <v>6908</v>
      </c>
      <c r="D3170" s="40" t="s">
        <v>57</v>
      </c>
      <c r="E3170" s="196" t="s">
        <v>2894</v>
      </c>
      <c r="F3170" s="45">
        <v>20</v>
      </c>
      <c r="G3170" s="45" t="s">
        <v>1839</v>
      </c>
      <c r="H3170" s="45" t="s">
        <v>44</v>
      </c>
      <c r="I3170" s="46">
        <v>37866</v>
      </c>
      <c r="J3170" s="44" t="str">
        <f t="shared" si="101"/>
        <v>n/a</v>
      </c>
      <c r="K3170" s="46">
        <v>37894</v>
      </c>
      <c r="L3170" s="45" t="s">
        <v>684</v>
      </c>
      <c r="M3170" s="45" t="s">
        <v>874</v>
      </c>
      <c r="N3170" s="45" t="s">
        <v>874</v>
      </c>
      <c r="O3170" s="62" t="s">
        <v>7</v>
      </c>
      <c r="P3170" s="53">
        <v>3790</v>
      </c>
      <c r="Q3170" s="46">
        <v>38033</v>
      </c>
      <c r="R3170" s="41" t="s">
        <v>2893</v>
      </c>
    </row>
    <row r="3171" spans="1:18" s="149" customFormat="1" ht="12.95" customHeight="1" x14ac:dyDescent="0.2">
      <c r="A3171" s="7"/>
      <c r="B3171" s="40" t="s">
        <v>7</v>
      </c>
      <c r="C3171" s="107">
        <v>6909</v>
      </c>
      <c r="D3171" s="40" t="s">
        <v>2892</v>
      </c>
      <c r="E3171" s="40" t="s">
        <v>2172</v>
      </c>
      <c r="F3171" s="45" t="s">
        <v>2299</v>
      </c>
      <c r="G3171" s="45" t="s">
        <v>1825</v>
      </c>
      <c r="H3171" s="45" t="s">
        <v>31</v>
      </c>
      <c r="I3171" s="46">
        <v>37862</v>
      </c>
      <c r="J3171" s="44">
        <f t="shared" si="101"/>
        <v>38227</v>
      </c>
      <c r="K3171" s="46"/>
      <c r="L3171" s="45"/>
      <c r="M3171" s="45"/>
      <c r="N3171" s="45"/>
      <c r="O3171" s="62" t="s">
        <v>7</v>
      </c>
      <c r="P3171" s="53" t="s">
        <v>2</v>
      </c>
      <c r="Q3171" s="46"/>
      <c r="R3171" s="41"/>
    </row>
    <row r="3172" spans="1:18" s="149" customFormat="1" ht="12.95" customHeight="1" x14ac:dyDescent="0.2">
      <c r="A3172" s="7">
        <v>56</v>
      </c>
      <c r="B3172" s="40" t="s">
        <v>7</v>
      </c>
      <c r="C3172" s="107">
        <v>6910</v>
      </c>
      <c r="D3172" s="40" t="s">
        <v>2891</v>
      </c>
      <c r="E3172" s="40" t="s">
        <v>2890</v>
      </c>
      <c r="F3172" s="45">
        <v>11</v>
      </c>
      <c r="G3172" s="45" t="s">
        <v>1825</v>
      </c>
      <c r="H3172" s="45" t="s">
        <v>44</v>
      </c>
      <c r="I3172" s="46">
        <v>37866</v>
      </c>
      <c r="J3172" s="44" t="str">
        <f t="shared" si="101"/>
        <v>n/a</v>
      </c>
      <c r="K3172" s="46">
        <v>37895</v>
      </c>
      <c r="L3172" s="45" t="s">
        <v>684</v>
      </c>
      <c r="M3172" s="45" t="s">
        <v>874</v>
      </c>
      <c r="N3172" s="45" t="s">
        <v>874</v>
      </c>
      <c r="O3172" s="62" t="s">
        <v>7</v>
      </c>
      <c r="P3172" s="53">
        <v>3781</v>
      </c>
      <c r="Q3172" s="46">
        <v>38033</v>
      </c>
      <c r="R3172" s="41" t="s">
        <v>136</v>
      </c>
    </row>
    <row r="3173" spans="1:18" s="149" customFormat="1" ht="12.95" customHeight="1" x14ac:dyDescent="0.2">
      <c r="A3173" s="7">
        <v>70</v>
      </c>
      <c r="B3173" s="40" t="s">
        <v>7</v>
      </c>
      <c r="C3173" s="107">
        <v>6911</v>
      </c>
      <c r="D3173" s="40" t="s">
        <v>2080</v>
      </c>
      <c r="E3173" s="40" t="s">
        <v>2721</v>
      </c>
      <c r="F3173" s="45">
        <v>9</v>
      </c>
      <c r="G3173" s="45" t="s">
        <v>1834</v>
      </c>
      <c r="H3173" s="45" t="s">
        <v>25</v>
      </c>
      <c r="I3173" s="46">
        <v>37866</v>
      </c>
      <c r="J3173" s="44">
        <f t="shared" si="101"/>
        <v>38231</v>
      </c>
      <c r="K3173" s="46"/>
      <c r="L3173" s="45"/>
      <c r="M3173" s="45"/>
      <c r="N3173" s="45"/>
      <c r="O3173" s="62" t="s">
        <v>7</v>
      </c>
      <c r="P3173" s="53" t="s">
        <v>2</v>
      </c>
      <c r="Q3173" s="46"/>
      <c r="R3173" s="41"/>
    </row>
    <row r="3174" spans="1:18" s="149" customFormat="1" ht="12.95" customHeight="1" x14ac:dyDescent="0.2">
      <c r="A3174" s="7">
        <v>45</v>
      </c>
      <c r="B3174" s="40" t="s">
        <v>7</v>
      </c>
      <c r="C3174" s="107">
        <v>6912</v>
      </c>
      <c r="D3174" s="40" t="s">
        <v>632</v>
      </c>
      <c r="E3174" s="40" t="s">
        <v>2232</v>
      </c>
      <c r="F3174" s="45">
        <v>15</v>
      </c>
      <c r="G3174" s="45" t="s">
        <v>1688</v>
      </c>
      <c r="H3174" s="45" t="s">
        <v>44</v>
      </c>
      <c r="I3174" s="46">
        <v>37867</v>
      </c>
      <c r="J3174" s="44" t="str">
        <f t="shared" si="101"/>
        <v>n/a</v>
      </c>
      <c r="K3174" s="46">
        <v>37895</v>
      </c>
      <c r="L3174" s="45" t="s">
        <v>2889</v>
      </c>
      <c r="M3174" s="45" t="s">
        <v>871</v>
      </c>
      <c r="N3174" s="45" t="s">
        <v>874</v>
      </c>
      <c r="O3174" s="62" t="s">
        <v>7</v>
      </c>
      <c r="P3174" s="53">
        <v>3830</v>
      </c>
      <c r="Q3174" s="46">
        <v>38161</v>
      </c>
      <c r="R3174" s="41" t="s">
        <v>499</v>
      </c>
    </row>
    <row r="3175" spans="1:18" s="149" customFormat="1" ht="12.95" customHeight="1" x14ac:dyDescent="0.2">
      <c r="A3175" s="7">
        <v>45</v>
      </c>
      <c r="B3175" s="40" t="s">
        <v>7</v>
      </c>
      <c r="C3175" s="107">
        <v>6913</v>
      </c>
      <c r="D3175" s="40" t="s">
        <v>632</v>
      </c>
      <c r="E3175" s="40" t="s">
        <v>2888</v>
      </c>
      <c r="F3175" s="45">
        <v>15</v>
      </c>
      <c r="G3175" s="45" t="s">
        <v>1688</v>
      </c>
      <c r="H3175" s="45" t="s">
        <v>44</v>
      </c>
      <c r="I3175" s="46">
        <v>37867</v>
      </c>
      <c r="J3175" s="44">
        <f t="shared" si="101"/>
        <v>38232</v>
      </c>
      <c r="K3175" s="46"/>
      <c r="L3175" s="45"/>
      <c r="M3175" s="45"/>
      <c r="N3175" s="45"/>
      <c r="O3175" s="62" t="s">
        <v>7</v>
      </c>
      <c r="P3175" s="53" t="s">
        <v>2</v>
      </c>
      <c r="Q3175" s="46"/>
      <c r="R3175" s="41"/>
    </row>
    <row r="3176" spans="1:18" s="149" customFormat="1" ht="12.95" customHeight="1" x14ac:dyDescent="0.2">
      <c r="A3176" s="7">
        <v>4</v>
      </c>
      <c r="B3176" s="40" t="s">
        <v>7</v>
      </c>
      <c r="C3176" s="107">
        <v>6914</v>
      </c>
      <c r="D3176" s="40" t="s">
        <v>2201</v>
      </c>
      <c r="E3176" s="40" t="s">
        <v>2887</v>
      </c>
      <c r="F3176" s="45">
        <v>5</v>
      </c>
      <c r="G3176" s="45" t="s">
        <v>1825</v>
      </c>
      <c r="H3176" s="45" t="s">
        <v>44</v>
      </c>
      <c r="I3176" s="46">
        <v>37872</v>
      </c>
      <c r="J3176" s="44" t="str">
        <f t="shared" si="101"/>
        <v>n/a</v>
      </c>
      <c r="K3176" s="46">
        <v>37895</v>
      </c>
      <c r="L3176" s="45">
        <v>6899</v>
      </c>
      <c r="M3176" s="45" t="s">
        <v>874</v>
      </c>
      <c r="N3176" s="45" t="s">
        <v>874</v>
      </c>
      <c r="O3176" s="62" t="s">
        <v>7</v>
      </c>
      <c r="P3176" s="53">
        <v>3777</v>
      </c>
      <c r="Q3176" s="46">
        <v>38032</v>
      </c>
      <c r="R3176" s="41" t="s">
        <v>136</v>
      </c>
    </row>
    <row r="3177" spans="1:18" s="149" customFormat="1" ht="12.95" customHeight="1" x14ac:dyDescent="0.2">
      <c r="A3177" s="7">
        <v>28</v>
      </c>
      <c r="B3177" s="40" t="s">
        <v>7</v>
      </c>
      <c r="C3177" s="107">
        <v>6915</v>
      </c>
      <c r="D3177" s="40" t="s">
        <v>1829</v>
      </c>
      <c r="E3177" s="40" t="s">
        <v>2886</v>
      </c>
      <c r="F3177" s="45">
        <v>8</v>
      </c>
      <c r="G3177" s="45" t="s">
        <v>905</v>
      </c>
      <c r="H3177" s="45" t="s">
        <v>44</v>
      </c>
      <c r="I3177" s="46">
        <v>37872</v>
      </c>
      <c r="J3177" s="44" t="str">
        <f t="shared" si="101"/>
        <v>n/a</v>
      </c>
      <c r="K3177" s="46">
        <v>37895</v>
      </c>
      <c r="L3177" s="45" t="s">
        <v>2885</v>
      </c>
      <c r="M3177" s="45" t="s">
        <v>874</v>
      </c>
      <c r="N3177" s="45" t="s">
        <v>874</v>
      </c>
      <c r="O3177" s="62" t="s">
        <v>7</v>
      </c>
      <c r="P3177" s="53">
        <v>3782</v>
      </c>
      <c r="Q3177" s="46">
        <v>38027</v>
      </c>
      <c r="R3177" s="41" t="s">
        <v>2884</v>
      </c>
    </row>
    <row r="3178" spans="1:18" s="149" customFormat="1" ht="12.95" customHeight="1" x14ac:dyDescent="0.2">
      <c r="A3178" s="7">
        <v>13</v>
      </c>
      <c r="B3178" s="40" t="s">
        <v>7</v>
      </c>
      <c r="C3178" s="107">
        <v>6916</v>
      </c>
      <c r="D3178" s="40" t="s">
        <v>2684</v>
      </c>
      <c r="E3178" s="40" t="s">
        <v>2883</v>
      </c>
      <c r="F3178" s="45">
        <v>20</v>
      </c>
      <c r="G3178" s="45" t="s">
        <v>1839</v>
      </c>
      <c r="H3178" s="45" t="s">
        <v>193</v>
      </c>
      <c r="I3178" s="120">
        <v>37894</v>
      </c>
      <c r="J3178" s="44" t="str">
        <f t="shared" si="101"/>
        <v>n/a</v>
      </c>
      <c r="K3178" s="120">
        <v>38043</v>
      </c>
      <c r="L3178" s="45"/>
      <c r="M3178" s="45"/>
      <c r="N3178" s="45"/>
      <c r="O3178" s="62" t="s">
        <v>7</v>
      </c>
      <c r="P3178" s="53" t="s">
        <v>2738</v>
      </c>
      <c r="Q3178" s="46"/>
      <c r="R3178" s="41"/>
    </row>
    <row r="3179" spans="1:18" s="149" customFormat="1" ht="12.95" customHeight="1" x14ac:dyDescent="0.2">
      <c r="A3179" s="7">
        <v>10</v>
      </c>
      <c r="B3179" s="40" t="s">
        <v>7</v>
      </c>
      <c r="C3179" s="107">
        <v>6917</v>
      </c>
      <c r="D3179" s="40" t="s">
        <v>1759</v>
      </c>
      <c r="E3179" s="40" t="s">
        <v>2882</v>
      </c>
      <c r="F3179" s="45">
        <v>12</v>
      </c>
      <c r="G3179" s="45" t="s">
        <v>1825</v>
      </c>
      <c r="H3179" s="45" t="s">
        <v>114</v>
      </c>
      <c r="I3179" s="46">
        <v>37895</v>
      </c>
      <c r="J3179" s="44" t="str">
        <f t="shared" si="101"/>
        <v>n/a</v>
      </c>
      <c r="K3179" s="46">
        <v>37925</v>
      </c>
      <c r="L3179" s="45" t="s">
        <v>684</v>
      </c>
      <c r="M3179" s="45" t="s">
        <v>874</v>
      </c>
      <c r="N3179" s="45" t="s">
        <v>871</v>
      </c>
      <c r="O3179" s="62" t="s">
        <v>7</v>
      </c>
      <c r="P3179" s="53">
        <v>3825</v>
      </c>
      <c r="Q3179" s="46">
        <v>38140</v>
      </c>
      <c r="R3179" s="41" t="s">
        <v>233</v>
      </c>
    </row>
    <row r="3180" spans="1:18" s="149" customFormat="1" ht="12.95" customHeight="1" x14ac:dyDescent="0.2">
      <c r="A3180" s="7">
        <v>130</v>
      </c>
      <c r="B3180" s="40" t="s">
        <v>7</v>
      </c>
      <c r="C3180" s="107">
        <v>6918</v>
      </c>
      <c r="D3180" s="40" t="s">
        <v>2881</v>
      </c>
      <c r="E3180" s="40" t="s">
        <v>2880</v>
      </c>
      <c r="F3180" s="45">
        <v>15</v>
      </c>
      <c r="G3180" s="45" t="s">
        <v>1688</v>
      </c>
      <c r="H3180" s="45" t="s">
        <v>114</v>
      </c>
      <c r="I3180" s="46">
        <v>37895</v>
      </c>
      <c r="J3180" s="44" t="str">
        <f t="shared" si="101"/>
        <v>n/a</v>
      </c>
      <c r="K3180" s="46">
        <v>37925</v>
      </c>
      <c r="L3180" s="45">
        <v>6920</v>
      </c>
      <c r="M3180" s="45" t="s">
        <v>871</v>
      </c>
      <c r="N3180" s="45" t="s">
        <v>871</v>
      </c>
      <c r="O3180" s="62" t="s">
        <v>7</v>
      </c>
      <c r="P3180" s="53">
        <v>3833</v>
      </c>
      <c r="Q3180" s="46">
        <v>38182</v>
      </c>
      <c r="R3180" s="41" t="s">
        <v>136</v>
      </c>
    </row>
    <row r="3181" spans="1:18" s="149" customFormat="1" ht="12.95" customHeight="1" x14ac:dyDescent="0.2">
      <c r="A3181" s="7">
        <v>60</v>
      </c>
      <c r="B3181" s="40" t="s">
        <v>7</v>
      </c>
      <c r="C3181" s="107">
        <v>6919</v>
      </c>
      <c r="D3181" s="2" t="s">
        <v>2879</v>
      </c>
      <c r="E3181" s="40" t="s">
        <v>2878</v>
      </c>
      <c r="F3181" s="45">
        <v>20</v>
      </c>
      <c r="G3181" s="45" t="s">
        <v>1839</v>
      </c>
      <c r="H3181" s="45" t="s">
        <v>8</v>
      </c>
      <c r="I3181" s="46">
        <v>37894</v>
      </c>
      <c r="J3181" s="44" t="str">
        <f t="shared" si="101"/>
        <v>n/a</v>
      </c>
      <c r="K3181" s="46">
        <v>38201</v>
      </c>
      <c r="L3181" s="45" t="s">
        <v>2877</v>
      </c>
      <c r="M3181" s="45" t="s">
        <v>874</v>
      </c>
      <c r="N3181" s="45" t="s">
        <v>874</v>
      </c>
      <c r="O3181" s="62" t="s">
        <v>7</v>
      </c>
      <c r="P3181" s="53">
        <v>3893</v>
      </c>
      <c r="Q3181" s="46">
        <v>38379</v>
      </c>
      <c r="R3181" s="41" t="s">
        <v>2706</v>
      </c>
    </row>
    <row r="3182" spans="1:18" s="149" customFormat="1" ht="12.95" customHeight="1" x14ac:dyDescent="0.2">
      <c r="A3182" s="7">
        <v>17</v>
      </c>
      <c r="B3182" s="40" t="s">
        <v>7</v>
      </c>
      <c r="C3182" s="107">
        <v>6920</v>
      </c>
      <c r="D3182" s="40" t="s">
        <v>821</v>
      </c>
      <c r="E3182" s="40" t="s">
        <v>2751</v>
      </c>
      <c r="F3182" s="45">
        <v>15</v>
      </c>
      <c r="G3182" s="45" t="s">
        <v>1688</v>
      </c>
      <c r="H3182" s="45" t="s">
        <v>114</v>
      </c>
      <c r="I3182" s="46">
        <v>37900</v>
      </c>
      <c r="J3182" s="44" t="str">
        <f t="shared" si="101"/>
        <v>n/a</v>
      </c>
      <c r="K3182" s="46">
        <v>37925</v>
      </c>
      <c r="L3182" s="45">
        <v>6918</v>
      </c>
      <c r="M3182" s="45" t="s">
        <v>871</v>
      </c>
      <c r="N3182" s="45" t="s">
        <v>871</v>
      </c>
      <c r="O3182" s="62" t="s">
        <v>7</v>
      </c>
      <c r="P3182" s="53">
        <v>3834</v>
      </c>
      <c r="Q3182" s="46">
        <v>38182</v>
      </c>
      <c r="R3182" s="41" t="s">
        <v>2876</v>
      </c>
    </row>
    <row r="3183" spans="1:18" s="149" customFormat="1" ht="12.95" customHeight="1" x14ac:dyDescent="0.2">
      <c r="A3183" s="7"/>
      <c r="B3183" s="40" t="s">
        <v>7</v>
      </c>
      <c r="C3183" s="107">
        <v>6921</v>
      </c>
      <c r="D3183" s="40" t="s">
        <v>2875</v>
      </c>
      <c r="E3183" s="40" t="s">
        <v>2874</v>
      </c>
      <c r="F3183" s="45" t="s">
        <v>2873</v>
      </c>
      <c r="G3183" s="45" t="s">
        <v>1839</v>
      </c>
      <c r="H3183" s="45" t="s">
        <v>31</v>
      </c>
      <c r="I3183" s="46">
        <v>37900</v>
      </c>
      <c r="J3183" s="44">
        <f t="shared" si="101"/>
        <v>38265</v>
      </c>
      <c r="K3183" s="46"/>
      <c r="L3183" s="45"/>
      <c r="M3183" s="45"/>
      <c r="N3183" s="45"/>
      <c r="O3183" s="62" t="s">
        <v>7</v>
      </c>
      <c r="P3183" s="53" t="s">
        <v>2</v>
      </c>
      <c r="Q3183" s="46"/>
      <c r="R3183" s="41"/>
    </row>
    <row r="3184" spans="1:18" s="149" customFormat="1" ht="12.95" customHeight="1" x14ac:dyDescent="0.2">
      <c r="A3184" s="7"/>
      <c r="B3184" s="40" t="s">
        <v>7</v>
      </c>
      <c r="C3184" s="107">
        <v>6922</v>
      </c>
      <c r="D3184" s="40" t="s">
        <v>2872</v>
      </c>
      <c r="E3184" s="40" t="s">
        <v>2871</v>
      </c>
      <c r="F3184" s="45">
        <v>9</v>
      </c>
      <c r="G3184" s="45" t="s">
        <v>1834</v>
      </c>
      <c r="H3184" s="45" t="s">
        <v>28</v>
      </c>
      <c r="I3184" s="46">
        <v>37915</v>
      </c>
      <c r="J3184" s="44" t="str">
        <f t="shared" si="101"/>
        <v>n/a</v>
      </c>
      <c r="K3184" s="46">
        <v>37956</v>
      </c>
      <c r="L3184" s="45" t="s">
        <v>2870</v>
      </c>
      <c r="M3184" s="45" t="s">
        <v>874</v>
      </c>
      <c r="N3184" s="45" t="s">
        <v>874</v>
      </c>
      <c r="O3184" s="62" t="s">
        <v>7</v>
      </c>
      <c r="P3184" s="53">
        <v>3804</v>
      </c>
      <c r="Q3184" s="46">
        <v>38090</v>
      </c>
      <c r="R3184" s="41" t="s">
        <v>136</v>
      </c>
    </row>
    <row r="3185" spans="1:18" s="149" customFormat="1" ht="23.25" customHeight="1" x14ac:dyDescent="0.2">
      <c r="A3185" s="7"/>
      <c r="B3185" s="40" t="s">
        <v>7</v>
      </c>
      <c r="C3185" s="107">
        <v>6923</v>
      </c>
      <c r="D3185" s="40" t="s">
        <v>2869</v>
      </c>
      <c r="E3185" s="40" t="s">
        <v>2868</v>
      </c>
      <c r="F3185" s="45">
        <v>9</v>
      </c>
      <c r="G3185" s="45" t="s">
        <v>1834</v>
      </c>
      <c r="H3185" s="45" t="s">
        <v>28</v>
      </c>
      <c r="I3185" s="46">
        <v>37921</v>
      </c>
      <c r="J3185" s="44" t="str">
        <f t="shared" si="101"/>
        <v>n/a</v>
      </c>
      <c r="K3185" s="46">
        <v>37956</v>
      </c>
      <c r="L3185" s="45" t="s">
        <v>2867</v>
      </c>
      <c r="M3185" s="45" t="s">
        <v>874</v>
      </c>
      <c r="N3185" s="45" t="s">
        <v>874</v>
      </c>
      <c r="O3185" s="62" t="s">
        <v>7</v>
      </c>
      <c r="P3185" s="53">
        <v>3803</v>
      </c>
      <c r="Q3185" s="46">
        <v>38090</v>
      </c>
      <c r="R3185" s="41" t="s">
        <v>136</v>
      </c>
    </row>
    <row r="3186" spans="1:18" s="149" customFormat="1" ht="12.95" customHeight="1" x14ac:dyDescent="0.2">
      <c r="A3186" s="7">
        <v>10</v>
      </c>
      <c r="B3186" s="40" t="s">
        <v>7</v>
      </c>
      <c r="C3186" s="107">
        <v>6924</v>
      </c>
      <c r="D3186" s="40" t="s">
        <v>1177</v>
      </c>
      <c r="E3186" s="126" t="s">
        <v>2866</v>
      </c>
      <c r="F3186" s="45" t="s">
        <v>2865</v>
      </c>
      <c r="G3186" s="45" t="s">
        <v>1825</v>
      </c>
      <c r="H3186" s="45" t="s">
        <v>31</v>
      </c>
      <c r="I3186" s="46">
        <v>37922</v>
      </c>
      <c r="J3186" s="44" t="str">
        <f t="shared" si="101"/>
        <v>n/a</v>
      </c>
      <c r="K3186" s="46">
        <v>37956</v>
      </c>
      <c r="L3186" s="45" t="s">
        <v>2864</v>
      </c>
      <c r="M3186" s="45" t="s">
        <v>874</v>
      </c>
      <c r="N3186" s="45" t="s">
        <v>874</v>
      </c>
      <c r="O3186" s="62" t="s">
        <v>7</v>
      </c>
      <c r="P3186" s="53">
        <v>3814</v>
      </c>
      <c r="Q3186" s="46">
        <v>38121</v>
      </c>
      <c r="R3186" s="41" t="s">
        <v>136</v>
      </c>
    </row>
    <row r="3187" spans="1:18" s="149" customFormat="1" ht="12.95" customHeight="1" x14ac:dyDescent="0.2">
      <c r="A3187" s="7">
        <v>37</v>
      </c>
      <c r="B3187" s="40" t="s">
        <v>7</v>
      </c>
      <c r="C3187" s="107">
        <v>6925</v>
      </c>
      <c r="D3187" s="119" t="s">
        <v>2544</v>
      </c>
      <c r="E3187" s="40" t="s">
        <v>2587</v>
      </c>
      <c r="F3187" s="45">
        <v>20</v>
      </c>
      <c r="G3187" s="45" t="s">
        <v>1839</v>
      </c>
      <c r="H3187" s="45" t="s">
        <v>44</v>
      </c>
      <c r="I3187" s="46">
        <v>37921</v>
      </c>
      <c r="J3187" s="44">
        <f t="shared" si="101"/>
        <v>38286</v>
      </c>
      <c r="K3187" s="46"/>
      <c r="L3187" s="45"/>
      <c r="M3187" s="45"/>
      <c r="N3187" s="45"/>
      <c r="O3187" s="62" t="s">
        <v>7</v>
      </c>
      <c r="P3187" s="53" t="s">
        <v>2</v>
      </c>
      <c r="Q3187" s="46"/>
      <c r="R3187" s="41"/>
    </row>
    <row r="3188" spans="1:18" s="149" customFormat="1" ht="12.95" customHeight="1" x14ac:dyDescent="0.2">
      <c r="A3188" s="7">
        <v>56</v>
      </c>
      <c r="B3188" s="40" t="s">
        <v>7</v>
      </c>
      <c r="C3188" s="107">
        <v>6926</v>
      </c>
      <c r="D3188" s="40" t="s">
        <v>1436</v>
      </c>
      <c r="E3188" s="40" t="s">
        <v>2863</v>
      </c>
      <c r="F3188" s="45" t="s">
        <v>2862</v>
      </c>
      <c r="G3188" s="45" t="s">
        <v>1825</v>
      </c>
      <c r="H3188" s="45" t="s">
        <v>31</v>
      </c>
      <c r="I3188" s="46">
        <v>37924</v>
      </c>
      <c r="J3188" s="44" t="str">
        <f t="shared" si="101"/>
        <v>n/a</v>
      </c>
      <c r="K3188" s="46">
        <v>37956</v>
      </c>
      <c r="L3188" s="45" t="s">
        <v>2861</v>
      </c>
      <c r="M3188" s="45" t="s">
        <v>874</v>
      </c>
      <c r="N3188" s="45" t="s">
        <v>874</v>
      </c>
      <c r="O3188" s="62" t="s">
        <v>7</v>
      </c>
      <c r="P3188" s="53">
        <v>3813</v>
      </c>
      <c r="Q3188" s="46">
        <v>38121</v>
      </c>
      <c r="R3188" s="41" t="s">
        <v>136</v>
      </c>
    </row>
    <row r="3189" spans="1:18" s="149" customFormat="1" ht="12.95" customHeight="1" x14ac:dyDescent="0.2">
      <c r="A3189" s="7">
        <v>19</v>
      </c>
      <c r="B3189" s="40" t="s">
        <v>7</v>
      </c>
      <c r="C3189" s="107">
        <v>6927</v>
      </c>
      <c r="D3189" s="40" t="s">
        <v>1479</v>
      </c>
      <c r="E3189" s="40" t="s">
        <v>2860</v>
      </c>
      <c r="F3189" s="45">
        <v>8</v>
      </c>
      <c r="G3189" s="45" t="s">
        <v>905</v>
      </c>
      <c r="H3189" s="45" t="s">
        <v>31</v>
      </c>
      <c r="I3189" s="46">
        <v>37924</v>
      </c>
      <c r="J3189" s="44" t="str">
        <f t="shared" si="101"/>
        <v>n/a</v>
      </c>
      <c r="K3189" s="46">
        <v>37956</v>
      </c>
      <c r="L3189" s="45" t="s">
        <v>684</v>
      </c>
      <c r="M3189" s="45" t="s">
        <v>874</v>
      </c>
      <c r="N3189" s="45" t="s">
        <v>874</v>
      </c>
      <c r="O3189" s="62" t="s">
        <v>7</v>
      </c>
      <c r="P3189" s="53">
        <v>3801</v>
      </c>
      <c r="Q3189" s="46">
        <v>38092</v>
      </c>
      <c r="R3189" s="41" t="s">
        <v>2728</v>
      </c>
    </row>
    <row r="3190" spans="1:18" s="149" customFormat="1" ht="12.95" customHeight="1" x14ac:dyDescent="0.2">
      <c r="A3190" s="7"/>
      <c r="B3190" s="40" t="s">
        <v>7</v>
      </c>
      <c r="C3190" s="107">
        <v>6928</v>
      </c>
      <c r="D3190" s="40" t="s">
        <v>2859</v>
      </c>
      <c r="E3190" s="40" t="s">
        <v>2858</v>
      </c>
      <c r="F3190" s="45" t="s">
        <v>2725</v>
      </c>
      <c r="G3190" s="45" t="s">
        <v>1825</v>
      </c>
      <c r="H3190" s="45" t="s">
        <v>31</v>
      </c>
      <c r="I3190" s="46">
        <v>37924</v>
      </c>
      <c r="J3190" s="44">
        <f t="shared" si="101"/>
        <v>38289</v>
      </c>
      <c r="K3190" s="46"/>
      <c r="L3190" s="45"/>
      <c r="M3190" s="45"/>
      <c r="N3190" s="45"/>
      <c r="O3190" s="62" t="s">
        <v>7</v>
      </c>
      <c r="P3190" s="53" t="s">
        <v>2</v>
      </c>
      <c r="Q3190" s="46"/>
      <c r="R3190" s="41"/>
    </row>
    <row r="3191" spans="1:18" s="149" customFormat="1" ht="12.95" customHeight="1" x14ac:dyDescent="0.2">
      <c r="A3191" s="7">
        <v>8</v>
      </c>
      <c r="B3191" s="40" t="s">
        <v>7</v>
      </c>
      <c r="C3191" s="107">
        <v>6929</v>
      </c>
      <c r="D3191" s="40" t="s">
        <v>2857</v>
      </c>
      <c r="E3191" s="40" t="s">
        <v>2172</v>
      </c>
      <c r="F3191" s="45" t="s">
        <v>2725</v>
      </c>
      <c r="G3191" s="45" t="s">
        <v>1825</v>
      </c>
      <c r="H3191" s="45" t="s">
        <v>31</v>
      </c>
      <c r="I3191" s="46">
        <v>37925</v>
      </c>
      <c r="J3191" s="44">
        <f t="shared" si="101"/>
        <v>38290</v>
      </c>
      <c r="K3191" s="46"/>
      <c r="L3191" s="45"/>
      <c r="M3191" s="45"/>
      <c r="N3191" s="45"/>
      <c r="O3191" s="62" t="s">
        <v>7</v>
      </c>
      <c r="P3191" s="53" t="s">
        <v>2</v>
      </c>
      <c r="Q3191" s="46"/>
      <c r="R3191" s="41"/>
    </row>
    <row r="3192" spans="1:18" s="149" customFormat="1" ht="12.95" customHeight="1" x14ac:dyDescent="0.2">
      <c r="A3192" s="7"/>
      <c r="B3192" s="40" t="s">
        <v>7</v>
      </c>
      <c r="C3192" s="107">
        <v>6930</v>
      </c>
      <c r="D3192" s="40" t="s">
        <v>2856</v>
      </c>
      <c r="E3192" s="40" t="s">
        <v>2855</v>
      </c>
      <c r="F3192" s="45" t="s">
        <v>2725</v>
      </c>
      <c r="G3192" s="45" t="s">
        <v>1825</v>
      </c>
      <c r="H3192" s="45" t="s">
        <v>31</v>
      </c>
      <c r="I3192" s="46">
        <v>37925</v>
      </c>
      <c r="J3192" s="44" t="str">
        <f t="shared" si="101"/>
        <v>n/a</v>
      </c>
      <c r="K3192" s="46">
        <v>37951</v>
      </c>
      <c r="L3192" s="45">
        <v>6849</v>
      </c>
      <c r="M3192" s="45" t="s">
        <v>871</v>
      </c>
      <c r="N3192" s="45" t="s">
        <v>871</v>
      </c>
      <c r="O3192" s="62" t="s">
        <v>7</v>
      </c>
      <c r="P3192" s="117" t="s">
        <v>0</v>
      </c>
      <c r="Q3192" s="46">
        <v>38307</v>
      </c>
      <c r="R3192" s="41"/>
    </row>
    <row r="3193" spans="1:18" s="149" customFormat="1" ht="12.95" customHeight="1" x14ac:dyDescent="0.2">
      <c r="A3193" s="7"/>
      <c r="B3193" s="40" t="s">
        <v>7</v>
      </c>
      <c r="C3193" s="107">
        <v>6931</v>
      </c>
      <c r="D3193" s="40" t="s">
        <v>2853</v>
      </c>
      <c r="E3193" s="40" t="s">
        <v>2852</v>
      </c>
      <c r="F3193" s="45" t="s">
        <v>2725</v>
      </c>
      <c r="G3193" s="45" t="s">
        <v>1825</v>
      </c>
      <c r="H3193" s="45" t="s">
        <v>31</v>
      </c>
      <c r="I3193" s="46">
        <v>37925</v>
      </c>
      <c r="J3193" s="44" t="str">
        <f t="shared" si="101"/>
        <v>n/a</v>
      </c>
      <c r="K3193" s="46">
        <v>37956</v>
      </c>
      <c r="L3193" s="45"/>
      <c r="M3193" s="45"/>
      <c r="N3193" s="45"/>
      <c r="O3193" s="62" t="s">
        <v>7</v>
      </c>
      <c r="P3193" s="53" t="s">
        <v>5</v>
      </c>
      <c r="Q3193" s="46">
        <v>37995</v>
      </c>
      <c r="R3193" s="41"/>
    </row>
    <row r="3194" spans="1:18" s="149" customFormat="1" ht="12.95" customHeight="1" x14ac:dyDescent="0.2">
      <c r="A3194" s="7"/>
      <c r="B3194" s="40" t="s">
        <v>7</v>
      </c>
      <c r="C3194" s="107">
        <v>6932</v>
      </c>
      <c r="D3194" s="40" t="s">
        <v>2851</v>
      </c>
      <c r="E3194" s="40" t="s">
        <v>2850</v>
      </c>
      <c r="F3194" s="45">
        <v>9</v>
      </c>
      <c r="G3194" s="45" t="s">
        <v>1834</v>
      </c>
      <c r="H3194" s="45" t="s">
        <v>28</v>
      </c>
      <c r="I3194" s="46">
        <v>37925</v>
      </c>
      <c r="J3194" s="44">
        <f t="shared" si="101"/>
        <v>38290</v>
      </c>
      <c r="K3194" s="46"/>
      <c r="L3194" s="45"/>
      <c r="M3194" s="45"/>
      <c r="N3194" s="45"/>
      <c r="O3194" s="62" t="s">
        <v>7</v>
      </c>
      <c r="P3194" s="53" t="s">
        <v>2</v>
      </c>
      <c r="Q3194" s="46"/>
      <c r="R3194" s="41"/>
    </row>
    <row r="3195" spans="1:18" s="149" customFormat="1" ht="12.95" customHeight="1" x14ac:dyDescent="0.2">
      <c r="A3195" s="7">
        <v>12</v>
      </c>
      <c r="B3195" s="40" t="s">
        <v>7</v>
      </c>
      <c r="C3195" s="107">
        <v>6933</v>
      </c>
      <c r="D3195" s="40" t="s">
        <v>2177</v>
      </c>
      <c r="E3195" s="40" t="s">
        <v>2849</v>
      </c>
      <c r="F3195" s="45" t="s">
        <v>2495</v>
      </c>
      <c r="G3195" s="45" t="s">
        <v>1834</v>
      </c>
      <c r="H3195" s="45" t="s">
        <v>31</v>
      </c>
      <c r="I3195" s="46">
        <v>37928</v>
      </c>
      <c r="J3195" s="44">
        <f t="shared" si="101"/>
        <v>38293</v>
      </c>
      <c r="K3195" s="46"/>
      <c r="L3195" s="45"/>
      <c r="M3195" s="45"/>
      <c r="N3195" s="45"/>
      <c r="O3195" s="62" t="s">
        <v>7</v>
      </c>
      <c r="P3195" s="53" t="s">
        <v>2</v>
      </c>
      <c r="Q3195" s="46"/>
      <c r="R3195" s="41"/>
    </row>
    <row r="3196" spans="1:18" s="149" customFormat="1" ht="12.95" customHeight="1" x14ac:dyDescent="0.2">
      <c r="A3196" s="7">
        <v>12</v>
      </c>
      <c r="B3196" s="40" t="s">
        <v>7</v>
      </c>
      <c r="C3196" s="107">
        <v>6934</v>
      </c>
      <c r="D3196" s="40" t="s">
        <v>2177</v>
      </c>
      <c r="E3196" s="40" t="s">
        <v>2849</v>
      </c>
      <c r="F3196" s="45" t="s">
        <v>2492</v>
      </c>
      <c r="G3196" s="45" t="s">
        <v>1688</v>
      </c>
      <c r="H3196" s="45" t="s">
        <v>31</v>
      </c>
      <c r="I3196" s="46">
        <v>37928</v>
      </c>
      <c r="J3196" s="44" t="str">
        <f t="shared" ref="J3196:J3259" si="102">IF(AND(I3196&gt;1/1/75, K3196&gt;0),"n/a",I3196+365)</f>
        <v>n/a</v>
      </c>
      <c r="K3196" s="46">
        <v>37956</v>
      </c>
      <c r="L3196" s="45" t="s">
        <v>684</v>
      </c>
      <c r="M3196" s="45" t="s">
        <v>874</v>
      </c>
      <c r="N3196" s="45" t="s">
        <v>874</v>
      </c>
      <c r="O3196" s="62" t="s">
        <v>7</v>
      </c>
      <c r="P3196" s="53">
        <v>3799</v>
      </c>
      <c r="Q3196" s="46">
        <v>38092</v>
      </c>
      <c r="R3196" s="41" t="s">
        <v>2743</v>
      </c>
    </row>
    <row r="3197" spans="1:18" s="149" customFormat="1" ht="12.95" customHeight="1" x14ac:dyDescent="0.2">
      <c r="A3197" s="7">
        <v>12</v>
      </c>
      <c r="B3197" s="40" t="s">
        <v>7</v>
      </c>
      <c r="C3197" s="107">
        <v>6935</v>
      </c>
      <c r="D3197" s="40" t="s">
        <v>2177</v>
      </c>
      <c r="E3197" s="40" t="s">
        <v>2849</v>
      </c>
      <c r="F3197" s="45" t="s">
        <v>2307</v>
      </c>
      <c r="G3197" s="45" t="s">
        <v>1839</v>
      </c>
      <c r="H3197" s="45" t="s">
        <v>31</v>
      </c>
      <c r="I3197" s="46">
        <v>37928</v>
      </c>
      <c r="J3197" s="44" t="str">
        <f t="shared" si="102"/>
        <v>n/a</v>
      </c>
      <c r="K3197" s="46">
        <v>37956</v>
      </c>
      <c r="L3197" s="45" t="s">
        <v>684</v>
      </c>
      <c r="M3197" s="45" t="s">
        <v>874</v>
      </c>
      <c r="N3197" s="45" t="s">
        <v>874</v>
      </c>
      <c r="O3197" s="62" t="s">
        <v>7</v>
      </c>
      <c r="P3197" s="53">
        <v>3800</v>
      </c>
      <c r="Q3197" s="46">
        <v>38092</v>
      </c>
      <c r="R3197" s="41" t="s">
        <v>2743</v>
      </c>
    </row>
    <row r="3198" spans="1:18" s="149" customFormat="1" ht="12.95" customHeight="1" x14ac:dyDescent="0.2">
      <c r="A3198" s="7">
        <v>3</v>
      </c>
      <c r="B3198" s="40" t="s">
        <v>7</v>
      </c>
      <c r="C3198" s="107">
        <v>6936</v>
      </c>
      <c r="D3198" s="40" t="s">
        <v>780</v>
      </c>
      <c r="E3198" s="40" t="s">
        <v>948</v>
      </c>
      <c r="F3198" s="45">
        <v>21</v>
      </c>
      <c r="G3198" s="45" t="s">
        <v>1839</v>
      </c>
      <c r="H3198" s="45" t="s">
        <v>31</v>
      </c>
      <c r="I3198" s="46">
        <v>37928</v>
      </c>
      <c r="J3198" s="44" t="str">
        <f t="shared" si="102"/>
        <v>n/a</v>
      </c>
      <c r="K3198" s="46">
        <v>37956</v>
      </c>
      <c r="L3198" s="45" t="s">
        <v>684</v>
      </c>
      <c r="M3198" s="45" t="s">
        <v>874</v>
      </c>
      <c r="N3198" s="45" t="s">
        <v>874</v>
      </c>
      <c r="O3198" s="62" t="s">
        <v>7</v>
      </c>
      <c r="P3198" s="53">
        <v>3798</v>
      </c>
      <c r="Q3198" s="46">
        <v>38092</v>
      </c>
      <c r="R3198" s="41" t="s">
        <v>2743</v>
      </c>
    </row>
    <row r="3199" spans="1:18" s="149" customFormat="1" ht="12.95" customHeight="1" x14ac:dyDescent="0.2">
      <c r="A3199" s="7">
        <v>58</v>
      </c>
      <c r="B3199" s="40" t="s">
        <v>7</v>
      </c>
      <c r="C3199" s="107">
        <v>6937</v>
      </c>
      <c r="D3199" s="40" t="s">
        <v>2848</v>
      </c>
      <c r="E3199" s="40" t="s">
        <v>2172</v>
      </c>
      <c r="F3199" s="45" t="s">
        <v>2847</v>
      </c>
      <c r="G3199" s="45" t="s">
        <v>1839</v>
      </c>
      <c r="H3199" s="45" t="s">
        <v>31</v>
      </c>
      <c r="I3199" s="46">
        <v>37928</v>
      </c>
      <c r="J3199" s="44" t="str">
        <f t="shared" si="102"/>
        <v>n/a</v>
      </c>
      <c r="K3199" s="46">
        <v>37956</v>
      </c>
      <c r="L3199" s="45" t="s">
        <v>684</v>
      </c>
      <c r="M3199" s="45" t="s">
        <v>874</v>
      </c>
      <c r="N3199" s="45" t="s">
        <v>874</v>
      </c>
      <c r="O3199" s="62" t="s">
        <v>7</v>
      </c>
      <c r="P3199" s="53">
        <v>3797</v>
      </c>
      <c r="Q3199" s="46">
        <v>38092</v>
      </c>
      <c r="R3199" s="41" t="s">
        <v>2743</v>
      </c>
    </row>
    <row r="3200" spans="1:18" s="149" customFormat="1" ht="12.95" customHeight="1" x14ac:dyDescent="0.2">
      <c r="A3200" s="7">
        <v>127</v>
      </c>
      <c r="B3200" s="40" t="s">
        <v>7</v>
      </c>
      <c r="C3200" s="107">
        <v>6938</v>
      </c>
      <c r="D3200" s="40" t="s">
        <v>1642</v>
      </c>
      <c r="E3200" s="40" t="s">
        <v>2846</v>
      </c>
      <c r="F3200" s="45">
        <v>9</v>
      </c>
      <c r="G3200" s="45" t="s">
        <v>1834</v>
      </c>
      <c r="H3200" s="45" t="s">
        <v>28</v>
      </c>
      <c r="I3200" s="46">
        <v>37930</v>
      </c>
      <c r="J3200" s="44" t="str">
        <f t="shared" si="102"/>
        <v>n/a</v>
      </c>
      <c r="K3200" s="46">
        <v>37951</v>
      </c>
      <c r="L3200" s="45" t="s">
        <v>2845</v>
      </c>
      <c r="M3200" s="45" t="s">
        <v>874</v>
      </c>
      <c r="N3200" s="45" t="s">
        <v>874</v>
      </c>
      <c r="O3200" s="62" t="s">
        <v>7</v>
      </c>
      <c r="P3200" s="53">
        <v>3802</v>
      </c>
      <c r="Q3200" s="46">
        <v>38090</v>
      </c>
      <c r="R3200" s="41" t="s">
        <v>136</v>
      </c>
    </row>
    <row r="3201" spans="1:18" s="149" customFormat="1" ht="12.95" customHeight="1" x14ac:dyDescent="0.2">
      <c r="A3201" s="7">
        <v>4</v>
      </c>
      <c r="B3201" s="40" t="s">
        <v>7</v>
      </c>
      <c r="C3201" s="107">
        <v>6939</v>
      </c>
      <c r="D3201" s="40" t="s">
        <v>2201</v>
      </c>
      <c r="E3201" s="40" t="s">
        <v>2721</v>
      </c>
      <c r="F3201" s="45">
        <v>5</v>
      </c>
      <c r="G3201" s="45" t="s">
        <v>1825</v>
      </c>
      <c r="H3201" s="45" t="s">
        <v>25</v>
      </c>
      <c r="I3201" s="46">
        <v>37949</v>
      </c>
      <c r="J3201" s="44" t="str">
        <f t="shared" si="102"/>
        <v>n/a</v>
      </c>
      <c r="K3201" s="46">
        <v>37991</v>
      </c>
      <c r="L3201" s="45" t="s">
        <v>684</v>
      </c>
      <c r="M3201" s="45" t="s">
        <v>874</v>
      </c>
      <c r="N3201" s="45" t="s">
        <v>874</v>
      </c>
      <c r="O3201" s="62" t="s">
        <v>7</v>
      </c>
      <c r="P3201" s="53">
        <v>3809</v>
      </c>
      <c r="Q3201" s="46">
        <v>38122</v>
      </c>
      <c r="R3201" s="41" t="s">
        <v>136</v>
      </c>
    </row>
    <row r="3202" spans="1:18" s="149" customFormat="1" ht="12.95" customHeight="1" x14ac:dyDescent="0.2">
      <c r="A3202" s="7">
        <v>56</v>
      </c>
      <c r="B3202" s="40" t="s">
        <v>7</v>
      </c>
      <c r="C3202" s="107">
        <v>6940</v>
      </c>
      <c r="D3202" s="40" t="s">
        <v>86</v>
      </c>
      <c r="E3202" s="40" t="s">
        <v>2844</v>
      </c>
      <c r="F3202" s="45">
        <v>11</v>
      </c>
      <c r="G3202" s="45" t="s">
        <v>1825</v>
      </c>
      <c r="H3202" s="45" t="s">
        <v>25</v>
      </c>
      <c r="I3202" s="46">
        <v>37950</v>
      </c>
      <c r="J3202" s="44" t="str">
        <f t="shared" si="102"/>
        <v>n/a</v>
      </c>
      <c r="K3202" s="46">
        <v>37991</v>
      </c>
      <c r="L3202" s="45" t="s">
        <v>684</v>
      </c>
      <c r="M3202" s="45" t="s">
        <v>874</v>
      </c>
      <c r="N3202" s="45" t="s">
        <v>874</v>
      </c>
      <c r="O3202" s="62" t="s">
        <v>7</v>
      </c>
      <c r="P3202" s="53">
        <v>3812</v>
      </c>
      <c r="Q3202" s="46">
        <v>38121</v>
      </c>
      <c r="R3202" s="41" t="s">
        <v>136</v>
      </c>
    </row>
    <row r="3203" spans="1:18" s="149" customFormat="1" ht="12.95" customHeight="1" x14ac:dyDescent="0.2">
      <c r="A3203" s="7">
        <v>19</v>
      </c>
      <c r="B3203" s="40" t="s">
        <v>7</v>
      </c>
      <c r="C3203" s="107">
        <v>6941</v>
      </c>
      <c r="D3203" s="40" t="s">
        <v>1479</v>
      </c>
      <c r="E3203" s="40" t="s">
        <v>2721</v>
      </c>
      <c r="F3203" s="45">
        <v>8</v>
      </c>
      <c r="G3203" s="45" t="s">
        <v>905</v>
      </c>
      <c r="H3203" s="45" t="s">
        <v>25</v>
      </c>
      <c r="I3203" s="46">
        <v>37956</v>
      </c>
      <c r="J3203" s="44" t="str">
        <f t="shared" si="102"/>
        <v>n/a</v>
      </c>
      <c r="K3203" s="46">
        <v>37991</v>
      </c>
      <c r="L3203" s="45" t="s">
        <v>684</v>
      </c>
      <c r="M3203" s="45" t="s">
        <v>874</v>
      </c>
      <c r="N3203" s="45" t="s">
        <v>874</v>
      </c>
      <c r="O3203" s="62" t="s">
        <v>7</v>
      </c>
      <c r="P3203" s="53">
        <v>3810</v>
      </c>
      <c r="Q3203" s="46">
        <v>38121</v>
      </c>
      <c r="R3203" s="41" t="s">
        <v>136</v>
      </c>
    </row>
    <row r="3204" spans="1:18" s="149" customFormat="1" ht="12.95" customHeight="1" x14ac:dyDescent="0.2">
      <c r="A3204" s="7">
        <v>19</v>
      </c>
      <c r="B3204" s="40" t="s">
        <v>7</v>
      </c>
      <c r="C3204" s="107">
        <v>6942</v>
      </c>
      <c r="D3204" s="40" t="s">
        <v>817</v>
      </c>
      <c r="E3204" s="40" t="s">
        <v>2843</v>
      </c>
      <c r="F3204" s="45">
        <v>8</v>
      </c>
      <c r="G3204" s="45" t="s">
        <v>905</v>
      </c>
      <c r="H3204" s="45" t="s">
        <v>25</v>
      </c>
      <c r="I3204" s="46">
        <v>37957</v>
      </c>
      <c r="J3204" s="44" t="str">
        <f t="shared" si="102"/>
        <v>n/a</v>
      </c>
      <c r="K3204" s="46">
        <v>37991</v>
      </c>
      <c r="L3204" s="45" t="s">
        <v>684</v>
      </c>
      <c r="M3204" s="45" t="s">
        <v>874</v>
      </c>
      <c r="N3204" s="45" t="s">
        <v>874</v>
      </c>
      <c r="O3204" s="62" t="s">
        <v>7</v>
      </c>
      <c r="P3204" s="53">
        <v>3811</v>
      </c>
      <c r="Q3204" s="46">
        <v>38122</v>
      </c>
      <c r="R3204" s="41" t="s">
        <v>2728</v>
      </c>
    </row>
    <row r="3205" spans="1:18" s="149" customFormat="1" ht="12.95" customHeight="1" x14ac:dyDescent="0.2">
      <c r="A3205" s="7"/>
      <c r="B3205" s="40" t="s">
        <v>7</v>
      </c>
      <c r="C3205" s="107">
        <v>6943</v>
      </c>
      <c r="D3205" s="40" t="s">
        <v>2842</v>
      </c>
      <c r="E3205" s="40" t="s">
        <v>952</v>
      </c>
      <c r="F3205" s="45">
        <v>8</v>
      </c>
      <c r="G3205" s="45" t="s">
        <v>905</v>
      </c>
      <c r="H3205" s="45" t="s">
        <v>44</v>
      </c>
      <c r="I3205" s="46">
        <v>37963</v>
      </c>
      <c r="J3205" s="44">
        <f t="shared" si="102"/>
        <v>38328</v>
      </c>
      <c r="K3205" s="46"/>
      <c r="L3205" s="45"/>
      <c r="M3205" s="45"/>
      <c r="N3205" s="45"/>
      <c r="O3205" s="62" t="s">
        <v>7</v>
      </c>
      <c r="P3205" s="53" t="s">
        <v>2</v>
      </c>
      <c r="Q3205" s="46"/>
      <c r="R3205" s="41"/>
    </row>
    <row r="3206" spans="1:18" s="149" customFormat="1" ht="12.95" customHeight="1" x14ac:dyDescent="0.2">
      <c r="A3206" s="7">
        <v>122</v>
      </c>
      <c r="B3206" s="40" t="s">
        <v>7</v>
      </c>
      <c r="C3206" s="195">
        <v>6944</v>
      </c>
      <c r="D3206" s="40" t="s">
        <v>914</v>
      </c>
      <c r="E3206" s="40" t="s">
        <v>2841</v>
      </c>
      <c r="F3206" s="45">
        <v>21</v>
      </c>
      <c r="G3206" s="45" t="s">
        <v>1839</v>
      </c>
      <c r="H3206" s="45" t="s">
        <v>28</v>
      </c>
      <c r="I3206" s="46">
        <v>37967</v>
      </c>
      <c r="J3206" s="44" t="str">
        <f t="shared" si="102"/>
        <v>n/a</v>
      </c>
      <c r="K3206" s="46">
        <v>38014</v>
      </c>
      <c r="L3206" s="45" t="s">
        <v>684</v>
      </c>
      <c r="M3206" s="45" t="s">
        <v>874</v>
      </c>
      <c r="N3206" s="45" t="s">
        <v>874</v>
      </c>
      <c r="O3206" s="62" t="s">
        <v>7</v>
      </c>
      <c r="P3206" s="53">
        <v>3818</v>
      </c>
      <c r="Q3206" s="46">
        <v>38153</v>
      </c>
      <c r="R3206" s="41" t="s">
        <v>136</v>
      </c>
    </row>
    <row r="3207" spans="1:18" s="149" customFormat="1" ht="12.95" customHeight="1" x14ac:dyDescent="0.2">
      <c r="A3207" s="7">
        <v>132</v>
      </c>
      <c r="B3207" s="40" t="s">
        <v>7</v>
      </c>
      <c r="C3207" s="107">
        <v>6945</v>
      </c>
      <c r="D3207" s="149" t="s">
        <v>1917</v>
      </c>
      <c r="E3207" s="40" t="s">
        <v>1855</v>
      </c>
      <c r="F3207" s="45">
        <v>20</v>
      </c>
      <c r="G3207" s="45" t="s">
        <v>1839</v>
      </c>
      <c r="H3207" s="45" t="s">
        <v>8</v>
      </c>
      <c r="I3207" s="46">
        <v>37971</v>
      </c>
      <c r="J3207" s="44" t="str">
        <f t="shared" si="102"/>
        <v>n/a</v>
      </c>
      <c r="K3207" s="46">
        <v>38013</v>
      </c>
      <c r="L3207" s="45" t="s">
        <v>684</v>
      </c>
      <c r="M3207" s="45" t="s">
        <v>874</v>
      </c>
      <c r="N3207" s="45" t="s">
        <v>874</v>
      </c>
      <c r="O3207" s="62" t="s">
        <v>7</v>
      </c>
      <c r="P3207" s="53">
        <v>3823</v>
      </c>
      <c r="Q3207" s="46">
        <v>38152</v>
      </c>
      <c r="R3207" s="41" t="s">
        <v>2706</v>
      </c>
    </row>
    <row r="3208" spans="1:18" s="149" customFormat="1" ht="12.95" customHeight="1" x14ac:dyDescent="0.2">
      <c r="A3208" s="7">
        <v>51</v>
      </c>
      <c r="B3208" s="40" t="s">
        <v>7</v>
      </c>
      <c r="C3208" s="107">
        <v>6946</v>
      </c>
      <c r="D3208" s="40" t="s">
        <v>2225</v>
      </c>
      <c r="E3208" s="40" t="s">
        <v>2840</v>
      </c>
      <c r="F3208" s="45">
        <v>10</v>
      </c>
      <c r="G3208" s="45" t="s">
        <v>1834</v>
      </c>
      <c r="H3208" s="45" t="s">
        <v>8</v>
      </c>
      <c r="I3208" s="46">
        <v>37977</v>
      </c>
      <c r="J3208" s="44" t="str">
        <f t="shared" si="102"/>
        <v>n/a</v>
      </c>
      <c r="K3208" s="46">
        <v>38015</v>
      </c>
      <c r="L3208" s="45" t="s">
        <v>684</v>
      </c>
      <c r="M3208" s="45" t="s">
        <v>874</v>
      </c>
      <c r="N3208" s="45" t="s">
        <v>874</v>
      </c>
      <c r="O3208" s="62" t="s">
        <v>7</v>
      </c>
      <c r="P3208" s="53">
        <v>3819</v>
      </c>
      <c r="Q3208" s="46">
        <v>38153</v>
      </c>
      <c r="R3208" s="41" t="s">
        <v>136</v>
      </c>
    </row>
    <row r="3209" spans="1:18" s="149" customFormat="1" ht="12.95" customHeight="1" x14ac:dyDescent="0.2">
      <c r="A3209" s="7">
        <v>50</v>
      </c>
      <c r="B3209" s="40" t="s">
        <v>7</v>
      </c>
      <c r="C3209" s="107">
        <v>6947</v>
      </c>
      <c r="D3209" s="40" t="s">
        <v>21</v>
      </c>
      <c r="E3209" s="40" t="s">
        <v>2829</v>
      </c>
      <c r="F3209" s="45">
        <v>7</v>
      </c>
      <c r="G3209" s="45" t="s">
        <v>1834</v>
      </c>
      <c r="H3209" s="45" t="s">
        <v>8</v>
      </c>
      <c r="I3209" s="46">
        <v>37978</v>
      </c>
      <c r="J3209" s="44" t="str">
        <f t="shared" si="102"/>
        <v>n/a</v>
      </c>
      <c r="K3209" s="46">
        <v>38014</v>
      </c>
      <c r="L3209" s="45" t="s">
        <v>684</v>
      </c>
      <c r="M3209" s="45" t="s">
        <v>874</v>
      </c>
      <c r="N3209" s="45" t="s">
        <v>874</v>
      </c>
      <c r="O3209" s="62" t="s">
        <v>7</v>
      </c>
      <c r="P3209" s="53">
        <v>3821</v>
      </c>
      <c r="Q3209" s="46">
        <v>38159</v>
      </c>
      <c r="R3209" s="41" t="s">
        <v>2839</v>
      </c>
    </row>
    <row r="3210" spans="1:18" s="149" customFormat="1" ht="12.95" customHeight="1" x14ac:dyDescent="0.2">
      <c r="A3210" s="7">
        <v>37</v>
      </c>
      <c r="B3210" s="40" t="s">
        <v>7</v>
      </c>
      <c r="C3210" s="107">
        <v>6948</v>
      </c>
      <c r="D3210" s="40" t="s">
        <v>1823</v>
      </c>
      <c r="E3210" s="40" t="s">
        <v>2829</v>
      </c>
      <c r="F3210" s="45">
        <v>6</v>
      </c>
      <c r="G3210" s="45" t="s">
        <v>1834</v>
      </c>
      <c r="H3210" s="45" t="s">
        <v>8</v>
      </c>
      <c r="I3210" s="46">
        <v>37984</v>
      </c>
      <c r="J3210" s="44" t="str">
        <f t="shared" si="102"/>
        <v>n/a</v>
      </c>
      <c r="K3210" s="46">
        <v>38015</v>
      </c>
      <c r="L3210" s="45" t="s">
        <v>684</v>
      </c>
      <c r="M3210" s="45" t="s">
        <v>874</v>
      </c>
      <c r="N3210" s="45" t="s">
        <v>874</v>
      </c>
      <c r="O3210" s="62" t="s">
        <v>7</v>
      </c>
      <c r="P3210" s="53">
        <v>3824</v>
      </c>
      <c r="Q3210" s="46">
        <v>38159</v>
      </c>
      <c r="R3210" s="41" t="s">
        <v>2838</v>
      </c>
    </row>
    <row r="3211" spans="1:18" s="149" customFormat="1" ht="12.95" customHeight="1" x14ac:dyDescent="0.2">
      <c r="A3211" s="7">
        <v>59</v>
      </c>
      <c r="B3211" s="40" t="s">
        <v>7</v>
      </c>
      <c r="C3211" s="107">
        <v>6949</v>
      </c>
      <c r="D3211" s="40" t="s">
        <v>2069</v>
      </c>
      <c r="E3211" s="40" t="s">
        <v>2837</v>
      </c>
      <c r="F3211" s="45">
        <v>21</v>
      </c>
      <c r="G3211" s="45" t="s">
        <v>1839</v>
      </c>
      <c r="H3211" s="45" t="s">
        <v>8</v>
      </c>
      <c r="I3211" s="46">
        <v>37978</v>
      </c>
      <c r="J3211" s="44" t="str">
        <f t="shared" si="102"/>
        <v>n/a</v>
      </c>
      <c r="K3211" s="46">
        <v>38014</v>
      </c>
      <c r="L3211" s="45" t="s">
        <v>684</v>
      </c>
      <c r="M3211" s="45" t="s">
        <v>874</v>
      </c>
      <c r="N3211" s="45" t="s">
        <v>874</v>
      </c>
      <c r="O3211" s="62" t="s">
        <v>7</v>
      </c>
      <c r="P3211" s="53">
        <v>3827</v>
      </c>
      <c r="Q3211" s="46">
        <v>38173</v>
      </c>
      <c r="R3211" s="41" t="s">
        <v>136</v>
      </c>
    </row>
    <row r="3212" spans="1:18" s="149" customFormat="1" ht="12.95" customHeight="1" x14ac:dyDescent="0.2">
      <c r="A3212" s="7">
        <v>37</v>
      </c>
      <c r="B3212" s="40" t="s">
        <v>7</v>
      </c>
      <c r="C3212" s="107">
        <v>6950</v>
      </c>
      <c r="D3212" s="40" t="s">
        <v>222</v>
      </c>
      <c r="E3212" s="40" t="s">
        <v>2836</v>
      </c>
      <c r="F3212" s="45">
        <v>20</v>
      </c>
      <c r="G3212" s="45" t="s">
        <v>1839</v>
      </c>
      <c r="H3212" s="45" t="s">
        <v>8</v>
      </c>
      <c r="I3212" s="46">
        <v>37984</v>
      </c>
      <c r="J3212" s="44" t="str">
        <f t="shared" si="102"/>
        <v>n/a</v>
      </c>
      <c r="K3212" s="46">
        <v>38016</v>
      </c>
      <c r="L3212" s="45" t="s">
        <v>684</v>
      </c>
      <c r="M3212" s="45" t="s">
        <v>874</v>
      </c>
      <c r="N3212" s="45" t="s">
        <v>871</v>
      </c>
      <c r="O3212" s="62" t="s">
        <v>7</v>
      </c>
      <c r="P3212" s="53">
        <v>3883</v>
      </c>
      <c r="Q3212" s="46">
        <v>38337</v>
      </c>
      <c r="R3212" s="41" t="s">
        <v>136</v>
      </c>
    </row>
    <row r="3213" spans="1:18" s="149" customFormat="1" ht="12.95" customHeight="1" x14ac:dyDescent="0.2">
      <c r="A3213" s="7"/>
      <c r="B3213" s="40" t="s">
        <v>7</v>
      </c>
      <c r="C3213" s="107">
        <v>6951</v>
      </c>
      <c r="D3213" s="40" t="s">
        <v>2835</v>
      </c>
      <c r="E3213" s="40" t="s">
        <v>2818</v>
      </c>
      <c r="F3213" s="45">
        <v>19</v>
      </c>
      <c r="G3213" s="45" t="s">
        <v>1688</v>
      </c>
      <c r="H3213" s="45" t="s">
        <v>28</v>
      </c>
      <c r="I3213" s="46">
        <v>37984</v>
      </c>
      <c r="J3213" s="44" t="str">
        <f t="shared" si="102"/>
        <v>n/a</v>
      </c>
      <c r="K3213" s="46">
        <v>38015</v>
      </c>
      <c r="L3213" s="45" t="s">
        <v>2834</v>
      </c>
      <c r="M3213" s="45"/>
      <c r="N3213" s="45" t="s">
        <v>871</v>
      </c>
      <c r="O3213" s="62" t="s">
        <v>7</v>
      </c>
      <c r="P3213" s="53" t="s">
        <v>5</v>
      </c>
      <c r="Q3213" s="46"/>
      <c r="R3213" s="41"/>
    </row>
    <row r="3214" spans="1:18" s="149" customFormat="1" ht="12.95" customHeight="1" x14ac:dyDescent="0.2">
      <c r="A3214" s="7"/>
      <c r="B3214" s="40" t="s">
        <v>7</v>
      </c>
      <c r="C3214" s="107">
        <v>6952</v>
      </c>
      <c r="D3214" s="40" t="s">
        <v>2833</v>
      </c>
      <c r="E3214" s="40" t="s">
        <v>2818</v>
      </c>
      <c r="F3214" s="45">
        <v>19</v>
      </c>
      <c r="G3214" s="45" t="s">
        <v>1688</v>
      </c>
      <c r="H3214" s="45" t="s">
        <v>28</v>
      </c>
      <c r="I3214" s="46">
        <v>37984</v>
      </c>
      <c r="J3214" s="44" t="str">
        <f t="shared" si="102"/>
        <v>n/a</v>
      </c>
      <c r="K3214" s="46">
        <v>38015</v>
      </c>
      <c r="L3214" s="45" t="s">
        <v>2832</v>
      </c>
      <c r="M3214" s="45"/>
      <c r="N3214" s="45" t="s">
        <v>871</v>
      </c>
      <c r="O3214" s="62" t="s">
        <v>7</v>
      </c>
      <c r="P3214" s="53" t="s">
        <v>5</v>
      </c>
      <c r="Q3214" s="46"/>
      <c r="R3214" s="41"/>
    </row>
    <row r="3215" spans="1:18" s="149" customFormat="1" ht="12.95" customHeight="1" x14ac:dyDescent="0.2">
      <c r="A3215" s="7"/>
      <c r="B3215" s="40" t="s">
        <v>7</v>
      </c>
      <c r="C3215" s="107">
        <v>6953</v>
      </c>
      <c r="D3215" s="40" t="s">
        <v>2831</v>
      </c>
      <c r="E3215" s="40" t="s">
        <v>2830</v>
      </c>
      <c r="F3215" s="45">
        <v>20</v>
      </c>
      <c r="G3215" s="45" t="s">
        <v>1839</v>
      </c>
      <c r="H3215" s="45" t="s">
        <v>28</v>
      </c>
      <c r="I3215" s="46">
        <v>37984</v>
      </c>
      <c r="J3215" s="44" t="str">
        <f t="shared" si="102"/>
        <v>n/a</v>
      </c>
      <c r="K3215" s="46">
        <v>38016</v>
      </c>
      <c r="L3215" s="45" t="s">
        <v>684</v>
      </c>
      <c r="M3215" s="45" t="s">
        <v>874</v>
      </c>
      <c r="N3215" s="45" t="s">
        <v>874</v>
      </c>
      <c r="O3215" s="62" t="s">
        <v>7</v>
      </c>
      <c r="P3215" s="53">
        <v>3822</v>
      </c>
      <c r="Q3215" s="46">
        <v>38152</v>
      </c>
      <c r="R3215" s="41" t="s">
        <v>136</v>
      </c>
    </row>
    <row r="3216" spans="1:18" s="149" customFormat="1" ht="12.95" customHeight="1" x14ac:dyDescent="0.2">
      <c r="A3216" s="7">
        <v>37</v>
      </c>
      <c r="B3216" s="40" t="s">
        <v>7</v>
      </c>
      <c r="C3216" s="107">
        <v>6954</v>
      </c>
      <c r="D3216" s="40" t="s">
        <v>1409</v>
      </c>
      <c r="E3216" s="2" t="s">
        <v>2829</v>
      </c>
      <c r="F3216" s="45">
        <v>10</v>
      </c>
      <c r="G3216" s="45" t="s">
        <v>1834</v>
      </c>
      <c r="H3216" s="45" t="s">
        <v>8</v>
      </c>
      <c r="I3216" s="46">
        <v>37985</v>
      </c>
      <c r="J3216" s="44" t="str">
        <f t="shared" si="102"/>
        <v>n/a</v>
      </c>
      <c r="K3216" s="46">
        <v>38016</v>
      </c>
      <c r="L3216" s="45" t="s">
        <v>684</v>
      </c>
      <c r="M3216" s="45" t="s">
        <v>874</v>
      </c>
      <c r="N3216" s="45" t="s">
        <v>871</v>
      </c>
      <c r="O3216" s="62" t="s">
        <v>7</v>
      </c>
      <c r="P3216" s="53">
        <v>3841</v>
      </c>
      <c r="Q3216" s="46">
        <v>38198</v>
      </c>
      <c r="R3216" s="41" t="s">
        <v>553</v>
      </c>
    </row>
    <row r="3217" spans="1:209" s="149" customFormat="1" ht="12.95" customHeight="1" x14ac:dyDescent="0.2">
      <c r="A3217" s="7">
        <v>37</v>
      </c>
      <c r="B3217" s="40" t="s">
        <v>7</v>
      </c>
      <c r="C3217" s="107">
        <v>6955</v>
      </c>
      <c r="D3217" s="40" t="s">
        <v>2043</v>
      </c>
      <c r="E3217" s="40" t="s">
        <v>2829</v>
      </c>
      <c r="F3217" s="45">
        <v>21</v>
      </c>
      <c r="G3217" s="45" t="s">
        <v>1839</v>
      </c>
      <c r="H3217" s="45" t="s">
        <v>8</v>
      </c>
      <c r="I3217" s="46">
        <v>37985</v>
      </c>
      <c r="J3217" s="44" t="str">
        <f t="shared" si="102"/>
        <v>n/a</v>
      </c>
      <c r="K3217" s="46">
        <v>38016</v>
      </c>
      <c r="L3217" s="45" t="s">
        <v>684</v>
      </c>
      <c r="M3217" s="45" t="s">
        <v>874</v>
      </c>
      <c r="N3217" s="45" t="s">
        <v>871</v>
      </c>
      <c r="O3217" s="62" t="s">
        <v>7</v>
      </c>
      <c r="P3217" s="53">
        <v>3882</v>
      </c>
      <c r="Q3217" s="46">
        <v>38334</v>
      </c>
      <c r="R3217" s="41" t="s">
        <v>136</v>
      </c>
    </row>
    <row r="3218" spans="1:209" s="149" customFormat="1" ht="12.95" customHeight="1" x14ac:dyDescent="0.2">
      <c r="A3218" s="7">
        <v>10</v>
      </c>
      <c r="B3218" s="40" t="s">
        <v>7</v>
      </c>
      <c r="C3218" s="107">
        <v>6956</v>
      </c>
      <c r="D3218" s="40" t="s">
        <v>1759</v>
      </c>
      <c r="E3218" s="40" t="s">
        <v>2829</v>
      </c>
      <c r="F3218" s="45">
        <v>12</v>
      </c>
      <c r="G3218" s="45" t="s">
        <v>1825</v>
      </c>
      <c r="H3218" s="45" t="s">
        <v>8</v>
      </c>
      <c r="I3218" s="46">
        <v>37985</v>
      </c>
      <c r="J3218" s="44">
        <f t="shared" si="102"/>
        <v>38350</v>
      </c>
      <c r="K3218" s="46"/>
      <c r="L3218" s="45"/>
      <c r="M3218" s="45"/>
      <c r="N3218" s="45"/>
      <c r="O3218" s="62" t="s">
        <v>7</v>
      </c>
      <c r="P3218" s="53" t="s">
        <v>2</v>
      </c>
      <c r="Q3218" s="46"/>
      <c r="R3218" s="41"/>
    </row>
    <row r="3219" spans="1:209" s="149" customFormat="1" ht="12.75" customHeight="1" x14ac:dyDescent="0.2">
      <c r="A3219" s="7">
        <v>115</v>
      </c>
      <c r="B3219" s="40" t="s">
        <v>7</v>
      </c>
      <c r="C3219" s="107">
        <v>6957</v>
      </c>
      <c r="D3219" s="40" t="s">
        <v>1349</v>
      </c>
      <c r="E3219" s="40" t="s">
        <v>2826</v>
      </c>
      <c r="F3219" s="45">
        <v>19</v>
      </c>
      <c r="G3219" s="45" t="s">
        <v>1688</v>
      </c>
      <c r="H3219" s="45" t="s">
        <v>28</v>
      </c>
      <c r="I3219" s="46">
        <v>37985</v>
      </c>
      <c r="J3219" s="44" t="str">
        <f t="shared" si="102"/>
        <v>n/a</v>
      </c>
      <c r="K3219" s="46">
        <v>38016</v>
      </c>
      <c r="L3219" s="45" t="s">
        <v>2828</v>
      </c>
      <c r="M3219" s="45" t="s">
        <v>874</v>
      </c>
      <c r="N3219" s="45" t="s">
        <v>874</v>
      </c>
      <c r="O3219" s="62" t="s">
        <v>7</v>
      </c>
      <c r="P3219" s="53">
        <v>3840</v>
      </c>
      <c r="Q3219" s="46">
        <v>38222</v>
      </c>
      <c r="R3219" s="41" t="s">
        <v>136</v>
      </c>
    </row>
    <row r="3220" spans="1:209" s="149" customFormat="1" ht="12.95" customHeight="1" x14ac:dyDescent="0.2">
      <c r="A3220" s="7">
        <v>115</v>
      </c>
      <c r="B3220" s="40" t="s">
        <v>7</v>
      </c>
      <c r="C3220" s="107">
        <v>6958</v>
      </c>
      <c r="D3220" s="40" t="s">
        <v>2827</v>
      </c>
      <c r="E3220" s="40" t="s">
        <v>2826</v>
      </c>
      <c r="F3220" s="45">
        <v>19</v>
      </c>
      <c r="G3220" s="45" t="s">
        <v>1688</v>
      </c>
      <c r="H3220" s="45" t="s">
        <v>28</v>
      </c>
      <c r="I3220" s="46">
        <v>37985</v>
      </c>
      <c r="J3220" s="44">
        <f t="shared" si="102"/>
        <v>38350</v>
      </c>
      <c r="K3220" s="46"/>
      <c r="L3220" s="45"/>
      <c r="M3220" s="45"/>
      <c r="N3220" s="45"/>
      <c r="O3220" s="62" t="s">
        <v>7</v>
      </c>
      <c r="P3220" s="53" t="s">
        <v>2</v>
      </c>
      <c r="Q3220" s="46"/>
      <c r="R3220" s="41"/>
    </row>
    <row r="3221" spans="1:209" s="149" customFormat="1" ht="12.95" customHeight="1" x14ac:dyDescent="0.2">
      <c r="A3221" s="7">
        <v>15</v>
      </c>
      <c r="B3221" s="40" t="s">
        <v>7</v>
      </c>
      <c r="C3221" s="107">
        <v>6959</v>
      </c>
      <c r="D3221" s="40" t="s">
        <v>2825</v>
      </c>
      <c r="E3221" s="40" t="s">
        <v>2824</v>
      </c>
      <c r="F3221" s="45">
        <v>19</v>
      </c>
      <c r="G3221" s="45" t="s">
        <v>1688</v>
      </c>
      <c r="H3221" s="45" t="s">
        <v>28</v>
      </c>
      <c r="I3221" s="46">
        <v>37985</v>
      </c>
      <c r="J3221" s="44">
        <f t="shared" si="102"/>
        <v>38350</v>
      </c>
      <c r="K3221" s="46"/>
      <c r="L3221" s="45"/>
      <c r="M3221" s="45"/>
      <c r="N3221" s="45"/>
      <c r="O3221" s="62" t="s">
        <v>7</v>
      </c>
      <c r="P3221" s="53" t="s">
        <v>2</v>
      </c>
      <c r="Q3221" s="46"/>
      <c r="R3221" s="41"/>
    </row>
    <row r="3222" spans="1:209" s="149" customFormat="1" ht="12.95" customHeight="1" x14ac:dyDescent="0.2">
      <c r="A3222" s="7">
        <v>190</v>
      </c>
      <c r="B3222" s="40" t="s">
        <v>7</v>
      </c>
      <c r="C3222" s="107">
        <v>6960</v>
      </c>
      <c r="D3222" s="40" t="s">
        <v>2798</v>
      </c>
      <c r="E3222" s="40" t="s">
        <v>2823</v>
      </c>
      <c r="F3222" s="45">
        <v>1</v>
      </c>
      <c r="G3222" s="45" t="s">
        <v>1825</v>
      </c>
      <c r="H3222" s="45" t="s">
        <v>8</v>
      </c>
      <c r="I3222" s="46">
        <v>37985</v>
      </c>
      <c r="J3222" s="44" t="str">
        <f t="shared" si="102"/>
        <v>n/a</v>
      </c>
      <c r="K3222" s="46">
        <v>38016</v>
      </c>
      <c r="L3222" s="45" t="s">
        <v>684</v>
      </c>
      <c r="M3222" s="45" t="s">
        <v>874</v>
      </c>
      <c r="N3222" s="45" t="s">
        <v>874</v>
      </c>
      <c r="O3222" s="62" t="s">
        <v>7</v>
      </c>
      <c r="P3222" s="53">
        <v>3820</v>
      </c>
      <c r="Q3222" s="46">
        <v>38153</v>
      </c>
      <c r="R3222" s="41" t="s">
        <v>2743</v>
      </c>
    </row>
    <row r="3223" spans="1:209" s="149" customFormat="1" ht="12.95" customHeight="1" x14ac:dyDescent="0.2">
      <c r="A3223" s="7">
        <v>136</v>
      </c>
      <c r="B3223" s="40" t="s">
        <v>7</v>
      </c>
      <c r="C3223" s="107">
        <v>6961</v>
      </c>
      <c r="D3223" s="40" t="s">
        <v>2822</v>
      </c>
      <c r="E3223" s="40" t="s">
        <v>2821</v>
      </c>
      <c r="F3223" s="45">
        <v>8</v>
      </c>
      <c r="G3223" s="45" t="s">
        <v>905</v>
      </c>
      <c r="H3223" s="45" t="s">
        <v>28</v>
      </c>
      <c r="I3223" s="46">
        <v>37985</v>
      </c>
      <c r="J3223" s="44" t="str">
        <f t="shared" si="102"/>
        <v>n/a</v>
      </c>
      <c r="K3223" s="46">
        <v>38009</v>
      </c>
      <c r="L3223" s="45" t="s">
        <v>684</v>
      </c>
      <c r="M3223" s="45" t="s">
        <v>874</v>
      </c>
      <c r="N3223" s="45" t="s">
        <v>874</v>
      </c>
      <c r="O3223" s="62" t="s">
        <v>7</v>
      </c>
      <c r="P3223" s="53">
        <v>3854</v>
      </c>
      <c r="Q3223" s="46">
        <v>38222</v>
      </c>
      <c r="R3223" s="41" t="s">
        <v>2820</v>
      </c>
    </row>
    <row r="3224" spans="1:209" s="149" customFormat="1" ht="12.95" customHeight="1" x14ac:dyDescent="0.2">
      <c r="A3224" s="12">
        <v>3</v>
      </c>
      <c r="B3224" s="14" t="s">
        <v>7</v>
      </c>
      <c r="C3224" s="97">
        <v>6962</v>
      </c>
      <c r="D3224" s="14" t="s">
        <v>2819</v>
      </c>
      <c r="E3224" s="14" t="s">
        <v>2818</v>
      </c>
      <c r="F3224" s="15">
        <v>19</v>
      </c>
      <c r="G3224" s="15" t="s">
        <v>1688</v>
      </c>
      <c r="H3224" s="15" t="s">
        <v>28</v>
      </c>
      <c r="I3224" s="19">
        <v>37991</v>
      </c>
      <c r="J3224" s="16">
        <f t="shared" si="102"/>
        <v>38356</v>
      </c>
      <c r="K3224" s="19"/>
      <c r="L3224" s="15"/>
      <c r="M3224" s="15"/>
      <c r="N3224" s="15"/>
      <c r="O3224" s="21" t="s">
        <v>7</v>
      </c>
      <c r="P3224" s="20" t="s">
        <v>2</v>
      </c>
      <c r="Q3224" s="19"/>
      <c r="R3224" s="58"/>
      <c r="S3224" s="13"/>
      <c r="T3224" s="13"/>
      <c r="U3224" s="13"/>
      <c r="V3224" s="13"/>
      <c r="W3224" s="13"/>
      <c r="X3224" s="13"/>
      <c r="Y3224" s="13"/>
      <c r="Z3224" s="13"/>
      <c r="AA3224" s="13"/>
      <c r="AB3224" s="13"/>
      <c r="AC3224" s="13"/>
      <c r="AD3224" s="13"/>
      <c r="AE3224" s="13"/>
      <c r="AF3224" s="13"/>
      <c r="AG3224" s="13"/>
      <c r="AH3224" s="13"/>
      <c r="AI3224" s="13"/>
      <c r="AJ3224" s="13"/>
      <c r="AK3224" s="13"/>
      <c r="AL3224" s="13"/>
      <c r="AM3224" s="13"/>
      <c r="AN3224" s="13"/>
      <c r="AO3224" s="13"/>
      <c r="AP3224" s="13"/>
      <c r="AQ3224" s="13"/>
      <c r="AR3224" s="13"/>
      <c r="AS3224" s="13"/>
      <c r="AT3224" s="13"/>
      <c r="AU3224" s="13"/>
      <c r="AV3224" s="13"/>
      <c r="AW3224" s="13"/>
      <c r="AX3224" s="13"/>
      <c r="AY3224" s="13"/>
      <c r="AZ3224" s="13"/>
      <c r="BA3224" s="13"/>
      <c r="BB3224" s="13"/>
      <c r="BC3224" s="13"/>
      <c r="BD3224" s="13"/>
      <c r="BE3224" s="13"/>
      <c r="BF3224" s="13"/>
      <c r="BG3224" s="13"/>
      <c r="BH3224" s="13"/>
      <c r="BI3224" s="13"/>
      <c r="BJ3224" s="13"/>
      <c r="BK3224" s="13"/>
      <c r="BL3224" s="13"/>
      <c r="BM3224" s="13"/>
      <c r="BN3224" s="13"/>
      <c r="BO3224" s="13"/>
      <c r="BP3224" s="13"/>
      <c r="BQ3224" s="13"/>
      <c r="BR3224" s="13"/>
      <c r="BS3224" s="13"/>
      <c r="BT3224" s="13"/>
      <c r="BU3224" s="13"/>
      <c r="BV3224" s="13"/>
      <c r="BW3224" s="13"/>
      <c r="BX3224" s="13"/>
      <c r="BY3224" s="13"/>
      <c r="BZ3224" s="13"/>
      <c r="CA3224" s="13"/>
      <c r="CB3224" s="13"/>
      <c r="CC3224" s="13"/>
      <c r="CD3224" s="13"/>
      <c r="CE3224" s="13"/>
      <c r="CF3224" s="13"/>
      <c r="CG3224" s="13"/>
      <c r="CH3224" s="13"/>
      <c r="CI3224" s="13"/>
      <c r="CJ3224" s="13"/>
      <c r="CK3224" s="13"/>
      <c r="CL3224" s="13"/>
      <c r="CM3224" s="13"/>
      <c r="CN3224" s="13"/>
      <c r="CO3224" s="13"/>
      <c r="CP3224" s="13"/>
      <c r="CQ3224" s="13"/>
      <c r="CR3224" s="13"/>
      <c r="CS3224" s="13"/>
      <c r="CT3224" s="13"/>
      <c r="CU3224" s="13"/>
      <c r="CV3224" s="13"/>
      <c r="CW3224" s="13"/>
      <c r="CX3224" s="13"/>
      <c r="CY3224" s="13"/>
      <c r="CZ3224" s="13"/>
      <c r="DA3224" s="13"/>
      <c r="DB3224" s="13"/>
      <c r="DC3224" s="13"/>
      <c r="DD3224" s="13"/>
      <c r="DE3224" s="13"/>
      <c r="DF3224" s="13"/>
      <c r="DG3224" s="13"/>
      <c r="DH3224" s="13"/>
      <c r="DI3224" s="13"/>
      <c r="DJ3224" s="13"/>
      <c r="DK3224" s="13"/>
      <c r="DL3224" s="13"/>
      <c r="DM3224" s="13"/>
      <c r="DN3224" s="13"/>
      <c r="DO3224" s="13"/>
      <c r="DP3224" s="13"/>
      <c r="DQ3224" s="13"/>
      <c r="DR3224" s="13"/>
      <c r="DS3224" s="13"/>
      <c r="DT3224" s="13"/>
      <c r="DU3224" s="13"/>
      <c r="DV3224" s="13"/>
      <c r="DW3224" s="13"/>
      <c r="DX3224" s="13"/>
      <c r="DY3224" s="13"/>
      <c r="DZ3224" s="13"/>
      <c r="EA3224" s="13"/>
      <c r="EB3224" s="13"/>
      <c r="EC3224" s="13"/>
      <c r="ED3224" s="13"/>
      <c r="EE3224" s="13"/>
      <c r="EF3224" s="13"/>
      <c r="EG3224" s="13"/>
      <c r="EH3224" s="13"/>
      <c r="EI3224" s="13"/>
      <c r="EJ3224" s="13"/>
      <c r="EK3224" s="13"/>
      <c r="EL3224" s="13"/>
      <c r="EM3224" s="13"/>
      <c r="EN3224" s="13"/>
      <c r="EO3224" s="13"/>
      <c r="EP3224" s="13"/>
      <c r="EQ3224" s="13"/>
      <c r="ER3224" s="13"/>
      <c r="ES3224" s="13"/>
      <c r="ET3224" s="13"/>
      <c r="EU3224" s="13"/>
      <c r="EV3224" s="13"/>
      <c r="EW3224" s="13"/>
      <c r="EX3224" s="13"/>
      <c r="EY3224" s="13"/>
      <c r="EZ3224" s="13"/>
      <c r="FA3224" s="13"/>
      <c r="FB3224" s="13"/>
      <c r="FC3224" s="13"/>
      <c r="FD3224" s="13"/>
      <c r="FE3224" s="13"/>
      <c r="FF3224" s="13"/>
      <c r="FG3224" s="13"/>
      <c r="FH3224" s="13"/>
      <c r="FI3224" s="13"/>
      <c r="FJ3224" s="13"/>
      <c r="FK3224" s="13"/>
      <c r="FL3224" s="13"/>
      <c r="FM3224" s="13"/>
      <c r="FN3224" s="13"/>
      <c r="FO3224" s="13"/>
      <c r="FP3224" s="13"/>
      <c r="FQ3224" s="13"/>
      <c r="FR3224" s="13"/>
      <c r="FS3224" s="13"/>
      <c r="FT3224" s="13"/>
      <c r="FU3224" s="13"/>
      <c r="FV3224" s="13"/>
      <c r="FW3224" s="13"/>
      <c r="FX3224" s="13"/>
      <c r="FY3224" s="13"/>
      <c r="FZ3224" s="13"/>
      <c r="GA3224" s="13"/>
      <c r="GB3224" s="13"/>
      <c r="GC3224" s="13"/>
      <c r="GD3224" s="13"/>
      <c r="GE3224" s="13"/>
      <c r="GF3224" s="13"/>
      <c r="GG3224" s="13"/>
      <c r="GH3224" s="13"/>
      <c r="GI3224" s="13"/>
      <c r="GJ3224" s="13"/>
      <c r="GK3224" s="13"/>
      <c r="GL3224" s="13"/>
      <c r="GM3224" s="13"/>
      <c r="GN3224" s="13"/>
      <c r="GO3224" s="13"/>
      <c r="GP3224" s="13"/>
      <c r="GQ3224" s="13"/>
      <c r="GR3224" s="13"/>
      <c r="GS3224" s="13"/>
      <c r="GT3224" s="13"/>
      <c r="GU3224" s="13"/>
      <c r="GV3224" s="13"/>
      <c r="GW3224" s="13"/>
      <c r="GX3224" s="13"/>
      <c r="GY3224" s="13"/>
      <c r="GZ3224" s="13"/>
      <c r="HA3224" s="13"/>
    </row>
    <row r="3225" spans="1:209" s="149" customFormat="1" ht="12.95" customHeight="1" x14ac:dyDescent="0.2">
      <c r="A3225" s="7">
        <v>55</v>
      </c>
      <c r="B3225" s="40" t="s">
        <v>7</v>
      </c>
      <c r="C3225" s="107">
        <v>6963</v>
      </c>
      <c r="D3225" s="40" t="s">
        <v>2606</v>
      </c>
      <c r="E3225" s="40" t="s">
        <v>2232</v>
      </c>
      <c r="F3225" s="45">
        <v>15</v>
      </c>
      <c r="G3225" s="45" t="s">
        <v>1688</v>
      </c>
      <c r="H3225" s="45" t="s">
        <v>44</v>
      </c>
      <c r="I3225" s="46">
        <v>38006</v>
      </c>
      <c r="J3225" s="44">
        <f t="shared" si="102"/>
        <v>38371</v>
      </c>
      <c r="K3225" s="46"/>
      <c r="L3225" s="45"/>
      <c r="M3225" s="45"/>
      <c r="N3225" s="45"/>
      <c r="O3225" s="62" t="s">
        <v>7</v>
      </c>
      <c r="P3225" s="53" t="s">
        <v>2</v>
      </c>
      <c r="Q3225" s="46"/>
      <c r="R3225" s="41"/>
    </row>
    <row r="3226" spans="1:209" s="149" customFormat="1" ht="12.95" customHeight="1" x14ac:dyDescent="0.2">
      <c r="A3226" s="7">
        <v>28</v>
      </c>
      <c r="B3226" s="40" t="s">
        <v>7</v>
      </c>
      <c r="C3226" s="107">
        <v>6964</v>
      </c>
      <c r="D3226" s="40" t="s">
        <v>2817</v>
      </c>
      <c r="E3226" s="40" t="s">
        <v>2816</v>
      </c>
      <c r="F3226" s="45">
        <v>8</v>
      </c>
      <c r="G3226" s="45" t="s">
        <v>905</v>
      </c>
      <c r="H3226" s="45" t="s">
        <v>44</v>
      </c>
      <c r="I3226" s="46">
        <v>38006</v>
      </c>
      <c r="J3226" s="44" t="str">
        <f t="shared" si="102"/>
        <v>n/a</v>
      </c>
      <c r="K3226" s="46">
        <v>38077</v>
      </c>
      <c r="L3226" s="45">
        <v>6972</v>
      </c>
      <c r="M3226" s="45" t="s">
        <v>874</v>
      </c>
      <c r="N3226" s="45" t="s">
        <v>874</v>
      </c>
      <c r="O3226" s="62" t="s">
        <v>7</v>
      </c>
      <c r="P3226" s="53">
        <v>3852</v>
      </c>
      <c r="Q3226" s="46">
        <v>38215</v>
      </c>
      <c r="R3226" s="41" t="s">
        <v>2728</v>
      </c>
    </row>
    <row r="3227" spans="1:209" s="149" customFormat="1" ht="12.95" customHeight="1" x14ac:dyDescent="0.2">
      <c r="A3227" s="7">
        <v>19</v>
      </c>
      <c r="B3227" s="40" t="s">
        <v>7</v>
      </c>
      <c r="C3227" s="107">
        <v>6965</v>
      </c>
      <c r="D3227" s="40" t="s">
        <v>1479</v>
      </c>
      <c r="E3227" s="40" t="s">
        <v>2815</v>
      </c>
      <c r="F3227" s="45">
        <v>8</v>
      </c>
      <c r="G3227" s="45" t="s">
        <v>905</v>
      </c>
      <c r="H3227" s="45" t="s">
        <v>193</v>
      </c>
      <c r="I3227" s="120">
        <v>38015</v>
      </c>
      <c r="J3227" s="44" t="str">
        <f t="shared" si="102"/>
        <v>n/a</v>
      </c>
      <c r="K3227" s="120">
        <v>38047</v>
      </c>
      <c r="L3227" s="45" t="s">
        <v>684</v>
      </c>
      <c r="M3227" s="45" t="s">
        <v>874</v>
      </c>
      <c r="N3227" s="45" t="s">
        <v>874</v>
      </c>
      <c r="O3227" s="62" t="s">
        <v>7</v>
      </c>
      <c r="P3227" s="53">
        <v>3835</v>
      </c>
      <c r="Q3227" s="46">
        <v>38198</v>
      </c>
      <c r="R3227" s="41" t="s">
        <v>136</v>
      </c>
    </row>
    <row r="3228" spans="1:209" s="149" customFormat="1" ht="12.95" customHeight="1" x14ac:dyDescent="0.2">
      <c r="A3228" s="7">
        <v>31</v>
      </c>
      <c r="B3228" s="40" t="s">
        <v>7</v>
      </c>
      <c r="C3228" s="107">
        <v>6966</v>
      </c>
      <c r="D3228" s="40" t="s">
        <v>1909</v>
      </c>
      <c r="E3228" s="40" t="s">
        <v>2814</v>
      </c>
      <c r="F3228" s="45">
        <v>17</v>
      </c>
      <c r="G3228" s="45" t="s">
        <v>1839</v>
      </c>
      <c r="H3228" s="45" t="s">
        <v>193</v>
      </c>
      <c r="I3228" s="120">
        <v>38015</v>
      </c>
      <c r="J3228" s="44" t="str">
        <f t="shared" si="102"/>
        <v>n/a</v>
      </c>
      <c r="K3228" s="120">
        <v>38043</v>
      </c>
      <c r="L3228" s="45" t="s">
        <v>684</v>
      </c>
      <c r="M3228" s="45" t="s">
        <v>874</v>
      </c>
      <c r="N3228" s="45" t="s">
        <v>874</v>
      </c>
      <c r="O3228" s="62" t="s">
        <v>7</v>
      </c>
      <c r="P3228" s="53">
        <v>3831</v>
      </c>
      <c r="Q3228" s="46">
        <v>38183</v>
      </c>
      <c r="R3228" s="41" t="s">
        <v>2743</v>
      </c>
    </row>
    <row r="3229" spans="1:209" s="149" customFormat="1" ht="12.95" customHeight="1" x14ac:dyDescent="0.2">
      <c r="A3229" s="7"/>
      <c r="B3229" s="40" t="s">
        <v>7</v>
      </c>
      <c r="C3229" s="107">
        <v>6967</v>
      </c>
      <c r="D3229" s="40" t="s">
        <v>2813</v>
      </c>
      <c r="E3229" s="40" t="s">
        <v>2812</v>
      </c>
      <c r="F3229" s="45">
        <v>21</v>
      </c>
      <c r="G3229" s="45" t="s">
        <v>1839</v>
      </c>
      <c r="H3229" s="45" t="s">
        <v>193</v>
      </c>
      <c r="I3229" s="46">
        <v>38019</v>
      </c>
      <c r="J3229" s="44">
        <f t="shared" si="102"/>
        <v>38384</v>
      </c>
      <c r="K3229" s="46"/>
      <c r="L3229" s="45"/>
      <c r="M3229" s="45"/>
      <c r="N3229" s="45"/>
      <c r="O3229" s="62" t="s">
        <v>7</v>
      </c>
      <c r="P3229" s="53" t="s">
        <v>2</v>
      </c>
      <c r="Q3229" s="46"/>
      <c r="R3229" s="41"/>
    </row>
    <row r="3230" spans="1:209" s="149" customFormat="1" ht="12.95" customHeight="1" x14ac:dyDescent="0.2">
      <c r="A3230" s="7">
        <v>52</v>
      </c>
      <c r="B3230" s="40" t="s">
        <v>7</v>
      </c>
      <c r="C3230" s="107">
        <v>6968</v>
      </c>
      <c r="D3230" s="40" t="s">
        <v>2088</v>
      </c>
      <c r="E3230" s="40" t="s">
        <v>2811</v>
      </c>
      <c r="F3230" s="45">
        <v>20</v>
      </c>
      <c r="G3230" s="45" t="s">
        <v>1839</v>
      </c>
      <c r="H3230" s="45" t="s">
        <v>44</v>
      </c>
      <c r="I3230" s="46">
        <v>38037</v>
      </c>
      <c r="J3230" s="44" t="str">
        <f t="shared" si="102"/>
        <v>n/a</v>
      </c>
      <c r="K3230" s="46">
        <v>38077</v>
      </c>
      <c r="L3230" s="45" t="s">
        <v>684</v>
      </c>
      <c r="M3230" s="45" t="s">
        <v>874</v>
      </c>
      <c r="N3230" s="45" t="s">
        <v>874</v>
      </c>
      <c r="O3230" s="62" t="s">
        <v>7</v>
      </c>
      <c r="P3230" s="53">
        <v>3839</v>
      </c>
      <c r="Q3230" s="46">
        <v>38214</v>
      </c>
      <c r="R3230" s="41" t="s">
        <v>1275</v>
      </c>
    </row>
    <row r="3231" spans="1:209" s="149" customFormat="1" ht="12.95" customHeight="1" x14ac:dyDescent="0.2">
      <c r="A3231" s="7">
        <v>33</v>
      </c>
      <c r="B3231" s="40" t="s">
        <v>7</v>
      </c>
      <c r="C3231" s="107">
        <v>6969</v>
      </c>
      <c r="D3231" s="40" t="s">
        <v>451</v>
      </c>
      <c r="E3231" s="40" t="s">
        <v>2810</v>
      </c>
      <c r="F3231" s="45">
        <v>22</v>
      </c>
      <c r="G3231" s="45" t="s">
        <v>1839</v>
      </c>
      <c r="H3231" s="45" t="s">
        <v>44</v>
      </c>
      <c r="I3231" s="46">
        <v>38040</v>
      </c>
      <c r="J3231" s="44" t="str">
        <f t="shared" si="102"/>
        <v>n/a</v>
      </c>
      <c r="K3231" s="46">
        <v>38076</v>
      </c>
      <c r="L3231" s="45" t="s">
        <v>684</v>
      </c>
      <c r="M3231" s="45" t="s">
        <v>874</v>
      </c>
      <c r="N3231" s="45" t="s">
        <v>874</v>
      </c>
      <c r="O3231" s="62" t="s">
        <v>7</v>
      </c>
      <c r="P3231" s="53">
        <v>3837</v>
      </c>
      <c r="Q3231" s="46">
        <v>38214</v>
      </c>
      <c r="R3231" s="41" t="s">
        <v>136</v>
      </c>
    </row>
    <row r="3232" spans="1:209" s="149" customFormat="1" ht="12.95" customHeight="1" x14ac:dyDescent="0.2">
      <c r="A3232" s="7">
        <v>23</v>
      </c>
      <c r="B3232" s="40" t="s">
        <v>7</v>
      </c>
      <c r="C3232" s="107">
        <v>6970</v>
      </c>
      <c r="D3232" s="40" t="s">
        <v>2809</v>
      </c>
      <c r="E3232" s="40" t="s">
        <v>2672</v>
      </c>
      <c r="F3232" s="45">
        <v>16</v>
      </c>
      <c r="G3232" s="45" t="s">
        <v>1834</v>
      </c>
      <c r="H3232" s="45" t="s">
        <v>44</v>
      </c>
      <c r="I3232" s="46">
        <v>38040</v>
      </c>
      <c r="J3232" s="44" t="str">
        <f t="shared" si="102"/>
        <v>n/a</v>
      </c>
      <c r="K3232" s="46">
        <v>38075</v>
      </c>
      <c r="L3232" s="45" t="s">
        <v>684</v>
      </c>
      <c r="M3232" s="45" t="s">
        <v>874</v>
      </c>
      <c r="N3232" s="45" t="s">
        <v>874</v>
      </c>
      <c r="O3232" s="62" t="s">
        <v>7</v>
      </c>
      <c r="P3232" s="53">
        <v>3849</v>
      </c>
      <c r="Q3232" s="120">
        <v>38217</v>
      </c>
      <c r="R3232" s="41" t="s">
        <v>2808</v>
      </c>
    </row>
    <row r="3233" spans="1:18" s="149" customFormat="1" ht="12.95" customHeight="1" x14ac:dyDescent="0.2">
      <c r="A3233" s="7"/>
      <c r="B3233" s="40" t="s">
        <v>7</v>
      </c>
      <c r="C3233" s="107">
        <v>6971</v>
      </c>
      <c r="D3233" s="40" t="s">
        <v>2807</v>
      </c>
      <c r="E3233" s="40" t="s">
        <v>2806</v>
      </c>
      <c r="F3233" s="45">
        <v>20</v>
      </c>
      <c r="G3233" s="45" t="s">
        <v>1839</v>
      </c>
      <c r="H3233" s="45" t="s">
        <v>193</v>
      </c>
      <c r="I3233" s="46">
        <v>38040</v>
      </c>
      <c r="J3233" s="44">
        <f t="shared" si="102"/>
        <v>38405</v>
      </c>
      <c r="K3233" s="46"/>
      <c r="L3233" s="45"/>
      <c r="M3233" s="45"/>
      <c r="N3233" s="45"/>
      <c r="O3233" s="62" t="s">
        <v>7</v>
      </c>
      <c r="P3233" s="53" t="s">
        <v>787</v>
      </c>
      <c r="Q3233" s="46">
        <v>38112</v>
      </c>
      <c r="R3233" s="41"/>
    </row>
    <row r="3234" spans="1:18" s="149" customFormat="1" ht="12.95" customHeight="1" x14ac:dyDescent="0.2">
      <c r="A3234" s="7">
        <v>46</v>
      </c>
      <c r="B3234" s="40" t="s">
        <v>7</v>
      </c>
      <c r="C3234" s="107">
        <v>6972</v>
      </c>
      <c r="D3234" s="40" t="s">
        <v>51</v>
      </c>
      <c r="E3234" s="40" t="s">
        <v>2805</v>
      </c>
      <c r="F3234" s="45">
        <v>8</v>
      </c>
      <c r="G3234" s="45" t="s">
        <v>905</v>
      </c>
      <c r="H3234" s="45" t="s">
        <v>44</v>
      </c>
      <c r="I3234" s="46">
        <v>38047</v>
      </c>
      <c r="J3234" s="44" t="str">
        <f t="shared" si="102"/>
        <v>n/a</v>
      </c>
      <c r="K3234" s="46">
        <v>38077</v>
      </c>
      <c r="L3234" s="45">
        <v>6964</v>
      </c>
      <c r="M3234" s="45" t="s">
        <v>874</v>
      </c>
      <c r="N3234" s="45" t="s">
        <v>874</v>
      </c>
      <c r="O3234" s="62" t="s">
        <v>7</v>
      </c>
      <c r="P3234" s="53">
        <v>3851</v>
      </c>
      <c r="Q3234" s="46">
        <v>38215</v>
      </c>
      <c r="R3234" s="41" t="s">
        <v>2728</v>
      </c>
    </row>
    <row r="3235" spans="1:18" s="149" customFormat="1" ht="12.95" customHeight="1" x14ac:dyDescent="0.2">
      <c r="A3235" s="7">
        <v>46</v>
      </c>
      <c r="B3235" s="40" t="s">
        <v>7</v>
      </c>
      <c r="C3235" s="107">
        <v>6973</v>
      </c>
      <c r="D3235" s="40" t="s">
        <v>51</v>
      </c>
      <c r="E3235" s="40" t="s">
        <v>2342</v>
      </c>
      <c r="F3235" s="45">
        <v>8</v>
      </c>
      <c r="G3235" s="45" t="s">
        <v>905</v>
      </c>
      <c r="H3235" s="45" t="s">
        <v>44</v>
      </c>
      <c r="I3235" s="46">
        <v>38047</v>
      </c>
      <c r="J3235" s="44" t="str">
        <f t="shared" si="102"/>
        <v>n/a</v>
      </c>
      <c r="K3235" s="46">
        <v>38077</v>
      </c>
      <c r="L3235" s="45" t="s">
        <v>2804</v>
      </c>
      <c r="M3235" s="45" t="s">
        <v>874</v>
      </c>
      <c r="N3235" s="45" t="s">
        <v>874</v>
      </c>
      <c r="O3235" s="62" t="s">
        <v>7</v>
      </c>
      <c r="P3235" s="53">
        <v>3845</v>
      </c>
      <c r="Q3235" s="46">
        <v>38208</v>
      </c>
      <c r="R3235" s="41" t="s">
        <v>74</v>
      </c>
    </row>
    <row r="3236" spans="1:18" s="149" customFormat="1" ht="12.95" customHeight="1" x14ac:dyDescent="0.2">
      <c r="A3236" s="7">
        <v>19</v>
      </c>
      <c r="B3236" s="40" t="s">
        <v>7</v>
      </c>
      <c r="C3236" s="107">
        <v>6974</v>
      </c>
      <c r="D3236" s="40" t="s">
        <v>817</v>
      </c>
      <c r="E3236" s="40" t="s">
        <v>2803</v>
      </c>
      <c r="F3236" s="45">
        <v>8</v>
      </c>
      <c r="G3236" s="45" t="s">
        <v>905</v>
      </c>
      <c r="H3236" s="45" t="s">
        <v>44</v>
      </c>
      <c r="I3236" s="46">
        <v>38047</v>
      </c>
      <c r="J3236" s="44" t="str">
        <f t="shared" si="102"/>
        <v>n/a</v>
      </c>
      <c r="K3236" s="46">
        <v>38077</v>
      </c>
      <c r="L3236" s="45" t="s">
        <v>2802</v>
      </c>
      <c r="M3236" s="45" t="s">
        <v>874</v>
      </c>
      <c r="N3236" s="45" t="s">
        <v>874</v>
      </c>
      <c r="O3236" s="62" t="s">
        <v>7</v>
      </c>
      <c r="P3236" s="53">
        <v>3846</v>
      </c>
      <c r="Q3236" s="46">
        <v>38208</v>
      </c>
      <c r="R3236" s="41" t="s">
        <v>74</v>
      </c>
    </row>
    <row r="3237" spans="1:18" s="149" customFormat="1" ht="12.95" customHeight="1" x14ac:dyDescent="0.2">
      <c r="A3237" s="7">
        <v>19</v>
      </c>
      <c r="B3237" s="40" t="s">
        <v>7</v>
      </c>
      <c r="C3237" s="107">
        <v>6975</v>
      </c>
      <c r="D3237" s="40" t="s">
        <v>817</v>
      </c>
      <c r="E3237" s="40" t="s">
        <v>2801</v>
      </c>
      <c r="F3237" s="45">
        <v>8</v>
      </c>
      <c r="G3237" s="45" t="s">
        <v>905</v>
      </c>
      <c r="H3237" s="45" t="s">
        <v>44</v>
      </c>
      <c r="I3237" s="46">
        <v>38047</v>
      </c>
      <c r="J3237" s="44" t="str">
        <f t="shared" si="102"/>
        <v>n/a</v>
      </c>
      <c r="K3237" s="46">
        <v>38077</v>
      </c>
      <c r="L3237" s="45" t="s">
        <v>2800</v>
      </c>
      <c r="M3237" s="45" t="s">
        <v>874</v>
      </c>
      <c r="N3237" s="45" t="s">
        <v>874</v>
      </c>
      <c r="O3237" s="62" t="s">
        <v>7</v>
      </c>
      <c r="P3237" s="53">
        <v>3843</v>
      </c>
      <c r="Q3237" s="46">
        <v>38208</v>
      </c>
      <c r="R3237" s="41" t="s">
        <v>74</v>
      </c>
    </row>
    <row r="3238" spans="1:18" s="149" customFormat="1" ht="12.95" customHeight="1" x14ac:dyDescent="0.2">
      <c r="A3238" s="7"/>
      <c r="B3238" s="40" t="s">
        <v>7</v>
      </c>
      <c r="C3238" s="107">
        <v>6976</v>
      </c>
      <c r="D3238" s="40" t="s">
        <v>2799</v>
      </c>
      <c r="E3238" s="40" t="s">
        <v>2633</v>
      </c>
      <c r="F3238" s="45">
        <v>4</v>
      </c>
      <c r="G3238" s="45" t="s">
        <v>1825</v>
      </c>
      <c r="H3238" s="45" t="s">
        <v>44</v>
      </c>
      <c r="I3238" s="46">
        <v>38047</v>
      </c>
      <c r="J3238" s="44" t="str">
        <f t="shared" si="102"/>
        <v>n/a</v>
      </c>
      <c r="K3238" s="46">
        <v>38077</v>
      </c>
      <c r="L3238" s="45"/>
      <c r="M3238" s="45"/>
      <c r="N3238" s="45"/>
      <c r="O3238" s="62" t="s">
        <v>7</v>
      </c>
      <c r="P3238" s="53" t="s">
        <v>5</v>
      </c>
      <c r="Q3238" s="46"/>
      <c r="R3238" s="41"/>
    </row>
    <row r="3239" spans="1:18" s="149" customFormat="1" ht="12.95" customHeight="1" x14ac:dyDescent="0.2">
      <c r="A3239" s="7">
        <v>190</v>
      </c>
      <c r="B3239" s="40" t="s">
        <v>7</v>
      </c>
      <c r="C3239" s="107">
        <v>6977</v>
      </c>
      <c r="D3239" s="40" t="s">
        <v>2798</v>
      </c>
      <c r="E3239" s="40" t="s">
        <v>2797</v>
      </c>
      <c r="F3239" s="45">
        <v>1</v>
      </c>
      <c r="G3239" s="45" t="s">
        <v>1825</v>
      </c>
      <c r="H3239" s="45" t="s">
        <v>44</v>
      </c>
      <c r="I3239" s="46">
        <v>38044</v>
      </c>
      <c r="J3239" s="44" t="str">
        <f t="shared" si="102"/>
        <v>n/a</v>
      </c>
      <c r="K3239" s="46">
        <v>38077</v>
      </c>
      <c r="L3239" s="45" t="s">
        <v>2796</v>
      </c>
      <c r="M3239" s="45" t="s">
        <v>874</v>
      </c>
      <c r="N3239" s="45" t="s">
        <v>874</v>
      </c>
      <c r="O3239" s="62" t="s">
        <v>7</v>
      </c>
      <c r="P3239" s="53">
        <v>3853</v>
      </c>
      <c r="Q3239" s="46">
        <v>38287</v>
      </c>
      <c r="R3239" s="41" t="s">
        <v>338</v>
      </c>
    </row>
    <row r="3240" spans="1:18" s="149" customFormat="1" ht="12.95" customHeight="1" x14ac:dyDescent="0.2">
      <c r="A3240" s="7"/>
      <c r="B3240" s="40" t="s">
        <v>7</v>
      </c>
      <c r="C3240" s="107">
        <v>6978</v>
      </c>
      <c r="D3240" s="40" t="s">
        <v>2795</v>
      </c>
      <c r="E3240" s="40" t="s">
        <v>2633</v>
      </c>
      <c r="F3240" s="45">
        <v>4</v>
      </c>
      <c r="G3240" s="45" t="s">
        <v>1825</v>
      </c>
      <c r="H3240" s="45" t="s">
        <v>44</v>
      </c>
      <c r="I3240" s="46">
        <v>38047</v>
      </c>
      <c r="J3240" s="44">
        <f t="shared" si="102"/>
        <v>38412</v>
      </c>
      <c r="K3240" s="46"/>
      <c r="L3240" s="45"/>
      <c r="M3240" s="45"/>
      <c r="N3240" s="45"/>
      <c r="O3240" s="62" t="s">
        <v>7</v>
      </c>
      <c r="P3240" s="53" t="s">
        <v>2</v>
      </c>
      <c r="Q3240" s="46"/>
      <c r="R3240" s="41"/>
    </row>
    <row r="3241" spans="1:18" s="149" customFormat="1" ht="12.95" customHeight="1" x14ac:dyDescent="0.2">
      <c r="A3241" s="7">
        <v>4</v>
      </c>
      <c r="B3241" s="40" t="s">
        <v>7</v>
      </c>
      <c r="C3241" s="107">
        <v>6979</v>
      </c>
      <c r="D3241" s="40" t="s">
        <v>2201</v>
      </c>
      <c r="E3241" s="40" t="s">
        <v>2778</v>
      </c>
      <c r="F3241" s="45">
        <v>5</v>
      </c>
      <c r="G3241" s="45" t="s">
        <v>1825</v>
      </c>
      <c r="H3241" s="45" t="s">
        <v>44</v>
      </c>
      <c r="I3241" s="46">
        <v>38044</v>
      </c>
      <c r="J3241" s="44" t="str">
        <f t="shared" si="102"/>
        <v>n/a</v>
      </c>
      <c r="K3241" s="46">
        <v>38077</v>
      </c>
      <c r="L3241" s="45" t="s">
        <v>684</v>
      </c>
      <c r="M3241" s="45" t="s">
        <v>874</v>
      </c>
      <c r="N3241" s="45" t="s">
        <v>1533</v>
      </c>
      <c r="O3241" s="62" t="s">
        <v>7</v>
      </c>
      <c r="P3241" s="53">
        <v>3863</v>
      </c>
      <c r="Q3241" s="46">
        <v>38282</v>
      </c>
      <c r="R3241" s="41" t="s">
        <v>136</v>
      </c>
    </row>
    <row r="3242" spans="1:18" s="149" customFormat="1" ht="12.95" customHeight="1" x14ac:dyDescent="0.2">
      <c r="A3242" s="7">
        <v>51</v>
      </c>
      <c r="B3242" s="40" t="s">
        <v>7</v>
      </c>
      <c r="C3242" s="107">
        <v>6980</v>
      </c>
      <c r="D3242" s="40" t="s">
        <v>189</v>
      </c>
      <c r="E3242" s="40" t="s">
        <v>2794</v>
      </c>
      <c r="F3242" s="45">
        <v>10</v>
      </c>
      <c r="G3242" s="45" t="s">
        <v>1834</v>
      </c>
      <c r="H3242" s="45" t="s">
        <v>44</v>
      </c>
      <c r="I3242" s="46">
        <v>38047</v>
      </c>
      <c r="J3242" s="44" t="str">
        <f t="shared" si="102"/>
        <v>n/a</v>
      </c>
      <c r="K3242" s="46">
        <v>38076</v>
      </c>
      <c r="L3242" s="45" t="s">
        <v>684</v>
      </c>
      <c r="M3242" s="45" t="s">
        <v>874</v>
      </c>
      <c r="N3242" s="45" t="s">
        <v>874</v>
      </c>
      <c r="O3242" s="62" t="s">
        <v>7</v>
      </c>
      <c r="P3242" s="53">
        <v>3836</v>
      </c>
      <c r="Q3242" s="46">
        <v>38214</v>
      </c>
      <c r="R3242" s="41" t="s">
        <v>136</v>
      </c>
    </row>
    <row r="3243" spans="1:18" s="149" customFormat="1" ht="12.95" customHeight="1" x14ac:dyDescent="0.2">
      <c r="A3243" s="7">
        <v>37</v>
      </c>
      <c r="B3243" s="40" t="s">
        <v>7</v>
      </c>
      <c r="C3243" s="107">
        <v>6981</v>
      </c>
      <c r="D3243" s="40" t="s">
        <v>1409</v>
      </c>
      <c r="E3243" s="40" t="s">
        <v>2437</v>
      </c>
      <c r="F3243" s="45">
        <v>10</v>
      </c>
      <c r="G3243" s="45" t="s">
        <v>1834</v>
      </c>
      <c r="H3243" s="45" t="s">
        <v>44</v>
      </c>
      <c r="I3243" s="46">
        <v>38044</v>
      </c>
      <c r="J3243" s="44">
        <f t="shared" si="102"/>
        <v>38409</v>
      </c>
      <c r="K3243" s="46"/>
      <c r="L3243" s="45"/>
      <c r="M3243" s="45"/>
      <c r="N3243" s="45"/>
      <c r="O3243" s="62" t="s">
        <v>7</v>
      </c>
      <c r="P3243" s="53" t="s">
        <v>2</v>
      </c>
      <c r="Q3243" s="46"/>
      <c r="R3243" s="41"/>
    </row>
    <row r="3244" spans="1:18" s="149" customFormat="1" ht="12.95" customHeight="1" x14ac:dyDescent="0.2">
      <c r="A3244" s="7">
        <v>55</v>
      </c>
      <c r="B3244" s="40" t="s">
        <v>7</v>
      </c>
      <c r="C3244" s="107">
        <v>6982</v>
      </c>
      <c r="D3244" s="40" t="s">
        <v>1543</v>
      </c>
      <c r="E3244" s="40" t="s">
        <v>2437</v>
      </c>
      <c r="F3244" s="45">
        <v>15</v>
      </c>
      <c r="G3244" s="45" t="s">
        <v>1688</v>
      </c>
      <c r="H3244" s="45" t="s">
        <v>44</v>
      </c>
      <c r="I3244" s="46">
        <v>38047</v>
      </c>
      <c r="J3244" s="44" t="str">
        <f t="shared" si="102"/>
        <v>n/a</v>
      </c>
      <c r="K3244" s="46">
        <v>38260</v>
      </c>
      <c r="L3244" s="45" t="s">
        <v>2793</v>
      </c>
      <c r="M3244" s="45" t="s">
        <v>874</v>
      </c>
      <c r="N3244" s="45" t="s">
        <v>874</v>
      </c>
      <c r="O3244" s="62" t="s">
        <v>7</v>
      </c>
      <c r="P3244" s="53">
        <v>3897</v>
      </c>
      <c r="Q3244" s="46">
        <v>38398</v>
      </c>
      <c r="R3244" s="41" t="s">
        <v>136</v>
      </c>
    </row>
    <row r="3245" spans="1:18" s="149" customFormat="1" ht="12.95" customHeight="1" x14ac:dyDescent="0.2">
      <c r="A3245" s="7">
        <v>19</v>
      </c>
      <c r="B3245" s="40" t="s">
        <v>7</v>
      </c>
      <c r="C3245" s="107">
        <v>6983</v>
      </c>
      <c r="D3245" s="40" t="s">
        <v>1479</v>
      </c>
      <c r="E3245" s="40" t="s">
        <v>2792</v>
      </c>
      <c r="F3245" s="45">
        <v>8</v>
      </c>
      <c r="G3245" s="45" t="s">
        <v>905</v>
      </c>
      <c r="H3245" s="45" t="s">
        <v>44</v>
      </c>
      <c r="I3245" s="46">
        <v>38047</v>
      </c>
      <c r="J3245" s="44" t="str">
        <f t="shared" si="102"/>
        <v>n/a</v>
      </c>
      <c r="K3245" s="46">
        <v>38059</v>
      </c>
      <c r="L3245" s="45" t="s">
        <v>2791</v>
      </c>
      <c r="M3245" s="45" t="s">
        <v>874</v>
      </c>
      <c r="N3245" s="45" t="s">
        <v>874</v>
      </c>
      <c r="O3245" s="62" t="s">
        <v>7</v>
      </c>
      <c r="P3245" s="53">
        <v>3847</v>
      </c>
      <c r="Q3245" s="46">
        <v>38208</v>
      </c>
      <c r="R3245" s="41" t="s">
        <v>74</v>
      </c>
    </row>
    <row r="3246" spans="1:18" s="149" customFormat="1" ht="12.95" customHeight="1" x14ac:dyDescent="0.2">
      <c r="A3246" s="7">
        <v>19</v>
      </c>
      <c r="B3246" s="40" t="s">
        <v>7</v>
      </c>
      <c r="C3246" s="107">
        <v>6984</v>
      </c>
      <c r="D3246" s="40" t="s">
        <v>1479</v>
      </c>
      <c r="E3246" s="40" t="s">
        <v>2790</v>
      </c>
      <c r="F3246" s="45">
        <v>8</v>
      </c>
      <c r="G3246" s="45" t="s">
        <v>905</v>
      </c>
      <c r="H3246" s="45" t="s">
        <v>44</v>
      </c>
      <c r="I3246" s="46">
        <v>38047</v>
      </c>
      <c r="J3246" s="44" t="str">
        <f t="shared" si="102"/>
        <v>n/a</v>
      </c>
      <c r="K3246" s="46">
        <v>38077</v>
      </c>
      <c r="L3246" s="45" t="s">
        <v>2789</v>
      </c>
      <c r="M3246" s="45" t="s">
        <v>874</v>
      </c>
      <c r="N3246" s="45" t="s">
        <v>874</v>
      </c>
      <c r="O3246" s="62" t="s">
        <v>7</v>
      </c>
      <c r="P3246" s="53">
        <v>3848</v>
      </c>
      <c r="Q3246" s="46">
        <v>38208</v>
      </c>
      <c r="R3246" s="41" t="s">
        <v>74</v>
      </c>
    </row>
    <row r="3247" spans="1:18" s="149" customFormat="1" ht="12.95" customHeight="1" x14ac:dyDescent="0.2">
      <c r="A3247" s="7">
        <v>19</v>
      </c>
      <c r="B3247" s="40" t="s">
        <v>7</v>
      </c>
      <c r="C3247" s="107">
        <v>6985</v>
      </c>
      <c r="D3247" s="40" t="s">
        <v>1479</v>
      </c>
      <c r="E3247" s="40" t="s">
        <v>2788</v>
      </c>
      <c r="F3247" s="45" t="s">
        <v>2729</v>
      </c>
      <c r="G3247" s="45" t="s">
        <v>905</v>
      </c>
      <c r="H3247" s="45" t="s">
        <v>31</v>
      </c>
      <c r="I3247" s="46">
        <v>38047</v>
      </c>
      <c r="J3247" s="44" t="str">
        <f t="shared" si="102"/>
        <v>n/a</v>
      </c>
      <c r="K3247" s="46">
        <v>38139</v>
      </c>
      <c r="L3247" s="45" t="s">
        <v>684</v>
      </c>
      <c r="M3247" s="45" t="s">
        <v>874</v>
      </c>
      <c r="N3247" s="45" t="s">
        <v>874</v>
      </c>
      <c r="O3247" s="62" t="s">
        <v>7</v>
      </c>
      <c r="P3247" s="53">
        <v>3856</v>
      </c>
      <c r="Q3247" s="46">
        <v>38278</v>
      </c>
      <c r="R3247" s="41" t="s">
        <v>136</v>
      </c>
    </row>
    <row r="3248" spans="1:18" s="149" customFormat="1" ht="12.95" customHeight="1" x14ac:dyDescent="0.2">
      <c r="A3248" s="7">
        <v>37</v>
      </c>
      <c r="B3248" s="40" t="s">
        <v>7</v>
      </c>
      <c r="C3248" s="107">
        <v>6986</v>
      </c>
      <c r="D3248" s="40" t="s">
        <v>2043</v>
      </c>
      <c r="E3248" s="40" t="s">
        <v>2787</v>
      </c>
      <c r="F3248" s="45">
        <v>21</v>
      </c>
      <c r="G3248" s="45" t="s">
        <v>1839</v>
      </c>
      <c r="H3248" s="45" t="s">
        <v>44</v>
      </c>
      <c r="I3248" s="46">
        <v>38047</v>
      </c>
      <c r="J3248" s="44" t="str">
        <f t="shared" si="102"/>
        <v>n/a</v>
      </c>
      <c r="K3248" s="46">
        <v>38077</v>
      </c>
      <c r="L3248" s="45" t="s">
        <v>684</v>
      </c>
      <c r="M3248" s="45" t="s">
        <v>874</v>
      </c>
      <c r="N3248" s="45" t="s">
        <v>874</v>
      </c>
      <c r="O3248" s="62" t="s">
        <v>7</v>
      </c>
      <c r="P3248" s="53">
        <v>3838</v>
      </c>
      <c r="Q3248" s="46">
        <v>38214</v>
      </c>
      <c r="R3248" s="41" t="s">
        <v>136</v>
      </c>
    </row>
    <row r="3249" spans="1:18" s="149" customFormat="1" ht="12.95" customHeight="1" x14ac:dyDescent="0.2">
      <c r="A3249" s="7">
        <v>37</v>
      </c>
      <c r="B3249" s="40" t="s">
        <v>7</v>
      </c>
      <c r="C3249" s="107">
        <v>6987</v>
      </c>
      <c r="D3249" s="40" t="s">
        <v>392</v>
      </c>
      <c r="E3249" s="40" t="s">
        <v>2786</v>
      </c>
      <c r="F3249" s="45" t="s">
        <v>2785</v>
      </c>
      <c r="G3249" s="45" t="s">
        <v>1839</v>
      </c>
      <c r="H3249" s="45" t="s">
        <v>44</v>
      </c>
      <c r="I3249" s="46">
        <v>38047</v>
      </c>
      <c r="J3249" s="44">
        <f t="shared" si="102"/>
        <v>38412</v>
      </c>
      <c r="K3249" s="46"/>
      <c r="L3249" s="45"/>
      <c r="M3249" s="45"/>
      <c r="N3249" s="45"/>
      <c r="O3249" s="62" t="s">
        <v>7</v>
      </c>
      <c r="P3249" s="53" t="s">
        <v>2</v>
      </c>
      <c r="Q3249" s="46"/>
      <c r="R3249" s="41"/>
    </row>
    <row r="3250" spans="1:18" s="149" customFormat="1" ht="12.95" customHeight="1" x14ac:dyDescent="0.2">
      <c r="A3250" s="7">
        <v>3</v>
      </c>
      <c r="B3250" s="40" t="s">
        <v>7</v>
      </c>
      <c r="C3250" s="107">
        <v>6988</v>
      </c>
      <c r="D3250" s="40" t="s">
        <v>1559</v>
      </c>
      <c r="E3250" s="40" t="s">
        <v>2784</v>
      </c>
      <c r="F3250" s="45">
        <v>15</v>
      </c>
      <c r="G3250" s="45" t="s">
        <v>1688</v>
      </c>
      <c r="H3250" s="45" t="s">
        <v>44</v>
      </c>
      <c r="I3250" s="46">
        <v>38047</v>
      </c>
      <c r="J3250" s="44" t="str">
        <f t="shared" si="102"/>
        <v>n/a</v>
      </c>
      <c r="K3250" s="46">
        <v>38077</v>
      </c>
      <c r="L3250" s="45" t="s">
        <v>2783</v>
      </c>
      <c r="M3250" s="45" t="s">
        <v>871</v>
      </c>
      <c r="N3250" s="45" t="s">
        <v>871</v>
      </c>
      <c r="O3250" s="62" t="s">
        <v>7</v>
      </c>
      <c r="P3250" s="117" t="s">
        <v>0</v>
      </c>
      <c r="Q3250" s="46">
        <v>38267</v>
      </c>
      <c r="R3250" s="41"/>
    </row>
    <row r="3251" spans="1:18" s="149" customFormat="1" ht="12.95" customHeight="1" x14ac:dyDescent="0.2">
      <c r="A3251" s="7">
        <v>3</v>
      </c>
      <c r="B3251" s="40" t="s">
        <v>7</v>
      </c>
      <c r="C3251" s="107">
        <v>6989</v>
      </c>
      <c r="D3251" s="40" t="s">
        <v>1559</v>
      </c>
      <c r="E3251" s="40" t="s">
        <v>2782</v>
      </c>
      <c r="F3251" s="45">
        <v>15</v>
      </c>
      <c r="G3251" s="45" t="s">
        <v>1688</v>
      </c>
      <c r="H3251" s="45" t="s">
        <v>44</v>
      </c>
      <c r="I3251" s="46">
        <v>38047</v>
      </c>
      <c r="J3251" s="44" t="str">
        <f t="shared" si="102"/>
        <v>n/a</v>
      </c>
      <c r="K3251" s="46">
        <v>38077</v>
      </c>
      <c r="L3251" s="45" t="s">
        <v>2781</v>
      </c>
      <c r="M3251" s="45" t="s">
        <v>871</v>
      </c>
      <c r="N3251" s="45" t="s">
        <v>871</v>
      </c>
      <c r="O3251" s="62" t="s">
        <v>7</v>
      </c>
      <c r="P3251" s="117" t="s">
        <v>0</v>
      </c>
      <c r="Q3251" s="46">
        <v>38267</v>
      </c>
      <c r="R3251" s="41"/>
    </row>
    <row r="3252" spans="1:18" s="149" customFormat="1" ht="12.95" customHeight="1" x14ac:dyDescent="0.2">
      <c r="A3252" s="7">
        <v>3</v>
      </c>
      <c r="B3252" s="40" t="s">
        <v>7</v>
      </c>
      <c r="C3252" s="107">
        <v>6990</v>
      </c>
      <c r="D3252" s="40" t="s">
        <v>1559</v>
      </c>
      <c r="E3252" s="40" t="s">
        <v>2780</v>
      </c>
      <c r="F3252" s="45">
        <v>18</v>
      </c>
      <c r="G3252" s="45" t="s">
        <v>1839</v>
      </c>
      <c r="H3252" s="45" t="s">
        <v>44</v>
      </c>
      <c r="I3252" s="46">
        <v>38047</v>
      </c>
      <c r="J3252" s="44" t="str">
        <f t="shared" si="102"/>
        <v>n/a</v>
      </c>
      <c r="K3252" s="46">
        <v>38077</v>
      </c>
      <c r="L3252" s="45"/>
      <c r="M3252" s="45"/>
      <c r="N3252" s="45"/>
      <c r="O3252" s="62" t="s">
        <v>7</v>
      </c>
      <c r="P3252" s="53" t="s">
        <v>5</v>
      </c>
      <c r="Q3252" s="46">
        <v>38132</v>
      </c>
      <c r="R3252" s="41"/>
    </row>
    <row r="3253" spans="1:18" s="149" customFormat="1" ht="12.95" customHeight="1" x14ac:dyDescent="0.2">
      <c r="A3253" s="7">
        <v>17</v>
      </c>
      <c r="B3253" s="40" t="s">
        <v>7</v>
      </c>
      <c r="C3253" s="107">
        <v>6991</v>
      </c>
      <c r="D3253" s="40" t="s">
        <v>2779</v>
      </c>
      <c r="E3253" s="40" t="s">
        <v>2778</v>
      </c>
      <c r="F3253" s="45">
        <v>4</v>
      </c>
      <c r="G3253" s="45" t="s">
        <v>1825</v>
      </c>
      <c r="H3253" s="45" t="s">
        <v>44</v>
      </c>
      <c r="I3253" s="46">
        <v>38047</v>
      </c>
      <c r="J3253" s="44" t="str">
        <f t="shared" si="102"/>
        <v>n/a</v>
      </c>
      <c r="K3253" s="46">
        <v>38076</v>
      </c>
      <c r="L3253" s="45" t="s">
        <v>2777</v>
      </c>
      <c r="M3253" s="45" t="s">
        <v>1533</v>
      </c>
      <c r="N3253" s="45" t="s">
        <v>874</v>
      </c>
      <c r="O3253" s="62" t="s">
        <v>7</v>
      </c>
      <c r="P3253" s="53">
        <v>3865</v>
      </c>
      <c r="Q3253" s="46">
        <v>38287</v>
      </c>
      <c r="R3253" s="41" t="s">
        <v>338</v>
      </c>
    </row>
    <row r="3254" spans="1:18" s="149" customFormat="1" ht="12.95" customHeight="1" x14ac:dyDescent="0.2">
      <c r="A3254" s="7">
        <v>4</v>
      </c>
      <c r="B3254" s="40" t="s">
        <v>7</v>
      </c>
      <c r="C3254" s="107">
        <v>6992</v>
      </c>
      <c r="D3254" s="40" t="s">
        <v>186</v>
      </c>
      <c r="E3254" s="40" t="s">
        <v>2776</v>
      </c>
      <c r="F3254" s="45">
        <v>4</v>
      </c>
      <c r="G3254" s="45" t="s">
        <v>1825</v>
      </c>
      <c r="H3254" s="45" t="s">
        <v>44</v>
      </c>
      <c r="I3254" s="46">
        <v>38050</v>
      </c>
      <c r="J3254" s="44" t="str">
        <f t="shared" si="102"/>
        <v>n/a</v>
      </c>
      <c r="K3254" s="46">
        <v>38077</v>
      </c>
      <c r="L3254" s="45" t="s">
        <v>2775</v>
      </c>
      <c r="M3254" s="45" t="s">
        <v>871</v>
      </c>
      <c r="N3254" s="45" t="s">
        <v>871</v>
      </c>
      <c r="O3254" s="62" t="s">
        <v>7</v>
      </c>
      <c r="P3254" s="53">
        <v>3866</v>
      </c>
      <c r="Q3254" s="46">
        <v>38287</v>
      </c>
      <c r="R3254" s="41" t="s">
        <v>338</v>
      </c>
    </row>
    <row r="3255" spans="1:18" s="149" customFormat="1" ht="12.95" customHeight="1" x14ac:dyDescent="0.2">
      <c r="A3255" s="7">
        <v>33</v>
      </c>
      <c r="B3255" s="40" t="s">
        <v>7</v>
      </c>
      <c r="C3255" s="107">
        <v>6993</v>
      </c>
      <c r="D3255" s="40" t="s">
        <v>1338</v>
      </c>
      <c r="E3255" s="40" t="s">
        <v>2774</v>
      </c>
      <c r="F3255" s="45">
        <v>21</v>
      </c>
      <c r="G3255" s="45" t="s">
        <v>1839</v>
      </c>
      <c r="H3255" s="121" t="s">
        <v>25</v>
      </c>
      <c r="I3255" s="46">
        <v>38050</v>
      </c>
      <c r="J3255" s="44" t="str">
        <f t="shared" si="102"/>
        <v>n/a</v>
      </c>
      <c r="K3255" s="46">
        <v>38167</v>
      </c>
      <c r="L3255" s="45" t="s">
        <v>684</v>
      </c>
      <c r="M3255" s="45" t="s">
        <v>874</v>
      </c>
      <c r="N3255" s="45" t="s">
        <v>874</v>
      </c>
      <c r="O3255" s="62" t="s">
        <v>7</v>
      </c>
      <c r="P3255" s="53">
        <v>3870</v>
      </c>
      <c r="Q3255" s="46">
        <v>38306</v>
      </c>
      <c r="R3255" s="41" t="s">
        <v>1275</v>
      </c>
    </row>
    <row r="3256" spans="1:18" s="149" customFormat="1" ht="12.95" customHeight="1" x14ac:dyDescent="0.2">
      <c r="A3256" s="7">
        <v>37</v>
      </c>
      <c r="B3256" s="40" t="s">
        <v>7</v>
      </c>
      <c r="C3256" s="107">
        <v>6994</v>
      </c>
      <c r="D3256" s="40" t="s">
        <v>392</v>
      </c>
      <c r="E3256" s="40" t="s">
        <v>2773</v>
      </c>
      <c r="F3256" s="45">
        <v>21</v>
      </c>
      <c r="G3256" s="45" t="s">
        <v>1839</v>
      </c>
      <c r="H3256" s="45" t="s">
        <v>44</v>
      </c>
      <c r="I3256" s="46">
        <v>38055</v>
      </c>
      <c r="J3256" s="44" t="str">
        <f t="shared" si="102"/>
        <v>n/a</v>
      </c>
      <c r="K3256" s="46">
        <v>38077</v>
      </c>
      <c r="L3256" s="45" t="s">
        <v>2772</v>
      </c>
      <c r="M3256" s="45" t="s">
        <v>874</v>
      </c>
      <c r="N3256" s="45" t="s">
        <v>871</v>
      </c>
      <c r="O3256" s="62" t="s">
        <v>7</v>
      </c>
      <c r="P3256" s="53">
        <v>3885</v>
      </c>
      <c r="Q3256" s="46">
        <v>38357</v>
      </c>
      <c r="R3256" s="41" t="s">
        <v>136</v>
      </c>
    </row>
    <row r="3257" spans="1:18" s="149" customFormat="1" ht="12.95" customHeight="1" x14ac:dyDescent="0.2">
      <c r="A3257" s="7">
        <v>37</v>
      </c>
      <c r="B3257" s="40" t="s">
        <v>7</v>
      </c>
      <c r="C3257" s="107">
        <v>6995</v>
      </c>
      <c r="D3257" s="40" t="s">
        <v>392</v>
      </c>
      <c r="E3257" s="40" t="s">
        <v>2771</v>
      </c>
      <c r="F3257" s="45">
        <v>21</v>
      </c>
      <c r="G3257" s="45" t="s">
        <v>1839</v>
      </c>
      <c r="H3257" s="45" t="s">
        <v>44</v>
      </c>
      <c r="I3257" s="46">
        <v>38055</v>
      </c>
      <c r="J3257" s="44" t="str">
        <f t="shared" si="102"/>
        <v>n/a</v>
      </c>
      <c r="K3257" s="46">
        <v>38077</v>
      </c>
      <c r="L3257" s="45" t="s">
        <v>2770</v>
      </c>
      <c r="M3257" s="45" t="s">
        <v>874</v>
      </c>
      <c r="N3257" s="45" t="s">
        <v>871</v>
      </c>
      <c r="O3257" s="62" t="s">
        <v>7</v>
      </c>
      <c r="P3257" s="53">
        <v>3886</v>
      </c>
      <c r="Q3257" s="46">
        <v>38357</v>
      </c>
      <c r="R3257" s="41" t="s">
        <v>2765</v>
      </c>
    </row>
    <row r="3258" spans="1:18" s="149" customFormat="1" ht="12.95" customHeight="1" x14ac:dyDescent="0.2">
      <c r="A3258" s="7">
        <v>37</v>
      </c>
      <c r="B3258" s="40" t="s">
        <v>7</v>
      </c>
      <c r="C3258" s="107">
        <v>6996</v>
      </c>
      <c r="D3258" s="40" t="s">
        <v>392</v>
      </c>
      <c r="E3258" s="40" t="s">
        <v>2769</v>
      </c>
      <c r="F3258" s="45">
        <v>20</v>
      </c>
      <c r="G3258" s="45" t="s">
        <v>1839</v>
      </c>
      <c r="H3258" s="45" t="s">
        <v>44</v>
      </c>
      <c r="I3258" s="46">
        <v>38055</v>
      </c>
      <c r="J3258" s="44" t="str">
        <f t="shared" si="102"/>
        <v>n/a</v>
      </c>
      <c r="K3258" s="46">
        <v>38077</v>
      </c>
      <c r="L3258" s="45" t="s">
        <v>2768</v>
      </c>
      <c r="M3258" s="45" t="s">
        <v>874</v>
      </c>
      <c r="N3258" s="45" t="s">
        <v>871</v>
      </c>
      <c r="O3258" s="62" t="s">
        <v>7</v>
      </c>
      <c r="P3258" s="53">
        <v>3887</v>
      </c>
      <c r="Q3258" s="46">
        <v>38357</v>
      </c>
      <c r="R3258" s="41" t="s">
        <v>136</v>
      </c>
    </row>
    <row r="3259" spans="1:18" s="149" customFormat="1" ht="12.95" customHeight="1" x14ac:dyDescent="0.2">
      <c r="A3259" s="7">
        <v>37</v>
      </c>
      <c r="B3259" s="40" t="s">
        <v>7</v>
      </c>
      <c r="C3259" s="107">
        <v>6997</v>
      </c>
      <c r="D3259" s="40" t="s">
        <v>392</v>
      </c>
      <c r="E3259" s="40" t="s">
        <v>2767</v>
      </c>
      <c r="F3259" s="45">
        <v>20</v>
      </c>
      <c r="G3259" s="45" t="s">
        <v>1839</v>
      </c>
      <c r="H3259" s="45" t="s">
        <v>44</v>
      </c>
      <c r="I3259" s="46">
        <v>38055</v>
      </c>
      <c r="J3259" s="44" t="str">
        <f t="shared" si="102"/>
        <v>n/a</v>
      </c>
      <c r="K3259" s="46">
        <v>38077</v>
      </c>
      <c r="L3259" s="45" t="s">
        <v>2766</v>
      </c>
      <c r="M3259" s="45" t="s">
        <v>874</v>
      </c>
      <c r="N3259" s="45" t="s">
        <v>871</v>
      </c>
      <c r="O3259" s="62" t="s">
        <v>7</v>
      </c>
      <c r="P3259" s="53">
        <v>3888</v>
      </c>
      <c r="Q3259" s="46">
        <v>38357</v>
      </c>
      <c r="R3259" s="41" t="s">
        <v>2765</v>
      </c>
    </row>
    <row r="3260" spans="1:18" s="149" customFormat="1" ht="12.95" customHeight="1" x14ac:dyDescent="0.2">
      <c r="A3260" s="7"/>
      <c r="B3260" s="40" t="s">
        <v>7</v>
      </c>
      <c r="C3260" s="107">
        <v>6998</v>
      </c>
      <c r="D3260" s="40" t="s">
        <v>2764</v>
      </c>
      <c r="E3260" s="40" t="s">
        <v>2763</v>
      </c>
      <c r="F3260" s="45">
        <v>15</v>
      </c>
      <c r="G3260" s="45" t="s">
        <v>1688</v>
      </c>
      <c r="H3260" s="45" t="s">
        <v>44</v>
      </c>
      <c r="I3260" s="46">
        <v>38047</v>
      </c>
      <c r="J3260" s="44">
        <f t="shared" ref="J3260:J3276" si="103">IF(AND(I3260&gt;1/1/75, K3260&gt;0),"n/a",I3260+365)</f>
        <v>38412</v>
      </c>
      <c r="K3260" s="46"/>
      <c r="L3260" s="45"/>
      <c r="M3260" s="45"/>
      <c r="N3260" s="45"/>
      <c r="O3260" s="62" t="s">
        <v>7</v>
      </c>
      <c r="P3260" s="53" t="s">
        <v>2</v>
      </c>
      <c r="Q3260" s="46"/>
      <c r="R3260" s="41"/>
    </row>
    <row r="3261" spans="1:18" s="149" customFormat="1" ht="12.95" customHeight="1" x14ac:dyDescent="0.2">
      <c r="A3261" s="7">
        <v>17</v>
      </c>
      <c r="B3261" s="40" t="s">
        <v>7</v>
      </c>
      <c r="C3261" s="107">
        <v>6999</v>
      </c>
      <c r="D3261" s="40" t="s">
        <v>234</v>
      </c>
      <c r="E3261" s="40" t="s">
        <v>2228</v>
      </c>
      <c r="F3261" s="45">
        <v>8</v>
      </c>
      <c r="G3261" s="45" t="s">
        <v>905</v>
      </c>
      <c r="H3261" s="45" t="s">
        <v>44</v>
      </c>
      <c r="I3261" s="46">
        <v>38056</v>
      </c>
      <c r="J3261" s="44" t="str">
        <f t="shared" si="103"/>
        <v>n/a</v>
      </c>
      <c r="K3261" s="46">
        <v>38077</v>
      </c>
      <c r="L3261" s="45" t="s">
        <v>2762</v>
      </c>
      <c r="M3261" s="45" t="s">
        <v>874</v>
      </c>
      <c r="N3261" s="45" t="s">
        <v>874</v>
      </c>
      <c r="O3261" s="62" t="s">
        <v>7</v>
      </c>
      <c r="P3261" s="53">
        <v>3842</v>
      </c>
      <c r="Q3261" s="46">
        <v>38208</v>
      </c>
      <c r="R3261" s="41" t="s">
        <v>74</v>
      </c>
    </row>
    <row r="3262" spans="1:18" s="149" customFormat="1" ht="12.95" customHeight="1" x14ac:dyDescent="0.2">
      <c r="A3262" s="7"/>
      <c r="B3262" s="40" t="s">
        <v>7</v>
      </c>
      <c r="C3262" s="107">
        <v>7000</v>
      </c>
      <c r="D3262" s="40" t="s">
        <v>2761</v>
      </c>
      <c r="E3262" s="40" t="s">
        <v>952</v>
      </c>
      <c r="F3262" s="45">
        <v>8</v>
      </c>
      <c r="G3262" s="45" t="s">
        <v>905</v>
      </c>
      <c r="H3262" s="45" t="s">
        <v>44</v>
      </c>
      <c r="I3262" s="46">
        <v>38056</v>
      </c>
      <c r="J3262" s="44">
        <f t="shared" si="103"/>
        <v>38421</v>
      </c>
      <c r="K3262" s="46"/>
      <c r="L3262" s="45"/>
      <c r="M3262" s="45"/>
      <c r="N3262" s="45"/>
      <c r="O3262" s="62" t="s">
        <v>7</v>
      </c>
      <c r="P3262" s="53" t="s">
        <v>2</v>
      </c>
      <c r="Q3262" s="46"/>
      <c r="R3262" s="41"/>
    </row>
    <row r="3263" spans="1:18" s="149" customFormat="1" ht="12.95" customHeight="1" x14ac:dyDescent="0.2">
      <c r="A3263" s="7"/>
      <c r="B3263" s="40" t="s">
        <v>7</v>
      </c>
      <c r="C3263" s="107">
        <v>7001</v>
      </c>
      <c r="D3263" s="40" t="s">
        <v>2526</v>
      </c>
      <c r="E3263" s="40" t="s">
        <v>952</v>
      </c>
      <c r="F3263" s="45">
        <v>8</v>
      </c>
      <c r="G3263" s="45" t="s">
        <v>905</v>
      </c>
      <c r="H3263" s="45" t="s">
        <v>44</v>
      </c>
      <c r="I3263" s="46">
        <v>38056</v>
      </c>
      <c r="J3263" s="44">
        <f t="shared" si="103"/>
        <v>38421</v>
      </c>
      <c r="K3263" s="46"/>
      <c r="L3263" s="45"/>
      <c r="M3263" s="45"/>
      <c r="N3263" s="45"/>
      <c r="O3263" s="62" t="s">
        <v>7</v>
      </c>
      <c r="P3263" s="53" t="s">
        <v>2</v>
      </c>
      <c r="Q3263" s="46"/>
      <c r="R3263" s="41"/>
    </row>
    <row r="3264" spans="1:18" s="149" customFormat="1" ht="12.95" customHeight="1" x14ac:dyDescent="0.2">
      <c r="A3264" s="7">
        <v>17</v>
      </c>
      <c r="B3264" s="40" t="s">
        <v>7</v>
      </c>
      <c r="C3264" s="107">
        <v>7002</v>
      </c>
      <c r="D3264" s="40" t="s">
        <v>2527</v>
      </c>
      <c r="E3264" s="40" t="s">
        <v>2342</v>
      </c>
      <c r="F3264" s="45">
        <v>5</v>
      </c>
      <c r="G3264" s="45" t="s">
        <v>1825</v>
      </c>
      <c r="H3264" s="45" t="s">
        <v>44</v>
      </c>
      <c r="I3264" s="46">
        <v>38055</v>
      </c>
      <c r="J3264" s="44" t="str">
        <f t="shared" si="103"/>
        <v>n/a</v>
      </c>
      <c r="K3264" s="46">
        <v>38260</v>
      </c>
      <c r="L3264" s="45">
        <v>7065</v>
      </c>
      <c r="M3264" s="45" t="s">
        <v>874</v>
      </c>
      <c r="N3264" s="45" t="s">
        <v>874</v>
      </c>
      <c r="O3264" s="62" t="s">
        <v>7</v>
      </c>
      <c r="P3264" s="53">
        <v>3903</v>
      </c>
      <c r="Q3264" s="46">
        <v>38390</v>
      </c>
      <c r="R3264" s="41" t="s">
        <v>2480</v>
      </c>
    </row>
    <row r="3265" spans="1:18" s="149" customFormat="1" ht="12.95" customHeight="1" x14ac:dyDescent="0.2">
      <c r="A3265" s="7">
        <v>17</v>
      </c>
      <c r="B3265" s="40" t="s">
        <v>7</v>
      </c>
      <c r="C3265" s="107">
        <v>7003</v>
      </c>
      <c r="D3265" s="40" t="s">
        <v>435</v>
      </c>
      <c r="E3265" s="40" t="s">
        <v>1151</v>
      </c>
      <c r="F3265" s="45">
        <v>15</v>
      </c>
      <c r="G3265" s="45" t="s">
        <v>1688</v>
      </c>
      <c r="H3265" s="45" t="s">
        <v>44</v>
      </c>
      <c r="I3265" s="46">
        <v>38054</v>
      </c>
      <c r="J3265" s="44" t="str">
        <f t="shared" si="103"/>
        <v>n/a</v>
      </c>
      <c r="K3265" s="46">
        <v>38077</v>
      </c>
      <c r="L3265" s="45" t="s">
        <v>2760</v>
      </c>
      <c r="M3265" s="45" t="s">
        <v>871</v>
      </c>
      <c r="N3265" s="45" t="s">
        <v>871</v>
      </c>
      <c r="O3265" s="62" t="s">
        <v>7</v>
      </c>
      <c r="P3265" s="53">
        <v>3861</v>
      </c>
      <c r="Q3265" s="46">
        <v>38267</v>
      </c>
      <c r="R3265" s="41" t="s">
        <v>499</v>
      </c>
    </row>
    <row r="3266" spans="1:18" s="149" customFormat="1" ht="12.95" customHeight="1" x14ac:dyDescent="0.2">
      <c r="A3266" s="7">
        <v>17</v>
      </c>
      <c r="B3266" s="40" t="s">
        <v>7</v>
      </c>
      <c r="C3266" s="107">
        <v>7004</v>
      </c>
      <c r="D3266" s="40" t="s">
        <v>1511</v>
      </c>
      <c r="E3266" s="40" t="s">
        <v>1151</v>
      </c>
      <c r="F3266" s="45">
        <v>15</v>
      </c>
      <c r="G3266" s="45" t="s">
        <v>1688</v>
      </c>
      <c r="H3266" s="45" t="s">
        <v>44</v>
      </c>
      <c r="I3266" s="46">
        <v>38054</v>
      </c>
      <c r="J3266" s="44" t="str">
        <f t="shared" si="103"/>
        <v>n/a</v>
      </c>
      <c r="K3266" s="46">
        <v>38077</v>
      </c>
      <c r="L3266" s="45" t="s">
        <v>2759</v>
      </c>
      <c r="M3266" s="45" t="s">
        <v>871</v>
      </c>
      <c r="N3266" s="45" t="s">
        <v>871</v>
      </c>
      <c r="O3266" s="62" t="s">
        <v>7</v>
      </c>
      <c r="P3266" s="53">
        <v>3862</v>
      </c>
      <c r="Q3266" s="46">
        <v>38267</v>
      </c>
      <c r="R3266" s="41" t="s">
        <v>499</v>
      </c>
    </row>
    <row r="3267" spans="1:18" s="149" customFormat="1" ht="12.95" customHeight="1" x14ac:dyDescent="0.2">
      <c r="A3267" s="7">
        <v>18</v>
      </c>
      <c r="B3267" s="40" t="s">
        <v>7</v>
      </c>
      <c r="C3267" s="107">
        <v>7005</v>
      </c>
      <c r="D3267" s="40" t="s">
        <v>1595</v>
      </c>
      <c r="E3267" s="40" t="s">
        <v>2752</v>
      </c>
      <c r="F3267" s="45">
        <v>16</v>
      </c>
      <c r="G3267" s="45" t="s">
        <v>1834</v>
      </c>
      <c r="H3267" s="45" t="s">
        <v>114</v>
      </c>
      <c r="I3267" s="46">
        <v>38078</v>
      </c>
      <c r="J3267" s="44" t="str">
        <f t="shared" si="103"/>
        <v>n/a</v>
      </c>
      <c r="K3267" s="46">
        <v>38110</v>
      </c>
      <c r="L3267" s="45">
        <v>7009</v>
      </c>
      <c r="M3267" s="45" t="s">
        <v>871</v>
      </c>
      <c r="N3267" s="45" t="s">
        <v>874</v>
      </c>
      <c r="O3267" s="62" t="s">
        <v>7</v>
      </c>
      <c r="P3267" s="53">
        <v>3880</v>
      </c>
      <c r="Q3267" s="46">
        <v>38329</v>
      </c>
      <c r="R3267" s="41" t="s">
        <v>225</v>
      </c>
    </row>
    <row r="3268" spans="1:18" s="149" customFormat="1" ht="12.95" customHeight="1" x14ac:dyDescent="0.2">
      <c r="A3268" s="7">
        <v>18</v>
      </c>
      <c r="B3268" s="40" t="s">
        <v>7</v>
      </c>
      <c r="C3268" s="107">
        <v>7006</v>
      </c>
      <c r="D3268" s="40" t="s">
        <v>2758</v>
      </c>
      <c r="E3268" s="40" t="s">
        <v>2757</v>
      </c>
      <c r="F3268" s="45">
        <v>19</v>
      </c>
      <c r="G3268" s="45" t="s">
        <v>1688</v>
      </c>
      <c r="H3268" s="45" t="s">
        <v>114</v>
      </c>
      <c r="I3268" s="46">
        <v>38078</v>
      </c>
      <c r="J3268" s="44" t="str">
        <f t="shared" si="103"/>
        <v>n/a</v>
      </c>
      <c r="K3268" s="46">
        <v>38110</v>
      </c>
      <c r="L3268" s="45">
        <v>7010</v>
      </c>
      <c r="M3268" s="45" t="s">
        <v>874</v>
      </c>
      <c r="N3268" s="45" t="s">
        <v>874</v>
      </c>
      <c r="O3268" s="62" t="s">
        <v>7</v>
      </c>
      <c r="P3268" s="53">
        <v>3879</v>
      </c>
      <c r="Q3268" s="46">
        <v>38315</v>
      </c>
      <c r="R3268" s="41" t="s">
        <v>225</v>
      </c>
    </row>
    <row r="3269" spans="1:18" s="149" customFormat="1" ht="12.95" customHeight="1" x14ac:dyDescent="0.2">
      <c r="A3269" s="7">
        <v>23</v>
      </c>
      <c r="B3269" s="40" t="s">
        <v>7</v>
      </c>
      <c r="C3269" s="107">
        <v>7007</v>
      </c>
      <c r="D3269" s="40" t="s">
        <v>2756</v>
      </c>
      <c r="E3269" s="40" t="s">
        <v>2754</v>
      </c>
      <c r="F3269" s="45">
        <v>16</v>
      </c>
      <c r="G3269" s="45" t="s">
        <v>1834</v>
      </c>
      <c r="H3269" s="45" t="s">
        <v>114</v>
      </c>
      <c r="I3269" s="46">
        <v>38086</v>
      </c>
      <c r="J3269" s="44">
        <f t="shared" si="103"/>
        <v>38451</v>
      </c>
      <c r="K3269" s="46"/>
      <c r="L3269" s="45"/>
      <c r="M3269" s="45"/>
      <c r="N3269" s="45"/>
      <c r="O3269" s="62" t="s">
        <v>7</v>
      </c>
      <c r="P3269" s="53" t="s">
        <v>2</v>
      </c>
      <c r="Q3269" s="46"/>
      <c r="R3269" s="41"/>
    </row>
    <row r="3270" spans="1:18" s="149" customFormat="1" ht="12.95" customHeight="1" x14ac:dyDescent="0.2">
      <c r="A3270" s="7">
        <v>130</v>
      </c>
      <c r="B3270" s="40" t="s">
        <v>7</v>
      </c>
      <c r="C3270" s="107">
        <v>7008</v>
      </c>
      <c r="D3270" s="40" t="s">
        <v>2755</v>
      </c>
      <c r="E3270" s="40" t="s">
        <v>2754</v>
      </c>
      <c r="F3270" s="45">
        <v>16</v>
      </c>
      <c r="G3270" s="45" t="s">
        <v>1834</v>
      </c>
      <c r="H3270" s="45" t="s">
        <v>114</v>
      </c>
      <c r="I3270" s="46">
        <v>38086</v>
      </c>
      <c r="J3270" s="44">
        <f t="shared" si="103"/>
        <v>38451</v>
      </c>
      <c r="K3270" s="46"/>
      <c r="L3270" s="45"/>
      <c r="M3270" s="45"/>
      <c r="N3270" s="45"/>
      <c r="O3270" s="62" t="s">
        <v>7</v>
      </c>
      <c r="P3270" s="53" t="s">
        <v>2</v>
      </c>
      <c r="Q3270" s="46"/>
      <c r="R3270" s="41"/>
    </row>
    <row r="3271" spans="1:18" s="149" customFormat="1" ht="12.95" customHeight="1" x14ac:dyDescent="0.2">
      <c r="A3271" s="7">
        <v>23</v>
      </c>
      <c r="B3271" s="40" t="s">
        <v>7</v>
      </c>
      <c r="C3271" s="107">
        <v>7009</v>
      </c>
      <c r="D3271" s="40" t="s">
        <v>2753</v>
      </c>
      <c r="E3271" s="40" t="s">
        <v>2752</v>
      </c>
      <c r="F3271" s="45">
        <v>16</v>
      </c>
      <c r="G3271" s="45" t="s">
        <v>1834</v>
      </c>
      <c r="H3271" s="45" t="s">
        <v>114</v>
      </c>
      <c r="I3271" s="46">
        <v>38086</v>
      </c>
      <c r="J3271" s="44" t="str">
        <f t="shared" si="103"/>
        <v>n/a</v>
      </c>
      <c r="K3271" s="46">
        <v>38110</v>
      </c>
      <c r="L3271" s="45">
        <v>7005</v>
      </c>
      <c r="M3271" s="45" t="s">
        <v>874</v>
      </c>
      <c r="N3271" s="45" t="s">
        <v>871</v>
      </c>
      <c r="O3271" s="62" t="s">
        <v>7</v>
      </c>
      <c r="P3271" s="117" t="s">
        <v>0</v>
      </c>
      <c r="Q3271" s="46">
        <v>38329</v>
      </c>
      <c r="R3271" s="41"/>
    </row>
    <row r="3272" spans="1:18" s="149" customFormat="1" ht="12.95" customHeight="1" x14ac:dyDescent="0.2">
      <c r="A3272" s="7">
        <v>17</v>
      </c>
      <c r="B3272" s="40" t="s">
        <v>7</v>
      </c>
      <c r="C3272" s="107">
        <v>7010</v>
      </c>
      <c r="D3272" s="40" t="s">
        <v>821</v>
      </c>
      <c r="E3272" s="40" t="s">
        <v>2751</v>
      </c>
      <c r="F3272" s="45">
        <v>15</v>
      </c>
      <c r="G3272" s="45" t="s">
        <v>1688</v>
      </c>
      <c r="H3272" s="45" t="s">
        <v>114</v>
      </c>
      <c r="I3272" s="46">
        <v>38089</v>
      </c>
      <c r="J3272" s="44" t="str">
        <f t="shared" si="103"/>
        <v>n/a</v>
      </c>
      <c r="K3272" s="46">
        <v>38110</v>
      </c>
      <c r="L3272" s="45">
        <v>7006</v>
      </c>
      <c r="M3272" s="45"/>
      <c r="N3272" s="45"/>
      <c r="O3272" s="62" t="s">
        <v>7</v>
      </c>
      <c r="P3272" s="53" t="s">
        <v>5</v>
      </c>
      <c r="Q3272" s="46">
        <v>38190</v>
      </c>
      <c r="R3272" s="41"/>
    </row>
    <row r="3273" spans="1:18" s="149" customFormat="1" ht="12.95" customHeight="1" x14ac:dyDescent="0.2">
      <c r="A3273" s="7">
        <v>17</v>
      </c>
      <c r="B3273" s="40" t="s">
        <v>7</v>
      </c>
      <c r="C3273" s="107">
        <v>7011</v>
      </c>
      <c r="D3273" s="40" t="s">
        <v>677</v>
      </c>
      <c r="E3273" s="40" t="s">
        <v>2750</v>
      </c>
      <c r="F3273" s="45">
        <v>19</v>
      </c>
      <c r="G3273" s="45" t="s">
        <v>1688</v>
      </c>
      <c r="H3273" s="45" t="s">
        <v>114</v>
      </c>
      <c r="I3273" s="46">
        <v>38089</v>
      </c>
      <c r="J3273" s="44">
        <f t="shared" si="103"/>
        <v>38454</v>
      </c>
      <c r="K3273" s="46"/>
      <c r="L3273" s="45"/>
      <c r="M3273" s="45"/>
      <c r="N3273" s="45"/>
      <c r="O3273" s="62" t="s">
        <v>7</v>
      </c>
      <c r="P3273" s="53" t="s">
        <v>2</v>
      </c>
      <c r="Q3273" s="46"/>
      <c r="R3273" s="41"/>
    </row>
    <row r="3274" spans="1:18" s="149" customFormat="1" ht="12.95" customHeight="1" x14ac:dyDescent="0.2">
      <c r="A3274" s="7">
        <v>17</v>
      </c>
      <c r="B3274" s="40" t="s">
        <v>7</v>
      </c>
      <c r="C3274" s="107">
        <v>7012</v>
      </c>
      <c r="D3274" s="40" t="s">
        <v>2749</v>
      </c>
      <c r="E3274" s="40" t="s">
        <v>1991</v>
      </c>
      <c r="F3274" s="45" t="s">
        <v>2748</v>
      </c>
      <c r="G3274" s="45" t="s">
        <v>1825</v>
      </c>
      <c r="H3274" s="45" t="s">
        <v>31</v>
      </c>
      <c r="I3274" s="46">
        <v>38105</v>
      </c>
      <c r="J3274" s="44" t="str">
        <f t="shared" si="103"/>
        <v>n/a</v>
      </c>
      <c r="K3274" s="46">
        <v>38135</v>
      </c>
      <c r="L3274" s="45" t="s">
        <v>684</v>
      </c>
      <c r="M3274" s="45" t="s">
        <v>874</v>
      </c>
      <c r="N3274" s="45" t="s">
        <v>874</v>
      </c>
      <c r="O3274" s="62" t="s">
        <v>7</v>
      </c>
      <c r="P3274" s="53">
        <v>3859</v>
      </c>
      <c r="Q3274" s="46">
        <v>38274</v>
      </c>
      <c r="R3274" s="41" t="s">
        <v>338</v>
      </c>
    </row>
    <row r="3275" spans="1:18" s="149" customFormat="1" ht="12.95" customHeight="1" x14ac:dyDescent="0.2">
      <c r="A3275" s="7"/>
      <c r="B3275" s="40" t="s">
        <v>7</v>
      </c>
      <c r="C3275" s="107">
        <v>7013</v>
      </c>
      <c r="D3275" s="40" t="s">
        <v>2747</v>
      </c>
      <c r="E3275" s="40" t="s">
        <v>2746</v>
      </c>
      <c r="F3275" s="45" t="s">
        <v>2745</v>
      </c>
      <c r="G3275" s="45" t="s">
        <v>1834</v>
      </c>
      <c r="H3275" s="45" t="s">
        <v>31</v>
      </c>
      <c r="I3275" s="46">
        <v>38105</v>
      </c>
      <c r="J3275" s="44" t="str">
        <f t="shared" si="103"/>
        <v>n/a</v>
      </c>
      <c r="K3275" s="46">
        <v>38139</v>
      </c>
      <c r="L3275" s="45"/>
      <c r="M3275" s="45"/>
      <c r="N3275" s="45"/>
      <c r="O3275" s="62" t="s">
        <v>7</v>
      </c>
      <c r="P3275" s="53" t="s">
        <v>5</v>
      </c>
      <c r="Q3275" s="46">
        <v>38261</v>
      </c>
      <c r="R3275" s="41"/>
    </row>
    <row r="3276" spans="1:18" s="149" customFormat="1" ht="12.95" customHeight="1" x14ac:dyDescent="0.2">
      <c r="A3276" s="7">
        <v>3</v>
      </c>
      <c r="B3276" s="40" t="s">
        <v>7</v>
      </c>
      <c r="C3276" s="107">
        <v>7014</v>
      </c>
      <c r="D3276" s="40" t="s">
        <v>2744</v>
      </c>
      <c r="E3276" s="40" t="s">
        <v>2223</v>
      </c>
      <c r="F3276" s="45" t="s">
        <v>2722</v>
      </c>
      <c r="G3276" s="45" t="s">
        <v>1688</v>
      </c>
      <c r="H3276" s="45" t="s">
        <v>31</v>
      </c>
      <c r="I3276" s="46">
        <v>38106</v>
      </c>
      <c r="J3276" s="44" t="str">
        <f t="shared" si="103"/>
        <v>n/a</v>
      </c>
      <c r="K3276" s="46">
        <v>38135</v>
      </c>
      <c r="L3276" s="45" t="s">
        <v>684</v>
      </c>
      <c r="M3276" s="45" t="s">
        <v>874</v>
      </c>
      <c r="N3276" s="45" t="s">
        <v>874</v>
      </c>
      <c r="O3276" s="62" t="s">
        <v>7</v>
      </c>
      <c r="P3276" s="53">
        <v>3855</v>
      </c>
      <c r="Q3276" s="46">
        <v>38275</v>
      </c>
      <c r="R3276" s="41" t="s">
        <v>2743</v>
      </c>
    </row>
    <row r="3277" spans="1:18" s="149" customFormat="1" ht="12.95" customHeight="1" x14ac:dyDescent="0.2">
      <c r="A3277" s="7"/>
      <c r="B3277" s="40" t="s">
        <v>7</v>
      </c>
      <c r="C3277" s="107">
        <v>7015</v>
      </c>
      <c r="D3277" s="194" t="s">
        <v>2742</v>
      </c>
      <c r="E3277" s="40" t="s">
        <v>2741</v>
      </c>
      <c r="F3277" s="45"/>
      <c r="G3277" s="45"/>
      <c r="H3277" s="45"/>
      <c r="I3277" s="46"/>
      <c r="J3277" s="44"/>
      <c r="K3277" s="46"/>
      <c r="L3277" s="45"/>
      <c r="M3277" s="45"/>
      <c r="N3277" s="45"/>
      <c r="O3277" s="62"/>
      <c r="P3277" s="53"/>
      <c r="Q3277" s="46"/>
      <c r="R3277" s="41"/>
    </row>
    <row r="3278" spans="1:18" s="149" customFormat="1" ht="12.95" customHeight="1" x14ac:dyDescent="0.2">
      <c r="A3278" s="7">
        <v>115</v>
      </c>
      <c r="B3278" s="40" t="s">
        <v>7</v>
      </c>
      <c r="C3278" s="107">
        <v>7016</v>
      </c>
      <c r="D3278" s="40" t="s">
        <v>2740</v>
      </c>
      <c r="E3278" s="41" t="s">
        <v>2739</v>
      </c>
      <c r="F3278" s="45">
        <v>12</v>
      </c>
      <c r="G3278" s="45" t="s">
        <v>1825</v>
      </c>
      <c r="H3278" s="45" t="s">
        <v>28</v>
      </c>
      <c r="I3278" s="46">
        <v>38110</v>
      </c>
      <c r="J3278" s="44" t="str">
        <f t="shared" ref="J3278:J3309" si="104">IF(AND(I3278&gt;1/1/75, K3278&gt;0),"n/a",I3278+365)</f>
        <v>n/a</v>
      </c>
      <c r="K3278" s="46">
        <v>38201</v>
      </c>
      <c r="L3278" s="45"/>
      <c r="M3278" s="45"/>
      <c r="N3278" s="45"/>
      <c r="O3278" s="62" t="s">
        <v>7</v>
      </c>
      <c r="P3278" s="53" t="s">
        <v>2738</v>
      </c>
      <c r="Q3278" s="46"/>
      <c r="R3278" s="41"/>
    </row>
    <row r="3279" spans="1:18" s="149" customFormat="1" ht="12.95" customHeight="1" x14ac:dyDescent="0.2">
      <c r="A3279" s="7"/>
      <c r="B3279" s="40" t="s">
        <v>7</v>
      </c>
      <c r="C3279" s="107">
        <v>7017</v>
      </c>
      <c r="D3279" s="40" t="s">
        <v>2737</v>
      </c>
      <c r="E3279" s="40" t="s">
        <v>2736</v>
      </c>
      <c r="F3279" s="45" t="s">
        <v>2725</v>
      </c>
      <c r="G3279" s="45" t="s">
        <v>1825</v>
      </c>
      <c r="H3279" s="45" t="s">
        <v>31</v>
      </c>
      <c r="I3279" s="46">
        <v>38110</v>
      </c>
      <c r="J3279" s="44" t="str">
        <f t="shared" si="104"/>
        <v>n/a</v>
      </c>
      <c r="K3279" s="46">
        <v>38135</v>
      </c>
      <c r="L3279" s="45"/>
      <c r="M3279" s="45"/>
      <c r="N3279" s="45"/>
      <c r="O3279" s="62" t="s">
        <v>7</v>
      </c>
      <c r="P3279" s="53" t="s">
        <v>5</v>
      </c>
      <c r="Q3279" s="46">
        <v>38358</v>
      </c>
      <c r="R3279" s="41"/>
    </row>
    <row r="3280" spans="1:18" s="149" customFormat="1" ht="12.95" customHeight="1" x14ac:dyDescent="0.2">
      <c r="A3280" s="7">
        <v>3</v>
      </c>
      <c r="B3280" s="40" t="s">
        <v>7</v>
      </c>
      <c r="C3280" s="107">
        <v>7018</v>
      </c>
      <c r="D3280" s="40" t="s">
        <v>1449</v>
      </c>
      <c r="E3280" s="40" t="s">
        <v>1040</v>
      </c>
      <c r="F3280" s="45">
        <v>15</v>
      </c>
      <c r="G3280" s="45" t="s">
        <v>1688</v>
      </c>
      <c r="H3280" s="45" t="s">
        <v>31</v>
      </c>
      <c r="I3280" s="46">
        <v>38110</v>
      </c>
      <c r="J3280" s="44" t="str">
        <f t="shared" si="104"/>
        <v>n/a</v>
      </c>
      <c r="K3280" s="46">
        <v>38139</v>
      </c>
      <c r="L3280" s="45"/>
      <c r="M3280" s="45" t="s">
        <v>871</v>
      </c>
      <c r="N3280" s="45" t="s">
        <v>871</v>
      </c>
      <c r="O3280" s="62" t="s">
        <v>7</v>
      </c>
      <c r="P3280" s="117" t="s">
        <v>0</v>
      </c>
      <c r="Q3280" s="46">
        <v>38411</v>
      </c>
      <c r="R3280" s="41"/>
    </row>
    <row r="3281" spans="1:18" s="149" customFormat="1" ht="12.95" customHeight="1" x14ac:dyDescent="0.2">
      <c r="A3281" s="7"/>
      <c r="B3281" s="40" t="s">
        <v>7</v>
      </c>
      <c r="C3281" s="107">
        <v>7019</v>
      </c>
      <c r="D3281" s="40" t="s">
        <v>2735</v>
      </c>
      <c r="E3281" s="40" t="s">
        <v>2734</v>
      </c>
      <c r="F3281" s="45" t="s">
        <v>2725</v>
      </c>
      <c r="G3281" s="45" t="s">
        <v>1825</v>
      </c>
      <c r="H3281" s="45" t="s">
        <v>31</v>
      </c>
      <c r="I3281" s="46">
        <v>38110</v>
      </c>
      <c r="J3281" s="44" t="str">
        <f t="shared" si="104"/>
        <v>n/a</v>
      </c>
      <c r="K3281" s="46">
        <v>38139</v>
      </c>
      <c r="L3281" s="45"/>
      <c r="M3281" s="45"/>
      <c r="N3281" s="45"/>
      <c r="O3281" s="62" t="s">
        <v>7</v>
      </c>
      <c r="P3281" s="53" t="s">
        <v>5</v>
      </c>
      <c r="Q3281" s="46"/>
      <c r="R3281" s="41"/>
    </row>
    <row r="3282" spans="1:18" s="149" customFormat="1" ht="12.95" customHeight="1" x14ac:dyDescent="0.2">
      <c r="A3282" s="7">
        <v>33</v>
      </c>
      <c r="B3282" s="40" t="s">
        <v>7</v>
      </c>
      <c r="C3282" s="107">
        <v>7020</v>
      </c>
      <c r="D3282" s="40" t="s">
        <v>374</v>
      </c>
      <c r="E3282" s="40" t="s">
        <v>1040</v>
      </c>
      <c r="F3282" s="45">
        <v>21</v>
      </c>
      <c r="G3282" s="45" t="s">
        <v>1839</v>
      </c>
      <c r="H3282" s="45" t="s">
        <v>31</v>
      </c>
      <c r="I3282" s="46">
        <v>38110</v>
      </c>
      <c r="J3282" s="44" t="str">
        <f t="shared" si="104"/>
        <v>n/a</v>
      </c>
      <c r="K3282" s="46">
        <v>38135</v>
      </c>
      <c r="L3282" s="45" t="s">
        <v>684</v>
      </c>
      <c r="M3282" s="45" t="s">
        <v>874</v>
      </c>
      <c r="N3282" s="45" t="s">
        <v>874</v>
      </c>
      <c r="O3282" s="62" t="s">
        <v>7</v>
      </c>
      <c r="P3282" s="53">
        <v>3860</v>
      </c>
      <c r="Q3282" s="46">
        <v>38275</v>
      </c>
      <c r="R3282" s="41" t="s">
        <v>2706</v>
      </c>
    </row>
    <row r="3283" spans="1:18" s="149" customFormat="1" ht="12.95" customHeight="1" x14ac:dyDescent="0.2">
      <c r="A3283" s="7"/>
      <c r="B3283" s="40" t="s">
        <v>7</v>
      </c>
      <c r="C3283" s="107">
        <v>7021</v>
      </c>
      <c r="D3283" s="40" t="s">
        <v>2733</v>
      </c>
      <c r="E3283" s="40" t="s">
        <v>2732</v>
      </c>
      <c r="F3283" s="45" t="s">
        <v>2495</v>
      </c>
      <c r="G3283" s="45" t="s">
        <v>1834</v>
      </c>
      <c r="H3283" s="45" t="s">
        <v>31</v>
      </c>
      <c r="I3283" s="46">
        <v>38110</v>
      </c>
      <c r="J3283" s="44" t="str">
        <f t="shared" si="104"/>
        <v>n/a</v>
      </c>
      <c r="K3283" s="46">
        <v>38139</v>
      </c>
      <c r="L3283" s="45"/>
      <c r="M3283" s="45"/>
      <c r="N3283" s="45"/>
      <c r="O3283" s="62" t="s">
        <v>7</v>
      </c>
      <c r="P3283" s="53" t="s">
        <v>5</v>
      </c>
      <c r="Q3283" s="46">
        <v>38259</v>
      </c>
      <c r="R3283" s="41"/>
    </row>
    <row r="3284" spans="1:18" s="149" customFormat="1" ht="12.95" customHeight="1" x14ac:dyDescent="0.2">
      <c r="A3284" s="7"/>
      <c r="B3284" s="40" t="s">
        <v>7</v>
      </c>
      <c r="C3284" s="107">
        <v>7022</v>
      </c>
      <c r="D3284" s="40" t="s">
        <v>2733</v>
      </c>
      <c r="E3284" s="40" t="s">
        <v>2732</v>
      </c>
      <c r="F3284" s="45" t="s">
        <v>2299</v>
      </c>
      <c r="G3284" s="45" t="s">
        <v>1825</v>
      </c>
      <c r="H3284" s="45" t="s">
        <v>31</v>
      </c>
      <c r="I3284" s="46">
        <v>38110</v>
      </c>
      <c r="J3284" s="44" t="str">
        <f t="shared" si="104"/>
        <v>n/a</v>
      </c>
      <c r="K3284" s="46">
        <v>38139</v>
      </c>
      <c r="L3284" s="45"/>
      <c r="M3284" s="45"/>
      <c r="N3284" s="45"/>
      <c r="O3284" s="62" t="s">
        <v>7</v>
      </c>
      <c r="P3284" s="53" t="s">
        <v>5</v>
      </c>
      <c r="Q3284" s="46"/>
      <c r="R3284" s="41"/>
    </row>
    <row r="3285" spans="1:18" s="149" customFormat="1" ht="12.95" customHeight="1" x14ac:dyDescent="0.2">
      <c r="A3285" s="7"/>
      <c r="B3285" s="40" t="s">
        <v>7</v>
      </c>
      <c r="C3285" s="107">
        <v>7023</v>
      </c>
      <c r="D3285" s="40" t="s">
        <v>2733</v>
      </c>
      <c r="E3285" s="40" t="s">
        <v>2732</v>
      </c>
      <c r="F3285" s="45" t="s">
        <v>2492</v>
      </c>
      <c r="G3285" s="45" t="s">
        <v>1688</v>
      </c>
      <c r="H3285" s="45" t="s">
        <v>31</v>
      </c>
      <c r="I3285" s="46">
        <v>38110</v>
      </c>
      <c r="J3285" s="44" t="str">
        <f t="shared" si="104"/>
        <v>n/a</v>
      </c>
      <c r="K3285" s="46">
        <v>38139</v>
      </c>
      <c r="L3285" s="45"/>
      <c r="M3285" s="45"/>
      <c r="N3285" s="45"/>
      <c r="O3285" s="62" t="s">
        <v>7</v>
      </c>
      <c r="P3285" s="20" t="s">
        <v>3</v>
      </c>
      <c r="Q3285" s="46"/>
      <c r="R3285" s="41"/>
    </row>
    <row r="3286" spans="1:18" s="149" customFormat="1" ht="12.95" customHeight="1" x14ac:dyDescent="0.2">
      <c r="A3286" s="7">
        <v>19</v>
      </c>
      <c r="B3286" s="40" t="s">
        <v>7</v>
      </c>
      <c r="C3286" s="107">
        <v>7024</v>
      </c>
      <c r="D3286" s="40" t="s">
        <v>1479</v>
      </c>
      <c r="E3286" s="40" t="s">
        <v>2731</v>
      </c>
      <c r="F3286" s="45" t="s">
        <v>2729</v>
      </c>
      <c r="G3286" s="45" t="s">
        <v>905</v>
      </c>
      <c r="H3286" s="45" t="s">
        <v>31</v>
      </c>
      <c r="I3286" s="46">
        <v>38110</v>
      </c>
      <c r="J3286" s="44" t="str">
        <f t="shared" si="104"/>
        <v>n/a</v>
      </c>
      <c r="K3286" s="46">
        <v>38139</v>
      </c>
      <c r="L3286" s="45">
        <v>7025</v>
      </c>
      <c r="M3286" s="45" t="s">
        <v>874</v>
      </c>
      <c r="N3286" s="45" t="s">
        <v>874</v>
      </c>
      <c r="O3286" s="62" t="s">
        <v>7</v>
      </c>
      <c r="P3286" s="53">
        <v>3857</v>
      </c>
      <c r="Q3286" s="46">
        <v>38278</v>
      </c>
      <c r="R3286" s="41" t="s">
        <v>136</v>
      </c>
    </row>
    <row r="3287" spans="1:18" s="149" customFormat="1" ht="12.95" customHeight="1" x14ac:dyDescent="0.2">
      <c r="A3287" s="7">
        <v>46</v>
      </c>
      <c r="B3287" s="40" t="s">
        <v>7</v>
      </c>
      <c r="C3287" s="107">
        <v>7025</v>
      </c>
      <c r="D3287" s="40" t="s">
        <v>527</v>
      </c>
      <c r="E3287" s="40" t="s">
        <v>2730</v>
      </c>
      <c r="F3287" s="45" t="s">
        <v>2729</v>
      </c>
      <c r="G3287" s="45" t="s">
        <v>905</v>
      </c>
      <c r="H3287" s="45" t="s">
        <v>31</v>
      </c>
      <c r="I3287" s="46">
        <v>38106</v>
      </c>
      <c r="J3287" s="44" t="str">
        <f t="shared" si="104"/>
        <v>n/a</v>
      </c>
      <c r="K3287" s="46">
        <v>38135</v>
      </c>
      <c r="L3287" s="45">
        <v>7024</v>
      </c>
      <c r="M3287" s="45" t="s">
        <v>874</v>
      </c>
      <c r="N3287" s="45" t="s">
        <v>874</v>
      </c>
      <c r="O3287" s="62" t="s">
        <v>7</v>
      </c>
      <c r="P3287" s="53">
        <v>3858</v>
      </c>
      <c r="Q3287" s="46">
        <v>38278</v>
      </c>
      <c r="R3287" s="41" t="s">
        <v>2728</v>
      </c>
    </row>
    <row r="3288" spans="1:18" s="149" customFormat="1" ht="12.95" customHeight="1" x14ac:dyDescent="0.2">
      <c r="A3288" s="7"/>
      <c r="B3288" s="40" t="s">
        <v>7</v>
      </c>
      <c r="C3288" s="107">
        <v>7026</v>
      </c>
      <c r="D3288" s="40" t="s">
        <v>2727</v>
      </c>
      <c r="E3288" s="40" t="s">
        <v>2726</v>
      </c>
      <c r="F3288" s="45" t="s">
        <v>2725</v>
      </c>
      <c r="G3288" s="45" t="s">
        <v>1825</v>
      </c>
      <c r="H3288" s="45" t="s">
        <v>31</v>
      </c>
      <c r="I3288" s="46">
        <v>38114</v>
      </c>
      <c r="J3288" s="44" t="str">
        <f t="shared" si="104"/>
        <v>n/a</v>
      </c>
      <c r="K3288" s="46">
        <v>38139</v>
      </c>
      <c r="L3288" s="45"/>
      <c r="M3288" s="45"/>
      <c r="N3288" s="45"/>
      <c r="O3288" s="62" t="s">
        <v>7</v>
      </c>
      <c r="P3288" s="53" t="s">
        <v>5</v>
      </c>
      <c r="Q3288" s="46"/>
      <c r="R3288" s="41"/>
    </row>
    <row r="3289" spans="1:18" s="149" customFormat="1" ht="12.95" customHeight="1" x14ac:dyDescent="0.2">
      <c r="A3289" s="7">
        <v>12</v>
      </c>
      <c r="B3289" s="40" t="s">
        <v>7</v>
      </c>
      <c r="C3289" s="107">
        <v>7027</v>
      </c>
      <c r="D3289" s="40" t="s">
        <v>2724</v>
      </c>
      <c r="E3289" s="40" t="s">
        <v>2723</v>
      </c>
      <c r="F3289" s="45" t="s">
        <v>2495</v>
      </c>
      <c r="G3289" s="45" t="s">
        <v>1834</v>
      </c>
      <c r="H3289" s="45" t="s">
        <v>31</v>
      </c>
      <c r="I3289" s="46">
        <v>38117</v>
      </c>
      <c r="J3289" s="44">
        <f t="shared" si="104"/>
        <v>38482</v>
      </c>
      <c r="K3289" s="46"/>
      <c r="L3289" s="45"/>
      <c r="M3289" s="45"/>
      <c r="N3289" s="45"/>
      <c r="O3289" s="62" t="s">
        <v>7</v>
      </c>
      <c r="P3289" s="53" t="s">
        <v>2</v>
      </c>
      <c r="Q3289" s="46"/>
      <c r="R3289" s="41"/>
    </row>
    <row r="3290" spans="1:18" s="149" customFormat="1" ht="12.95" customHeight="1" x14ac:dyDescent="0.2">
      <c r="A3290" s="7">
        <v>17</v>
      </c>
      <c r="B3290" s="40" t="s">
        <v>7</v>
      </c>
      <c r="C3290" s="107">
        <v>7028</v>
      </c>
      <c r="D3290" s="40" t="s">
        <v>677</v>
      </c>
      <c r="E3290" s="40" t="s">
        <v>1991</v>
      </c>
      <c r="F3290" s="45" t="s">
        <v>2722</v>
      </c>
      <c r="G3290" s="45" t="s">
        <v>1688</v>
      </c>
      <c r="H3290" s="45" t="s">
        <v>31</v>
      </c>
      <c r="I3290" s="46">
        <v>38114</v>
      </c>
      <c r="J3290" s="44" t="str">
        <f t="shared" si="104"/>
        <v>n/a</v>
      </c>
      <c r="K3290" s="46">
        <v>38139</v>
      </c>
      <c r="L3290" s="45"/>
      <c r="M3290" s="45"/>
      <c r="N3290" s="45"/>
      <c r="O3290" s="62" t="s">
        <v>7</v>
      </c>
      <c r="P3290" s="53" t="s">
        <v>5</v>
      </c>
      <c r="Q3290" s="46">
        <v>38182</v>
      </c>
      <c r="R3290" s="41"/>
    </row>
    <row r="3291" spans="1:18" s="149" customFormat="1" ht="12.95" customHeight="1" x14ac:dyDescent="0.2">
      <c r="A3291" s="7">
        <v>51</v>
      </c>
      <c r="B3291" s="40" t="s">
        <v>7</v>
      </c>
      <c r="C3291" s="107">
        <v>7029</v>
      </c>
      <c r="D3291" s="40" t="s">
        <v>2225</v>
      </c>
      <c r="E3291" s="40" t="s">
        <v>2721</v>
      </c>
      <c r="F3291" s="45">
        <v>10</v>
      </c>
      <c r="G3291" s="45" t="s">
        <v>1834</v>
      </c>
      <c r="H3291" s="45" t="s">
        <v>25</v>
      </c>
      <c r="I3291" s="46">
        <v>38128</v>
      </c>
      <c r="J3291" s="44" t="str">
        <f t="shared" si="104"/>
        <v>n/a</v>
      </c>
      <c r="K3291" s="46">
        <v>38168</v>
      </c>
      <c r="L3291" s="45" t="s">
        <v>684</v>
      </c>
      <c r="M3291" s="45" t="s">
        <v>874</v>
      </c>
      <c r="N3291" s="45" t="s">
        <v>874</v>
      </c>
      <c r="O3291" s="62" t="s">
        <v>7</v>
      </c>
      <c r="P3291" s="53">
        <v>3869</v>
      </c>
      <c r="Q3291" s="46">
        <v>38306</v>
      </c>
      <c r="R3291" s="41" t="s">
        <v>136</v>
      </c>
    </row>
    <row r="3292" spans="1:18" s="149" customFormat="1" ht="23.25" customHeight="1" x14ac:dyDescent="0.2">
      <c r="A3292" s="7">
        <v>33</v>
      </c>
      <c r="B3292" s="40" t="s">
        <v>7</v>
      </c>
      <c r="C3292" s="107">
        <v>7030</v>
      </c>
      <c r="D3292" s="40" t="s">
        <v>2558</v>
      </c>
      <c r="E3292" s="40" t="s">
        <v>2720</v>
      </c>
      <c r="F3292" s="45">
        <v>18</v>
      </c>
      <c r="G3292" s="45" t="s">
        <v>1839</v>
      </c>
      <c r="H3292" s="45" t="s">
        <v>8</v>
      </c>
      <c r="I3292" s="46">
        <v>38134</v>
      </c>
      <c r="J3292" s="44" t="str">
        <f t="shared" si="104"/>
        <v>n/a</v>
      </c>
      <c r="K3292" s="46">
        <v>38201</v>
      </c>
      <c r="L3292" s="45" t="s">
        <v>684</v>
      </c>
      <c r="M3292" s="45" t="s">
        <v>874</v>
      </c>
      <c r="N3292" s="45" t="s">
        <v>874</v>
      </c>
      <c r="O3292" s="62" t="s">
        <v>7</v>
      </c>
      <c r="P3292" s="53">
        <v>3875</v>
      </c>
      <c r="Q3292" s="46">
        <v>38336</v>
      </c>
      <c r="R3292" s="41" t="s">
        <v>328</v>
      </c>
    </row>
    <row r="3293" spans="1:18" s="149" customFormat="1" ht="12.95" customHeight="1" x14ac:dyDescent="0.2">
      <c r="A3293" s="7">
        <v>55</v>
      </c>
      <c r="B3293" s="40" t="s">
        <v>7</v>
      </c>
      <c r="C3293" s="107">
        <v>7031</v>
      </c>
      <c r="D3293" s="40" t="s">
        <v>1543</v>
      </c>
      <c r="E3293" s="40" t="s">
        <v>2719</v>
      </c>
      <c r="F3293" s="45">
        <v>15</v>
      </c>
      <c r="G3293" s="45" t="s">
        <v>1688</v>
      </c>
      <c r="H3293" s="45" t="s">
        <v>25</v>
      </c>
      <c r="I3293" s="46">
        <v>38133</v>
      </c>
      <c r="J3293" s="44" t="str">
        <f t="shared" si="104"/>
        <v>n/a</v>
      </c>
      <c r="K3293" s="46">
        <v>38169</v>
      </c>
      <c r="L3293" s="45">
        <v>7033</v>
      </c>
      <c r="M3293" s="45" t="s">
        <v>874</v>
      </c>
      <c r="N3293" s="45" t="s">
        <v>874</v>
      </c>
      <c r="O3293" s="62" t="s">
        <v>7</v>
      </c>
      <c r="P3293" s="53">
        <v>3867</v>
      </c>
      <c r="Q3293" s="46">
        <v>38306</v>
      </c>
      <c r="R3293" s="41" t="s">
        <v>136</v>
      </c>
    </row>
    <row r="3294" spans="1:18" s="149" customFormat="1" ht="12.95" customHeight="1" x14ac:dyDescent="0.2">
      <c r="A3294" s="7">
        <v>55</v>
      </c>
      <c r="B3294" s="40" t="s">
        <v>7</v>
      </c>
      <c r="C3294" s="107">
        <v>7032</v>
      </c>
      <c r="D3294" s="40" t="s">
        <v>1543</v>
      </c>
      <c r="E3294" s="40" t="s">
        <v>2485</v>
      </c>
      <c r="F3294" s="45">
        <v>15</v>
      </c>
      <c r="G3294" s="45" t="s">
        <v>1688</v>
      </c>
      <c r="H3294" s="45" t="s">
        <v>25</v>
      </c>
      <c r="I3294" s="46">
        <v>38133</v>
      </c>
      <c r="J3294" s="44" t="str">
        <f t="shared" si="104"/>
        <v>n/a</v>
      </c>
      <c r="K3294" s="46">
        <v>38169</v>
      </c>
      <c r="L3294" s="45" t="s">
        <v>2718</v>
      </c>
      <c r="M3294" s="45" t="s">
        <v>874</v>
      </c>
      <c r="N3294" s="45" t="s">
        <v>874</v>
      </c>
      <c r="O3294" s="62" t="s">
        <v>7</v>
      </c>
      <c r="P3294" s="53">
        <v>3871</v>
      </c>
      <c r="Q3294" s="46">
        <v>38306</v>
      </c>
      <c r="R3294" s="41" t="s">
        <v>136</v>
      </c>
    </row>
    <row r="3295" spans="1:18" s="149" customFormat="1" ht="12.95" customHeight="1" x14ac:dyDescent="0.2">
      <c r="A3295" s="7">
        <v>55</v>
      </c>
      <c r="B3295" s="40" t="s">
        <v>7</v>
      </c>
      <c r="C3295" s="107">
        <v>7033</v>
      </c>
      <c r="D3295" s="40" t="s">
        <v>1543</v>
      </c>
      <c r="E3295" s="40" t="s">
        <v>2717</v>
      </c>
      <c r="F3295" s="45">
        <v>15</v>
      </c>
      <c r="G3295" s="45" t="s">
        <v>1688</v>
      </c>
      <c r="H3295" s="45" t="s">
        <v>25</v>
      </c>
      <c r="I3295" s="46">
        <v>38133</v>
      </c>
      <c r="J3295" s="44" t="str">
        <f t="shared" si="104"/>
        <v>n/a</v>
      </c>
      <c r="K3295" s="46">
        <v>38169</v>
      </c>
      <c r="L3295" s="45">
        <v>7031</v>
      </c>
      <c r="M3295" s="45" t="s">
        <v>874</v>
      </c>
      <c r="N3295" s="45" t="s">
        <v>874</v>
      </c>
      <c r="O3295" s="62" t="s">
        <v>7</v>
      </c>
      <c r="P3295" s="53">
        <v>3868</v>
      </c>
      <c r="Q3295" s="46">
        <v>38306</v>
      </c>
      <c r="R3295" s="41" t="s">
        <v>136</v>
      </c>
    </row>
    <row r="3296" spans="1:18" s="149" customFormat="1" ht="12.95" customHeight="1" x14ac:dyDescent="0.2">
      <c r="A3296" s="7">
        <v>19</v>
      </c>
      <c r="B3296" s="40" t="s">
        <v>7</v>
      </c>
      <c r="C3296" s="107">
        <v>7034</v>
      </c>
      <c r="D3296" s="40" t="s">
        <v>817</v>
      </c>
      <c r="E3296" s="40" t="s">
        <v>2716</v>
      </c>
      <c r="F3296" s="45">
        <v>8</v>
      </c>
      <c r="G3296" s="45" t="s">
        <v>905</v>
      </c>
      <c r="H3296" s="45" t="s">
        <v>25</v>
      </c>
      <c r="I3296" s="46">
        <v>38134</v>
      </c>
      <c r="J3296" s="44">
        <f t="shared" si="104"/>
        <v>38499</v>
      </c>
      <c r="K3296" s="46"/>
      <c r="L3296" s="45"/>
      <c r="M3296" s="45"/>
      <c r="N3296" s="45"/>
      <c r="O3296" s="62" t="s">
        <v>7</v>
      </c>
      <c r="P3296" s="53" t="s">
        <v>2</v>
      </c>
      <c r="Q3296" s="46"/>
      <c r="R3296" s="41"/>
    </row>
    <row r="3297" spans="1:209" s="149" customFormat="1" ht="16.5" customHeight="1" x14ac:dyDescent="0.2">
      <c r="A3297" s="7">
        <v>3</v>
      </c>
      <c r="B3297" s="123" t="s">
        <v>7</v>
      </c>
      <c r="C3297" s="87">
        <v>7035</v>
      </c>
      <c r="D3297" s="123" t="s">
        <v>1213</v>
      </c>
      <c r="E3297" s="123" t="s">
        <v>2715</v>
      </c>
      <c r="F3297" s="56">
        <v>19</v>
      </c>
      <c r="G3297" s="56" t="s">
        <v>1688</v>
      </c>
      <c r="H3297" s="56" t="s">
        <v>25</v>
      </c>
      <c r="I3297" s="164">
        <v>38135</v>
      </c>
      <c r="J3297" s="86" t="str">
        <f t="shared" si="104"/>
        <v>n/a</v>
      </c>
      <c r="K3297" s="164">
        <v>38201</v>
      </c>
      <c r="L3297" s="56" t="s">
        <v>684</v>
      </c>
      <c r="M3297" s="56" t="s">
        <v>874</v>
      </c>
      <c r="N3297" s="56" t="s">
        <v>874</v>
      </c>
      <c r="O3297" s="92" t="s">
        <v>7</v>
      </c>
      <c r="P3297" s="165">
        <v>3874</v>
      </c>
      <c r="Q3297" s="164">
        <v>38336</v>
      </c>
      <c r="R3297" s="85" t="s">
        <v>2511</v>
      </c>
    </row>
    <row r="3298" spans="1:209" s="149" customFormat="1" ht="12.95" customHeight="1" x14ac:dyDescent="0.2">
      <c r="A3298" s="7">
        <v>17</v>
      </c>
      <c r="B3298" s="40" t="s">
        <v>7</v>
      </c>
      <c r="C3298" s="107">
        <v>7036</v>
      </c>
      <c r="D3298" s="40" t="s">
        <v>2095</v>
      </c>
      <c r="E3298" s="40" t="s">
        <v>2714</v>
      </c>
      <c r="F3298" s="45">
        <v>15</v>
      </c>
      <c r="G3298" s="45" t="s">
        <v>1688</v>
      </c>
      <c r="H3298" s="45" t="s">
        <v>25</v>
      </c>
      <c r="I3298" s="46">
        <v>38135</v>
      </c>
      <c r="J3298" s="44" t="str">
        <f t="shared" si="104"/>
        <v>n/a</v>
      </c>
      <c r="K3298" s="46">
        <v>38169</v>
      </c>
      <c r="L3298" s="45" t="s">
        <v>2713</v>
      </c>
      <c r="M3298" s="45" t="s">
        <v>874</v>
      </c>
      <c r="N3298" s="45" t="s">
        <v>874</v>
      </c>
      <c r="O3298" s="62" t="s">
        <v>7</v>
      </c>
      <c r="P3298" s="53">
        <v>3873</v>
      </c>
      <c r="Q3298" s="46">
        <v>38306</v>
      </c>
      <c r="R3298" s="41" t="s">
        <v>1275</v>
      </c>
    </row>
    <row r="3299" spans="1:209" s="149" customFormat="1" ht="12.95" customHeight="1" x14ac:dyDescent="0.2">
      <c r="A3299" s="7"/>
      <c r="B3299" s="40" t="s">
        <v>7</v>
      </c>
      <c r="C3299" s="107">
        <v>7037</v>
      </c>
      <c r="D3299" s="40" t="s">
        <v>2712</v>
      </c>
      <c r="E3299" s="40" t="s">
        <v>2711</v>
      </c>
      <c r="F3299" s="45">
        <v>17</v>
      </c>
      <c r="G3299" s="45" t="s">
        <v>1839</v>
      </c>
      <c r="H3299" s="45" t="s">
        <v>8</v>
      </c>
      <c r="I3299" s="46">
        <v>38127</v>
      </c>
      <c r="J3299" s="44" t="str">
        <f t="shared" si="104"/>
        <v>n/a</v>
      </c>
      <c r="K3299" s="46">
        <v>38187</v>
      </c>
      <c r="L3299" s="45"/>
      <c r="M3299" s="45"/>
      <c r="N3299" s="45"/>
      <c r="O3299" s="62" t="s">
        <v>7</v>
      </c>
      <c r="P3299" s="53" t="s">
        <v>5</v>
      </c>
      <c r="Q3299" s="46"/>
      <c r="R3299" s="41"/>
    </row>
    <row r="3300" spans="1:209" s="149" customFormat="1" ht="12.95" customHeight="1" x14ac:dyDescent="0.2">
      <c r="A3300" s="7">
        <v>3</v>
      </c>
      <c r="B3300" s="40" t="s">
        <v>7</v>
      </c>
      <c r="C3300" s="107">
        <v>7038</v>
      </c>
      <c r="D3300" s="40" t="s">
        <v>1449</v>
      </c>
      <c r="E3300" s="40" t="s">
        <v>2710</v>
      </c>
      <c r="F3300" s="45">
        <v>15</v>
      </c>
      <c r="G3300" s="45" t="s">
        <v>1688</v>
      </c>
      <c r="H3300" s="45" t="s">
        <v>25</v>
      </c>
      <c r="I3300" s="46">
        <v>38140</v>
      </c>
      <c r="J3300" s="44" t="str">
        <f t="shared" si="104"/>
        <v>n/a</v>
      </c>
      <c r="K3300" s="46">
        <v>38169</v>
      </c>
      <c r="L3300" s="45" t="s">
        <v>2709</v>
      </c>
      <c r="M3300" s="45" t="s">
        <v>874</v>
      </c>
      <c r="N3300" s="45" t="s">
        <v>874</v>
      </c>
      <c r="O3300" s="62" t="s">
        <v>7</v>
      </c>
      <c r="P3300" s="53">
        <v>3872</v>
      </c>
      <c r="Q3300" s="46">
        <v>38306</v>
      </c>
      <c r="R3300" s="41" t="s">
        <v>1275</v>
      </c>
    </row>
    <row r="3301" spans="1:209" s="149" customFormat="1" ht="12.75" customHeight="1" x14ac:dyDescent="0.2">
      <c r="A3301" s="12">
        <v>33</v>
      </c>
      <c r="B3301" s="14" t="s">
        <v>7</v>
      </c>
      <c r="C3301" s="97">
        <v>7039</v>
      </c>
      <c r="D3301" s="14" t="s">
        <v>2708</v>
      </c>
      <c r="E3301" s="14" t="s">
        <v>2707</v>
      </c>
      <c r="F3301" s="15">
        <v>21</v>
      </c>
      <c r="G3301" s="15" t="s">
        <v>1839</v>
      </c>
      <c r="H3301" s="15" t="s">
        <v>8</v>
      </c>
      <c r="I3301" s="19">
        <v>38167</v>
      </c>
      <c r="J3301" s="16" t="str">
        <f t="shared" si="104"/>
        <v>n/a</v>
      </c>
      <c r="K3301" s="19">
        <v>38201</v>
      </c>
      <c r="L3301" s="15">
        <v>7051</v>
      </c>
      <c r="M3301" s="15" t="s">
        <v>874</v>
      </c>
      <c r="N3301" s="15" t="s">
        <v>874</v>
      </c>
      <c r="O3301" s="21" t="s">
        <v>7</v>
      </c>
      <c r="P3301" s="20">
        <v>3884</v>
      </c>
      <c r="Q3301" s="19">
        <v>38367</v>
      </c>
      <c r="R3301" s="58" t="s">
        <v>2706</v>
      </c>
      <c r="S3301" s="13"/>
      <c r="T3301" s="13"/>
      <c r="U3301" s="13"/>
      <c r="V3301" s="13"/>
      <c r="W3301" s="13"/>
      <c r="X3301" s="13"/>
      <c r="Y3301" s="13"/>
      <c r="Z3301" s="13"/>
      <c r="AA3301" s="13"/>
      <c r="AB3301" s="13"/>
      <c r="AC3301" s="13"/>
      <c r="AD3301" s="13"/>
      <c r="AE3301" s="13"/>
      <c r="AF3301" s="13"/>
      <c r="AG3301" s="13"/>
      <c r="AH3301" s="13"/>
      <c r="AI3301" s="13"/>
      <c r="AJ3301" s="13"/>
      <c r="AK3301" s="13"/>
      <c r="AL3301" s="13"/>
      <c r="AM3301" s="13"/>
      <c r="AN3301" s="13"/>
      <c r="AO3301" s="13"/>
      <c r="AP3301" s="13"/>
      <c r="AQ3301" s="13"/>
      <c r="AR3301" s="13"/>
      <c r="AS3301" s="13"/>
      <c r="AT3301" s="13"/>
      <c r="AU3301" s="13"/>
      <c r="AV3301" s="13"/>
      <c r="AW3301" s="13"/>
      <c r="AX3301" s="13"/>
      <c r="AY3301" s="13"/>
      <c r="AZ3301" s="13"/>
      <c r="BA3301" s="13"/>
      <c r="BB3301" s="13"/>
      <c r="BC3301" s="13"/>
      <c r="BD3301" s="13"/>
      <c r="BE3301" s="13"/>
      <c r="BF3301" s="13"/>
      <c r="BG3301" s="13"/>
      <c r="BH3301" s="13"/>
      <c r="BI3301" s="13"/>
      <c r="BJ3301" s="13"/>
      <c r="BK3301" s="13"/>
      <c r="BL3301" s="13"/>
      <c r="BM3301" s="13"/>
      <c r="BN3301" s="13"/>
      <c r="BO3301" s="13"/>
      <c r="BP3301" s="13"/>
      <c r="BQ3301" s="13"/>
      <c r="BR3301" s="13"/>
      <c r="BS3301" s="13"/>
      <c r="BT3301" s="13"/>
      <c r="BU3301" s="13"/>
      <c r="BV3301" s="13"/>
      <c r="BW3301" s="13"/>
      <c r="BX3301" s="13"/>
      <c r="BY3301" s="13"/>
      <c r="BZ3301" s="13"/>
      <c r="CA3301" s="13"/>
      <c r="CB3301" s="13"/>
      <c r="CC3301" s="13"/>
      <c r="CD3301" s="13"/>
      <c r="CE3301" s="13"/>
      <c r="CF3301" s="13"/>
      <c r="CG3301" s="13"/>
      <c r="CH3301" s="13"/>
      <c r="CI3301" s="13"/>
      <c r="CJ3301" s="13"/>
      <c r="CK3301" s="13"/>
      <c r="CL3301" s="13"/>
      <c r="CM3301" s="13"/>
      <c r="CN3301" s="13"/>
      <c r="CO3301" s="13"/>
      <c r="CP3301" s="13"/>
      <c r="CQ3301" s="13"/>
      <c r="CR3301" s="13"/>
      <c r="CS3301" s="13"/>
      <c r="CT3301" s="13"/>
      <c r="CU3301" s="13"/>
      <c r="CV3301" s="13"/>
      <c r="CW3301" s="13"/>
      <c r="CX3301" s="13"/>
      <c r="CY3301" s="13"/>
      <c r="CZ3301" s="13"/>
      <c r="DA3301" s="13"/>
      <c r="DB3301" s="13"/>
      <c r="DC3301" s="13"/>
      <c r="DD3301" s="13"/>
      <c r="DE3301" s="13"/>
      <c r="DF3301" s="13"/>
      <c r="DG3301" s="13"/>
      <c r="DH3301" s="13"/>
      <c r="DI3301" s="13"/>
      <c r="DJ3301" s="13"/>
      <c r="DK3301" s="13"/>
      <c r="DL3301" s="13"/>
      <c r="DM3301" s="13"/>
      <c r="DN3301" s="13"/>
      <c r="DO3301" s="13"/>
      <c r="DP3301" s="13"/>
      <c r="DQ3301" s="13"/>
      <c r="DR3301" s="13"/>
      <c r="DS3301" s="13"/>
      <c r="DT3301" s="13"/>
      <c r="DU3301" s="13"/>
      <c r="DV3301" s="13"/>
      <c r="DW3301" s="13"/>
      <c r="DX3301" s="13"/>
      <c r="DY3301" s="13"/>
      <c r="DZ3301" s="13"/>
      <c r="EA3301" s="13"/>
      <c r="EB3301" s="13"/>
      <c r="EC3301" s="13"/>
      <c r="ED3301" s="13"/>
      <c r="EE3301" s="13"/>
      <c r="EF3301" s="13"/>
      <c r="EG3301" s="13"/>
      <c r="EH3301" s="13"/>
      <c r="EI3301" s="13"/>
      <c r="EJ3301" s="13"/>
      <c r="EK3301" s="13"/>
      <c r="EL3301" s="13"/>
      <c r="EM3301" s="13"/>
      <c r="EN3301" s="13"/>
      <c r="EO3301" s="13"/>
      <c r="EP3301" s="13"/>
      <c r="EQ3301" s="13"/>
      <c r="ER3301" s="13"/>
      <c r="ES3301" s="13"/>
      <c r="ET3301" s="13"/>
      <c r="EU3301" s="13"/>
      <c r="EV3301" s="13"/>
      <c r="EW3301" s="13"/>
      <c r="EX3301" s="13"/>
      <c r="EY3301" s="13"/>
      <c r="EZ3301" s="13"/>
      <c r="FA3301" s="13"/>
      <c r="FB3301" s="13"/>
      <c r="FC3301" s="13"/>
      <c r="FD3301" s="13"/>
      <c r="FE3301" s="13"/>
      <c r="FF3301" s="13"/>
      <c r="FG3301" s="13"/>
      <c r="FH3301" s="13"/>
      <c r="FI3301" s="13"/>
      <c r="FJ3301" s="13"/>
      <c r="FK3301" s="13"/>
      <c r="FL3301" s="13"/>
      <c r="FM3301" s="13"/>
      <c r="FN3301" s="13"/>
      <c r="FO3301" s="13"/>
      <c r="FP3301" s="13"/>
      <c r="FQ3301" s="13"/>
      <c r="FR3301" s="13"/>
      <c r="FS3301" s="13"/>
      <c r="FT3301" s="13"/>
      <c r="FU3301" s="13"/>
      <c r="FV3301" s="13"/>
      <c r="FW3301" s="13"/>
      <c r="FX3301" s="13"/>
      <c r="FY3301" s="13"/>
      <c r="FZ3301" s="13"/>
      <c r="GA3301" s="13"/>
      <c r="GB3301" s="13"/>
      <c r="GC3301" s="13"/>
      <c r="GD3301" s="13"/>
      <c r="GE3301" s="13"/>
      <c r="GF3301" s="13"/>
      <c r="GG3301" s="13"/>
      <c r="GH3301" s="13"/>
      <c r="GI3301" s="13"/>
      <c r="GJ3301" s="13"/>
      <c r="GK3301" s="13"/>
      <c r="GL3301" s="13"/>
      <c r="GM3301" s="13"/>
      <c r="GN3301" s="13"/>
      <c r="GO3301" s="13"/>
      <c r="GP3301" s="13"/>
      <c r="GQ3301" s="13"/>
      <c r="GR3301" s="13"/>
      <c r="GS3301" s="13"/>
      <c r="GT3301" s="13"/>
      <c r="GU3301" s="13"/>
      <c r="GV3301" s="13"/>
      <c r="GW3301" s="13"/>
      <c r="GX3301" s="13"/>
      <c r="GY3301" s="13"/>
      <c r="GZ3301" s="13"/>
      <c r="HA3301" s="13"/>
    </row>
    <row r="3302" spans="1:209" s="149" customFormat="1" ht="12.75" customHeight="1" x14ac:dyDescent="0.2">
      <c r="A3302" s="7">
        <v>33</v>
      </c>
      <c r="B3302" s="123" t="s">
        <v>7</v>
      </c>
      <c r="C3302" s="87">
        <v>7040</v>
      </c>
      <c r="D3302" s="123" t="s">
        <v>1338</v>
      </c>
      <c r="E3302" s="123" t="s">
        <v>2705</v>
      </c>
      <c r="F3302" s="56">
        <v>21</v>
      </c>
      <c r="G3302" s="56" t="s">
        <v>1839</v>
      </c>
      <c r="H3302" s="56" t="s">
        <v>28</v>
      </c>
      <c r="I3302" s="164">
        <v>38167</v>
      </c>
      <c r="J3302" s="86" t="str">
        <f t="shared" si="104"/>
        <v>n/a</v>
      </c>
      <c r="K3302" s="164">
        <v>38201</v>
      </c>
      <c r="L3302" s="56" t="s">
        <v>684</v>
      </c>
      <c r="M3302" s="56" t="s">
        <v>874</v>
      </c>
      <c r="N3302" s="56" t="s">
        <v>874</v>
      </c>
      <c r="O3302" s="92" t="s">
        <v>7</v>
      </c>
      <c r="P3302" s="165">
        <v>3881</v>
      </c>
      <c r="Q3302" s="164">
        <v>38341</v>
      </c>
      <c r="R3302" s="85" t="s">
        <v>136</v>
      </c>
      <c r="S3302" s="163"/>
      <c r="T3302" s="163"/>
      <c r="U3302" s="163"/>
    </row>
    <row r="3303" spans="1:209" s="149" customFormat="1" ht="12.95" customHeight="1" x14ac:dyDescent="0.2">
      <c r="A3303" s="7">
        <v>19</v>
      </c>
      <c r="B3303" s="40" t="s">
        <v>7</v>
      </c>
      <c r="C3303" s="107">
        <v>7041</v>
      </c>
      <c r="D3303" s="40" t="s">
        <v>817</v>
      </c>
      <c r="E3303" s="40" t="s">
        <v>2704</v>
      </c>
      <c r="F3303" s="45">
        <v>8</v>
      </c>
      <c r="G3303" s="45" t="s">
        <v>905</v>
      </c>
      <c r="H3303" s="45" t="s">
        <v>44</v>
      </c>
      <c r="I3303" s="46">
        <v>38161</v>
      </c>
      <c r="J3303" s="44">
        <f t="shared" si="104"/>
        <v>38526</v>
      </c>
      <c r="K3303" s="46"/>
      <c r="L3303" s="45"/>
      <c r="M3303" s="45"/>
      <c r="N3303" s="45"/>
      <c r="O3303" s="62" t="s">
        <v>7</v>
      </c>
      <c r="P3303" s="53" t="s">
        <v>2</v>
      </c>
      <c r="Q3303" s="46"/>
      <c r="R3303" s="41"/>
    </row>
    <row r="3304" spans="1:209" s="149" customFormat="1" ht="12.95" customHeight="1" x14ac:dyDescent="0.2">
      <c r="A3304" s="7">
        <v>19</v>
      </c>
      <c r="B3304" s="40" t="s">
        <v>7</v>
      </c>
      <c r="C3304" s="107">
        <v>7042</v>
      </c>
      <c r="D3304" s="40" t="s">
        <v>817</v>
      </c>
      <c r="E3304" s="40" t="s">
        <v>2703</v>
      </c>
      <c r="F3304" s="45">
        <v>8</v>
      </c>
      <c r="G3304" s="45" t="s">
        <v>905</v>
      </c>
      <c r="H3304" s="45" t="s">
        <v>44</v>
      </c>
      <c r="I3304" s="46">
        <v>38161</v>
      </c>
      <c r="J3304" s="44">
        <f t="shared" si="104"/>
        <v>38526</v>
      </c>
      <c r="K3304" s="46"/>
      <c r="L3304" s="45"/>
      <c r="M3304" s="45"/>
      <c r="N3304" s="45"/>
      <c r="O3304" s="62" t="s">
        <v>7</v>
      </c>
      <c r="P3304" s="53" t="s">
        <v>2</v>
      </c>
      <c r="Q3304" s="46"/>
      <c r="R3304" s="41"/>
    </row>
    <row r="3305" spans="1:209" s="149" customFormat="1" ht="12.95" customHeight="1" x14ac:dyDescent="0.2">
      <c r="A3305" s="7"/>
      <c r="B3305" s="40" t="s">
        <v>7</v>
      </c>
      <c r="C3305" s="107">
        <v>7043</v>
      </c>
      <c r="D3305" s="40" t="s">
        <v>2702</v>
      </c>
      <c r="E3305" s="40" t="s">
        <v>1855</v>
      </c>
      <c r="F3305" s="45">
        <v>20</v>
      </c>
      <c r="G3305" s="45" t="s">
        <v>1839</v>
      </c>
      <c r="H3305" s="45" t="s">
        <v>8</v>
      </c>
      <c r="I3305" s="46">
        <v>38167</v>
      </c>
      <c r="J3305" s="44" t="str">
        <f t="shared" si="104"/>
        <v>n/a</v>
      </c>
      <c r="K3305" s="46">
        <v>38201</v>
      </c>
      <c r="L3305" s="45" t="s">
        <v>2701</v>
      </c>
      <c r="M3305" s="45" t="s">
        <v>874</v>
      </c>
      <c r="N3305" s="45" t="s">
        <v>874</v>
      </c>
      <c r="O3305" s="62" t="s">
        <v>7</v>
      </c>
      <c r="P3305" s="53">
        <v>3892</v>
      </c>
      <c r="Q3305" s="193">
        <v>38379</v>
      </c>
      <c r="R3305" s="192" t="s">
        <v>328</v>
      </c>
    </row>
    <row r="3306" spans="1:209" s="149" customFormat="1" ht="12.95" customHeight="1" x14ac:dyDescent="0.2">
      <c r="A3306" s="7">
        <v>134</v>
      </c>
      <c r="B3306" s="40" t="s">
        <v>7</v>
      </c>
      <c r="C3306" s="107">
        <v>7044</v>
      </c>
      <c r="D3306" s="40" t="s">
        <v>2700</v>
      </c>
      <c r="E3306" s="40" t="s">
        <v>2699</v>
      </c>
      <c r="F3306" s="45">
        <v>14</v>
      </c>
      <c r="G3306" s="45" t="s">
        <v>1688</v>
      </c>
      <c r="H3306" s="45" t="s">
        <v>28</v>
      </c>
      <c r="I3306" s="46">
        <v>38168</v>
      </c>
      <c r="J3306" s="44">
        <f t="shared" si="104"/>
        <v>38533</v>
      </c>
      <c r="K3306" s="46"/>
      <c r="L3306" s="45"/>
      <c r="M3306" s="45"/>
      <c r="N3306" s="45"/>
      <c r="O3306" s="62" t="s">
        <v>7</v>
      </c>
      <c r="P3306" s="53" t="s">
        <v>2</v>
      </c>
      <c r="Q3306" s="46"/>
      <c r="R3306" s="41"/>
    </row>
    <row r="3307" spans="1:209" s="149" customFormat="1" ht="12.95" customHeight="1" x14ac:dyDescent="0.2">
      <c r="A3307" s="7">
        <v>19</v>
      </c>
      <c r="B3307" s="40" t="s">
        <v>7</v>
      </c>
      <c r="C3307" s="107">
        <v>7045</v>
      </c>
      <c r="D3307" s="40" t="s">
        <v>1479</v>
      </c>
      <c r="E3307" s="40" t="s">
        <v>2698</v>
      </c>
      <c r="F3307" s="45">
        <v>8</v>
      </c>
      <c r="G3307" s="45" t="s">
        <v>905</v>
      </c>
      <c r="H3307" s="45" t="s">
        <v>8</v>
      </c>
      <c r="I3307" s="46">
        <v>38169</v>
      </c>
      <c r="J3307" s="44" t="str">
        <f t="shared" si="104"/>
        <v>n/a</v>
      </c>
      <c r="K3307" s="46">
        <v>38201</v>
      </c>
      <c r="L3307" s="45">
        <v>7046</v>
      </c>
      <c r="M3307" s="45" t="s">
        <v>874</v>
      </c>
      <c r="N3307" s="45" t="s">
        <v>874</v>
      </c>
      <c r="O3307" s="62" t="s">
        <v>7</v>
      </c>
      <c r="P3307" s="53">
        <v>3877</v>
      </c>
      <c r="Q3307" s="46">
        <v>38336</v>
      </c>
      <c r="R3307" s="41" t="s">
        <v>553</v>
      </c>
    </row>
    <row r="3308" spans="1:209" s="149" customFormat="1" ht="12.95" customHeight="1" x14ac:dyDescent="0.2">
      <c r="A3308" s="7">
        <v>19</v>
      </c>
      <c r="B3308" s="40" t="s">
        <v>7</v>
      </c>
      <c r="C3308" s="107">
        <v>7046</v>
      </c>
      <c r="D3308" s="40" t="s">
        <v>1479</v>
      </c>
      <c r="E3308" s="40" t="s">
        <v>2697</v>
      </c>
      <c r="F3308" s="45">
        <v>8</v>
      </c>
      <c r="G3308" s="45" t="s">
        <v>905</v>
      </c>
      <c r="H3308" s="45" t="s">
        <v>8</v>
      </c>
      <c r="I3308" s="46">
        <v>38169</v>
      </c>
      <c r="J3308" s="44" t="str">
        <f t="shared" si="104"/>
        <v>n/a</v>
      </c>
      <c r="K3308" s="46">
        <v>38201</v>
      </c>
      <c r="L3308" s="45">
        <v>7045</v>
      </c>
      <c r="M3308" s="45" t="s">
        <v>874</v>
      </c>
      <c r="N3308" s="45" t="s">
        <v>874</v>
      </c>
      <c r="O3308" s="62" t="s">
        <v>7</v>
      </c>
      <c r="P3308" s="53">
        <v>3878</v>
      </c>
      <c r="Q3308" s="46">
        <v>38336</v>
      </c>
      <c r="R3308" s="41" t="s">
        <v>136</v>
      </c>
    </row>
    <row r="3309" spans="1:209" s="149" customFormat="1" ht="12.95" customHeight="1" x14ac:dyDescent="0.2">
      <c r="A3309" s="7"/>
      <c r="B3309" s="40" t="s">
        <v>7</v>
      </c>
      <c r="C3309" s="107">
        <v>7047</v>
      </c>
      <c r="D3309" s="40" t="s">
        <v>2695</v>
      </c>
      <c r="E3309" s="40" t="s">
        <v>2696</v>
      </c>
      <c r="F3309" s="45">
        <v>8</v>
      </c>
      <c r="G3309" s="45" t="s">
        <v>905</v>
      </c>
      <c r="H3309" s="45" t="s">
        <v>8</v>
      </c>
      <c r="I3309" s="46">
        <v>38169</v>
      </c>
      <c r="J3309" s="44">
        <f t="shared" si="104"/>
        <v>38534</v>
      </c>
      <c r="K3309" s="46"/>
      <c r="L3309" s="45"/>
      <c r="M3309" s="45"/>
      <c r="N3309" s="45"/>
      <c r="O3309" s="62" t="s">
        <v>7</v>
      </c>
      <c r="P3309" s="53" t="s">
        <v>787</v>
      </c>
      <c r="Q3309" s="46"/>
      <c r="R3309" s="41"/>
    </row>
    <row r="3310" spans="1:209" s="149" customFormat="1" ht="12.95" customHeight="1" x14ac:dyDescent="0.2">
      <c r="A3310" s="7"/>
      <c r="B3310" s="40" t="s">
        <v>7</v>
      </c>
      <c r="C3310" s="107">
        <v>7048</v>
      </c>
      <c r="D3310" s="40" t="s">
        <v>2695</v>
      </c>
      <c r="E3310" s="40" t="s">
        <v>2694</v>
      </c>
      <c r="F3310" s="45">
        <v>8</v>
      </c>
      <c r="G3310" s="45" t="s">
        <v>905</v>
      </c>
      <c r="H3310" s="45" t="s">
        <v>8</v>
      </c>
      <c r="I3310" s="46">
        <v>38169</v>
      </c>
      <c r="J3310" s="44">
        <f t="shared" ref="J3310:J3341" si="105">IF(AND(I3310&gt;1/1/75, K3310&gt;0),"n/a",I3310+365)</f>
        <v>38534</v>
      </c>
      <c r="K3310" s="46"/>
      <c r="L3310" s="45"/>
      <c r="M3310" s="45"/>
      <c r="N3310" s="45"/>
      <c r="O3310" s="62" t="s">
        <v>7</v>
      </c>
      <c r="P3310" s="53" t="s">
        <v>787</v>
      </c>
      <c r="Q3310" s="46"/>
      <c r="R3310" s="41"/>
    </row>
    <row r="3311" spans="1:209" s="149" customFormat="1" ht="12.95" customHeight="1" x14ac:dyDescent="0.2">
      <c r="A3311" s="7">
        <v>50</v>
      </c>
      <c r="B3311" s="40" t="s">
        <v>7</v>
      </c>
      <c r="C3311" s="107">
        <v>7049</v>
      </c>
      <c r="D3311" s="40" t="s">
        <v>21</v>
      </c>
      <c r="E3311" s="40" t="s">
        <v>2688</v>
      </c>
      <c r="F3311" s="45">
        <v>8</v>
      </c>
      <c r="G3311" s="45" t="s">
        <v>905</v>
      </c>
      <c r="H3311" s="45" t="s">
        <v>8</v>
      </c>
      <c r="I3311" s="46">
        <v>38170</v>
      </c>
      <c r="J3311" s="44">
        <f t="shared" si="105"/>
        <v>38535</v>
      </c>
      <c r="K3311" s="46"/>
      <c r="L3311" s="45"/>
      <c r="M3311" s="45"/>
      <c r="N3311" s="45"/>
      <c r="O3311" s="62" t="s">
        <v>7</v>
      </c>
      <c r="P3311" s="53" t="s">
        <v>2</v>
      </c>
      <c r="Q3311" s="46"/>
      <c r="R3311" s="41"/>
    </row>
    <row r="3312" spans="1:209" s="149" customFormat="1" ht="12.95" customHeight="1" x14ac:dyDescent="0.2">
      <c r="A3312" s="7">
        <v>27</v>
      </c>
      <c r="B3312" s="40" t="s">
        <v>7</v>
      </c>
      <c r="C3312" s="107">
        <v>7050</v>
      </c>
      <c r="D3312" s="40" t="s">
        <v>2542</v>
      </c>
      <c r="E3312" s="40" t="s">
        <v>2693</v>
      </c>
      <c r="F3312" s="45">
        <v>10</v>
      </c>
      <c r="G3312" s="45" t="s">
        <v>1834</v>
      </c>
      <c r="H3312" s="45" t="s">
        <v>8</v>
      </c>
      <c r="I3312" s="46">
        <v>38170</v>
      </c>
      <c r="J3312" s="44" t="str">
        <f t="shared" si="105"/>
        <v>n/a</v>
      </c>
      <c r="K3312" s="46">
        <v>38201</v>
      </c>
      <c r="L3312" s="45" t="s">
        <v>684</v>
      </c>
      <c r="M3312" s="45" t="s">
        <v>874</v>
      </c>
      <c r="N3312" s="45" t="s">
        <v>874</v>
      </c>
      <c r="O3312" s="62" t="s">
        <v>7</v>
      </c>
      <c r="P3312" s="53">
        <v>3876</v>
      </c>
      <c r="Q3312" s="46">
        <v>38337</v>
      </c>
      <c r="R3312" s="41" t="s">
        <v>225</v>
      </c>
    </row>
    <row r="3313" spans="1:209" s="149" customFormat="1" ht="12.95" customHeight="1" x14ac:dyDescent="0.2">
      <c r="A3313" s="7">
        <v>37</v>
      </c>
      <c r="B3313" s="40" t="s">
        <v>7</v>
      </c>
      <c r="C3313" s="107">
        <v>7051</v>
      </c>
      <c r="D3313" s="40" t="s">
        <v>2043</v>
      </c>
      <c r="E3313" s="40" t="s">
        <v>2692</v>
      </c>
      <c r="F3313" s="45">
        <v>21</v>
      </c>
      <c r="G3313" s="45" t="s">
        <v>1839</v>
      </c>
      <c r="H3313" s="45" t="s">
        <v>8</v>
      </c>
      <c r="I3313" s="46">
        <v>38170</v>
      </c>
      <c r="J3313" s="44" t="str">
        <f t="shared" si="105"/>
        <v>n/a</v>
      </c>
      <c r="K3313" s="46">
        <v>38201</v>
      </c>
      <c r="L3313" s="45">
        <v>7039</v>
      </c>
      <c r="M3313" s="45" t="s">
        <v>871</v>
      </c>
      <c r="N3313" s="45" t="s">
        <v>871</v>
      </c>
      <c r="O3313" s="62" t="s">
        <v>7</v>
      </c>
      <c r="P3313" s="117" t="s">
        <v>0</v>
      </c>
      <c r="Q3313" s="46">
        <v>38496</v>
      </c>
      <c r="R3313" s="41"/>
    </row>
    <row r="3314" spans="1:209" s="149" customFormat="1" ht="12.95" customHeight="1" x14ac:dyDescent="0.2">
      <c r="A3314" s="7">
        <v>37</v>
      </c>
      <c r="B3314" s="40" t="s">
        <v>7</v>
      </c>
      <c r="C3314" s="107">
        <v>7052</v>
      </c>
      <c r="D3314" s="40" t="s">
        <v>1460</v>
      </c>
      <c r="E3314" s="40" t="s">
        <v>1855</v>
      </c>
      <c r="F3314" s="45">
        <v>20</v>
      </c>
      <c r="G3314" s="45" t="s">
        <v>1839</v>
      </c>
      <c r="H3314" s="45" t="s">
        <v>8</v>
      </c>
      <c r="I3314" s="46">
        <v>38170</v>
      </c>
      <c r="J3314" s="44" t="str">
        <f t="shared" si="105"/>
        <v>n/a</v>
      </c>
      <c r="K3314" s="46">
        <v>38201</v>
      </c>
      <c r="L3314" s="45" t="s">
        <v>2691</v>
      </c>
      <c r="M3314" s="45" t="s">
        <v>871</v>
      </c>
      <c r="N3314" s="45" t="s">
        <v>871</v>
      </c>
      <c r="O3314" s="62" t="s">
        <v>7</v>
      </c>
      <c r="P3314" s="53">
        <v>3938</v>
      </c>
      <c r="Q3314" s="46">
        <v>38530</v>
      </c>
      <c r="R3314" s="41" t="s">
        <v>136</v>
      </c>
    </row>
    <row r="3315" spans="1:209" s="149" customFormat="1" ht="12.95" customHeight="1" x14ac:dyDescent="0.2">
      <c r="A3315" s="7">
        <v>17</v>
      </c>
      <c r="B3315" s="40" t="s">
        <v>7</v>
      </c>
      <c r="C3315" s="107">
        <v>7053</v>
      </c>
      <c r="D3315" s="40" t="s">
        <v>2596</v>
      </c>
      <c r="E3315" s="40" t="s">
        <v>2690</v>
      </c>
      <c r="F3315" s="45">
        <v>15</v>
      </c>
      <c r="G3315" s="45" t="s">
        <v>1688</v>
      </c>
      <c r="H3315" s="45" t="s">
        <v>8</v>
      </c>
      <c r="I3315" s="46">
        <v>38170</v>
      </c>
      <c r="J3315" s="44">
        <f t="shared" si="105"/>
        <v>38535</v>
      </c>
      <c r="K3315" s="46"/>
      <c r="L3315" s="45"/>
      <c r="M3315" s="45"/>
      <c r="N3315" s="45"/>
      <c r="O3315" s="62" t="s">
        <v>7</v>
      </c>
      <c r="P3315" s="53" t="s">
        <v>2</v>
      </c>
      <c r="Q3315" s="46"/>
      <c r="R3315" s="41"/>
    </row>
    <row r="3316" spans="1:209" s="149" customFormat="1" ht="12.95" customHeight="1" x14ac:dyDescent="0.2">
      <c r="A3316" s="7">
        <v>19</v>
      </c>
      <c r="B3316" s="40" t="s">
        <v>7</v>
      </c>
      <c r="C3316" s="107">
        <v>7054</v>
      </c>
      <c r="D3316" s="40" t="s">
        <v>817</v>
      </c>
      <c r="E3316" s="40" t="s">
        <v>2688</v>
      </c>
      <c r="F3316" s="45">
        <v>8</v>
      </c>
      <c r="G3316" s="45" t="s">
        <v>905</v>
      </c>
      <c r="H3316" s="45" t="s">
        <v>8</v>
      </c>
      <c r="I3316" s="46">
        <v>38177</v>
      </c>
      <c r="J3316" s="44" t="str">
        <f t="shared" si="105"/>
        <v>n/a</v>
      </c>
      <c r="K3316" s="46">
        <v>38201</v>
      </c>
      <c r="L3316" s="45"/>
      <c r="M3316" s="45"/>
      <c r="N3316" s="45"/>
      <c r="O3316" s="62" t="s">
        <v>7</v>
      </c>
      <c r="P3316" s="53" t="s">
        <v>5</v>
      </c>
      <c r="Q3316" s="46">
        <v>38218</v>
      </c>
      <c r="R3316" s="41"/>
    </row>
    <row r="3317" spans="1:209" s="149" customFormat="1" ht="12.95" customHeight="1" x14ac:dyDescent="0.2">
      <c r="A3317" s="7"/>
      <c r="B3317" s="40" t="s">
        <v>7</v>
      </c>
      <c r="C3317" s="107">
        <v>7055</v>
      </c>
      <c r="D3317" s="40" t="s">
        <v>2689</v>
      </c>
      <c r="E3317" s="40" t="s">
        <v>2688</v>
      </c>
      <c r="F3317" s="45">
        <v>8</v>
      </c>
      <c r="G3317" s="45" t="s">
        <v>905</v>
      </c>
      <c r="H3317" s="45" t="s">
        <v>8</v>
      </c>
      <c r="I3317" s="46">
        <v>38177</v>
      </c>
      <c r="J3317" s="44" t="str">
        <f t="shared" si="105"/>
        <v>n/a</v>
      </c>
      <c r="K3317" s="46">
        <v>38198</v>
      </c>
      <c r="L3317" s="45"/>
      <c r="M3317" s="45"/>
      <c r="N3317" s="45"/>
      <c r="O3317" s="62" t="s">
        <v>7</v>
      </c>
      <c r="P3317" s="53" t="s">
        <v>5</v>
      </c>
      <c r="Q3317" s="46">
        <v>38219</v>
      </c>
      <c r="R3317" s="41"/>
    </row>
    <row r="3318" spans="1:209" s="149" customFormat="1" ht="12.95" customHeight="1" x14ac:dyDescent="0.2">
      <c r="A3318" s="7">
        <v>4</v>
      </c>
      <c r="B3318" s="40" t="s">
        <v>7</v>
      </c>
      <c r="C3318" s="107">
        <v>7056</v>
      </c>
      <c r="D3318" s="40" t="s">
        <v>2245</v>
      </c>
      <c r="E3318" s="40" t="s">
        <v>2687</v>
      </c>
      <c r="F3318" s="45">
        <v>5</v>
      </c>
      <c r="G3318" s="45" t="s">
        <v>1825</v>
      </c>
      <c r="H3318" s="45" t="s">
        <v>44</v>
      </c>
      <c r="I3318" s="46">
        <v>38181</v>
      </c>
      <c r="J3318" s="44" t="str">
        <f t="shared" si="105"/>
        <v>n/a</v>
      </c>
      <c r="K3318" s="46">
        <v>38260</v>
      </c>
      <c r="L3318" s="45">
        <v>7064</v>
      </c>
      <c r="M3318" s="45" t="s">
        <v>874</v>
      </c>
      <c r="N3318" s="45" t="s">
        <v>874</v>
      </c>
      <c r="O3318" s="62" t="s">
        <v>7</v>
      </c>
      <c r="P3318" s="53">
        <v>3906</v>
      </c>
      <c r="Q3318" s="46">
        <v>38393</v>
      </c>
      <c r="R3318" s="41" t="s">
        <v>2480</v>
      </c>
    </row>
    <row r="3319" spans="1:209" s="149" customFormat="1" ht="12.95" customHeight="1" x14ac:dyDescent="0.2">
      <c r="A3319" s="12"/>
      <c r="B3319" s="14" t="s">
        <v>7</v>
      </c>
      <c r="C3319" s="97">
        <v>7057</v>
      </c>
      <c r="D3319" s="14" t="s">
        <v>2686</v>
      </c>
      <c r="E3319" s="14" t="s">
        <v>2685</v>
      </c>
      <c r="F3319" s="15">
        <v>20</v>
      </c>
      <c r="G3319" s="15" t="s">
        <v>1839</v>
      </c>
      <c r="H3319" s="15" t="s">
        <v>193</v>
      </c>
      <c r="I3319" s="71">
        <v>38175</v>
      </c>
      <c r="J3319" s="16" t="str">
        <f t="shared" si="105"/>
        <v>n/a</v>
      </c>
      <c r="K3319" s="71">
        <v>38230</v>
      </c>
      <c r="L3319" s="15" t="s">
        <v>684</v>
      </c>
      <c r="M3319" s="15" t="s">
        <v>874</v>
      </c>
      <c r="N3319" s="15" t="s">
        <v>874</v>
      </c>
      <c r="O3319" s="21" t="s">
        <v>7</v>
      </c>
      <c r="P3319" s="20">
        <v>3891</v>
      </c>
      <c r="Q3319" s="19">
        <v>38379</v>
      </c>
      <c r="R3319" s="58" t="s">
        <v>136</v>
      </c>
      <c r="S3319" s="13"/>
      <c r="T3319" s="13"/>
      <c r="U3319" s="13"/>
      <c r="V3319" s="13"/>
      <c r="W3319" s="13"/>
      <c r="X3319" s="13"/>
      <c r="Y3319" s="13"/>
      <c r="Z3319" s="13"/>
      <c r="AA3319" s="13"/>
      <c r="AB3319" s="13"/>
      <c r="AC3319" s="13"/>
      <c r="AD3319" s="13"/>
      <c r="AE3319" s="13"/>
      <c r="AF3319" s="13"/>
      <c r="AG3319" s="13"/>
      <c r="AH3319" s="13"/>
      <c r="AI3319" s="13"/>
      <c r="AJ3319" s="13"/>
      <c r="AK3319" s="13"/>
      <c r="AL3319" s="13"/>
      <c r="AM3319" s="13"/>
      <c r="AN3319" s="13"/>
      <c r="AO3319" s="13"/>
      <c r="AP3319" s="13"/>
      <c r="AQ3319" s="13"/>
      <c r="AR3319" s="13"/>
      <c r="AS3319" s="13"/>
      <c r="AT3319" s="13"/>
      <c r="AU3319" s="13"/>
      <c r="AV3319" s="13"/>
      <c r="AW3319" s="13"/>
      <c r="AX3319" s="13"/>
      <c r="AY3319" s="13"/>
      <c r="AZ3319" s="13"/>
      <c r="BA3319" s="13"/>
      <c r="BB3319" s="13"/>
      <c r="BC3319" s="13"/>
      <c r="BD3319" s="13"/>
      <c r="BE3319" s="13"/>
      <c r="BF3319" s="13"/>
      <c r="BG3319" s="13"/>
      <c r="BH3319" s="13"/>
      <c r="BI3319" s="13"/>
      <c r="BJ3319" s="13"/>
      <c r="BK3319" s="13"/>
      <c r="BL3319" s="13"/>
      <c r="BM3319" s="13"/>
      <c r="BN3319" s="13"/>
      <c r="BO3319" s="13"/>
      <c r="BP3319" s="13"/>
      <c r="BQ3319" s="13"/>
      <c r="BR3319" s="13"/>
      <c r="BS3319" s="13"/>
      <c r="BT3319" s="13"/>
      <c r="BU3319" s="13"/>
      <c r="BV3319" s="13"/>
      <c r="BW3319" s="13"/>
      <c r="BX3319" s="13"/>
      <c r="BY3319" s="13"/>
      <c r="BZ3319" s="13"/>
      <c r="CA3319" s="13"/>
      <c r="CB3319" s="13"/>
      <c r="CC3319" s="13"/>
      <c r="CD3319" s="13"/>
      <c r="CE3319" s="13"/>
      <c r="CF3319" s="13"/>
      <c r="CG3319" s="13"/>
      <c r="CH3319" s="13"/>
      <c r="CI3319" s="13"/>
      <c r="CJ3319" s="13"/>
      <c r="CK3319" s="13"/>
      <c r="CL3319" s="13"/>
      <c r="CM3319" s="13"/>
      <c r="CN3319" s="13"/>
      <c r="CO3319" s="13"/>
      <c r="CP3319" s="13"/>
      <c r="CQ3319" s="13"/>
      <c r="CR3319" s="13"/>
      <c r="CS3319" s="13"/>
      <c r="CT3319" s="13"/>
      <c r="CU3319" s="13"/>
      <c r="CV3319" s="13"/>
      <c r="CW3319" s="13"/>
      <c r="CX3319" s="13"/>
      <c r="CY3319" s="13"/>
      <c r="CZ3319" s="13"/>
      <c r="DA3319" s="13"/>
      <c r="DB3319" s="13"/>
      <c r="DC3319" s="13"/>
      <c r="DD3319" s="13"/>
      <c r="DE3319" s="13"/>
      <c r="DF3319" s="13"/>
      <c r="DG3319" s="13"/>
      <c r="DH3319" s="13"/>
      <c r="DI3319" s="13"/>
      <c r="DJ3319" s="13"/>
      <c r="DK3319" s="13"/>
      <c r="DL3319" s="13"/>
      <c r="DM3319" s="13"/>
      <c r="DN3319" s="13"/>
      <c r="DO3319" s="13"/>
      <c r="DP3319" s="13"/>
      <c r="DQ3319" s="13"/>
      <c r="DR3319" s="13"/>
      <c r="DS3319" s="13"/>
      <c r="DT3319" s="13"/>
      <c r="DU3319" s="13"/>
      <c r="DV3319" s="13"/>
      <c r="DW3319" s="13"/>
      <c r="DX3319" s="13"/>
      <c r="DY3319" s="13"/>
      <c r="DZ3319" s="13"/>
      <c r="EA3319" s="13"/>
      <c r="EB3319" s="13"/>
      <c r="EC3319" s="13"/>
      <c r="ED3319" s="13"/>
      <c r="EE3319" s="13"/>
      <c r="EF3319" s="13"/>
      <c r="EG3319" s="13"/>
      <c r="EH3319" s="13"/>
      <c r="EI3319" s="13"/>
      <c r="EJ3319" s="13"/>
      <c r="EK3319" s="13"/>
      <c r="EL3319" s="13"/>
      <c r="EM3319" s="13"/>
      <c r="EN3319" s="13"/>
      <c r="EO3319" s="13"/>
      <c r="EP3319" s="13"/>
      <c r="EQ3319" s="13"/>
      <c r="ER3319" s="13"/>
      <c r="ES3319" s="13"/>
      <c r="ET3319" s="13"/>
      <c r="EU3319" s="13"/>
      <c r="EV3319" s="13"/>
      <c r="EW3319" s="13"/>
      <c r="EX3319" s="13"/>
      <c r="EY3319" s="13"/>
      <c r="EZ3319" s="13"/>
      <c r="FA3319" s="13"/>
      <c r="FB3319" s="13"/>
      <c r="FC3319" s="13"/>
      <c r="FD3319" s="13"/>
      <c r="FE3319" s="13"/>
      <c r="FF3319" s="13"/>
      <c r="FG3319" s="13"/>
      <c r="FH3319" s="13"/>
      <c r="FI3319" s="13"/>
      <c r="FJ3319" s="13"/>
      <c r="FK3319" s="13"/>
      <c r="FL3319" s="13"/>
      <c r="FM3319" s="13"/>
      <c r="FN3319" s="13"/>
      <c r="FO3319" s="13"/>
      <c r="FP3319" s="13"/>
      <c r="FQ3319" s="13"/>
      <c r="FR3319" s="13"/>
      <c r="FS3319" s="13"/>
      <c r="FT3319" s="13"/>
      <c r="FU3319" s="13"/>
      <c r="FV3319" s="13"/>
      <c r="FW3319" s="13"/>
      <c r="FX3319" s="13"/>
      <c r="FY3319" s="13"/>
      <c r="FZ3319" s="13"/>
      <c r="GA3319" s="13"/>
      <c r="GB3319" s="13"/>
      <c r="GC3319" s="13"/>
      <c r="GD3319" s="13"/>
      <c r="GE3319" s="13"/>
      <c r="GF3319" s="13"/>
      <c r="GG3319" s="13"/>
      <c r="GH3319" s="13"/>
      <c r="GI3319" s="13"/>
      <c r="GJ3319" s="13"/>
      <c r="GK3319" s="13"/>
      <c r="GL3319" s="13"/>
      <c r="GM3319" s="13"/>
      <c r="GN3319" s="13"/>
      <c r="GO3319" s="13"/>
      <c r="GP3319" s="13"/>
      <c r="GQ3319" s="13"/>
      <c r="GR3319" s="13"/>
      <c r="GS3319" s="13"/>
      <c r="GT3319" s="13"/>
      <c r="GU3319" s="13"/>
      <c r="GV3319" s="13"/>
      <c r="GW3319" s="13"/>
      <c r="GX3319" s="13"/>
      <c r="GY3319" s="13"/>
      <c r="GZ3319" s="13"/>
      <c r="HA3319" s="13"/>
    </row>
    <row r="3320" spans="1:209" s="149" customFormat="1" ht="12.95" customHeight="1" x14ac:dyDescent="0.2">
      <c r="A3320" s="7">
        <v>13</v>
      </c>
      <c r="B3320" s="40" t="s">
        <v>7</v>
      </c>
      <c r="C3320" s="107">
        <v>7058</v>
      </c>
      <c r="D3320" s="40" t="s">
        <v>2684</v>
      </c>
      <c r="E3320" s="40" t="s">
        <v>2683</v>
      </c>
      <c r="F3320" s="45">
        <v>20</v>
      </c>
      <c r="G3320" s="45" t="s">
        <v>1839</v>
      </c>
      <c r="H3320" s="45" t="s">
        <v>193</v>
      </c>
      <c r="I3320" s="120">
        <v>38182</v>
      </c>
      <c r="J3320" s="44" t="str">
        <f t="shared" si="105"/>
        <v>n/a</v>
      </c>
      <c r="K3320" s="120">
        <v>38223</v>
      </c>
      <c r="L3320" s="45" t="s">
        <v>684</v>
      </c>
      <c r="M3320" s="45" t="s">
        <v>874</v>
      </c>
      <c r="N3320" s="45" t="s">
        <v>874</v>
      </c>
      <c r="O3320" s="62" t="s">
        <v>7</v>
      </c>
      <c r="P3320" s="53">
        <v>3919</v>
      </c>
      <c r="Q3320" s="46">
        <v>38418</v>
      </c>
      <c r="R3320" s="41" t="s">
        <v>2682</v>
      </c>
    </row>
    <row r="3321" spans="1:209" s="149" customFormat="1" ht="12.95" customHeight="1" x14ac:dyDescent="0.2">
      <c r="A3321" s="7">
        <v>18</v>
      </c>
      <c r="B3321" s="40" t="s">
        <v>7</v>
      </c>
      <c r="C3321" s="107">
        <v>7059</v>
      </c>
      <c r="D3321" s="40" t="s">
        <v>2241</v>
      </c>
      <c r="E3321" s="40" t="s">
        <v>2247</v>
      </c>
      <c r="F3321" s="45">
        <v>8</v>
      </c>
      <c r="G3321" s="45" t="s">
        <v>905</v>
      </c>
      <c r="H3321" s="45" t="s">
        <v>44</v>
      </c>
      <c r="I3321" s="46">
        <v>38197</v>
      </c>
      <c r="J3321" s="44" t="str">
        <f t="shared" si="105"/>
        <v>n/a</v>
      </c>
      <c r="K3321" s="46">
        <v>38442</v>
      </c>
      <c r="L3321" s="45" t="s">
        <v>684</v>
      </c>
      <c r="M3321" s="45" t="s">
        <v>871</v>
      </c>
      <c r="N3321" s="45" t="s">
        <v>871</v>
      </c>
      <c r="O3321" s="62" t="s">
        <v>7</v>
      </c>
      <c r="P3321" s="117" t="s">
        <v>0</v>
      </c>
      <c r="Q3321" s="46">
        <v>38827</v>
      </c>
      <c r="R3321" s="41"/>
    </row>
    <row r="3322" spans="1:209" s="149" customFormat="1" ht="12.95" customHeight="1" x14ac:dyDescent="0.2">
      <c r="A3322" s="7"/>
      <c r="B3322" s="40" t="s">
        <v>7</v>
      </c>
      <c r="C3322" s="107">
        <v>7060</v>
      </c>
      <c r="D3322" s="40" t="s">
        <v>2681</v>
      </c>
      <c r="E3322" s="40" t="s">
        <v>1151</v>
      </c>
      <c r="F3322" s="45">
        <v>5</v>
      </c>
      <c r="G3322" s="45" t="s">
        <v>1825</v>
      </c>
      <c r="H3322" s="45" t="s">
        <v>44</v>
      </c>
      <c r="I3322" s="46">
        <v>38215</v>
      </c>
      <c r="J3322" s="44">
        <f t="shared" si="105"/>
        <v>38580</v>
      </c>
      <c r="K3322" s="46"/>
      <c r="L3322" s="45"/>
      <c r="M3322" s="45"/>
      <c r="N3322" s="45"/>
      <c r="O3322" s="62" t="s">
        <v>7</v>
      </c>
      <c r="P3322" s="53" t="s">
        <v>2</v>
      </c>
      <c r="Q3322" s="46"/>
      <c r="R3322" s="41"/>
    </row>
    <row r="3323" spans="1:209" s="149" customFormat="1" ht="12.95" customHeight="1" x14ac:dyDescent="0.2">
      <c r="A3323" s="7"/>
      <c r="B3323" s="40" t="s">
        <v>7</v>
      </c>
      <c r="C3323" s="107">
        <v>7061</v>
      </c>
      <c r="D3323" s="40" t="s">
        <v>2681</v>
      </c>
      <c r="E3323" s="40" t="s">
        <v>1151</v>
      </c>
      <c r="F3323" s="45">
        <v>15</v>
      </c>
      <c r="G3323" s="45" t="s">
        <v>1688</v>
      </c>
      <c r="H3323" s="45" t="s">
        <v>44</v>
      </c>
      <c r="I3323" s="46">
        <v>38215</v>
      </c>
      <c r="J3323" s="44">
        <f t="shared" si="105"/>
        <v>38580</v>
      </c>
      <c r="K3323" s="46"/>
      <c r="L3323" s="45"/>
      <c r="M3323" s="45"/>
      <c r="N3323" s="45"/>
      <c r="O3323" s="62" t="s">
        <v>7</v>
      </c>
      <c r="P3323" s="53" t="s">
        <v>2</v>
      </c>
      <c r="Q3323" s="46"/>
      <c r="R3323" s="41"/>
    </row>
    <row r="3324" spans="1:209" s="149" customFormat="1" ht="12.95" customHeight="1" x14ac:dyDescent="0.2">
      <c r="A3324" s="7">
        <v>4</v>
      </c>
      <c r="B3324" s="40" t="s">
        <v>7</v>
      </c>
      <c r="C3324" s="107">
        <v>7062</v>
      </c>
      <c r="D3324" s="40" t="s">
        <v>2618</v>
      </c>
      <c r="E3324" s="40" t="s">
        <v>2680</v>
      </c>
      <c r="F3324" s="45">
        <v>5</v>
      </c>
      <c r="G3324" s="45" t="s">
        <v>1825</v>
      </c>
      <c r="H3324" s="45" t="s">
        <v>44</v>
      </c>
      <c r="I3324" s="46">
        <v>38223</v>
      </c>
      <c r="J3324" s="44" t="str">
        <f t="shared" si="105"/>
        <v>n/a</v>
      </c>
      <c r="K3324" s="46">
        <v>38261</v>
      </c>
      <c r="L3324" s="45" t="s">
        <v>2679</v>
      </c>
      <c r="M3324" s="45" t="s">
        <v>874</v>
      </c>
      <c r="N3324" s="45" t="s">
        <v>874</v>
      </c>
      <c r="O3324" s="62" t="s">
        <v>7</v>
      </c>
      <c r="P3324" s="53">
        <v>3905</v>
      </c>
      <c r="Q3324" s="46">
        <v>38393</v>
      </c>
      <c r="R3324" s="41" t="s">
        <v>136</v>
      </c>
    </row>
    <row r="3325" spans="1:209" s="149" customFormat="1" ht="12.95" customHeight="1" x14ac:dyDescent="0.2">
      <c r="A3325" s="7">
        <v>4</v>
      </c>
      <c r="B3325" s="40" t="s">
        <v>7</v>
      </c>
      <c r="C3325" s="107">
        <v>7063</v>
      </c>
      <c r="D3325" s="40" t="s">
        <v>2618</v>
      </c>
      <c r="E3325" s="40" t="s">
        <v>2678</v>
      </c>
      <c r="F3325" s="45">
        <v>6</v>
      </c>
      <c r="G3325" s="45" t="s">
        <v>1825</v>
      </c>
      <c r="H3325" s="45" t="s">
        <v>44</v>
      </c>
      <c r="I3325" s="46">
        <v>38223</v>
      </c>
      <c r="J3325" s="44">
        <f t="shared" si="105"/>
        <v>38588</v>
      </c>
      <c r="K3325" s="46"/>
      <c r="L3325" s="45"/>
      <c r="M3325" s="45"/>
      <c r="N3325" s="45"/>
      <c r="O3325" s="62" t="s">
        <v>7</v>
      </c>
      <c r="P3325" s="53" t="s">
        <v>2</v>
      </c>
      <c r="Q3325" s="46"/>
      <c r="R3325" s="41"/>
    </row>
    <row r="3326" spans="1:209" s="149" customFormat="1" ht="12.95" customHeight="1" x14ac:dyDescent="0.2">
      <c r="A3326" s="7">
        <v>17</v>
      </c>
      <c r="B3326" s="40" t="s">
        <v>7</v>
      </c>
      <c r="C3326" s="107">
        <v>7064</v>
      </c>
      <c r="D3326" s="40" t="s">
        <v>2527</v>
      </c>
      <c r="E3326" s="40" t="s">
        <v>2653</v>
      </c>
      <c r="F3326" s="45">
        <v>5</v>
      </c>
      <c r="G3326" s="45" t="s">
        <v>1825</v>
      </c>
      <c r="H3326" s="45" t="s">
        <v>44</v>
      </c>
      <c r="I3326" s="46">
        <v>38224</v>
      </c>
      <c r="J3326" s="44" t="str">
        <f t="shared" si="105"/>
        <v>n/a</v>
      </c>
      <c r="K3326" s="46">
        <v>38260</v>
      </c>
      <c r="L3326" s="45">
        <v>7056</v>
      </c>
      <c r="M3326" s="45" t="s">
        <v>874</v>
      </c>
      <c r="N3326" s="45" t="s">
        <v>871</v>
      </c>
      <c r="O3326" s="62" t="s">
        <v>7</v>
      </c>
      <c r="P3326" s="53">
        <v>3929</v>
      </c>
      <c r="Q3326" s="46">
        <v>38475</v>
      </c>
      <c r="R3326" s="41" t="s">
        <v>2480</v>
      </c>
    </row>
    <row r="3327" spans="1:209" s="149" customFormat="1" ht="12.95" customHeight="1" x14ac:dyDescent="0.2">
      <c r="A3327" s="7">
        <v>17</v>
      </c>
      <c r="B3327" s="40" t="s">
        <v>7</v>
      </c>
      <c r="C3327" s="107">
        <v>7065</v>
      </c>
      <c r="D3327" s="40" t="s">
        <v>2527</v>
      </c>
      <c r="E3327" s="40" t="s">
        <v>2325</v>
      </c>
      <c r="F3327" s="45">
        <v>5</v>
      </c>
      <c r="G3327" s="45" t="s">
        <v>1825</v>
      </c>
      <c r="H3327" s="45" t="s">
        <v>44</v>
      </c>
      <c r="I3327" s="46">
        <v>38224</v>
      </c>
      <c r="J3327" s="44" t="str">
        <f t="shared" si="105"/>
        <v>n/a</v>
      </c>
      <c r="K3327" s="46">
        <v>38260</v>
      </c>
      <c r="L3327" s="45">
        <v>7002</v>
      </c>
      <c r="M3327" s="45" t="s">
        <v>874</v>
      </c>
      <c r="N3327" s="45" t="s">
        <v>874</v>
      </c>
      <c r="O3327" s="62" t="s">
        <v>7</v>
      </c>
      <c r="P3327" s="53">
        <v>3904</v>
      </c>
      <c r="Q3327" s="46">
        <v>38390</v>
      </c>
      <c r="R3327" s="41" t="s">
        <v>2480</v>
      </c>
    </row>
    <row r="3328" spans="1:209" s="149" customFormat="1" ht="12.95" customHeight="1" x14ac:dyDescent="0.2">
      <c r="A3328" s="7">
        <v>17</v>
      </c>
      <c r="B3328" s="40" t="s">
        <v>7</v>
      </c>
      <c r="C3328" s="107">
        <v>7066</v>
      </c>
      <c r="D3328" s="40" t="s">
        <v>435</v>
      </c>
      <c r="E3328" s="40" t="s">
        <v>950</v>
      </c>
      <c r="F3328" s="45">
        <v>15</v>
      </c>
      <c r="G3328" s="45" t="s">
        <v>1688</v>
      </c>
      <c r="H3328" s="45" t="s">
        <v>44</v>
      </c>
      <c r="I3328" s="46">
        <v>38224</v>
      </c>
      <c r="J3328" s="44" t="str">
        <f t="shared" si="105"/>
        <v>n/a</v>
      </c>
      <c r="K3328" s="46">
        <v>38260</v>
      </c>
      <c r="L3328" s="45" t="s">
        <v>2677</v>
      </c>
      <c r="M3328" s="45" t="s">
        <v>874</v>
      </c>
      <c r="N3328" s="45" t="s">
        <v>874</v>
      </c>
      <c r="O3328" s="62" t="s">
        <v>7</v>
      </c>
      <c r="P3328" s="53">
        <v>3898</v>
      </c>
      <c r="Q3328" s="46">
        <v>38398</v>
      </c>
      <c r="R3328" s="41" t="s">
        <v>328</v>
      </c>
    </row>
    <row r="3329" spans="1:18" s="149" customFormat="1" ht="12.95" customHeight="1" x14ac:dyDescent="0.2">
      <c r="A3329" s="7">
        <v>17</v>
      </c>
      <c r="B3329" s="40" t="s">
        <v>7</v>
      </c>
      <c r="C3329" s="107">
        <v>7067</v>
      </c>
      <c r="D3329" s="40" t="s">
        <v>1511</v>
      </c>
      <c r="E3329" s="40" t="s">
        <v>950</v>
      </c>
      <c r="F3329" s="45">
        <v>15</v>
      </c>
      <c r="G3329" s="45" t="s">
        <v>1688</v>
      </c>
      <c r="H3329" s="45" t="s">
        <v>44</v>
      </c>
      <c r="I3329" s="46">
        <v>38224</v>
      </c>
      <c r="J3329" s="44" t="str">
        <f t="shared" si="105"/>
        <v>n/a</v>
      </c>
      <c r="K3329" s="46">
        <v>38260</v>
      </c>
      <c r="L3329" s="45" t="s">
        <v>2676</v>
      </c>
      <c r="M3329" s="45" t="s">
        <v>874</v>
      </c>
      <c r="N3329" s="45" t="s">
        <v>874</v>
      </c>
      <c r="O3329" s="62" t="s">
        <v>7</v>
      </c>
      <c r="P3329" s="53">
        <v>3899</v>
      </c>
      <c r="Q3329" s="46">
        <v>38398</v>
      </c>
      <c r="R3329" s="41" t="s">
        <v>328</v>
      </c>
    </row>
    <row r="3330" spans="1:18" s="149" customFormat="1" ht="12.95" customHeight="1" x14ac:dyDescent="0.2">
      <c r="A3330" s="7">
        <v>17</v>
      </c>
      <c r="B3330" s="40" t="s">
        <v>7</v>
      </c>
      <c r="C3330" s="107">
        <v>7068</v>
      </c>
      <c r="D3330" s="40" t="s">
        <v>2095</v>
      </c>
      <c r="E3330" s="40" t="s">
        <v>2675</v>
      </c>
      <c r="F3330" s="45">
        <v>15</v>
      </c>
      <c r="G3330" s="45" t="s">
        <v>1688</v>
      </c>
      <c r="H3330" s="45" t="s">
        <v>44</v>
      </c>
      <c r="I3330" s="46">
        <v>38224</v>
      </c>
      <c r="J3330" s="44" t="str">
        <f t="shared" si="105"/>
        <v>n/a</v>
      </c>
      <c r="K3330" s="46">
        <v>38260</v>
      </c>
      <c r="L3330" s="45" t="s">
        <v>2674</v>
      </c>
      <c r="M3330" s="45" t="s">
        <v>874</v>
      </c>
      <c r="N3330" s="45" t="s">
        <v>874</v>
      </c>
      <c r="O3330" s="62" t="s">
        <v>7</v>
      </c>
      <c r="P3330" s="53">
        <v>3900</v>
      </c>
      <c r="Q3330" s="46">
        <v>38398</v>
      </c>
      <c r="R3330" s="41" t="s">
        <v>328</v>
      </c>
    </row>
    <row r="3331" spans="1:18" s="149" customFormat="1" ht="12.95" customHeight="1" x14ac:dyDescent="0.2">
      <c r="A3331" s="7">
        <v>77</v>
      </c>
      <c r="B3331" s="40" t="s">
        <v>7</v>
      </c>
      <c r="C3331" s="107">
        <v>7069</v>
      </c>
      <c r="D3331" s="40" t="s">
        <v>2673</v>
      </c>
      <c r="E3331" s="40" t="s">
        <v>2672</v>
      </c>
      <c r="F3331" s="45">
        <v>8</v>
      </c>
      <c r="G3331" s="45" t="s">
        <v>905</v>
      </c>
      <c r="H3331" s="45" t="s">
        <v>44</v>
      </c>
      <c r="I3331" s="46">
        <v>38229</v>
      </c>
      <c r="J3331" s="44" t="str">
        <f t="shared" si="105"/>
        <v>n/a</v>
      </c>
      <c r="K3331" s="46">
        <v>38260</v>
      </c>
      <c r="L3331" s="45" t="s">
        <v>2671</v>
      </c>
      <c r="M3331" s="45" t="s">
        <v>874</v>
      </c>
      <c r="N3331" s="45" t="s">
        <v>874</v>
      </c>
      <c r="O3331" s="62" t="s">
        <v>7</v>
      </c>
      <c r="P3331" s="53">
        <v>3911</v>
      </c>
      <c r="Q3331" s="46">
        <v>38407</v>
      </c>
      <c r="R3331" s="41" t="s">
        <v>2670</v>
      </c>
    </row>
    <row r="3332" spans="1:18" s="149" customFormat="1" ht="12.95" customHeight="1" x14ac:dyDescent="0.2">
      <c r="A3332" s="7">
        <v>46</v>
      </c>
      <c r="B3332" s="40" t="s">
        <v>7</v>
      </c>
      <c r="C3332" s="107">
        <v>7070</v>
      </c>
      <c r="D3332" s="40" t="s">
        <v>527</v>
      </c>
      <c r="E3332" s="40" t="s">
        <v>2325</v>
      </c>
      <c r="F3332" s="45">
        <v>8</v>
      </c>
      <c r="G3332" s="45" t="s">
        <v>905</v>
      </c>
      <c r="H3332" s="45" t="s">
        <v>44</v>
      </c>
      <c r="I3332" s="46">
        <v>38226</v>
      </c>
      <c r="J3332" s="44" t="str">
        <f t="shared" si="105"/>
        <v>n/a</v>
      </c>
      <c r="K3332" s="46">
        <v>38260</v>
      </c>
      <c r="L3332" s="45" t="s">
        <v>2669</v>
      </c>
      <c r="M3332" s="45" t="s">
        <v>874</v>
      </c>
      <c r="N3332" s="45" t="s">
        <v>874</v>
      </c>
      <c r="O3332" s="62" t="s">
        <v>7</v>
      </c>
      <c r="P3332" s="53">
        <v>3912</v>
      </c>
      <c r="Q3332" s="46">
        <v>38407</v>
      </c>
      <c r="R3332" s="174" t="s">
        <v>2668</v>
      </c>
    </row>
    <row r="3333" spans="1:18" s="149" customFormat="1" ht="12.95" customHeight="1" x14ac:dyDescent="0.2">
      <c r="A3333" s="7">
        <v>32</v>
      </c>
      <c r="B3333" s="40" t="s">
        <v>7</v>
      </c>
      <c r="C3333" s="107">
        <v>7071</v>
      </c>
      <c r="D3333" s="40" t="s">
        <v>2433</v>
      </c>
      <c r="E3333" s="40" t="s">
        <v>2653</v>
      </c>
      <c r="F3333" s="45">
        <v>8</v>
      </c>
      <c r="G3333" s="45" t="s">
        <v>905</v>
      </c>
      <c r="H3333" s="45" t="s">
        <v>44</v>
      </c>
      <c r="I3333" s="46">
        <v>38225</v>
      </c>
      <c r="J3333" s="44" t="str">
        <f t="shared" si="105"/>
        <v>n/a</v>
      </c>
      <c r="K3333" s="46">
        <v>38264</v>
      </c>
      <c r="L3333" s="45" t="s">
        <v>2667</v>
      </c>
      <c r="M3333" s="45" t="s">
        <v>871</v>
      </c>
      <c r="N3333" s="45" t="s">
        <v>874</v>
      </c>
      <c r="O3333" s="62" t="s">
        <v>7</v>
      </c>
      <c r="P3333" s="117" t="s">
        <v>0</v>
      </c>
      <c r="Q3333" s="46">
        <v>38428</v>
      </c>
      <c r="R3333" s="41"/>
    </row>
    <row r="3334" spans="1:18" s="149" customFormat="1" ht="12.95" customHeight="1" x14ac:dyDescent="0.2">
      <c r="A3334" s="7"/>
      <c r="B3334" s="40" t="s">
        <v>7</v>
      </c>
      <c r="C3334" s="107">
        <v>7072</v>
      </c>
      <c r="D3334" s="40" t="s">
        <v>2666</v>
      </c>
      <c r="E3334" s="40" t="s">
        <v>1151</v>
      </c>
      <c r="F3334" s="45">
        <v>15</v>
      </c>
      <c r="G3334" s="45" t="s">
        <v>1688</v>
      </c>
      <c r="H3334" s="45" t="s">
        <v>44</v>
      </c>
      <c r="I3334" s="46">
        <v>38225</v>
      </c>
      <c r="J3334" s="44">
        <f t="shared" si="105"/>
        <v>38590</v>
      </c>
      <c r="K3334" s="46"/>
      <c r="L3334" s="45"/>
      <c r="M3334" s="45"/>
      <c r="N3334" s="45"/>
      <c r="O3334" s="62" t="s">
        <v>7</v>
      </c>
      <c r="P3334" s="53" t="s">
        <v>2</v>
      </c>
      <c r="Q3334" s="46"/>
      <c r="R3334" s="41"/>
    </row>
    <row r="3335" spans="1:18" s="149" customFormat="1" ht="12.95" customHeight="1" x14ac:dyDescent="0.2">
      <c r="A3335" s="7">
        <v>20</v>
      </c>
      <c r="B3335" s="40" t="s">
        <v>7</v>
      </c>
      <c r="C3335" s="107">
        <v>7073</v>
      </c>
      <c r="D3335" s="40" t="s">
        <v>2329</v>
      </c>
      <c r="E3335" s="40" t="s">
        <v>2653</v>
      </c>
      <c r="F3335" s="45">
        <v>8</v>
      </c>
      <c r="G3335" s="45" t="s">
        <v>905</v>
      </c>
      <c r="H3335" s="45" t="s">
        <v>44</v>
      </c>
      <c r="I3335" s="46">
        <v>38230</v>
      </c>
      <c r="J3335" s="44" t="str">
        <f t="shared" si="105"/>
        <v>n/a</v>
      </c>
      <c r="K3335" s="46">
        <v>38442</v>
      </c>
      <c r="L3335" s="45" t="s">
        <v>2665</v>
      </c>
      <c r="M3335" s="45" t="s">
        <v>874</v>
      </c>
      <c r="N3335" s="45" t="s">
        <v>874</v>
      </c>
      <c r="O3335" s="62" t="s">
        <v>7</v>
      </c>
      <c r="P3335" s="53">
        <v>3961</v>
      </c>
      <c r="Q3335" s="46">
        <v>38608</v>
      </c>
      <c r="R3335" s="41" t="s">
        <v>553</v>
      </c>
    </row>
    <row r="3336" spans="1:18" s="149" customFormat="1" ht="12.95" customHeight="1" x14ac:dyDescent="0.2">
      <c r="A3336" s="7">
        <v>20</v>
      </c>
      <c r="B3336" s="40" t="s">
        <v>7</v>
      </c>
      <c r="C3336" s="107">
        <v>7074</v>
      </c>
      <c r="D3336" s="40" t="s">
        <v>2664</v>
      </c>
      <c r="E3336" s="40" t="s">
        <v>950</v>
      </c>
      <c r="F3336" s="45">
        <v>8</v>
      </c>
      <c r="G3336" s="45" t="s">
        <v>905</v>
      </c>
      <c r="H3336" s="45" t="s">
        <v>44</v>
      </c>
      <c r="I3336" s="46">
        <v>38230</v>
      </c>
      <c r="J3336" s="44" t="str">
        <f t="shared" si="105"/>
        <v>n/a</v>
      </c>
      <c r="K3336" s="46">
        <v>38261</v>
      </c>
      <c r="L3336" s="45"/>
      <c r="M3336" s="45"/>
      <c r="N3336" s="45"/>
      <c r="O3336" s="62" t="s">
        <v>7</v>
      </c>
      <c r="P3336" s="53" t="s">
        <v>5</v>
      </c>
      <c r="Q3336" s="46">
        <v>38301</v>
      </c>
      <c r="R3336" s="41"/>
    </row>
    <row r="3337" spans="1:18" s="149" customFormat="1" ht="12.95" customHeight="1" x14ac:dyDescent="0.2">
      <c r="A3337" s="7">
        <v>23</v>
      </c>
      <c r="B3337" s="40" t="s">
        <v>7</v>
      </c>
      <c r="C3337" s="107">
        <v>7075</v>
      </c>
      <c r="D3337" s="40" t="s">
        <v>322</v>
      </c>
      <c r="E3337" s="40" t="s">
        <v>2663</v>
      </c>
      <c r="F3337" s="45">
        <v>16</v>
      </c>
      <c r="G3337" s="45" t="s">
        <v>1834</v>
      </c>
      <c r="H3337" s="45" t="s">
        <v>44</v>
      </c>
      <c r="I3337" s="46">
        <v>38230</v>
      </c>
      <c r="J3337" s="44">
        <f t="shared" si="105"/>
        <v>38595</v>
      </c>
      <c r="K3337" s="46"/>
      <c r="L3337" s="45"/>
      <c r="M3337" s="45"/>
      <c r="N3337" s="45"/>
      <c r="O3337" s="62" t="s">
        <v>7</v>
      </c>
      <c r="P3337" s="53" t="s">
        <v>2</v>
      </c>
      <c r="Q3337" s="46"/>
      <c r="R3337" s="41"/>
    </row>
    <row r="3338" spans="1:18" s="149" customFormat="1" ht="12.95" customHeight="1" x14ac:dyDescent="0.2">
      <c r="A3338" s="7">
        <v>23</v>
      </c>
      <c r="B3338" s="40" t="s">
        <v>7</v>
      </c>
      <c r="C3338" s="107">
        <v>7076</v>
      </c>
      <c r="D3338" s="40" t="s">
        <v>514</v>
      </c>
      <c r="E3338" s="40" t="s">
        <v>2662</v>
      </c>
      <c r="F3338" s="45">
        <v>16</v>
      </c>
      <c r="G3338" s="45" t="s">
        <v>1834</v>
      </c>
      <c r="H3338" s="45" t="s">
        <v>44</v>
      </c>
      <c r="I3338" s="46">
        <v>38230</v>
      </c>
      <c r="J3338" s="44" t="str">
        <f t="shared" si="105"/>
        <v>n/a</v>
      </c>
      <c r="K3338" s="46">
        <v>38261</v>
      </c>
      <c r="L3338" s="45" t="s">
        <v>684</v>
      </c>
      <c r="M3338" s="45" t="s">
        <v>874</v>
      </c>
      <c r="N3338" s="45" t="s">
        <v>874</v>
      </c>
      <c r="O3338" s="62" t="s">
        <v>7</v>
      </c>
      <c r="P3338" s="53">
        <v>3907</v>
      </c>
      <c r="Q3338" s="46">
        <v>38398</v>
      </c>
      <c r="R3338" s="41" t="s">
        <v>147</v>
      </c>
    </row>
    <row r="3339" spans="1:18" s="149" customFormat="1" ht="12.95" customHeight="1" x14ac:dyDescent="0.2">
      <c r="A3339" s="7">
        <v>23</v>
      </c>
      <c r="B3339" s="40" t="s">
        <v>7</v>
      </c>
      <c r="C3339" s="107">
        <v>7077</v>
      </c>
      <c r="D3339" s="40" t="s">
        <v>514</v>
      </c>
      <c r="E3339" s="40" t="s">
        <v>2661</v>
      </c>
      <c r="F3339" s="45">
        <v>16</v>
      </c>
      <c r="G3339" s="45" t="s">
        <v>1834</v>
      </c>
      <c r="H3339" s="45" t="s">
        <v>44</v>
      </c>
      <c r="I3339" s="46">
        <v>38230</v>
      </c>
      <c r="J3339" s="44">
        <f t="shared" si="105"/>
        <v>38595</v>
      </c>
      <c r="K3339" s="46"/>
      <c r="L3339" s="45"/>
      <c r="M3339" s="45"/>
      <c r="N3339" s="45"/>
      <c r="O3339" s="62" t="s">
        <v>7</v>
      </c>
      <c r="P3339" s="53" t="s">
        <v>2</v>
      </c>
      <c r="Q3339" s="46"/>
      <c r="R3339" s="41"/>
    </row>
    <row r="3340" spans="1:18" s="149" customFormat="1" ht="12.95" customHeight="1" x14ac:dyDescent="0.2">
      <c r="A3340" s="7">
        <v>2</v>
      </c>
      <c r="B3340" s="40" t="s">
        <v>7</v>
      </c>
      <c r="C3340" s="107">
        <v>7078</v>
      </c>
      <c r="D3340" s="40" t="s">
        <v>2660</v>
      </c>
      <c r="E3340" s="40" t="s">
        <v>2583</v>
      </c>
      <c r="F3340" s="45">
        <v>6</v>
      </c>
      <c r="G3340" s="45" t="s">
        <v>1825</v>
      </c>
      <c r="H3340" s="45" t="s">
        <v>44</v>
      </c>
      <c r="I3340" s="46">
        <v>38230</v>
      </c>
      <c r="J3340" s="44" t="str">
        <f t="shared" si="105"/>
        <v>n/a</v>
      </c>
      <c r="K3340" s="46">
        <v>38261</v>
      </c>
      <c r="L3340" s="45" t="s">
        <v>684</v>
      </c>
      <c r="M3340" s="45" t="s">
        <v>874</v>
      </c>
      <c r="N3340" s="45" t="s">
        <v>874</v>
      </c>
      <c r="O3340" s="62" t="s">
        <v>7</v>
      </c>
      <c r="P3340" s="53">
        <v>3908</v>
      </c>
      <c r="Q3340" s="46">
        <v>38398</v>
      </c>
      <c r="R3340" s="41" t="s">
        <v>136</v>
      </c>
    </row>
    <row r="3341" spans="1:18" s="149" customFormat="1" ht="12.95" customHeight="1" x14ac:dyDescent="0.2">
      <c r="A3341" s="7">
        <v>17</v>
      </c>
      <c r="B3341" s="40" t="s">
        <v>7</v>
      </c>
      <c r="C3341" s="107">
        <v>7079</v>
      </c>
      <c r="D3341" s="40" t="s">
        <v>1977</v>
      </c>
      <c r="E3341" s="40" t="s">
        <v>977</v>
      </c>
      <c r="F3341" s="45">
        <v>8</v>
      </c>
      <c r="G3341" s="45" t="s">
        <v>905</v>
      </c>
      <c r="H3341" s="45" t="s">
        <v>44</v>
      </c>
      <c r="I3341" s="46">
        <v>38230</v>
      </c>
      <c r="J3341" s="44" t="str">
        <f t="shared" si="105"/>
        <v>n/a</v>
      </c>
      <c r="K3341" s="46">
        <v>38261</v>
      </c>
      <c r="L3341" s="45" t="s">
        <v>2659</v>
      </c>
      <c r="M3341" s="45" t="s">
        <v>874</v>
      </c>
      <c r="N3341" s="45" t="s">
        <v>874</v>
      </c>
      <c r="O3341" s="62" t="s">
        <v>7</v>
      </c>
      <c r="P3341" s="53">
        <v>3913</v>
      </c>
      <c r="Q3341" s="46">
        <v>38407</v>
      </c>
      <c r="R3341" s="41" t="s">
        <v>553</v>
      </c>
    </row>
    <row r="3342" spans="1:18" s="149" customFormat="1" ht="12.95" customHeight="1" x14ac:dyDescent="0.2">
      <c r="A3342" s="7"/>
      <c r="B3342" s="40" t="s">
        <v>7</v>
      </c>
      <c r="C3342" s="107">
        <v>7080</v>
      </c>
      <c r="D3342" s="40" t="s">
        <v>2658</v>
      </c>
      <c r="E3342" s="40" t="s">
        <v>2657</v>
      </c>
      <c r="F3342" s="45">
        <v>2</v>
      </c>
      <c r="G3342" s="45" t="s">
        <v>1825</v>
      </c>
      <c r="H3342" s="45" t="s">
        <v>44</v>
      </c>
      <c r="I3342" s="46">
        <v>38230</v>
      </c>
      <c r="J3342" s="44">
        <f t="shared" ref="J3342:J3372" si="106">IF(AND(I3342&gt;1/1/75, K3342&gt;0),"n/a",I3342+365)</f>
        <v>38595</v>
      </c>
      <c r="K3342" s="46"/>
      <c r="L3342" s="45"/>
      <c r="M3342" s="45"/>
      <c r="N3342" s="45"/>
      <c r="O3342" s="62" t="s">
        <v>7</v>
      </c>
      <c r="P3342" s="53" t="s">
        <v>2</v>
      </c>
      <c r="Q3342" s="46"/>
      <c r="R3342" s="41"/>
    </row>
    <row r="3343" spans="1:18" s="149" customFormat="1" ht="12.95" customHeight="1" x14ac:dyDescent="0.2">
      <c r="A3343" s="7">
        <v>48</v>
      </c>
      <c r="B3343" s="40" t="s">
        <v>7</v>
      </c>
      <c r="C3343" s="107">
        <v>7081</v>
      </c>
      <c r="D3343" s="40" t="s">
        <v>2257</v>
      </c>
      <c r="E3343" s="40" t="s">
        <v>2581</v>
      </c>
      <c r="F3343" s="45">
        <v>8</v>
      </c>
      <c r="G3343" s="45" t="s">
        <v>905</v>
      </c>
      <c r="H3343" s="45" t="s">
        <v>44</v>
      </c>
      <c r="I3343" s="46">
        <v>38230</v>
      </c>
      <c r="J3343" s="44" t="str">
        <f t="shared" si="106"/>
        <v>n/a</v>
      </c>
      <c r="K3343" s="46">
        <v>38259</v>
      </c>
      <c r="L3343" s="45" t="s">
        <v>2656</v>
      </c>
      <c r="M3343" s="45" t="s">
        <v>874</v>
      </c>
      <c r="N3343" s="45" t="s">
        <v>871</v>
      </c>
      <c r="O3343" s="62" t="s">
        <v>7</v>
      </c>
      <c r="P3343" s="53">
        <v>3923</v>
      </c>
      <c r="Q3343" s="46">
        <v>38449</v>
      </c>
      <c r="R3343" s="41" t="s">
        <v>553</v>
      </c>
    </row>
    <row r="3344" spans="1:18" s="149" customFormat="1" ht="12.95" customHeight="1" x14ac:dyDescent="0.2">
      <c r="A3344" s="7">
        <v>48</v>
      </c>
      <c r="B3344" s="40" t="s">
        <v>7</v>
      </c>
      <c r="C3344" s="107">
        <v>7082</v>
      </c>
      <c r="D3344" s="40" t="s">
        <v>2257</v>
      </c>
      <c r="E3344" s="40" t="s">
        <v>2655</v>
      </c>
      <c r="F3344" s="45">
        <v>8</v>
      </c>
      <c r="G3344" s="45" t="s">
        <v>905</v>
      </c>
      <c r="H3344" s="45" t="s">
        <v>44</v>
      </c>
      <c r="I3344" s="46">
        <v>38230</v>
      </c>
      <c r="J3344" s="44" t="str">
        <f t="shared" si="106"/>
        <v>n/a</v>
      </c>
      <c r="K3344" s="46">
        <v>38259</v>
      </c>
      <c r="L3344" s="45" t="s">
        <v>2654</v>
      </c>
      <c r="M3344" s="45" t="s">
        <v>874</v>
      </c>
      <c r="N3344" s="45" t="s">
        <v>871</v>
      </c>
      <c r="O3344" s="62" t="s">
        <v>7</v>
      </c>
      <c r="P3344" s="53">
        <v>3920</v>
      </c>
      <c r="Q3344" s="46">
        <v>38428</v>
      </c>
      <c r="R3344" s="41" t="s">
        <v>553</v>
      </c>
    </row>
    <row r="3345" spans="1:18" s="149" customFormat="1" ht="12.95" customHeight="1" x14ac:dyDescent="0.2">
      <c r="A3345" s="7">
        <v>10</v>
      </c>
      <c r="B3345" s="40" t="s">
        <v>7</v>
      </c>
      <c r="C3345" s="107">
        <v>7083</v>
      </c>
      <c r="D3345" s="40" t="s">
        <v>2080</v>
      </c>
      <c r="E3345" s="40" t="s">
        <v>1896</v>
      </c>
      <c r="F3345" s="45">
        <v>9</v>
      </c>
      <c r="G3345" s="45" t="s">
        <v>1834</v>
      </c>
      <c r="H3345" s="45" t="s">
        <v>44</v>
      </c>
      <c r="I3345" s="46">
        <v>38230</v>
      </c>
      <c r="J3345" s="44" t="str">
        <f t="shared" si="106"/>
        <v>n/a</v>
      </c>
      <c r="K3345" s="46">
        <v>38261</v>
      </c>
      <c r="L3345" s="45" t="s">
        <v>684</v>
      </c>
      <c r="M3345" s="45" t="s">
        <v>874</v>
      </c>
      <c r="N3345" s="45" t="s">
        <v>874</v>
      </c>
      <c r="O3345" s="62" t="s">
        <v>7</v>
      </c>
      <c r="P3345" s="53">
        <v>3909</v>
      </c>
      <c r="Q3345" s="46">
        <v>38398</v>
      </c>
      <c r="R3345" s="41" t="s">
        <v>136</v>
      </c>
    </row>
    <row r="3346" spans="1:18" s="149" customFormat="1" ht="12.95" customHeight="1" x14ac:dyDescent="0.2">
      <c r="A3346" s="7">
        <v>37</v>
      </c>
      <c r="B3346" s="40" t="s">
        <v>7</v>
      </c>
      <c r="C3346" s="107">
        <v>7084</v>
      </c>
      <c r="D3346" s="40" t="s">
        <v>171</v>
      </c>
      <c r="E3346" s="40" t="s">
        <v>2653</v>
      </c>
      <c r="F3346" s="45">
        <v>20</v>
      </c>
      <c r="G3346" s="45" t="s">
        <v>1839</v>
      </c>
      <c r="H3346" s="45" t="s">
        <v>44</v>
      </c>
      <c r="I3346" s="46">
        <v>38230</v>
      </c>
      <c r="J3346" s="44" t="str">
        <f t="shared" si="106"/>
        <v>n/a</v>
      </c>
      <c r="K3346" s="46">
        <v>38261</v>
      </c>
      <c r="L3346" s="45">
        <v>7100</v>
      </c>
      <c r="M3346" s="45" t="s">
        <v>874</v>
      </c>
      <c r="N3346" s="45" t="s">
        <v>871</v>
      </c>
      <c r="O3346" s="62" t="s">
        <v>7</v>
      </c>
      <c r="P3346" s="53">
        <v>3930</v>
      </c>
      <c r="Q3346" s="46">
        <v>38485</v>
      </c>
      <c r="R3346" s="41" t="s">
        <v>136</v>
      </c>
    </row>
    <row r="3347" spans="1:18" s="149" customFormat="1" ht="12.95" customHeight="1" x14ac:dyDescent="0.2">
      <c r="A3347" s="7">
        <v>37</v>
      </c>
      <c r="B3347" s="40" t="s">
        <v>7</v>
      </c>
      <c r="C3347" s="107">
        <v>7085</v>
      </c>
      <c r="D3347" s="40" t="s">
        <v>222</v>
      </c>
      <c r="E3347" s="40" t="s">
        <v>2651</v>
      </c>
      <c r="F3347" s="45">
        <v>20</v>
      </c>
      <c r="G3347" s="45" t="s">
        <v>1839</v>
      </c>
      <c r="H3347" s="45" t="s">
        <v>44</v>
      </c>
      <c r="I3347" s="46">
        <v>38230</v>
      </c>
      <c r="J3347" s="44" t="str">
        <f t="shared" si="106"/>
        <v>n/a</v>
      </c>
      <c r="K3347" s="46">
        <v>38261</v>
      </c>
      <c r="L3347" s="45" t="s">
        <v>2652</v>
      </c>
      <c r="M3347" s="45" t="s">
        <v>874</v>
      </c>
      <c r="N3347" s="45" t="s">
        <v>874</v>
      </c>
      <c r="O3347" s="62" t="s">
        <v>7</v>
      </c>
      <c r="P3347" s="53">
        <v>3894</v>
      </c>
      <c r="Q3347" s="46">
        <v>38398</v>
      </c>
      <c r="R3347" s="41" t="s">
        <v>136</v>
      </c>
    </row>
    <row r="3348" spans="1:18" s="149" customFormat="1" ht="12.95" customHeight="1" x14ac:dyDescent="0.2">
      <c r="A3348" s="7">
        <v>37</v>
      </c>
      <c r="B3348" s="40" t="s">
        <v>7</v>
      </c>
      <c r="C3348" s="107">
        <v>7086</v>
      </c>
      <c r="D3348" s="40" t="s">
        <v>57</v>
      </c>
      <c r="E3348" s="40" t="s">
        <v>2651</v>
      </c>
      <c r="F3348" s="45">
        <v>20</v>
      </c>
      <c r="G3348" s="45" t="s">
        <v>1839</v>
      </c>
      <c r="H3348" s="45" t="s">
        <v>44</v>
      </c>
      <c r="I3348" s="46">
        <v>38230</v>
      </c>
      <c r="J3348" s="44" t="str">
        <f t="shared" si="106"/>
        <v>n/a</v>
      </c>
      <c r="K3348" s="46">
        <v>38261</v>
      </c>
      <c r="L3348" s="45" t="s">
        <v>2650</v>
      </c>
      <c r="M3348" s="45" t="s">
        <v>874</v>
      </c>
      <c r="N3348" s="45" t="s">
        <v>874</v>
      </c>
      <c r="O3348" s="62" t="s">
        <v>7</v>
      </c>
      <c r="P3348" s="53">
        <v>3896</v>
      </c>
      <c r="Q3348" s="46">
        <v>38398</v>
      </c>
      <c r="R3348" s="41" t="s">
        <v>328</v>
      </c>
    </row>
    <row r="3349" spans="1:18" s="149" customFormat="1" ht="12.95" customHeight="1" x14ac:dyDescent="0.2">
      <c r="A3349" s="7">
        <v>37</v>
      </c>
      <c r="B3349" s="40" t="s">
        <v>7</v>
      </c>
      <c r="C3349" s="107">
        <v>7087</v>
      </c>
      <c r="D3349" s="40" t="s">
        <v>2043</v>
      </c>
      <c r="E3349" s="40" t="s">
        <v>2649</v>
      </c>
      <c r="F3349" s="45">
        <v>21</v>
      </c>
      <c r="G3349" s="45" t="s">
        <v>1839</v>
      </c>
      <c r="H3349" s="45" t="s">
        <v>44</v>
      </c>
      <c r="I3349" s="46">
        <v>38230</v>
      </c>
      <c r="J3349" s="44" t="str">
        <f t="shared" si="106"/>
        <v>n/a</v>
      </c>
      <c r="K3349" s="46">
        <v>38261</v>
      </c>
      <c r="L3349" s="45" t="s">
        <v>684</v>
      </c>
      <c r="M3349" s="45" t="s">
        <v>874</v>
      </c>
      <c r="N3349" s="45" t="s">
        <v>874</v>
      </c>
      <c r="O3349" s="62" t="s">
        <v>7</v>
      </c>
      <c r="P3349" s="53">
        <v>3889</v>
      </c>
      <c r="Q3349" s="46">
        <v>38398</v>
      </c>
      <c r="R3349" s="41" t="s">
        <v>328</v>
      </c>
    </row>
    <row r="3350" spans="1:18" s="149" customFormat="1" ht="12.95" customHeight="1" x14ac:dyDescent="0.2">
      <c r="A3350" s="7">
        <v>17</v>
      </c>
      <c r="B3350" s="40" t="s">
        <v>7</v>
      </c>
      <c r="C3350" s="107">
        <v>7088</v>
      </c>
      <c r="D3350" s="40" t="s">
        <v>2648</v>
      </c>
      <c r="E3350" s="40" t="s">
        <v>2647</v>
      </c>
      <c r="F3350" s="45" t="s">
        <v>2299</v>
      </c>
      <c r="G3350" s="45" t="s">
        <v>1825</v>
      </c>
      <c r="H3350" s="45" t="s">
        <v>44</v>
      </c>
      <c r="I3350" s="46">
        <v>38238</v>
      </c>
      <c r="J3350" s="44" t="str">
        <f t="shared" si="106"/>
        <v>n/a</v>
      </c>
      <c r="K3350" s="120">
        <v>38261</v>
      </c>
      <c r="L3350" s="45" t="s">
        <v>684</v>
      </c>
      <c r="M3350" s="45" t="s">
        <v>874</v>
      </c>
      <c r="N3350" s="45" t="s">
        <v>874</v>
      </c>
      <c r="O3350" s="62" t="s">
        <v>7</v>
      </c>
      <c r="P3350" s="53">
        <v>3910</v>
      </c>
      <c r="Q3350" s="46">
        <v>38398</v>
      </c>
      <c r="R3350" s="41" t="s">
        <v>136</v>
      </c>
    </row>
    <row r="3351" spans="1:18" s="149" customFormat="1" ht="12.95" customHeight="1" x14ac:dyDescent="0.2">
      <c r="A3351" s="7">
        <v>3</v>
      </c>
      <c r="B3351" s="40" t="s">
        <v>7</v>
      </c>
      <c r="C3351" s="107">
        <v>7089</v>
      </c>
      <c r="D3351" s="40" t="s">
        <v>2425</v>
      </c>
      <c r="E3351" s="40" t="s">
        <v>2646</v>
      </c>
      <c r="F3351" s="45">
        <v>15</v>
      </c>
      <c r="G3351" s="45" t="s">
        <v>1688</v>
      </c>
      <c r="H3351" s="45" t="s">
        <v>44</v>
      </c>
      <c r="I3351" s="46">
        <v>38231</v>
      </c>
      <c r="J3351" s="44" t="str">
        <f t="shared" si="106"/>
        <v>n/a</v>
      </c>
      <c r="K3351" s="46">
        <v>38261</v>
      </c>
      <c r="L3351" s="45" t="s">
        <v>2645</v>
      </c>
      <c r="M3351" s="45" t="s">
        <v>874</v>
      </c>
      <c r="N3351" s="45" t="s">
        <v>874</v>
      </c>
      <c r="O3351" s="62" t="s">
        <v>7</v>
      </c>
      <c r="P3351" s="53">
        <v>3901</v>
      </c>
      <c r="Q3351" s="46">
        <v>38398</v>
      </c>
      <c r="R3351" s="41" t="s">
        <v>328</v>
      </c>
    </row>
    <row r="3352" spans="1:18" s="149" customFormat="1" ht="14.45" customHeight="1" x14ac:dyDescent="0.2">
      <c r="A3352" s="7">
        <v>19</v>
      </c>
      <c r="B3352" s="40" t="s">
        <v>7</v>
      </c>
      <c r="C3352" s="107">
        <v>7090</v>
      </c>
      <c r="D3352" s="40" t="s">
        <v>1479</v>
      </c>
      <c r="E3352" s="40" t="s">
        <v>2644</v>
      </c>
      <c r="F3352" s="45">
        <v>8</v>
      </c>
      <c r="G3352" s="45" t="s">
        <v>905</v>
      </c>
      <c r="H3352" s="45" t="s">
        <v>44</v>
      </c>
      <c r="I3352" s="46">
        <v>38231</v>
      </c>
      <c r="J3352" s="44" t="str">
        <f t="shared" si="106"/>
        <v>n/a</v>
      </c>
      <c r="K3352" s="46">
        <v>38261</v>
      </c>
      <c r="L3352" s="45" t="s">
        <v>2643</v>
      </c>
      <c r="M3352" s="45" t="s">
        <v>874</v>
      </c>
      <c r="N3352" s="45" t="s">
        <v>871</v>
      </c>
      <c r="O3352" s="62" t="s">
        <v>7</v>
      </c>
      <c r="P3352" s="53">
        <v>3921</v>
      </c>
      <c r="Q3352" s="46">
        <v>38428</v>
      </c>
      <c r="R3352" s="41" t="s">
        <v>553</v>
      </c>
    </row>
    <row r="3353" spans="1:18" s="149" customFormat="1" ht="12.95" customHeight="1" x14ac:dyDescent="0.2">
      <c r="A3353" s="7">
        <v>19</v>
      </c>
      <c r="B3353" s="40" t="s">
        <v>7</v>
      </c>
      <c r="C3353" s="107">
        <v>7091</v>
      </c>
      <c r="D3353" s="40" t="s">
        <v>1479</v>
      </c>
      <c r="E3353" s="40" t="s">
        <v>2642</v>
      </c>
      <c r="F3353" s="45">
        <v>8</v>
      </c>
      <c r="G3353" s="45" t="s">
        <v>905</v>
      </c>
      <c r="H3353" s="45" t="s">
        <v>44</v>
      </c>
      <c r="I3353" s="46">
        <v>38231</v>
      </c>
      <c r="J3353" s="44" t="str">
        <f t="shared" si="106"/>
        <v>n/a</v>
      </c>
      <c r="K3353" s="46">
        <v>38261</v>
      </c>
      <c r="L3353" s="45" t="s">
        <v>2641</v>
      </c>
      <c r="M3353" s="45" t="s">
        <v>874</v>
      </c>
      <c r="N3353" s="45" t="s">
        <v>874</v>
      </c>
      <c r="O3353" s="62" t="s">
        <v>7</v>
      </c>
      <c r="P3353" s="53">
        <v>3914</v>
      </c>
      <c r="Q3353" s="46">
        <v>38407</v>
      </c>
      <c r="R3353" s="41" t="s">
        <v>136</v>
      </c>
    </row>
    <row r="3354" spans="1:18" s="149" customFormat="1" ht="12.95" customHeight="1" x14ac:dyDescent="0.2">
      <c r="A3354" s="7">
        <v>19</v>
      </c>
      <c r="B3354" s="40" t="s">
        <v>7</v>
      </c>
      <c r="C3354" s="107">
        <v>7092</v>
      </c>
      <c r="D3354" s="40" t="s">
        <v>1479</v>
      </c>
      <c r="E3354" s="40" t="s">
        <v>2640</v>
      </c>
      <c r="F3354" s="45">
        <v>8</v>
      </c>
      <c r="G3354" s="45" t="s">
        <v>905</v>
      </c>
      <c r="H3354" s="45" t="s">
        <v>44</v>
      </c>
      <c r="I3354" s="46">
        <v>38231</v>
      </c>
      <c r="J3354" s="44" t="str">
        <f t="shared" si="106"/>
        <v>n/a</v>
      </c>
      <c r="K3354" s="46">
        <v>38261</v>
      </c>
      <c r="L3354" s="45" t="s">
        <v>2639</v>
      </c>
      <c r="M3354" s="45" t="s">
        <v>874</v>
      </c>
      <c r="N3354" s="45" t="s">
        <v>874</v>
      </c>
      <c r="O3354" s="62" t="s">
        <v>7</v>
      </c>
      <c r="P3354" s="53">
        <v>3915</v>
      </c>
      <c r="Q3354" s="46">
        <v>38407</v>
      </c>
      <c r="R3354" s="41" t="s">
        <v>136</v>
      </c>
    </row>
    <row r="3355" spans="1:18" s="149" customFormat="1" ht="12.95" customHeight="1" x14ac:dyDescent="0.2">
      <c r="A3355" s="7">
        <v>19</v>
      </c>
      <c r="B3355" s="40" t="s">
        <v>7</v>
      </c>
      <c r="C3355" s="107">
        <v>7093</v>
      </c>
      <c r="D3355" s="40" t="s">
        <v>1479</v>
      </c>
      <c r="E3355" s="40" t="s">
        <v>2638</v>
      </c>
      <c r="F3355" s="45">
        <v>8</v>
      </c>
      <c r="G3355" s="45" t="s">
        <v>905</v>
      </c>
      <c r="H3355" s="45" t="s">
        <v>44</v>
      </c>
      <c r="I3355" s="46">
        <v>38231</v>
      </c>
      <c r="J3355" s="44" t="str">
        <f t="shared" si="106"/>
        <v>n/a</v>
      </c>
      <c r="K3355" s="46">
        <v>38261</v>
      </c>
      <c r="L3355" s="45" t="s">
        <v>2637</v>
      </c>
      <c r="M3355" s="45" t="s">
        <v>874</v>
      </c>
      <c r="N3355" s="45" t="s">
        <v>874</v>
      </c>
      <c r="O3355" s="62" t="s">
        <v>7</v>
      </c>
      <c r="P3355" s="53">
        <v>3916</v>
      </c>
      <c r="Q3355" s="46">
        <v>38407</v>
      </c>
      <c r="R3355" s="41" t="s">
        <v>136</v>
      </c>
    </row>
    <row r="3356" spans="1:18" s="149" customFormat="1" ht="12.95" customHeight="1" x14ac:dyDescent="0.2">
      <c r="A3356" s="7">
        <v>19</v>
      </c>
      <c r="B3356" s="40" t="s">
        <v>7</v>
      </c>
      <c r="C3356" s="107">
        <v>7094</v>
      </c>
      <c r="D3356" s="40" t="s">
        <v>1479</v>
      </c>
      <c r="E3356" s="40" t="s">
        <v>2636</v>
      </c>
      <c r="F3356" s="45">
        <v>8</v>
      </c>
      <c r="G3356" s="45" t="s">
        <v>905</v>
      </c>
      <c r="H3356" s="45" t="s">
        <v>44</v>
      </c>
      <c r="I3356" s="46">
        <v>38231</v>
      </c>
      <c r="J3356" s="44" t="str">
        <f t="shared" si="106"/>
        <v>n/a</v>
      </c>
      <c r="K3356" s="46">
        <v>38261</v>
      </c>
      <c r="L3356" s="45" t="s">
        <v>2635</v>
      </c>
      <c r="M3356" s="45" t="s">
        <v>874</v>
      </c>
      <c r="N3356" s="45" t="s">
        <v>871</v>
      </c>
      <c r="O3356" s="62" t="s">
        <v>7</v>
      </c>
      <c r="P3356" s="53">
        <v>3924</v>
      </c>
      <c r="Q3356" s="46">
        <v>38450</v>
      </c>
      <c r="R3356" s="41" t="s">
        <v>553</v>
      </c>
    </row>
    <row r="3357" spans="1:18" s="149" customFormat="1" ht="12.95" customHeight="1" x14ac:dyDescent="0.2">
      <c r="A3357" s="7">
        <v>3</v>
      </c>
      <c r="B3357" s="40" t="s">
        <v>7</v>
      </c>
      <c r="C3357" s="107">
        <v>7095</v>
      </c>
      <c r="D3357" s="40" t="s">
        <v>2634</v>
      </c>
      <c r="E3357" s="40" t="s">
        <v>2633</v>
      </c>
      <c r="F3357" s="45">
        <v>19</v>
      </c>
      <c r="G3357" s="45" t="s">
        <v>1688</v>
      </c>
      <c r="H3357" s="45" t="s">
        <v>44</v>
      </c>
      <c r="I3357" s="46">
        <v>38231</v>
      </c>
      <c r="J3357" s="44">
        <f t="shared" si="106"/>
        <v>38596</v>
      </c>
      <c r="K3357" s="46"/>
      <c r="L3357" s="45"/>
      <c r="M3357" s="45"/>
      <c r="N3357" s="45"/>
      <c r="O3357" s="62" t="s">
        <v>7</v>
      </c>
      <c r="P3357" s="53" t="s">
        <v>2</v>
      </c>
      <c r="Q3357" s="46"/>
      <c r="R3357" s="41"/>
    </row>
    <row r="3358" spans="1:18" s="149" customFormat="1" ht="12.95" customHeight="1" x14ac:dyDescent="0.2">
      <c r="A3358" s="7"/>
      <c r="B3358" s="40" t="s">
        <v>7</v>
      </c>
      <c r="C3358" s="107">
        <v>7096</v>
      </c>
      <c r="D3358" s="40" t="s">
        <v>2632</v>
      </c>
      <c r="E3358" s="40" t="s">
        <v>2110</v>
      </c>
      <c r="F3358" s="45">
        <v>3</v>
      </c>
      <c r="G3358" s="45" t="s">
        <v>1825</v>
      </c>
      <c r="H3358" s="45" t="s">
        <v>44</v>
      </c>
      <c r="I3358" s="46">
        <v>38231</v>
      </c>
      <c r="J3358" s="44">
        <f t="shared" si="106"/>
        <v>38596</v>
      </c>
      <c r="K3358" s="46"/>
      <c r="L3358" s="45"/>
      <c r="M3358" s="45"/>
      <c r="N3358" s="45"/>
      <c r="O3358" s="62" t="s">
        <v>7</v>
      </c>
      <c r="P3358" s="53" t="s">
        <v>2</v>
      </c>
      <c r="Q3358" s="46"/>
      <c r="R3358" s="41"/>
    </row>
    <row r="3359" spans="1:18" s="149" customFormat="1" ht="12.95" customHeight="1" x14ac:dyDescent="0.2">
      <c r="A3359" s="7"/>
      <c r="B3359" s="40" t="s">
        <v>7</v>
      </c>
      <c r="C3359" s="107">
        <v>7097</v>
      </c>
      <c r="D3359" s="40" t="s">
        <v>2111</v>
      </c>
      <c r="E3359" s="40" t="s">
        <v>2110</v>
      </c>
      <c r="F3359" s="45">
        <v>3</v>
      </c>
      <c r="G3359" s="45" t="s">
        <v>1825</v>
      </c>
      <c r="H3359" s="45" t="s">
        <v>44</v>
      </c>
      <c r="I3359" s="46">
        <v>38231</v>
      </c>
      <c r="J3359" s="44">
        <f t="shared" si="106"/>
        <v>38596</v>
      </c>
      <c r="K3359" s="46"/>
      <c r="L3359" s="45"/>
      <c r="M3359" s="45"/>
      <c r="N3359" s="45"/>
      <c r="O3359" s="62" t="s">
        <v>7</v>
      </c>
      <c r="P3359" s="53" t="s">
        <v>2</v>
      </c>
      <c r="Q3359" s="46"/>
      <c r="R3359" s="41"/>
    </row>
    <row r="3360" spans="1:18" s="149" customFormat="1" ht="12.95" customHeight="1" x14ac:dyDescent="0.2">
      <c r="A3360" s="7">
        <v>252</v>
      </c>
      <c r="B3360" s="40" t="s">
        <v>7</v>
      </c>
      <c r="C3360" s="107">
        <v>7098</v>
      </c>
      <c r="D3360" s="40" t="s">
        <v>2631</v>
      </c>
      <c r="E3360" s="40" t="s">
        <v>2630</v>
      </c>
      <c r="F3360" s="45">
        <v>15</v>
      </c>
      <c r="G3360" s="45" t="s">
        <v>1688</v>
      </c>
      <c r="H3360" s="45" t="s">
        <v>44</v>
      </c>
      <c r="I3360" s="46">
        <v>38231</v>
      </c>
      <c r="J3360" s="44" t="str">
        <f t="shared" si="106"/>
        <v>n/a</v>
      </c>
      <c r="K3360" s="46">
        <v>38261</v>
      </c>
      <c r="L3360" s="45" t="s">
        <v>2629</v>
      </c>
      <c r="M3360" s="45" t="s">
        <v>874</v>
      </c>
      <c r="N3360" s="45" t="s">
        <v>874</v>
      </c>
      <c r="O3360" s="62" t="s">
        <v>7</v>
      </c>
      <c r="P3360" s="53">
        <v>3902</v>
      </c>
      <c r="Q3360" s="46">
        <v>38398</v>
      </c>
      <c r="R3360" s="41" t="s">
        <v>328</v>
      </c>
    </row>
    <row r="3361" spans="1:18" s="149" customFormat="1" ht="12.95" customHeight="1" x14ac:dyDescent="0.2">
      <c r="A3361" s="7" t="s">
        <v>1370</v>
      </c>
      <c r="B3361" s="40" t="s">
        <v>7</v>
      </c>
      <c r="C3361" s="107">
        <v>7099</v>
      </c>
      <c r="D3361" s="40" t="s">
        <v>1743</v>
      </c>
      <c r="E3361" s="40" t="s">
        <v>2628</v>
      </c>
      <c r="F3361" s="45">
        <v>8</v>
      </c>
      <c r="G3361" s="45" t="s">
        <v>905</v>
      </c>
      <c r="H3361" s="45" t="s">
        <v>44</v>
      </c>
      <c r="I3361" s="46">
        <v>38231</v>
      </c>
      <c r="J3361" s="44" t="str">
        <f t="shared" si="106"/>
        <v>n/a</v>
      </c>
      <c r="K3361" s="46">
        <v>38261</v>
      </c>
      <c r="L3361" s="45" t="s">
        <v>2627</v>
      </c>
      <c r="M3361" s="45" t="s">
        <v>874</v>
      </c>
      <c r="N3361" s="45" t="s">
        <v>874</v>
      </c>
      <c r="O3361" s="62" t="s">
        <v>7</v>
      </c>
      <c r="P3361" s="53">
        <v>3917</v>
      </c>
      <c r="Q3361" s="46">
        <v>38407</v>
      </c>
      <c r="R3361" s="41" t="s">
        <v>553</v>
      </c>
    </row>
    <row r="3362" spans="1:18" s="149" customFormat="1" ht="12.95" customHeight="1" x14ac:dyDescent="0.2">
      <c r="A3362" s="7">
        <v>3</v>
      </c>
      <c r="B3362" s="40" t="s">
        <v>7</v>
      </c>
      <c r="C3362" s="107">
        <v>7100</v>
      </c>
      <c r="D3362" s="40" t="s">
        <v>2332</v>
      </c>
      <c r="E3362" s="40" t="s">
        <v>1151</v>
      </c>
      <c r="F3362" s="45">
        <v>20</v>
      </c>
      <c r="G3362" s="45" t="s">
        <v>1839</v>
      </c>
      <c r="H3362" s="45" t="s">
        <v>44</v>
      </c>
      <c r="I3362" s="46">
        <v>38231</v>
      </c>
      <c r="J3362" s="44" t="str">
        <f t="shared" si="106"/>
        <v>n/a</v>
      </c>
      <c r="K3362" s="46">
        <v>38261</v>
      </c>
      <c r="L3362" s="45">
        <v>7084</v>
      </c>
      <c r="M3362" s="45" t="s">
        <v>871</v>
      </c>
      <c r="N3362" s="45" t="s">
        <v>871</v>
      </c>
      <c r="O3362" s="62" t="s">
        <v>7</v>
      </c>
      <c r="P3362" s="117" t="s">
        <v>0</v>
      </c>
      <c r="Q3362" s="46">
        <v>38485</v>
      </c>
      <c r="R3362" s="41"/>
    </row>
    <row r="3363" spans="1:18" s="149" customFormat="1" ht="12.95" customHeight="1" x14ac:dyDescent="0.2">
      <c r="A3363" s="7">
        <v>3</v>
      </c>
      <c r="B3363" s="40" t="s">
        <v>7</v>
      </c>
      <c r="C3363" s="107">
        <v>7101</v>
      </c>
      <c r="D3363" s="40" t="s">
        <v>2332</v>
      </c>
      <c r="E3363" s="40" t="s">
        <v>950</v>
      </c>
      <c r="F3363" s="45">
        <v>20</v>
      </c>
      <c r="G3363" s="45" t="s">
        <v>1839</v>
      </c>
      <c r="H3363" s="45" t="s">
        <v>44</v>
      </c>
      <c r="I3363" s="46">
        <v>38231</v>
      </c>
      <c r="J3363" s="44" t="str">
        <f t="shared" si="106"/>
        <v>n/a</v>
      </c>
      <c r="K3363" s="46">
        <v>38261</v>
      </c>
      <c r="L3363" s="45" t="s">
        <v>2626</v>
      </c>
      <c r="M3363" s="45" t="s">
        <v>874</v>
      </c>
      <c r="N3363" s="45" t="s">
        <v>874</v>
      </c>
      <c r="O3363" s="62" t="s">
        <v>7</v>
      </c>
      <c r="P3363" s="53">
        <v>3895</v>
      </c>
      <c r="Q3363" s="46">
        <v>38398</v>
      </c>
      <c r="R3363" s="41" t="s">
        <v>136</v>
      </c>
    </row>
    <row r="3364" spans="1:18" s="149" customFormat="1" ht="12.95" customHeight="1" x14ac:dyDescent="0.2">
      <c r="A3364" s="7">
        <v>20</v>
      </c>
      <c r="B3364" s="40" t="s">
        <v>7</v>
      </c>
      <c r="C3364" s="107">
        <v>7102</v>
      </c>
      <c r="D3364" s="40" t="s">
        <v>290</v>
      </c>
      <c r="E3364" s="40" t="s">
        <v>2624</v>
      </c>
      <c r="F3364" s="45" t="s">
        <v>2495</v>
      </c>
      <c r="G3364" s="45" t="s">
        <v>1834</v>
      </c>
      <c r="H3364" s="45" t="s">
        <v>44</v>
      </c>
      <c r="I3364" s="46">
        <v>38257</v>
      </c>
      <c r="J3364" s="44" t="str">
        <f t="shared" si="106"/>
        <v>n/a</v>
      </c>
      <c r="K3364" s="46">
        <v>38442</v>
      </c>
      <c r="L3364" s="45" t="s">
        <v>2625</v>
      </c>
      <c r="M3364" s="45" t="s">
        <v>874</v>
      </c>
      <c r="N3364" s="45" t="s">
        <v>871</v>
      </c>
      <c r="O3364" s="62" t="s">
        <v>7</v>
      </c>
      <c r="P3364" s="53">
        <v>3963</v>
      </c>
      <c r="Q3364" s="46">
        <v>38617</v>
      </c>
      <c r="R3364" s="41" t="s">
        <v>147</v>
      </c>
    </row>
    <row r="3365" spans="1:18" s="149" customFormat="1" ht="12.95" customHeight="1" x14ac:dyDescent="0.2">
      <c r="A3365" s="7">
        <v>20</v>
      </c>
      <c r="B3365" s="40" t="s">
        <v>7</v>
      </c>
      <c r="C3365" s="107">
        <v>7103</v>
      </c>
      <c r="D3365" s="40" t="s">
        <v>290</v>
      </c>
      <c r="E3365" s="40" t="s">
        <v>2624</v>
      </c>
      <c r="F3365" s="45" t="s">
        <v>2408</v>
      </c>
      <c r="G3365" s="45" t="s">
        <v>905</v>
      </c>
      <c r="H3365" s="45" t="s">
        <v>44</v>
      </c>
      <c r="I3365" s="46">
        <v>38257</v>
      </c>
      <c r="J3365" s="44">
        <f t="shared" si="106"/>
        <v>38622</v>
      </c>
      <c r="K3365" s="46"/>
      <c r="L3365" s="45"/>
      <c r="M3365" s="45"/>
      <c r="N3365" s="45"/>
      <c r="O3365" s="62" t="s">
        <v>7</v>
      </c>
      <c r="P3365" s="53" t="s">
        <v>2</v>
      </c>
      <c r="Q3365" s="46"/>
      <c r="R3365" s="41"/>
    </row>
    <row r="3366" spans="1:18" s="149" customFormat="1" ht="12.95" customHeight="1" x14ac:dyDescent="0.2">
      <c r="A3366" s="7">
        <v>20</v>
      </c>
      <c r="B3366" s="40" t="s">
        <v>7</v>
      </c>
      <c r="C3366" s="107">
        <v>7104</v>
      </c>
      <c r="D3366" s="40" t="s">
        <v>290</v>
      </c>
      <c r="E3366" s="40" t="s">
        <v>2624</v>
      </c>
      <c r="F3366" s="45" t="s">
        <v>2299</v>
      </c>
      <c r="G3366" s="45" t="s">
        <v>1825</v>
      </c>
      <c r="H3366" s="45" t="s">
        <v>44</v>
      </c>
      <c r="I3366" s="46">
        <v>38257</v>
      </c>
      <c r="J3366" s="44">
        <f t="shared" si="106"/>
        <v>38622</v>
      </c>
      <c r="K3366" s="46"/>
      <c r="L3366" s="45"/>
      <c r="M3366" s="45"/>
      <c r="N3366" s="45"/>
      <c r="O3366" s="62" t="s">
        <v>7</v>
      </c>
      <c r="P3366" s="53" t="s">
        <v>2</v>
      </c>
      <c r="Q3366" s="46"/>
      <c r="R3366" s="41"/>
    </row>
    <row r="3367" spans="1:18" s="149" customFormat="1" ht="12.95" customHeight="1" x14ac:dyDescent="0.2">
      <c r="A3367" s="7">
        <v>20</v>
      </c>
      <c r="B3367" s="40" t="s">
        <v>7</v>
      </c>
      <c r="C3367" s="107">
        <v>7105</v>
      </c>
      <c r="D3367" s="40" t="s">
        <v>290</v>
      </c>
      <c r="E3367" s="40" t="s">
        <v>2624</v>
      </c>
      <c r="F3367" s="45" t="s">
        <v>2492</v>
      </c>
      <c r="G3367" s="45" t="s">
        <v>1688</v>
      </c>
      <c r="H3367" s="45" t="s">
        <v>44</v>
      </c>
      <c r="I3367" s="46">
        <v>38257</v>
      </c>
      <c r="J3367" s="44">
        <f t="shared" si="106"/>
        <v>38622</v>
      </c>
      <c r="K3367" s="46"/>
      <c r="L3367" s="45"/>
      <c r="M3367" s="45"/>
      <c r="N3367" s="45"/>
      <c r="O3367" s="62" t="s">
        <v>7</v>
      </c>
      <c r="P3367" s="53" t="s">
        <v>2</v>
      </c>
      <c r="Q3367" s="46"/>
      <c r="R3367" s="41"/>
    </row>
    <row r="3368" spans="1:18" s="149" customFormat="1" ht="12.95" customHeight="1" x14ac:dyDescent="0.2">
      <c r="A3368" s="7">
        <v>20</v>
      </c>
      <c r="B3368" s="40" t="s">
        <v>7</v>
      </c>
      <c r="C3368" s="107">
        <v>7106</v>
      </c>
      <c r="D3368" s="40" t="s">
        <v>290</v>
      </c>
      <c r="E3368" s="40" t="s">
        <v>2624</v>
      </c>
      <c r="F3368" s="45" t="s">
        <v>2307</v>
      </c>
      <c r="G3368" s="45" t="s">
        <v>1839</v>
      </c>
      <c r="H3368" s="45" t="s">
        <v>44</v>
      </c>
      <c r="I3368" s="46">
        <v>38257</v>
      </c>
      <c r="J3368" s="44">
        <f t="shared" si="106"/>
        <v>38622</v>
      </c>
      <c r="K3368" s="46"/>
      <c r="L3368" s="45"/>
      <c r="M3368" s="45"/>
      <c r="N3368" s="45"/>
      <c r="O3368" s="62" t="s">
        <v>7</v>
      </c>
      <c r="P3368" s="53" t="s">
        <v>2</v>
      </c>
      <c r="Q3368" s="46"/>
      <c r="R3368" s="41"/>
    </row>
    <row r="3369" spans="1:18" s="149" customFormat="1" ht="12.95" customHeight="1" x14ac:dyDescent="0.2">
      <c r="A3369" s="7" t="s">
        <v>1370</v>
      </c>
      <c r="B3369" s="40" t="s">
        <v>7</v>
      </c>
      <c r="C3369" s="107">
        <v>7107</v>
      </c>
      <c r="D3369" s="40" t="s">
        <v>1743</v>
      </c>
      <c r="E3369" s="40" t="s">
        <v>2623</v>
      </c>
      <c r="F3369" s="45">
        <v>8</v>
      </c>
      <c r="G3369" s="45" t="s">
        <v>905</v>
      </c>
      <c r="H3369" s="45" t="s">
        <v>44</v>
      </c>
      <c r="I3369" s="46">
        <v>38231</v>
      </c>
      <c r="J3369" s="44" t="str">
        <f t="shared" si="106"/>
        <v>n/a</v>
      </c>
      <c r="K3369" s="46">
        <v>38261</v>
      </c>
      <c r="L3369" s="45" t="s">
        <v>2622</v>
      </c>
      <c r="M3369" s="45" t="s">
        <v>874</v>
      </c>
      <c r="N3369" s="45" t="s">
        <v>874</v>
      </c>
      <c r="O3369" s="62" t="s">
        <v>7</v>
      </c>
      <c r="P3369" s="53">
        <v>3918</v>
      </c>
      <c r="Q3369" s="46">
        <v>38407</v>
      </c>
      <c r="R3369" s="41" t="s">
        <v>553</v>
      </c>
    </row>
    <row r="3370" spans="1:18" s="149" customFormat="1" ht="12.95" customHeight="1" x14ac:dyDescent="0.2">
      <c r="A3370" s="7">
        <v>17</v>
      </c>
      <c r="B3370" s="40" t="s">
        <v>7</v>
      </c>
      <c r="C3370" s="107">
        <v>7108</v>
      </c>
      <c r="D3370" s="40" t="s">
        <v>2527</v>
      </c>
      <c r="E3370" s="40" t="s">
        <v>1040</v>
      </c>
      <c r="F3370" s="45">
        <v>5</v>
      </c>
      <c r="G3370" s="45" t="s">
        <v>1825</v>
      </c>
      <c r="H3370" s="45" t="s">
        <v>31</v>
      </c>
      <c r="I3370" s="46">
        <v>38282</v>
      </c>
      <c r="J3370" s="44" t="str">
        <f t="shared" si="106"/>
        <v>n/a</v>
      </c>
      <c r="K3370" s="46">
        <v>38322</v>
      </c>
      <c r="L3370" s="45" t="s">
        <v>684</v>
      </c>
      <c r="M3370" s="45" t="s">
        <v>874</v>
      </c>
      <c r="N3370" s="45" t="s">
        <v>871</v>
      </c>
      <c r="O3370" s="62" t="s">
        <v>7</v>
      </c>
      <c r="P3370" s="53">
        <v>3939</v>
      </c>
      <c r="Q3370" s="46">
        <v>38539</v>
      </c>
      <c r="R3370" s="41" t="s">
        <v>2480</v>
      </c>
    </row>
    <row r="3371" spans="1:18" s="149" customFormat="1" ht="12.95" customHeight="1" x14ac:dyDescent="0.2">
      <c r="A3371" s="7"/>
      <c r="B3371" s="40" t="s">
        <v>7</v>
      </c>
      <c r="C3371" s="107">
        <v>7109</v>
      </c>
      <c r="D3371" s="40" t="s">
        <v>2621</v>
      </c>
      <c r="E3371" s="40" t="s">
        <v>2620</v>
      </c>
      <c r="F3371" s="45">
        <v>5</v>
      </c>
      <c r="G3371" s="45" t="s">
        <v>1825</v>
      </c>
      <c r="H3371" s="45" t="s">
        <v>44</v>
      </c>
      <c r="I3371" s="46">
        <v>38289</v>
      </c>
      <c r="J3371" s="44">
        <f t="shared" si="106"/>
        <v>38654</v>
      </c>
      <c r="K3371" s="46"/>
      <c r="L3371" s="45"/>
      <c r="M3371" s="45"/>
      <c r="N3371" s="45"/>
      <c r="O3371" s="62" t="s">
        <v>7</v>
      </c>
      <c r="P3371" s="53" t="s">
        <v>2</v>
      </c>
      <c r="Q3371" s="46"/>
      <c r="R3371" s="41"/>
    </row>
    <row r="3372" spans="1:18" s="149" customFormat="1" ht="12.95" customHeight="1" x14ac:dyDescent="0.2">
      <c r="A3372" s="7">
        <v>4</v>
      </c>
      <c r="B3372" s="40" t="s">
        <v>7</v>
      </c>
      <c r="C3372" s="107">
        <v>7110</v>
      </c>
      <c r="D3372" s="40" t="s">
        <v>2618</v>
      </c>
      <c r="E3372" s="40" t="s">
        <v>2619</v>
      </c>
      <c r="F3372" s="45">
        <v>5</v>
      </c>
      <c r="G3372" s="45" t="s">
        <v>1825</v>
      </c>
      <c r="H3372" s="45" t="s">
        <v>44</v>
      </c>
      <c r="I3372" s="46">
        <v>38292</v>
      </c>
      <c r="J3372" s="44" t="str">
        <f t="shared" si="106"/>
        <v>n/a</v>
      </c>
      <c r="K3372" s="46">
        <v>38441</v>
      </c>
      <c r="L3372" s="45">
        <v>7153</v>
      </c>
      <c r="M3372" s="45" t="s">
        <v>874</v>
      </c>
      <c r="N3372" s="45" t="s">
        <v>874</v>
      </c>
      <c r="O3372" s="62" t="s">
        <v>7</v>
      </c>
      <c r="P3372" s="53">
        <v>3954</v>
      </c>
      <c r="Q3372" s="46">
        <v>38589</v>
      </c>
      <c r="R3372" s="41" t="s">
        <v>136</v>
      </c>
    </row>
    <row r="3373" spans="1:18" s="149" customFormat="1" ht="12.95" customHeight="1" x14ac:dyDescent="0.2">
      <c r="A3373" s="7"/>
      <c r="B3373" s="190" t="s">
        <v>2563</v>
      </c>
      <c r="C3373" s="190"/>
      <c r="D3373" s="40" t="s">
        <v>601</v>
      </c>
      <c r="E3373" s="40" t="s">
        <v>601</v>
      </c>
      <c r="F3373" s="45"/>
      <c r="G3373" s="45"/>
      <c r="H3373" s="45"/>
      <c r="I3373" s="46"/>
      <c r="J3373" s="44"/>
      <c r="K3373" s="46"/>
      <c r="L3373" s="45"/>
      <c r="M3373" s="45"/>
      <c r="N3373" s="45"/>
      <c r="O3373" s="62" t="s">
        <v>7</v>
      </c>
      <c r="P3373" s="53">
        <v>3950</v>
      </c>
      <c r="Q3373" s="189" t="s">
        <v>2562</v>
      </c>
      <c r="R3373" s="41"/>
    </row>
    <row r="3374" spans="1:18" s="149" customFormat="1" ht="12.95" customHeight="1" x14ac:dyDescent="0.2">
      <c r="A3374" s="7">
        <v>4</v>
      </c>
      <c r="B3374" s="40" t="s">
        <v>7</v>
      </c>
      <c r="C3374" s="107">
        <v>7111</v>
      </c>
      <c r="D3374" s="40" t="s">
        <v>2618</v>
      </c>
      <c r="E3374" s="40" t="s">
        <v>1040</v>
      </c>
      <c r="F3374" s="45">
        <v>5</v>
      </c>
      <c r="G3374" s="45" t="s">
        <v>1825</v>
      </c>
      <c r="H3374" s="45" t="s">
        <v>31</v>
      </c>
      <c r="I3374" s="46">
        <v>38292</v>
      </c>
      <c r="J3374" s="44">
        <f t="shared" ref="J3374:J3405" si="107">IF(AND(I3374&gt;1/1/75, K3374&gt;0),"n/a",I3374+365)</f>
        <v>38657</v>
      </c>
      <c r="K3374" s="46"/>
      <c r="L3374" s="45"/>
      <c r="M3374" s="45"/>
      <c r="N3374" s="45"/>
      <c r="O3374" s="62" t="s">
        <v>7</v>
      </c>
      <c r="P3374" s="53" t="s">
        <v>2</v>
      </c>
      <c r="Q3374" s="46"/>
      <c r="R3374" s="41"/>
    </row>
    <row r="3375" spans="1:18" s="149" customFormat="1" ht="12.95" customHeight="1" x14ac:dyDescent="0.2">
      <c r="A3375" s="7">
        <v>51</v>
      </c>
      <c r="B3375" s="40" t="s">
        <v>7</v>
      </c>
      <c r="C3375" s="107">
        <v>7112</v>
      </c>
      <c r="D3375" s="40" t="s">
        <v>2225</v>
      </c>
      <c r="E3375" s="40" t="s">
        <v>2617</v>
      </c>
      <c r="F3375" s="45">
        <v>10</v>
      </c>
      <c r="G3375" s="45" t="s">
        <v>1834</v>
      </c>
      <c r="H3375" s="45" t="s">
        <v>31</v>
      </c>
      <c r="I3375" s="46">
        <v>38287</v>
      </c>
      <c r="J3375" s="44" t="str">
        <f t="shared" si="107"/>
        <v>n/a</v>
      </c>
      <c r="K3375" s="46" t="s">
        <v>2616</v>
      </c>
      <c r="L3375" s="45"/>
      <c r="M3375" s="45"/>
      <c r="N3375" s="45"/>
      <c r="O3375" s="62" t="s">
        <v>7</v>
      </c>
      <c r="P3375" s="53"/>
      <c r="Q3375" s="46"/>
      <c r="R3375" s="41"/>
    </row>
    <row r="3376" spans="1:18" s="149" customFormat="1" ht="12.95" customHeight="1" x14ac:dyDescent="0.2">
      <c r="A3376" s="7">
        <v>50</v>
      </c>
      <c r="B3376" s="40" t="s">
        <v>7</v>
      </c>
      <c r="C3376" s="107">
        <v>7113</v>
      </c>
      <c r="D3376" s="40" t="s">
        <v>21</v>
      </c>
      <c r="E3376" s="40" t="s">
        <v>2615</v>
      </c>
      <c r="F3376" s="45">
        <v>7</v>
      </c>
      <c r="G3376" s="45" t="s">
        <v>1834</v>
      </c>
      <c r="H3376" s="45" t="s">
        <v>25</v>
      </c>
      <c r="I3376" s="46">
        <v>38308</v>
      </c>
      <c r="J3376" s="44" t="str">
        <f t="shared" si="107"/>
        <v>n/a</v>
      </c>
      <c r="K3376" s="46">
        <v>38348</v>
      </c>
      <c r="L3376" s="45">
        <v>7119</v>
      </c>
      <c r="M3376" s="45" t="s">
        <v>874</v>
      </c>
      <c r="N3376" s="45" t="s">
        <v>874</v>
      </c>
      <c r="O3376" s="62" t="s">
        <v>7</v>
      </c>
      <c r="P3376" s="53">
        <v>3927</v>
      </c>
      <c r="Q3376" s="46">
        <v>38487</v>
      </c>
      <c r="R3376" s="41" t="s">
        <v>136</v>
      </c>
    </row>
    <row r="3377" spans="1:18" s="149" customFormat="1" ht="12.95" customHeight="1" x14ac:dyDescent="0.2">
      <c r="A3377" s="7">
        <v>1</v>
      </c>
      <c r="B3377" s="40" t="s">
        <v>7</v>
      </c>
      <c r="C3377" s="107">
        <v>7114</v>
      </c>
      <c r="D3377" s="40" t="s">
        <v>2389</v>
      </c>
      <c r="E3377" s="40" t="s">
        <v>2614</v>
      </c>
      <c r="F3377" s="45">
        <v>6</v>
      </c>
      <c r="G3377" s="45" t="s">
        <v>1834</v>
      </c>
      <c r="H3377" s="45" t="s">
        <v>25</v>
      </c>
      <c r="I3377" s="46">
        <v>38320</v>
      </c>
      <c r="J3377" s="44" t="str">
        <f t="shared" si="107"/>
        <v>n/a</v>
      </c>
      <c r="K3377" s="46">
        <v>38355</v>
      </c>
      <c r="L3377" s="45">
        <v>7115</v>
      </c>
      <c r="M3377" s="45" t="s">
        <v>874</v>
      </c>
      <c r="N3377" s="45" t="s">
        <v>874</v>
      </c>
      <c r="O3377" s="62" t="s">
        <v>7</v>
      </c>
      <c r="P3377" s="53">
        <v>3925</v>
      </c>
      <c r="Q3377" s="46">
        <v>38485</v>
      </c>
      <c r="R3377" s="41" t="s">
        <v>136</v>
      </c>
    </row>
    <row r="3378" spans="1:18" s="149" customFormat="1" ht="12.95" customHeight="1" x14ac:dyDescent="0.2">
      <c r="A3378" s="7">
        <v>1</v>
      </c>
      <c r="B3378" s="40" t="s">
        <v>7</v>
      </c>
      <c r="C3378" s="107">
        <v>7115</v>
      </c>
      <c r="D3378" s="40" t="s">
        <v>2389</v>
      </c>
      <c r="E3378" s="40" t="s">
        <v>2613</v>
      </c>
      <c r="F3378" s="45">
        <v>6</v>
      </c>
      <c r="G3378" s="45" t="s">
        <v>1834</v>
      </c>
      <c r="H3378" s="45" t="s">
        <v>25</v>
      </c>
      <c r="I3378" s="46">
        <v>38320</v>
      </c>
      <c r="J3378" s="44" t="str">
        <f t="shared" si="107"/>
        <v>n/a</v>
      </c>
      <c r="K3378" s="46">
        <v>38355</v>
      </c>
      <c r="L3378" s="45">
        <v>7114</v>
      </c>
      <c r="M3378" s="45" t="s">
        <v>874</v>
      </c>
      <c r="N3378" s="45" t="s">
        <v>874</v>
      </c>
      <c r="O3378" s="62" t="s">
        <v>7</v>
      </c>
      <c r="P3378" s="53">
        <v>3926</v>
      </c>
      <c r="Q3378" s="46">
        <v>38485</v>
      </c>
      <c r="R3378" s="41" t="s">
        <v>136</v>
      </c>
    </row>
    <row r="3379" spans="1:18" s="149" customFormat="1" ht="23.25" customHeight="1" x14ac:dyDescent="0.2">
      <c r="A3379" s="7">
        <v>65</v>
      </c>
      <c r="B3379" s="40" t="s">
        <v>7</v>
      </c>
      <c r="C3379" s="107">
        <v>7116</v>
      </c>
      <c r="D3379" s="40" t="s">
        <v>2612</v>
      </c>
      <c r="E3379" s="40" t="s">
        <v>2611</v>
      </c>
      <c r="F3379" s="45">
        <v>15</v>
      </c>
      <c r="G3379" s="45" t="s">
        <v>1688</v>
      </c>
      <c r="H3379" s="45" t="s">
        <v>25</v>
      </c>
      <c r="I3379" s="46">
        <v>38315</v>
      </c>
      <c r="J3379" s="44" t="str">
        <f t="shared" si="107"/>
        <v>n/a</v>
      </c>
      <c r="K3379" s="46">
        <v>38355</v>
      </c>
      <c r="L3379" s="45" t="s">
        <v>684</v>
      </c>
      <c r="M3379" s="45" t="s">
        <v>871</v>
      </c>
      <c r="N3379" s="45" t="s">
        <v>874</v>
      </c>
      <c r="O3379" s="62" t="s">
        <v>7</v>
      </c>
      <c r="P3379" s="53">
        <v>3960</v>
      </c>
      <c r="Q3379" s="46">
        <v>38586</v>
      </c>
      <c r="R3379" s="41" t="s">
        <v>2610</v>
      </c>
    </row>
    <row r="3380" spans="1:18" s="149" customFormat="1" ht="12.95" customHeight="1" x14ac:dyDescent="0.2">
      <c r="A3380" s="7">
        <v>50</v>
      </c>
      <c r="B3380" s="40" t="s">
        <v>7</v>
      </c>
      <c r="C3380" s="107">
        <v>7117</v>
      </c>
      <c r="D3380" s="40" t="s">
        <v>21</v>
      </c>
      <c r="E3380" s="40" t="s">
        <v>2609</v>
      </c>
      <c r="F3380" s="45">
        <v>7</v>
      </c>
      <c r="G3380" s="45" t="s">
        <v>1834</v>
      </c>
      <c r="H3380" s="45" t="s">
        <v>25</v>
      </c>
      <c r="I3380" s="46">
        <v>38321</v>
      </c>
      <c r="J3380" s="44">
        <f t="shared" si="107"/>
        <v>38686</v>
      </c>
      <c r="K3380" s="46"/>
      <c r="L3380" s="45"/>
      <c r="M3380" s="45"/>
      <c r="N3380" s="45"/>
      <c r="O3380" s="62" t="s">
        <v>7</v>
      </c>
      <c r="P3380" s="53" t="s">
        <v>2</v>
      </c>
      <c r="Q3380" s="46"/>
      <c r="R3380" s="41"/>
    </row>
    <row r="3381" spans="1:18" s="149" customFormat="1" ht="12.95" customHeight="1" x14ac:dyDescent="0.2">
      <c r="A3381" s="7">
        <v>17</v>
      </c>
      <c r="B3381" s="40" t="s">
        <v>7</v>
      </c>
      <c r="C3381" s="107">
        <v>7118</v>
      </c>
      <c r="D3381" s="40" t="s">
        <v>2608</v>
      </c>
      <c r="E3381" s="40" t="s">
        <v>2573</v>
      </c>
      <c r="F3381" s="45">
        <v>15</v>
      </c>
      <c r="G3381" s="45" t="s">
        <v>1688</v>
      </c>
      <c r="H3381" s="45" t="s">
        <v>25</v>
      </c>
      <c r="I3381" s="46">
        <v>38321</v>
      </c>
      <c r="J3381" s="44" t="str">
        <f t="shared" si="107"/>
        <v>n/a</v>
      </c>
      <c r="K3381" s="46">
        <v>38534</v>
      </c>
      <c r="L3381" s="45">
        <v>7226</v>
      </c>
      <c r="M3381" s="45" t="s">
        <v>874</v>
      </c>
      <c r="N3381" s="45" t="s">
        <v>874</v>
      </c>
      <c r="O3381" s="62" t="s">
        <v>7</v>
      </c>
      <c r="P3381" s="53">
        <v>3975</v>
      </c>
      <c r="Q3381" s="46">
        <v>38671</v>
      </c>
      <c r="R3381" s="41" t="s">
        <v>328</v>
      </c>
    </row>
    <row r="3382" spans="1:18" s="149" customFormat="1" ht="12.95" customHeight="1" x14ac:dyDescent="0.2">
      <c r="A3382" s="7">
        <v>50</v>
      </c>
      <c r="B3382" s="40" t="s">
        <v>7</v>
      </c>
      <c r="C3382" s="107">
        <v>7119</v>
      </c>
      <c r="D3382" s="40" t="s">
        <v>301</v>
      </c>
      <c r="E3382" s="40" t="s">
        <v>2607</v>
      </c>
      <c r="F3382" s="45">
        <v>7</v>
      </c>
      <c r="G3382" s="45" t="s">
        <v>1834</v>
      </c>
      <c r="H3382" s="45" t="s">
        <v>25</v>
      </c>
      <c r="I3382" s="46">
        <v>38309</v>
      </c>
      <c r="J3382" s="44" t="str">
        <f t="shared" si="107"/>
        <v>n/a</v>
      </c>
      <c r="K3382" s="46">
        <v>38349</v>
      </c>
      <c r="L3382" s="45">
        <v>7113</v>
      </c>
      <c r="M3382" s="45" t="s">
        <v>874</v>
      </c>
      <c r="N3382" s="45" t="s">
        <v>874</v>
      </c>
      <c r="O3382" s="62" t="s">
        <v>7</v>
      </c>
      <c r="P3382" s="53">
        <v>3928</v>
      </c>
      <c r="Q3382" s="46">
        <v>38487</v>
      </c>
      <c r="R3382" s="41" t="s">
        <v>147</v>
      </c>
    </row>
    <row r="3383" spans="1:18" s="149" customFormat="1" ht="12.95" customHeight="1" x14ac:dyDescent="0.2">
      <c r="A3383" s="7">
        <v>55</v>
      </c>
      <c r="B3383" s="40" t="s">
        <v>7</v>
      </c>
      <c r="C3383" s="107">
        <v>7120</v>
      </c>
      <c r="D3383" s="40" t="s">
        <v>2606</v>
      </c>
      <c r="E3383" s="40" t="s">
        <v>2232</v>
      </c>
      <c r="F3383" s="45">
        <v>15</v>
      </c>
      <c r="G3383" s="45" t="s">
        <v>1688</v>
      </c>
      <c r="H3383" s="45" t="s">
        <v>44</v>
      </c>
      <c r="I3383" s="46">
        <v>38327</v>
      </c>
      <c r="J3383" s="44">
        <f t="shared" si="107"/>
        <v>38692</v>
      </c>
      <c r="K3383" s="46"/>
      <c r="L3383" s="45"/>
      <c r="M3383" s="45"/>
      <c r="N3383" s="45"/>
      <c r="O3383" s="62" t="s">
        <v>7</v>
      </c>
      <c r="P3383" s="53" t="s">
        <v>2</v>
      </c>
      <c r="Q3383" s="46"/>
      <c r="R3383" s="41"/>
    </row>
    <row r="3384" spans="1:18" s="149" customFormat="1" ht="12.95" customHeight="1" x14ac:dyDescent="0.2">
      <c r="A3384" s="7"/>
      <c r="B3384" s="40" t="s">
        <v>7</v>
      </c>
      <c r="C3384" s="107">
        <v>7121</v>
      </c>
      <c r="D3384" s="40" t="s">
        <v>2605</v>
      </c>
      <c r="E3384" s="40" t="s">
        <v>2604</v>
      </c>
      <c r="F3384" s="45">
        <v>20</v>
      </c>
      <c r="G3384" s="45" t="s">
        <v>1839</v>
      </c>
      <c r="H3384" s="45" t="s">
        <v>28</v>
      </c>
      <c r="I3384" s="46">
        <v>38341</v>
      </c>
      <c r="J3384" s="44" t="str">
        <f t="shared" si="107"/>
        <v>n/a</v>
      </c>
      <c r="K3384" s="46">
        <v>38383</v>
      </c>
      <c r="L3384" s="45"/>
      <c r="M3384" s="45" t="s">
        <v>874</v>
      </c>
      <c r="N3384" s="45" t="s">
        <v>874</v>
      </c>
      <c r="O3384" s="62" t="s">
        <v>7</v>
      </c>
      <c r="P3384" s="53">
        <v>3933</v>
      </c>
      <c r="Q3384" s="46">
        <v>38516</v>
      </c>
      <c r="R3384" s="41" t="s">
        <v>2603</v>
      </c>
    </row>
    <row r="3385" spans="1:18" s="149" customFormat="1" ht="12.95" customHeight="1" x14ac:dyDescent="0.2">
      <c r="A3385" s="7">
        <v>28</v>
      </c>
      <c r="B3385" s="40" t="s">
        <v>7</v>
      </c>
      <c r="C3385" s="107">
        <v>7122</v>
      </c>
      <c r="D3385" s="40" t="s">
        <v>1829</v>
      </c>
      <c r="E3385" s="40" t="s">
        <v>2602</v>
      </c>
      <c r="F3385" s="45">
        <v>8</v>
      </c>
      <c r="G3385" s="45" t="s">
        <v>905</v>
      </c>
      <c r="H3385" s="45" t="s">
        <v>44</v>
      </c>
      <c r="I3385" s="46">
        <v>38334</v>
      </c>
      <c r="J3385" s="44">
        <f t="shared" si="107"/>
        <v>38699</v>
      </c>
      <c r="K3385" s="46"/>
      <c r="L3385" s="45"/>
      <c r="M3385" s="45"/>
      <c r="N3385" s="45"/>
      <c r="O3385" s="62" t="s">
        <v>7</v>
      </c>
      <c r="P3385" s="53" t="s">
        <v>2</v>
      </c>
      <c r="Q3385" s="46"/>
      <c r="R3385" s="41"/>
    </row>
    <row r="3386" spans="1:18" s="149" customFormat="1" ht="12.95" customHeight="1" x14ac:dyDescent="0.2">
      <c r="A3386" s="7"/>
      <c r="B3386" s="40" t="s">
        <v>7</v>
      </c>
      <c r="C3386" s="107">
        <v>7123</v>
      </c>
      <c r="D3386" s="40" t="s">
        <v>2472</v>
      </c>
      <c r="E3386" s="40" t="s">
        <v>1789</v>
      </c>
      <c r="F3386" s="45">
        <v>16</v>
      </c>
      <c r="G3386" s="45" t="s">
        <v>1834</v>
      </c>
      <c r="H3386" s="45" t="s">
        <v>8</v>
      </c>
      <c r="I3386" s="46">
        <v>38341</v>
      </c>
      <c r="J3386" s="44" t="str">
        <f t="shared" si="107"/>
        <v>n/a</v>
      </c>
      <c r="K3386" s="46">
        <v>38383</v>
      </c>
      <c r="L3386" s="45">
        <v>7124</v>
      </c>
      <c r="M3386" s="45" t="s">
        <v>871</v>
      </c>
      <c r="N3386" s="45" t="s">
        <v>871</v>
      </c>
      <c r="O3386" s="62" t="s">
        <v>7</v>
      </c>
      <c r="P3386" s="117" t="s">
        <v>0</v>
      </c>
      <c r="Q3386" s="46">
        <v>38575</v>
      </c>
      <c r="R3386" s="41"/>
    </row>
    <row r="3387" spans="1:18" s="149" customFormat="1" ht="12.95" customHeight="1" x14ac:dyDescent="0.2">
      <c r="A3387" s="7">
        <v>23</v>
      </c>
      <c r="B3387" s="40" t="s">
        <v>7</v>
      </c>
      <c r="C3387" s="107">
        <v>7124</v>
      </c>
      <c r="D3387" s="40" t="s">
        <v>322</v>
      </c>
      <c r="E3387" s="40" t="s">
        <v>2601</v>
      </c>
      <c r="F3387" s="45">
        <v>16</v>
      </c>
      <c r="G3387" s="45" t="s">
        <v>1834</v>
      </c>
      <c r="H3387" s="45" t="s">
        <v>8</v>
      </c>
      <c r="I3387" s="46">
        <v>38341</v>
      </c>
      <c r="J3387" s="44" t="str">
        <f t="shared" si="107"/>
        <v>n/a</v>
      </c>
      <c r="K3387" s="46">
        <v>38383</v>
      </c>
      <c r="L3387" s="45">
        <v>7123</v>
      </c>
      <c r="M3387" s="45" t="s">
        <v>874</v>
      </c>
      <c r="N3387" s="45" t="s">
        <v>874</v>
      </c>
      <c r="O3387" s="62" t="s">
        <v>7</v>
      </c>
      <c r="P3387" s="53">
        <v>3956</v>
      </c>
      <c r="Q3387" s="46">
        <v>38579</v>
      </c>
      <c r="R3387" s="41" t="s">
        <v>147</v>
      </c>
    </row>
    <row r="3388" spans="1:18" s="149" customFormat="1" ht="12.95" customHeight="1" x14ac:dyDescent="0.2">
      <c r="A3388" s="7">
        <v>23</v>
      </c>
      <c r="B3388" s="40" t="s">
        <v>7</v>
      </c>
      <c r="C3388" s="107">
        <v>7125</v>
      </c>
      <c r="D3388" s="40" t="s">
        <v>322</v>
      </c>
      <c r="E3388" s="40" t="s">
        <v>2600</v>
      </c>
      <c r="F3388" s="45">
        <v>16</v>
      </c>
      <c r="G3388" s="45" t="s">
        <v>1834</v>
      </c>
      <c r="H3388" s="45" t="s">
        <v>8</v>
      </c>
      <c r="I3388" s="46">
        <v>38341</v>
      </c>
      <c r="J3388" s="44" t="str">
        <f t="shared" si="107"/>
        <v>n/a</v>
      </c>
      <c r="K3388" s="46">
        <v>38383</v>
      </c>
      <c r="L3388" s="45" t="s">
        <v>684</v>
      </c>
      <c r="M3388" s="45" t="s">
        <v>874</v>
      </c>
      <c r="N3388" s="45" t="s">
        <v>874</v>
      </c>
      <c r="O3388" s="62" t="s">
        <v>7</v>
      </c>
      <c r="P3388" s="53">
        <v>3937</v>
      </c>
      <c r="Q3388" s="46">
        <v>38518</v>
      </c>
      <c r="R3388" s="41" t="s">
        <v>147</v>
      </c>
    </row>
    <row r="3389" spans="1:18" s="149" customFormat="1" ht="12.95" customHeight="1" x14ac:dyDescent="0.2">
      <c r="A3389" s="7">
        <v>56</v>
      </c>
      <c r="B3389" s="40" t="s">
        <v>7</v>
      </c>
      <c r="C3389" s="107">
        <v>7126</v>
      </c>
      <c r="D3389" s="40" t="s">
        <v>2599</v>
      </c>
      <c r="E3389" s="40" t="s">
        <v>2589</v>
      </c>
      <c r="F3389" s="45">
        <v>11</v>
      </c>
      <c r="G3389" s="45" t="s">
        <v>1825</v>
      </c>
      <c r="H3389" s="45" t="s">
        <v>8</v>
      </c>
      <c r="I3389" s="46">
        <v>38350</v>
      </c>
      <c r="J3389" s="44" t="str">
        <f t="shared" si="107"/>
        <v>n/a</v>
      </c>
      <c r="K3389" s="46">
        <v>38378</v>
      </c>
      <c r="L3389" s="45"/>
      <c r="M3389" s="45"/>
      <c r="N3389" s="45"/>
      <c r="O3389" s="62" t="s">
        <v>7</v>
      </c>
      <c r="P3389" s="53" t="s">
        <v>4</v>
      </c>
      <c r="Q3389" s="46"/>
      <c r="R3389" s="41"/>
    </row>
    <row r="3390" spans="1:18" s="149" customFormat="1" ht="12.95" customHeight="1" x14ac:dyDescent="0.2">
      <c r="A3390" s="7"/>
      <c r="B3390" s="40" t="s">
        <v>7</v>
      </c>
      <c r="C3390" s="107">
        <v>7127</v>
      </c>
      <c r="D3390" s="40" t="s">
        <v>2598</v>
      </c>
      <c r="E3390" s="40" t="s">
        <v>2589</v>
      </c>
      <c r="F3390" s="45">
        <v>8</v>
      </c>
      <c r="G3390" s="45" t="s">
        <v>905</v>
      </c>
      <c r="H3390" s="45" t="s">
        <v>8</v>
      </c>
      <c r="I3390" s="46">
        <v>38350</v>
      </c>
      <c r="J3390" s="44" t="str">
        <f t="shared" si="107"/>
        <v>n/a</v>
      </c>
      <c r="K3390" s="46">
        <v>38383</v>
      </c>
      <c r="L3390" s="45">
        <v>7135</v>
      </c>
      <c r="M3390" s="45" t="s">
        <v>871</v>
      </c>
      <c r="N3390" s="45" t="s">
        <v>871</v>
      </c>
      <c r="O3390" s="62" t="s">
        <v>7</v>
      </c>
      <c r="P3390" s="53" t="s">
        <v>5</v>
      </c>
      <c r="Q3390" s="46"/>
      <c r="R3390" s="41"/>
    </row>
    <row r="3391" spans="1:18" s="149" customFormat="1" ht="12.95" customHeight="1" x14ac:dyDescent="0.2">
      <c r="A3391" s="7">
        <v>10</v>
      </c>
      <c r="B3391" s="40" t="s">
        <v>7</v>
      </c>
      <c r="C3391" s="107">
        <v>7128</v>
      </c>
      <c r="D3391" s="40" t="s">
        <v>1759</v>
      </c>
      <c r="E3391" s="40" t="s">
        <v>2459</v>
      </c>
      <c r="F3391" s="45">
        <v>12</v>
      </c>
      <c r="G3391" s="45" t="s">
        <v>1825</v>
      </c>
      <c r="H3391" s="45" t="s">
        <v>8</v>
      </c>
      <c r="I3391" s="46">
        <v>38351</v>
      </c>
      <c r="J3391" s="44" t="str">
        <f t="shared" si="107"/>
        <v>n/a</v>
      </c>
      <c r="K3391" s="46">
        <v>38383</v>
      </c>
      <c r="L3391" s="45"/>
      <c r="M3391" s="45" t="s">
        <v>874</v>
      </c>
      <c r="N3391" s="45" t="s">
        <v>874</v>
      </c>
      <c r="O3391" s="62" t="s">
        <v>7</v>
      </c>
      <c r="P3391" s="53">
        <v>3934</v>
      </c>
      <c r="Q3391" s="46">
        <v>38518</v>
      </c>
      <c r="R3391" s="41" t="s">
        <v>2480</v>
      </c>
    </row>
    <row r="3392" spans="1:18" s="149" customFormat="1" ht="12.95" customHeight="1" x14ac:dyDescent="0.2">
      <c r="A3392" s="7">
        <v>17</v>
      </c>
      <c r="B3392" s="40" t="s">
        <v>7</v>
      </c>
      <c r="C3392" s="107">
        <v>7129</v>
      </c>
      <c r="D3392" s="40" t="s">
        <v>2597</v>
      </c>
      <c r="E3392" s="40" t="s">
        <v>1855</v>
      </c>
      <c r="F3392" s="45">
        <v>15</v>
      </c>
      <c r="G3392" s="45" t="s">
        <v>1688</v>
      </c>
      <c r="H3392" s="45" t="s">
        <v>8</v>
      </c>
      <c r="I3392" s="46">
        <v>38351</v>
      </c>
      <c r="J3392" s="44" t="str">
        <f t="shared" si="107"/>
        <v>n/a</v>
      </c>
      <c r="K3392" s="46">
        <v>38383</v>
      </c>
      <c r="L3392" s="45">
        <v>7130</v>
      </c>
      <c r="M3392" s="45" t="s">
        <v>874</v>
      </c>
      <c r="N3392" s="45" t="s">
        <v>874</v>
      </c>
      <c r="O3392" s="62" t="s">
        <v>7</v>
      </c>
      <c r="P3392" s="53">
        <v>3935</v>
      </c>
      <c r="Q3392" s="46">
        <v>38518</v>
      </c>
      <c r="R3392" s="41" t="s">
        <v>328</v>
      </c>
    </row>
    <row r="3393" spans="1:18" s="149" customFormat="1" ht="13.5" customHeight="1" x14ac:dyDescent="0.2">
      <c r="A3393" s="7">
        <v>17</v>
      </c>
      <c r="B3393" s="40" t="s">
        <v>7</v>
      </c>
      <c r="C3393" s="107">
        <v>7130</v>
      </c>
      <c r="D3393" s="40" t="s">
        <v>2596</v>
      </c>
      <c r="E3393" s="40" t="s">
        <v>2595</v>
      </c>
      <c r="F3393" s="45">
        <v>15</v>
      </c>
      <c r="G3393" s="45" t="s">
        <v>1688</v>
      </c>
      <c r="H3393" s="45" t="s">
        <v>8</v>
      </c>
      <c r="I3393" s="46">
        <v>38351</v>
      </c>
      <c r="J3393" s="44" t="str">
        <f t="shared" si="107"/>
        <v>n/a</v>
      </c>
      <c r="K3393" s="46">
        <v>38383</v>
      </c>
      <c r="L3393" s="45">
        <v>7129</v>
      </c>
      <c r="M3393" s="45" t="s">
        <v>874</v>
      </c>
      <c r="N3393" s="45" t="s">
        <v>874</v>
      </c>
      <c r="O3393" s="62" t="s">
        <v>7</v>
      </c>
      <c r="P3393" s="53">
        <v>3936</v>
      </c>
      <c r="Q3393" s="46">
        <v>38518</v>
      </c>
      <c r="R3393" s="41" t="s">
        <v>328</v>
      </c>
    </row>
    <row r="3394" spans="1:18" s="149" customFormat="1" ht="12.95" customHeight="1" x14ac:dyDescent="0.2">
      <c r="A3394" s="7"/>
      <c r="B3394" s="40" t="s">
        <v>7</v>
      </c>
      <c r="C3394" s="107">
        <v>7131</v>
      </c>
      <c r="D3394" s="40" t="s">
        <v>2594</v>
      </c>
      <c r="E3394" s="40" t="s">
        <v>1855</v>
      </c>
      <c r="F3394" s="45">
        <v>20</v>
      </c>
      <c r="G3394" s="45" t="s">
        <v>1839</v>
      </c>
      <c r="H3394" s="45" t="s">
        <v>8</v>
      </c>
      <c r="I3394" s="46">
        <v>38350</v>
      </c>
      <c r="J3394" s="44">
        <f t="shared" si="107"/>
        <v>38715</v>
      </c>
      <c r="K3394" s="46"/>
      <c r="L3394" s="45"/>
      <c r="M3394" s="45"/>
      <c r="N3394" s="45"/>
      <c r="O3394" s="62" t="s">
        <v>7</v>
      </c>
      <c r="P3394" s="53" t="s">
        <v>2</v>
      </c>
      <c r="Q3394" s="46"/>
      <c r="R3394" s="41"/>
    </row>
    <row r="3395" spans="1:18" s="149" customFormat="1" ht="12.95" customHeight="1" x14ac:dyDescent="0.2">
      <c r="A3395" s="7">
        <v>33</v>
      </c>
      <c r="B3395" s="40" t="s">
        <v>7</v>
      </c>
      <c r="C3395" s="107">
        <v>7132</v>
      </c>
      <c r="D3395" s="40" t="s">
        <v>1338</v>
      </c>
      <c r="E3395" s="40" t="s">
        <v>1855</v>
      </c>
      <c r="F3395" s="45">
        <v>20</v>
      </c>
      <c r="G3395" s="45" t="s">
        <v>1839</v>
      </c>
      <c r="H3395" s="45" t="s">
        <v>8</v>
      </c>
      <c r="I3395" s="46">
        <v>38355</v>
      </c>
      <c r="J3395" s="44" t="str">
        <f t="shared" si="107"/>
        <v>n/a</v>
      </c>
      <c r="K3395" s="46">
        <v>38383</v>
      </c>
      <c r="L3395" s="45">
        <v>7133</v>
      </c>
      <c r="M3395" s="45" t="s">
        <v>871</v>
      </c>
      <c r="N3395" s="45" t="s">
        <v>874</v>
      </c>
      <c r="O3395" s="62" t="s">
        <v>7</v>
      </c>
      <c r="P3395" s="53" t="s">
        <v>0</v>
      </c>
      <c r="Q3395" s="46">
        <v>38607</v>
      </c>
      <c r="R3395" s="41"/>
    </row>
    <row r="3396" spans="1:18" s="149" customFormat="1" ht="12.95" customHeight="1" x14ac:dyDescent="0.2">
      <c r="A3396" s="7">
        <v>37</v>
      </c>
      <c r="B3396" s="40" t="s">
        <v>7</v>
      </c>
      <c r="C3396" s="107">
        <v>7133</v>
      </c>
      <c r="D3396" s="40" t="s">
        <v>2544</v>
      </c>
      <c r="E3396" s="40" t="s">
        <v>2593</v>
      </c>
      <c r="F3396" s="45">
        <v>20</v>
      </c>
      <c r="G3396" s="45" t="s">
        <v>1839</v>
      </c>
      <c r="H3396" s="45" t="s">
        <v>8</v>
      </c>
      <c r="I3396" s="46">
        <v>38357</v>
      </c>
      <c r="J3396" s="44" t="str">
        <f t="shared" si="107"/>
        <v>n/a</v>
      </c>
      <c r="K3396" s="46">
        <v>38383</v>
      </c>
      <c r="L3396" s="45">
        <v>7132</v>
      </c>
      <c r="M3396" s="45" t="s">
        <v>874</v>
      </c>
      <c r="N3396" s="45" t="s">
        <v>874</v>
      </c>
      <c r="O3396" s="62" t="s">
        <v>7</v>
      </c>
      <c r="P3396" s="53">
        <v>3962</v>
      </c>
      <c r="Q3396" s="46">
        <v>38607</v>
      </c>
      <c r="R3396" s="41" t="s">
        <v>136</v>
      </c>
    </row>
    <row r="3397" spans="1:18" s="149" customFormat="1" ht="12.95" customHeight="1" x14ac:dyDescent="0.2">
      <c r="A3397" s="7">
        <v>4</v>
      </c>
      <c r="B3397" s="40" t="s">
        <v>7</v>
      </c>
      <c r="C3397" s="107">
        <v>7134</v>
      </c>
      <c r="D3397" s="40" t="s">
        <v>2592</v>
      </c>
      <c r="E3397" s="40" t="s">
        <v>2591</v>
      </c>
      <c r="F3397" s="45">
        <v>12</v>
      </c>
      <c r="G3397" s="45" t="s">
        <v>1825</v>
      </c>
      <c r="H3397" s="45" t="s">
        <v>8</v>
      </c>
      <c r="I3397" s="46">
        <v>38359</v>
      </c>
      <c r="J3397" s="44">
        <f t="shared" si="107"/>
        <v>38724</v>
      </c>
      <c r="K3397" s="46"/>
      <c r="L3397" s="45"/>
      <c r="M3397" s="45"/>
      <c r="N3397" s="45"/>
      <c r="O3397" s="62" t="s">
        <v>7</v>
      </c>
      <c r="P3397" s="53" t="s">
        <v>2</v>
      </c>
      <c r="Q3397" s="46"/>
      <c r="R3397" s="41"/>
    </row>
    <row r="3398" spans="1:18" s="149" customFormat="1" ht="12.95" customHeight="1" x14ac:dyDescent="0.2">
      <c r="A3398" s="7">
        <v>19</v>
      </c>
      <c r="B3398" s="40" t="s">
        <v>7</v>
      </c>
      <c r="C3398" s="107">
        <v>7135</v>
      </c>
      <c r="D3398" s="40" t="s">
        <v>1479</v>
      </c>
      <c r="E3398" s="40" t="s">
        <v>2589</v>
      </c>
      <c r="F3398" s="45">
        <v>8</v>
      </c>
      <c r="G3398" s="45" t="s">
        <v>905</v>
      </c>
      <c r="H3398" s="45" t="s">
        <v>8</v>
      </c>
      <c r="I3398" s="46">
        <v>38362</v>
      </c>
      <c r="J3398" s="44" t="str">
        <f t="shared" si="107"/>
        <v>n/a</v>
      </c>
      <c r="K3398" s="46">
        <v>38383</v>
      </c>
      <c r="L3398" s="45">
        <v>7127</v>
      </c>
      <c r="M3398" s="45" t="s">
        <v>871</v>
      </c>
      <c r="N3398" s="45" t="s">
        <v>871</v>
      </c>
      <c r="O3398" s="62" t="s">
        <v>7</v>
      </c>
      <c r="P3398" s="53" t="s">
        <v>5</v>
      </c>
      <c r="Q3398" s="46"/>
      <c r="R3398" s="41"/>
    </row>
    <row r="3399" spans="1:18" s="149" customFormat="1" ht="12.95" customHeight="1" x14ac:dyDescent="0.2">
      <c r="A3399" s="7">
        <v>19</v>
      </c>
      <c r="B3399" s="40" t="s">
        <v>7</v>
      </c>
      <c r="C3399" s="107">
        <v>7136</v>
      </c>
      <c r="D3399" s="40" t="s">
        <v>1479</v>
      </c>
      <c r="E3399" s="40" t="s">
        <v>2589</v>
      </c>
      <c r="F3399" s="45">
        <v>8</v>
      </c>
      <c r="G3399" s="45" t="s">
        <v>905</v>
      </c>
      <c r="H3399" s="45" t="s">
        <v>8</v>
      </c>
      <c r="I3399" s="46">
        <v>38362</v>
      </c>
      <c r="J3399" s="44">
        <f t="shared" si="107"/>
        <v>38727</v>
      </c>
      <c r="K3399" s="46"/>
      <c r="L3399" s="45"/>
      <c r="M3399" s="45"/>
      <c r="N3399" s="45"/>
      <c r="O3399" s="62" t="s">
        <v>7</v>
      </c>
      <c r="P3399" s="53" t="s">
        <v>2</v>
      </c>
      <c r="Q3399" s="46"/>
      <c r="R3399" s="41"/>
    </row>
    <row r="3400" spans="1:18" s="149" customFormat="1" ht="12.95" customHeight="1" x14ac:dyDescent="0.2">
      <c r="A3400" s="7">
        <v>19</v>
      </c>
      <c r="B3400" s="40" t="s">
        <v>7</v>
      </c>
      <c r="C3400" s="107">
        <v>7137</v>
      </c>
      <c r="D3400" s="40" t="s">
        <v>1479</v>
      </c>
      <c r="E3400" s="40" t="s">
        <v>2589</v>
      </c>
      <c r="F3400" s="45">
        <v>8</v>
      </c>
      <c r="G3400" s="45" t="s">
        <v>905</v>
      </c>
      <c r="H3400" s="45" t="s">
        <v>8</v>
      </c>
      <c r="I3400" s="46">
        <v>38362</v>
      </c>
      <c r="J3400" s="44">
        <f t="shared" si="107"/>
        <v>38727</v>
      </c>
      <c r="K3400" s="46"/>
      <c r="L3400" s="45"/>
      <c r="M3400" s="45"/>
      <c r="N3400" s="45"/>
      <c r="O3400" s="62" t="s">
        <v>7</v>
      </c>
      <c r="P3400" s="53" t="s">
        <v>2</v>
      </c>
      <c r="Q3400" s="46"/>
      <c r="R3400" s="41"/>
    </row>
    <row r="3401" spans="1:18" s="149" customFormat="1" ht="12.95" customHeight="1" x14ac:dyDescent="0.2">
      <c r="A3401" s="7">
        <v>19</v>
      </c>
      <c r="B3401" s="40" t="s">
        <v>7</v>
      </c>
      <c r="C3401" s="107">
        <v>7138</v>
      </c>
      <c r="D3401" s="40" t="s">
        <v>1479</v>
      </c>
      <c r="E3401" s="40" t="s">
        <v>2589</v>
      </c>
      <c r="F3401" s="45">
        <v>8</v>
      </c>
      <c r="G3401" s="45" t="s">
        <v>905</v>
      </c>
      <c r="H3401" s="45" t="s">
        <v>8</v>
      </c>
      <c r="I3401" s="46">
        <v>38362</v>
      </c>
      <c r="J3401" s="44">
        <f t="shared" si="107"/>
        <v>38727</v>
      </c>
      <c r="K3401" s="46"/>
      <c r="L3401" s="45"/>
      <c r="M3401" s="45"/>
      <c r="N3401" s="45"/>
      <c r="O3401" s="62" t="s">
        <v>7</v>
      </c>
      <c r="P3401" s="53" t="s">
        <v>2</v>
      </c>
      <c r="Q3401" s="46"/>
      <c r="R3401" s="41"/>
    </row>
    <row r="3402" spans="1:18" s="149" customFormat="1" ht="12.95" customHeight="1" x14ac:dyDescent="0.2">
      <c r="A3402" s="7"/>
      <c r="B3402" s="40" t="s">
        <v>7</v>
      </c>
      <c r="C3402" s="107">
        <v>7139</v>
      </c>
      <c r="D3402" s="40" t="s">
        <v>2590</v>
      </c>
      <c r="E3402" s="40" t="s">
        <v>2589</v>
      </c>
      <c r="F3402" s="45">
        <v>8</v>
      </c>
      <c r="G3402" s="45" t="s">
        <v>905</v>
      </c>
      <c r="H3402" s="45" t="s">
        <v>8</v>
      </c>
      <c r="I3402" s="46">
        <v>38362</v>
      </c>
      <c r="J3402" s="44" t="str">
        <f t="shared" si="107"/>
        <v>n/a</v>
      </c>
      <c r="K3402" s="46">
        <v>38383</v>
      </c>
      <c r="L3402" s="45"/>
      <c r="M3402" s="45"/>
      <c r="N3402" s="45"/>
      <c r="O3402" s="62" t="s">
        <v>7</v>
      </c>
      <c r="P3402" s="53" t="s">
        <v>5</v>
      </c>
      <c r="Q3402" s="46"/>
      <c r="R3402" s="41"/>
    </row>
    <row r="3403" spans="1:18" s="149" customFormat="1" ht="12.95" customHeight="1" x14ac:dyDescent="0.2">
      <c r="A3403" s="7">
        <v>3</v>
      </c>
      <c r="B3403" s="40" t="s">
        <v>7</v>
      </c>
      <c r="C3403" s="107">
        <v>7140</v>
      </c>
      <c r="D3403" s="40" t="s">
        <v>2588</v>
      </c>
      <c r="E3403" s="40" t="s">
        <v>1855</v>
      </c>
      <c r="F3403" s="45">
        <v>20</v>
      </c>
      <c r="G3403" s="45" t="s">
        <v>1839</v>
      </c>
      <c r="H3403" s="45" t="s">
        <v>8</v>
      </c>
      <c r="I3403" s="46">
        <v>38362</v>
      </c>
      <c r="J3403" s="44">
        <f t="shared" si="107"/>
        <v>38727</v>
      </c>
      <c r="K3403" s="46"/>
      <c r="L3403" s="45"/>
      <c r="M3403" s="45"/>
      <c r="N3403" s="45"/>
      <c r="O3403" s="62" t="s">
        <v>7</v>
      </c>
      <c r="P3403" s="53" t="s">
        <v>2</v>
      </c>
      <c r="Q3403" s="46"/>
      <c r="R3403" s="41"/>
    </row>
    <row r="3404" spans="1:18" s="149" customFormat="1" ht="12.95" customHeight="1" x14ac:dyDescent="0.2">
      <c r="A3404" s="7">
        <v>37</v>
      </c>
      <c r="B3404" s="40" t="s">
        <v>7</v>
      </c>
      <c r="C3404" s="107">
        <v>7141</v>
      </c>
      <c r="D3404" s="41" t="s">
        <v>2544</v>
      </c>
      <c r="E3404" s="40" t="s">
        <v>2587</v>
      </c>
      <c r="F3404" s="45">
        <v>20</v>
      </c>
      <c r="G3404" s="45" t="s">
        <v>1839</v>
      </c>
      <c r="H3404" s="45" t="s">
        <v>44</v>
      </c>
      <c r="I3404" s="46">
        <v>38364</v>
      </c>
      <c r="J3404" s="44" t="str">
        <f t="shared" si="107"/>
        <v>n/a</v>
      </c>
      <c r="K3404" s="46">
        <v>38442</v>
      </c>
      <c r="L3404" s="121" t="s">
        <v>2586</v>
      </c>
      <c r="M3404" s="45" t="s">
        <v>874</v>
      </c>
      <c r="N3404" s="45" t="s">
        <v>874</v>
      </c>
      <c r="O3404" s="62" t="s">
        <v>7</v>
      </c>
      <c r="P3404" s="53">
        <v>3980</v>
      </c>
      <c r="Q3404" s="46">
        <v>38671</v>
      </c>
      <c r="R3404" s="41" t="s">
        <v>136</v>
      </c>
    </row>
    <row r="3405" spans="1:18" s="149" customFormat="1" ht="12.95" customHeight="1" x14ac:dyDescent="0.2">
      <c r="A3405" s="7">
        <v>33</v>
      </c>
      <c r="B3405" s="40" t="s">
        <v>7</v>
      </c>
      <c r="C3405" s="107">
        <v>7142</v>
      </c>
      <c r="D3405" s="40" t="s">
        <v>451</v>
      </c>
      <c r="E3405" s="40" t="s">
        <v>2512</v>
      </c>
      <c r="F3405" s="45">
        <v>22</v>
      </c>
      <c r="G3405" s="45" t="s">
        <v>1839</v>
      </c>
      <c r="H3405" s="45" t="s">
        <v>44</v>
      </c>
      <c r="I3405" s="46">
        <v>38377</v>
      </c>
      <c r="J3405" s="44" t="str">
        <f t="shared" si="107"/>
        <v>n/a</v>
      </c>
      <c r="K3405" s="46">
        <v>38441</v>
      </c>
      <c r="L3405" s="45" t="s">
        <v>684</v>
      </c>
      <c r="M3405" s="45" t="s">
        <v>874</v>
      </c>
      <c r="N3405" s="45" t="s">
        <v>874</v>
      </c>
      <c r="O3405" s="62" t="s">
        <v>7</v>
      </c>
      <c r="P3405" s="53">
        <v>3957</v>
      </c>
      <c r="Q3405" s="46">
        <v>38565</v>
      </c>
      <c r="R3405" s="41" t="s">
        <v>328</v>
      </c>
    </row>
    <row r="3406" spans="1:18" s="149" customFormat="1" ht="12.95" customHeight="1" x14ac:dyDescent="0.2">
      <c r="A3406" s="7">
        <v>37</v>
      </c>
      <c r="B3406" s="40" t="s">
        <v>7</v>
      </c>
      <c r="C3406" s="107">
        <v>7143</v>
      </c>
      <c r="D3406" s="40" t="s">
        <v>1823</v>
      </c>
      <c r="E3406" s="40" t="s">
        <v>2585</v>
      </c>
      <c r="F3406" s="45">
        <v>6</v>
      </c>
      <c r="G3406" s="45" t="s">
        <v>1834</v>
      </c>
      <c r="H3406" s="45" t="s">
        <v>44</v>
      </c>
      <c r="I3406" s="46">
        <v>38397</v>
      </c>
      <c r="J3406" s="44" t="str">
        <f t="shared" ref="J3406:J3422" si="108">IF(AND(I3406&gt;1/1/75, K3406&gt;0),"n/a",I3406+365)</f>
        <v>n/a</v>
      </c>
      <c r="K3406" s="46">
        <v>38441</v>
      </c>
      <c r="L3406" s="45" t="s">
        <v>684</v>
      </c>
      <c r="M3406" s="45" t="s">
        <v>874</v>
      </c>
      <c r="N3406" s="45" t="s">
        <v>874</v>
      </c>
      <c r="O3406" s="62" t="s">
        <v>7</v>
      </c>
      <c r="P3406" s="53">
        <v>3951</v>
      </c>
      <c r="Q3406" s="46">
        <v>38589</v>
      </c>
      <c r="R3406" s="41" t="s">
        <v>147</v>
      </c>
    </row>
    <row r="3407" spans="1:18" s="149" customFormat="1" ht="12.95" customHeight="1" x14ac:dyDescent="0.2">
      <c r="A3407" s="7">
        <v>94</v>
      </c>
      <c r="B3407" s="40" t="s">
        <v>7</v>
      </c>
      <c r="C3407" s="107">
        <v>7144</v>
      </c>
      <c r="D3407" s="40" t="s">
        <v>2584</v>
      </c>
      <c r="E3407" s="40" t="s">
        <v>2583</v>
      </c>
      <c r="F3407" s="45">
        <v>12</v>
      </c>
      <c r="G3407" s="45" t="s">
        <v>1825</v>
      </c>
      <c r="H3407" s="45" t="s">
        <v>44</v>
      </c>
      <c r="I3407" s="46">
        <v>38399</v>
      </c>
      <c r="J3407" s="44">
        <f t="shared" si="108"/>
        <v>38764</v>
      </c>
      <c r="K3407" s="46"/>
      <c r="L3407" s="45"/>
      <c r="M3407" s="45"/>
      <c r="N3407" s="45"/>
      <c r="O3407" s="62" t="s">
        <v>7</v>
      </c>
      <c r="P3407" s="53" t="s">
        <v>2</v>
      </c>
      <c r="Q3407" s="46"/>
      <c r="R3407" s="41"/>
    </row>
    <row r="3408" spans="1:18" s="149" customFormat="1" ht="12.95" customHeight="1" x14ac:dyDescent="0.2">
      <c r="A3408" s="7">
        <v>48</v>
      </c>
      <c r="B3408" s="40" t="s">
        <v>7</v>
      </c>
      <c r="C3408" s="107">
        <v>7145</v>
      </c>
      <c r="D3408" s="40" t="s">
        <v>2257</v>
      </c>
      <c r="E3408" s="40" t="s">
        <v>2582</v>
      </c>
      <c r="F3408" s="45">
        <v>8</v>
      </c>
      <c r="G3408" s="45" t="s">
        <v>905</v>
      </c>
      <c r="H3408" s="45" t="s">
        <v>44</v>
      </c>
      <c r="I3408" s="46">
        <v>38405</v>
      </c>
      <c r="J3408" s="44">
        <f t="shared" si="108"/>
        <v>38770</v>
      </c>
      <c r="K3408" s="46"/>
      <c r="L3408" s="45"/>
      <c r="M3408" s="45"/>
      <c r="N3408" s="45"/>
      <c r="O3408" s="62" t="s">
        <v>7</v>
      </c>
      <c r="P3408" s="53" t="s">
        <v>2120</v>
      </c>
      <c r="Q3408" s="46"/>
      <c r="R3408" s="41"/>
    </row>
    <row r="3409" spans="1:18" s="149" customFormat="1" ht="12.95" customHeight="1" x14ac:dyDescent="0.2">
      <c r="A3409" s="7">
        <v>48</v>
      </c>
      <c r="B3409" s="40" t="s">
        <v>7</v>
      </c>
      <c r="C3409" s="107">
        <v>7146</v>
      </c>
      <c r="D3409" s="40" t="s">
        <v>2257</v>
      </c>
      <c r="E3409" s="40" t="s">
        <v>2581</v>
      </c>
      <c r="F3409" s="45">
        <v>8</v>
      </c>
      <c r="G3409" s="45" t="s">
        <v>905</v>
      </c>
      <c r="H3409" s="45" t="s">
        <v>44</v>
      </c>
      <c r="I3409" s="46">
        <v>38405</v>
      </c>
      <c r="J3409" s="44" t="str">
        <f t="shared" si="108"/>
        <v>n/a</v>
      </c>
      <c r="K3409" s="46">
        <v>38436</v>
      </c>
      <c r="L3409" s="45"/>
      <c r="M3409" s="45"/>
      <c r="N3409" s="45"/>
      <c r="O3409" s="62" t="s">
        <v>7</v>
      </c>
      <c r="P3409" s="53" t="s">
        <v>5</v>
      </c>
      <c r="Q3409" s="46">
        <v>38456</v>
      </c>
      <c r="R3409" s="41"/>
    </row>
    <row r="3410" spans="1:18" s="149" customFormat="1" ht="12.95" customHeight="1" x14ac:dyDescent="0.2">
      <c r="A3410" s="7">
        <v>40</v>
      </c>
      <c r="B3410" s="40" t="s">
        <v>7</v>
      </c>
      <c r="C3410" s="107">
        <v>7147</v>
      </c>
      <c r="D3410" s="40" t="s">
        <v>2580</v>
      </c>
      <c r="E3410" s="40" t="s">
        <v>1209</v>
      </c>
      <c r="F3410" s="45">
        <v>15</v>
      </c>
      <c r="G3410" s="45" t="s">
        <v>1688</v>
      </c>
      <c r="H3410" s="45" t="s">
        <v>44</v>
      </c>
      <c r="I3410" s="46">
        <v>38406</v>
      </c>
      <c r="J3410" s="44" t="str">
        <f t="shared" si="108"/>
        <v>n/a</v>
      </c>
      <c r="K3410" s="46">
        <v>38442</v>
      </c>
      <c r="L3410" s="45" t="s">
        <v>2579</v>
      </c>
      <c r="M3410" s="45" t="s">
        <v>871</v>
      </c>
      <c r="N3410" s="45" t="s">
        <v>871</v>
      </c>
      <c r="O3410" s="62" t="s">
        <v>7</v>
      </c>
      <c r="P3410" s="53">
        <v>3965</v>
      </c>
      <c r="Q3410" s="46">
        <v>38650</v>
      </c>
      <c r="R3410" s="41" t="s">
        <v>328</v>
      </c>
    </row>
    <row r="3411" spans="1:18" s="149" customFormat="1" ht="16.5" customHeight="1" x14ac:dyDescent="0.2">
      <c r="A3411" s="7">
        <v>51</v>
      </c>
      <c r="B3411" s="40" t="s">
        <v>7</v>
      </c>
      <c r="C3411" s="107">
        <v>7148</v>
      </c>
      <c r="D3411" s="40" t="s">
        <v>1439</v>
      </c>
      <c r="E3411" s="40" t="s">
        <v>2237</v>
      </c>
      <c r="F3411" s="45">
        <v>10</v>
      </c>
      <c r="G3411" s="45" t="s">
        <v>1834</v>
      </c>
      <c r="H3411" s="45" t="s">
        <v>44</v>
      </c>
      <c r="I3411" s="46">
        <v>38407</v>
      </c>
      <c r="J3411" s="44" t="str">
        <f t="shared" si="108"/>
        <v>n/a</v>
      </c>
      <c r="K3411" s="46">
        <v>38441</v>
      </c>
      <c r="L3411" s="45">
        <v>7155</v>
      </c>
      <c r="M3411" s="45" t="s">
        <v>874</v>
      </c>
      <c r="N3411" s="45" t="s">
        <v>874</v>
      </c>
      <c r="O3411" s="62" t="s">
        <v>7</v>
      </c>
      <c r="P3411" s="53">
        <v>3941</v>
      </c>
      <c r="Q3411" s="46">
        <v>38579</v>
      </c>
      <c r="R3411" s="41" t="s">
        <v>147</v>
      </c>
    </row>
    <row r="3412" spans="1:18" s="149" customFormat="1" ht="12.95" customHeight="1" x14ac:dyDescent="0.2">
      <c r="A3412" s="7"/>
      <c r="B3412" s="40" t="s">
        <v>7</v>
      </c>
      <c r="C3412" s="107">
        <v>7149</v>
      </c>
      <c r="D3412" s="40" t="s">
        <v>2523</v>
      </c>
      <c r="E3412" s="40" t="s">
        <v>2578</v>
      </c>
      <c r="F3412" s="45">
        <v>8</v>
      </c>
      <c r="G3412" s="45" t="s">
        <v>905</v>
      </c>
      <c r="H3412" s="45" t="s">
        <v>44</v>
      </c>
      <c r="I3412" s="46">
        <v>38407</v>
      </c>
      <c r="J3412" s="44" t="str">
        <f t="shared" si="108"/>
        <v>n/a</v>
      </c>
      <c r="K3412" s="46">
        <v>38442</v>
      </c>
      <c r="L3412" s="45" t="s">
        <v>2577</v>
      </c>
      <c r="M3412" s="45" t="s">
        <v>871</v>
      </c>
      <c r="N3412" s="45" t="s">
        <v>871</v>
      </c>
      <c r="O3412" s="62" t="s">
        <v>7</v>
      </c>
      <c r="P3412" s="117" t="s">
        <v>0</v>
      </c>
      <c r="Q3412" s="46">
        <v>38691</v>
      </c>
      <c r="R3412" s="41"/>
    </row>
    <row r="3413" spans="1:18" s="149" customFormat="1" ht="12.95" customHeight="1" x14ac:dyDescent="0.2">
      <c r="A3413" s="7"/>
      <c r="B3413" s="40" t="s">
        <v>7</v>
      </c>
      <c r="C3413" s="107">
        <v>7150</v>
      </c>
      <c r="D3413" s="40" t="s">
        <v>2523</v>
      </c>
      <c r="E3413" s="40" t="s">
        <v>2576</v>
      </c>
      <c r="F3413" s="45">
        <v>8</v>
      </c>
      <c r="G3413" s="45" t="s">
        <v>905</v>
      </c>
      <c r="H3413" s="45" t="s">
        <v>44</v>
      </c>
      <c r="I3413" s="46">
        <v>38407</v>
      </c>
      <c r="J3413" s="44" t="str">
        <f t="shared" si="108"/>
        <v>n/a</v>
      </c>
      <c r="K3413" s="46">
        <v>38442</v>
      </c>
      <c r="L3413" s="45" t="s">
        <v>2575</v>
      </c>
      <c r="M3413" s="45" t="s">
        <v>871</v>
      </c>
      <c r="N3413" s="45" t="s">
        <v>871</v>
      </c>
      <c r="O3413" s="62" t="s">
        <v>7</v>
      </c>
      <c r="P3413" s="117" t="s">
        <v>0</v>
      </c>
      <c r="Q3413" s="46">
        <v>38691</v>
      </c>
      <c r="R3413" s="41"/>
    </row>
    <row r="3414" spans="1:18" s="149" customFormat="1" ht="12.95" customHeight="1" x14ac:dyDescent="0.2">
      <c r="A3414" s="7"/>
      <c r="B3414" s="40" t="s">
        <v>7</v>
      </c>
      <c r="C3414" s="107">
        <v>7151</v>
      </c>
      <c r="D3414" s="40" t="s">
        <v>2574</v>
      </c>
      <c r="E3414" s="40" t="s">
        <v>2573</v>
      </c>
      <c r="F3414" s="45">
        <v>9</v>
      </c>
      <c r="G3414" s="45" t="s">
        <v>1834</v>
      </c>
      <c r="H3414" s="45" t="s">
        <v>28</v>
      </c>
      <c r="I3414" s="46">
        <v>38407</v>
      </c>
      <c r="J3414" s="44" t="str">
        <f t="shared" si="108"/>
        <v>n/a</v>
      </c>
      <c r="K3414" s="46">
        <v>38442</v>
      </c>
      <c r="L3414" s="45"/>
      <c r="M3414" s="45"/>
      <c r="N3414" s="45"/>
      <c r="O3414" s="62" t="s">
        <v>7</v>
      </c>
      <c r="P3414" s="53" t="s">
        <v>5</v>
      </c>
      <c r="Q3414" s="46">
        <v>38460</v>
      </c>
      <c r="R3414" s="41"/>
    </row>
    <row r="3415" spans="1:18" s="149" customFormat="1" ht="12.95" customHeight="1" x14ac:dyDescent="0.2">
      <c r="A3415" s="7"/>
      <c r="B3415" s="40" t="s">
        <v>7</v>
      </c>
      <c r="C3415" s="107">
        <v>7152</v>
      </c>
      <c r="D3415" s="40" t="s">
        <v>2572</v>
      </c>
      <c r="E3415" s="40" t="s">
        <v>1209</v>
      </c>
      <c r="F3415" s="45">
        <v>5</v>
      </c>
      <c r="G3415" s="45" t="s">
        <v>1825</v>
      </c>
      <c r="H3415" s="45" t="s">
        <v>44</v>
      </c>
      <c r="I3415" s="46">
        <v>38407</v>
      </c>
      <c r="J3415" s="44" t="str">
        <f t="shared" si="108"/>
        <v>n/a</v>
      </c>
      <c r="K3415" s="46">
        <v>38442</v>
      </c>
      <c r="L3415" s="45"/>
      <c r="M3415" s="45"/>
      <c r="N3415" s="45" t="s">
        <v>871</v>
      </c>
      <c r="O3415" s="62" t="s">
        <v>7</v>
      </c>
      <c r="P3415" s="53" t="s">
        <v>5</v>
      </c>
      <c r="Q3415" s="46">
        <v>38579</v>
      </c>
      <c r="R3415" s="41"/>
    </row>
    <row r="3416" spans="1:18" s="149" customFormat="1" ht="12.95" customHeight="1" x14ac:dyDescent="0.2">
      <c r="A3416" s="7">
        <v>17</v>
      </c>
      <c r="B3416" s="40" t="s">
        <v>7</v>
      </c>
      <c r="C3416" s="107">
        <v>7153</v>
      </c>
      <c r="D3416" s="40" t="s">
        <v>2571</v>
      </c>
      <c r="E3416" s="40" t="s">
        <v>2570</v>
      </c>
      <c r="F3416" s="45">
        <v>5</v>
      </c>
      <c r="G3416" s="45" t="s">
        <v>1825</v>
      </c>
      <c r="H3416" s="45" t="s">
        <v>44</v>
      </c>
      <c r="I3416" s="46">
        <v>38408</v>
      </c>
      <c r="J3416" s="44" t="str">
        <f t="shared" si="108"/>
        <v>n/a</v>
      </c>
      <c r="K3416" s="46">
        <v>38442</v>
      </c>
      <c r="L3416" s="45">
        <v>7110</v>
      </c>
      <c r="M3416" s="45" t="s">
        <v>874</v>
      </c>
      <c r="N3416" s="45" t="s">
        <v>874</v>
      </c>
      <c r="O3416" s="62" t="s">
        <v>7</v>
      </c>
      <c r="P3416" s="53">
        <v>3955</v>
      </c>
      <c r="Q3416" s="46">
        <v>38589</v>
      </c>
      <c r="R3416" s="41" t="s">
        <v>2480</v>
      </c>
    </row>
    <row r="3417" spans="1:18" s="149" customFormat="1" ht="12.95" customHeight="1" x14ac:dyDescent="0.2">
      <c r="A3417" s="7">
        <v>19</v>
      </c>
      <c r="B3417" s="40" t="s">
        <v>7</v>
      </c>
      <c r="C3417" s="107">
        <v>7154</v>
      </c>
      <c r="D3417" s="40" t="s">
        <v>817</v>
      </c>
      <c r="E3417" s="40" t="s">
        <v>2569</v>
      </c>
      <c r="F3417" s="45">
        <v>8</v>
      </c>
      <c r="G3417" s="45" t="s">
        <v>905</v>
      </c>
      <c r="H3417" s="45" t="s">
        <v>44</v>
      </c>
      <c r="I3417" s="46">
        <v>38411</v>
      </c>
      <c r="J3417" s="44" t="str">
        <f t="shared" si="108"/>
        <v>n/a</v>
      </c>
      <c r="K3417" s="46">
        <v>38442</v>
      </c>
      <c r="L3417" s="45"/>
      <c r="M3417" s="45"/>
      <c r="N3417" s="45"/>
      <c r="O3417" s="62" t="s">
        <v>7</v>
      </c>
      <c r="P3417" s="191" t="s">
        <v>2266</v>
      </c>
      <c r="Q3417" s="46"/>
      <c r="R3417" s="41"/>
    </row>
    <row r="3418" spans="1:18" s="149" customFormat="1" ht="12.95" customHeight="1" x14ac:dyDescent="0.2">
      <c r="A3418" s="7">
        <v>37</v>
      </c>
      <c r="B3418" s="40" t="s">
        <v>7</v>
      </c>
      <c r="C3418" s="107">
        <v>7155</v>
      </c>
      <c r="D3418" s="40" t="s">
        <v>1409</v>
      </c>
      <c r="E3418" s="40" t="s">
        <v>2325</v>
      </c>
      <c r="F3418" s="45">
        <v>10</v>
      </c>
      <c r="G3418" s="45" t="s">
        <v>1834</v>
      </c>
      <c r="H3418" s="45" t="s">
        <v>44</v>
      </c>
      <c r="I3418" s="46">
        <v>38401</v>
      </c>
      <c r="J3418" s="44" t="str">
        <f t="shared" si="108"/>
        <v>n/a</v>
      </c>
      <c r="K3418" s="46">
        <v>38442</v>
      </c>
      <c r="L3418" s="45">
        <v>7148</v>
      </c>
      <c r="M3418" s="45" t="s">
        <v>874</v>
      </c>
      <c r="N3418" s="45" t="s">
        <v>874</v>
      </c>
      <c r="O3418" s="62" t="s">
        <v>7</v>
      </c>
      <c r="P3418" s="53">
        <v>3942</v>
      </c>
      <c r="Q3418" s="46">
        <v>38579</v>
      </c>
      <c r="R3418" s="41" t="s">
        <v>147</v>
      </c>
    </row>
    <row r="3419" spans="1:18" s="149" customFormat="1" ht="12.95" customHeight="1" x14ac:dyDescent="0.2">
      <c r="A3419" s="7">
        <v>56</v>
      </c>
      <c r="B3419" s="40" t="s">
        <v>7</v>
      </c>
      <c r="C3419" s="107">
        <v>7156</v>
      </c>
      <c r="D3419" s="40" t="s">
        <v>2568</v>
      </c>
      <c r="E3419" s="40" t="s">
        <v>2240</v>
      </c>
      <c r="F3419" s="45">
        <v>11</v>
      </c>
      <c r="G3419" s="45" t="s">
        <v>1825</v>
      </c>
      <c r="H3419" s="45" t="s">
        <v>44</v>
      </c>
      <c r="I3419" s="46">
        <v>38411</v>
      </c>
      <c r="J3419" s="44" t="str">
        <f t="shared" si="108"/>
        <v>n/a</v>
      </c>
      <c r="K3419" s="46">
        <v>38441</v>
      </c>
      <c r="L3419" s="45">
        <v>7204</v>
      </c>
      <c r="M3419" s="45" t="s">
        <v>874</v>
      </c>
      <c r="N3419" s="45" t="s">
        <v>874</v>
      </c>
      <c r="O3419" s="62" t="s">
        <v>7</v>
      </c>
      <c r="P3419" s="53">
        <v>3947</v>
      </c>
      <c r="Q3419" s="46">
        <v>38574</v>
      </c>
      <c r="R3419" s="41" t="s">
        <v>2480</v>
      </c>
    </row>
    <row r="3420" spans="1:18" s="149" customFormat="1" ht="12.95" customHeight="1" x14ac:dyDescent="0.2">
      <c r="A3420" s="7">
        <v>3</v>
      </c>
      <c r="B3420" s="40" t="s">
        <v>7</v>
      </c>
      <c r="C3420" s="107">
        <v>7157</v>
      </c>
      <c r="D3420" s="40" t="s">
        <v>62</v>
      </c>
      <c r="E3420" s="40" t="s">
        <v>2325</v>
      </c>
      <c r="F3420" s="45">
        <v>20</v>
      </c>
      <c r="G3420" s="45" t="s">
        <v>1839</v>
      </c>
      <c r="H3420" s="45" t="s">
        <v>44</v>
      </c>
      <c r="I3420" s="46">
        <v>38411</v>
      </c>
      <c r="J3420" s="44" t="str">
        <f t="shared" si="108"/>
        <v>n/a</v>
      </c>
      <c r="K3420" s="46">
        <v>38442</v>
      </c>
      <c r="L3420" s="121" t="s">
        <v>2567</v>
      </c>
      <c r="M3420" s="45" t="s">
        <v>874</v>
      </c>
      <c r="N3420" s="45" t="s">
        <v>874</v>
      </c>
      <c r="O3420" s="62" t="s">
        <v>7</v>
      </c>
      <c r="P3420" s="53">
        <v>3958</v>
      </c>
      <c r="Q3420" s="46">
        <v>38579</v>
      </c>
      <c r="R3420" s="41" t="s">
        <v>136</v>
      </c>
    </row>
    <row r="3421" spans="1:18" s="149" customFormat="1" ht="12.95" customHeight="1" x14ac:dyDescent="0.2">
      <c r="A3421" s="7">
        <v>3</v>
      </c>
      <c r="B3421" s="40" t="s">
        <v>7</v>
      </c>
      <c r="C3421" s="107">
        <v>7158</v>
      </c>
      <c r="D3421" s="40" t="s">
        <v>1415</v>
      </c>
      <c r="E3421" s="40" t="s">
        <v>2325</v>
      </c>
      <c r="F3421" s="45">
        <v>20</v>
      </c>
      <c r="G3421" s="45" t="s">
        <v>1839</v>
      </c>
      <c r="H3421" s="45" t="s">
        <v>44</v>
      </c>
      <c r="I3421" s="46">
        <v>38411</v>
      </c>
      <c r="J3421" s="44" t="str">
        <f t="shared" si="108"/>
        <v>n/a</v>
      </c>
      <c r="K3421" s="46">
        <v>38442</v>
      </c>
      <c r="L3421" s="121" t="s">
        <v>2566</v>
      </c>
      <c r="M3421" s="45" t="s">
        <v>874</v>
      </c>
      <c r="N3421" s="45" t="s">
        <v>874</v>
      </c>
      <c r="O3421" s="62" t="s">
        <v>7</v>
      </c>
      <c r="P3421" s="53">
        <v>3959</v>
      </c>
      <c r="Q3421" s="46">
        <v>38579</v>
      </c>
      <c r="R3421" s="41" t="s">
        <v>136</v>
      </c>
    </row>
    <row r="3422" spans="1:18" s="149" customFormat="1" ht="12.75" customHeight="1" x14ac:dyDescent="0.2">
      <c r="A3422" s="7">
        <v>3</v>
      </c>
      <c r="B3422" s="40" t="s">
        <v>7</v>
      </c>
      <c r="C3422" s="107">
        <v>7159</v>
      </c>
      <c r="D3422" s="40" t="s">
        <v>62</v>
      </c>
      <c r="E3422" s="40" t="s">
        <v>2565</v>
      </c>
      <c r="F3422" s="45">
        <v>20</v>
      </c>
      <c r="G3422" s="45" t="s">
        <v>1839</v>
      </c>
      <c r="H3422" s="45" t="s">
        <v>44</v>
      </c>
      <c r="I3422" s="46">
        <v>38411</v>
      </c>
      <c r="J3422" s="44" t="str">
        <f t="shared" si="108"/>
        <v>n/a</v>
      </c>
      <c r="K3422" s="46">
        <v>38442</v>
      </c>
      <c r="L3422" s="121" t="s">
        <v>2564</v>
      </c>
      <c r="M3422" s="45" t="s">
        <v>874</v>
      </c>
      <c r="N3422" s="45" t="s">
        <v>871</v>
      </c>
      <c r="O3422" s="62" t="s">
        <v>7</v>
      </c>
      <c r="P3422" s="53">
        <v>3966</v>
      </c>
      <c r="Q3422" s="46">
        <v>38671</v>
      </c>
      <c r="R3422" s="41" t="s">
        <v>136</v>
      </c>
    </row>
    <row r="3423" spans="1:18" s="149" customFormat="1" ht="12.95" customHeight="1" x14ac:dyDescent="0.2">
      <c r="A3423" s="7"/>
      <c r="B3423" s="190" t="s">
        <v>2563</v>
      </c>
      <c r="C3423" s="107"/>
      <c r="D3423" s="40" t="s">
        <v>601</v>
      </c>
      <c r="E3423" s="40" t="s">
        <v>601</v>
      </c>
      <c r="F3423" s="45"/>
      <c r="G3423" s="45"/>
      <c r="H3423" s="45"/>
      <c r="I3423" s="46"/>
      <c r="J3423" s="44"/>
      <c r="K3423" s="46"/>
      <c r="L3423" s="45"/>
      <c r="M3423" s="45"/>
      <c r="N3423" s="45"/>
      <c r="O3423" s="62" t="s">
        <v>7</v>
      </c>
      <c r="P3423" s="53">
        <v>3967</v>
      </c>
      <c r="Q3423" s="189" t="s">
        <v>2562</v>
      </c>
      <c r="R3423" s="41"/>
    </row>
    <row r="3424" spans="1:18" s="149" customFormat="1" ht="12.95" customHeight="1" x14ac:dyDescent="0.2">
      <c r="A3424" s="7">
        <v>3</v>
      </c>
      <c r="B3424" s="40" t="s">
        <v>7</v>
      </c>
      <c r="C3424" s="107">
        <v>7160</v>
      </c>
      <c r="D3424" s="40" t="s">
        <v>62</v>
      </c>
      <c r="E3424" s="40" t="s">
        <v>2561</v>
      </c>
      <c r="F3424" s="45">
        <v>20</v>
      </c>
      <c r="G3424" s="45" t="s">
        <v>1839</v>
      </c>
      <c r="H3424" s="45" t="s">
        <v>44</v>
      </c>
      <c r="I3424" s="46">
        <v>38411</v>
      </c>
      <c r="J3424" s="44" t="str">
        <f t="shared" ref="J3424:J3487" si="109">IF(AND(I3424&gt;1/1/75, K3424&gt;0),"n/a",I3424+365)</f>
        <v>n/a</v>
      </c>
      <c r="K3424" s="46">
        <v>38442</v>
      </c>
      <c r="L3424" s="121" t="s">
        <v>2560</v>
      </c>
      <c r="M3424" s="45" t="s">
        <v>874</v>
      </c>
      <c r="N3424" s="45" t="s">
        <v>874</v>
      </c>
      <c r="O3424" s="62" t="s">
        <v>7</v>
      </c>
      <c r="P3424" s="53">
        <v>3979</v>
      </c>
      <c r="Q3424" s="46">
        <v>38671</v>
      </c>
      <c r="R3424" s="41" t="s">
        <v>136</v>
      </c>
    </row>
    <row r="3425" spans="1:209" s="149" customFormat="1" ht="12.95" customHeight="1" x14ac:dyDescent="0.2">
      <c r="A3425" s="7"/>
      <c r="B3425" s="40" t="s">
        <v>7</v>
      </c>
      <c r="C3425" s="107">
        <v>7161</v>
      </c>
      <c r="D3425" s="40" t="s">
        <v>2523</v>
      </c>
      <c r="E3425" s="40" t="s">
        <v>2559</v>
      </c>
      <c r="F3425" s="45">
        <v>16</v>
      </c>
      <c r="G3425" s="45" t="s">
        <v>1834</v>
      </c>
      <c r="H3425" s="45" t="s">
        <v>44</v>
      </c>
      <c r="I3425" s="46">
        <v>38411</v>
      </c>
      <c r="J3425" s="44" t="str">
        <f t="shared" si="109"/>
        <v>n/a</v>
      </c>
      <c r="K3425" s="46">
        <v>38442</v>
      </c>
      <c r="L3425" s="45"/>
      <c r="M3425" s="45" t="s">
        <v>871</v>
      </c>
      <c r="N3425" s="45" t="s">
        <v>871</v>
      </c>
      <c r="O3425" s="62" t="s">
        <v>7</v>
      </c>
      <c r="P3425" s="53" t="s">
        <v>5</v>
      </c>
      <c r="Q3425" s="46">
        <v>38562</v>
      </c>
      <c r="R3425" s="41"/>
    </row>
    <row r="3426" spans="1:209" s="149" customFormat="1" ht="12.95" customHeight="1" x14ac:dyDescent="0.2">
      <c r="A3426" s="7">
        <v>33</v>
      </c>
      <c r="B3426" s="40" t="s">
        <v>7</v>
      </c>
      <c r="C3426" s="107">
        <v>7162</v>
      </c>
      <c r="D3426" s="40" t="s">
        <v>2558</v>
      </c>
      <c r="E3426" s="40" t="s">
        <v>2129</v>
      </c>
      <c r="F3426" s="45">
        <v>18</v>
      </c>
      <c r="G3426" s="45" t="s">
        <v>1839</v>
      </c>
      <c r="H3426" s="45" t="s">
        <v>44</v>
      </c>
      <c r="I3426" s="46">
        <v>38411</v>
      </c>
      <c r="J3426" s="44" t="str">
        <f t="shared" si="109"/>
        <v>n/a</v>
      </c>
      <c r="K3426" s="46">
        <v>38442</v>
      </c>
      <c r="L3426" s="45" t="s">
        <v>684</v>
      </c>
      <c r="M3426" s="45" t="s">
        <v>874</v>
      </c>
      <c r="N3426" s="45" t="s">
        <v>874</v>
      </c>
      <c r="O3426" s="62" t="s">
        <v>7</v>
      </c>
      <c r="P3426" s="53">
        <v>3944</v>
      </c>
      <c r="Q3426" s="46">
        <v>38579</v>
      </c>
      <c r="R3426" s="41" t="s">
        <v>328</v>
      </c>
    </row>
    <row r="3427" spans="1:209" s="149" customFormat="1" ht="12.95" customHeight="1" x14ac:dyDescent="0.2">
      <c r="A3427" s="7"/>
      <c r="B3427" s="40" t="s">
        <v>7</v>
      </c>
      <c r="C3427" s="107">
        <v>7163</v>
      </c>
      <c r="D3427" s="40" t="s">
        <v>2557</v>
      </c>
      <c r="E3427" s="40" t="s">
        <v>1209</v>
      </c>
      <c r="F3427" s="45">
        <v>15</v>
      </c>
      <c r="G3427" s="45" t="s">
        <v>1688</v>
      </c>
      <c r="H3427" s="45" t="s">
        <v>44</v>
      </c>
      <c r="I3427" s="46">
        <v>38411</v>
      </c>
      <c r="J3427" s="44">
        <f t="shared" si="109"/>
        <v>38776</v>
      </c>
      <c r="K3427" s="46"/>
      <c r="L3427" s="45"/>
      <c r="M3427" s="45"/>
      <c r="N3427" s="45"/>
      <c r="O3427" s="62" t="s">
        <v>7</v>
      </c>
      <c r="P3427" s="53" t="s">
        <v>2</v>
      </c>
      <c r="Q3427" s="46"/>
      <c r="R3427" s="41"/>
    </row>
    <row r="3428" spans="1:209" s="149" customFormat="1" ht="12.95" customHeight="1" x14ac:dyDescent="0.2">
      <c r="A3428" s="7"/>
      <c r="B3428" s="40" t="s">
        <v>7</v>
      </c>
      <c r="C3428" s="107">
        <v>7164</v>
      </c>
      <c r="D3428" s="40" t="s">
        <v>2557</v>
      </c>
      <c r="E3428" s="40" t="s">
        <v>2556</v>
      </c>
      <c r="F3428" s="45">
        <v>15</v>
      </c>
      <c r="G3428" s="45" t="s">
        <v>1688</v>
      </c>
      <c r="H3428" s="45" t="s">
        <v>44</v>
      </c>
      <c r="I3428" s="46">
        <v>38411</v>
      </c>
      <c r="J3428" s="44">
        <f t="shared" si="109"/>
        <v>38776</v>
      </c>
      <c r="K3428" s="46"/>
      <c r="L3428" s="45"/>
      <c r="M3428" s="45"/>
      <c r="N3428" s="45"/>
      <c r="O3428" s="62" t="s">
        <v>7</v>
      </c>
      <c r="P3428" s="53" t="s">
        <v>2</v>
      </c>
      <c r="Q3428" s="46"/>
      <c r="R3428" s="41"/>
    </row>
    <row r="3429" spans="1:209" s="149" customFormat="1" ht="12.95" customHeight="1" x14ac:dyDescent="0.2">
      <c r="A3429" s="7">
        <v>33</v>
      </c>
      <c r="B3429" s="40" t="s">
        <v>7</v>
      </c>
      <c r="C3429" s="107">
        <v>7165</v>
      </c>
      <c r="D3429" s="40" t="s">
        <v>2555</v>
      </c>
      <c r="E3429" s="40" t="s">
        <v>2554</v>
      </c>
      <c r="F3429" s="45">
        <v>21</v>
      </c>
      <c r="G3429" s="45" t="s">
        <v>1839</v>
      </c>
      <c r="H3429" s="45" t="s">
        <v>28</v>
      </c>
      <c r="I3429" s="46">
        <v>38411</v>
      </c>
      <c r="J3429" s="44" t="str">
        <f t="shared" si="109"/>
        <v>n/a</v>
      </c>
      <c r="K3429" s="46">
        <v>38442</v>
      </c>
      <c r="L3429" s="45" t="s">
        <v>684</v>
      </c>
      <c r="M3429" s="45" t="s">
        <v>874</v>
      </c>
      <c r="N3429" s="45" t="s">
        <v>874</v>
      </c>
      <c r="O3429" s="62" t="s">
        <v>7</v>
      </c>
      <c r="P3429" s="53">
        <v>3949</v>
      </c>
      <c r="Q3429" s="46">
        <v>38579</v>
      </c>
      <c r="R3429" s="41" t="s">
        <v>136</v>
      </c>
    </row>
    <row r="3430" spans="1:209" s="149" customFormat="1" ht="12.95" customHeight="1" x14ac:dyDescent="0.2">
      <c r="A3430" s="7">
        <v>33</v>
      </c>
      <c r="B3430" s="40" t="s">
        <v>7</v>
      </c>
      <c r="C3430" s="107">
        <v>7166</v>
      </c>
      <c r="D3430" s="40" t="s">
        <v>374</v>
      </c>
      <c r="E3430" s="40" t="s">
        <v>2553</v>
      </c>
      <c r="F3430" s="45">
        <v>21</v>
      </c>
      <c r="G3430" s="45" t="s">
        <v>1839</v>
      </c>
      <c r="H3430" s="45" t="s">
        <v>44</v>
      </c>
      <c r="I3430" s="46">
        <v>38411</v>
      </c>
      <c r="J3430" s="44">
        <f t="shared" si="109"/>
        <v>38776</v>
      </c>
      <c r="K3430" s="46"/>
      <c r="L3430" s="45"/>
      <c r="M3430" s="45"/>
      <c r="N3430" s="45">
        <v>1653</v>
      </c>
      <c r="O3430" s="62" t="s">
        <v>7</v>
      </c>
      <c r="P3430" s="53" t="s">
        <v>2</v>
      </c>
      <c r="Q3430" s="46"/>
      <c r="R3430" s="41"/>
    </row>
    <row r="3431" spans="1:209" s="149" customFormat="1" ht="12.95" customHeight="1" x14ac:dyDescent="0.2">
      <c r="A3431" s="7">
        <v>33</v>
      </c>
      <c r="B3431" s="40" t="s">
        <v>7</v>
      </c>
      <c r="C3431" s="107">
        <v>7167</v>
      </c>
      <c r="D3431" s="40" t="s">
        <v>374</v>
      </c>
      <c r="E3431" s="40" t="s">
        <v>2552</v>
      </c>
      <c r="F3431" s="45">
        <v>20</v>
      </c>
      <c r="G3431" s="45" t="s">
        <v>1839</v>
      </c>
      <c r="H3431" s="45" t="s">
        <v>44</v>
      </c>
      <c r="I3431" s="46">
        <v>38411</v>
      </c>
      <c r="J3431" s="44" t="str">
        <f t="shared" si="109"/>
        <v>n/a</v>
      </c>
      <c r="K3431" s="46">
        <v>38442</v>
      </c>
      <c r="L3431" s="121" t="s">
        <v>2551</v>
      </c>
      <c r="M3431" s="45" t="s">
        <v>874</v>
      </c>
      <c r="N3431" s="45" t="s">
        <v>874</v>
      </c>
      <c r="O3431" s="62" t="s">
        <v>7</v>
      </c>
      <c r="P3431" s="53">
        <v>3983</v>
      </c>
      <c r="Q3431" s="46">
        <v>38671</v>
      </c>
      <c r="R3431" s="41" t="s">
        <v>136</v>
      </c>
    </row>
    <row r="3432" spans="1:209" s="149" customFormat="1" ht="12.95" customHeight="1" x14ac:dyDescent="0.2">
      <c r="A3432" s="7">
        <v>37</v>
      </c>
      <c r="B3432" s="40" t="s">
        <v>7</v>
      </c>
      <c r="C3432" s="107">
        <v>7168</v>
      </c>
      <c r="D3432" s="40" t="s">
        <v>171</v>
      </c>
      <c r="E3432" s="40" t="s">
        <v>2550</v>
      </c>
      <c r="F3432" s="45">
        <v>20</v>
      </c>
      <c r="G3432" s="45" t="s">
        <v>1839</v>
      </c>
      <c r="H3432" s="45" t="s">
        <v>44</v>
      </c>
      <c r="I3432" s="46">
        <v>38411</v>
      </c>
      <c r="J3432" s="44" t="str">
        <f t="shared" si="109"/>
        <v>n/a</v>
      </c>
      <c r="K3432" s="46">
        <v>38442</v>
      </c>
      <c r="L3432" s="121" t="s">
        <v>2549</v>
      </c>
      <c r="M3432" s="45" t="s">
        <v>874</v>
      </c>
      <c r="N3432" s="45" t="s">
        <v>874</v>
      </c>
      <c r="O3432" s="62" t="s">
        <v>7</v>
      </c>
      <c r="P3432" s="53">
        <v>3978</v>
      </c>
      <c r="Q3432" s="46">
        <v>38671</v>
      </c>
      <c r="R3432" s="41" t="s">
        <v>136</v>
      </c>
    </row>
    <row r="3433" spans="1:209" s="149" customFormat="1" ht="12.95" customHeight="1" x14ac:dyDescent="0.2">
      <c r="A3433" s="7">
        <v>18</v>
      </c>
      <c r="B3433" s="40" t="s">
        <v>7</v>
      </c>
      <c r="C3433" s="107">
        <v>7169</v>
      </c>
      <c r="D3433" s="40" t="s">
        <v>2254</v>
      </c>
      <c r="E3433" s="40" t="s">
        <v>2253</v>
      </c>
      <c r="F3433" s="45">
        <v>20</v>
      </c>
      <c r="G3433" s="45" t="s">
        <v>1839</v>
      </c>
      <c r="H3433" s="45" t="s">
        <v>44</v>
      </c>
      <c r="I3433" s="46">
        <v>38411</v>
      </c>
      <c r="J3433" s="44">
        <f t="shared" si="109"/>
        <v>38776</v>
      </c>
      <c r="K3433" s="46"/>
      <c r="L3433" s="45"/>
      <c r="M3433" s="45"/>
      <c r="N3433" s="45"/>
      <c r="O3433" s="62" t="s">
        <v>7</v>
      </c>
      <c r="P3433" s="53" t="s">
        <v>2</v>
      </c>
      <c r="Q3433" s="46"/>
      <c r="R3433" s="41"/>
    </row>
    <row r="3434" spans="1:209" s="149" customFormat="1" ht="12.95" customHeight="1" x14ac:dyDescent="0.2">
      <c r="A3434" s="7">
        <v>25</v>
      </c>
      <c r="B3434" s="40" t="s">
        <v>7</v>
      </c>
      <c r="C3434" s="107">
        <v>7170</v>
      </c>
      <c r="D3434" s="40" t="s">
        <v>2251</v>
      </c>
      <c r="E3434" s="40" t="s">
        <v>2548</v>
      </c>
      <c r="F3434" s="45">
        <v>8</v>
      </c>
      <c r="G3434" s="45" t="s">
        <v>905</v>
      </c>
      <c r="H3434" s="45" t="s">
        <v>44</v>
      </c>
      <c r="I3434" s="46">
        <v>38411</v>
      </c>
      <c r="J3434" s="44" t="str">
        <f t="shared" si="109"/>
        <v>n/a</v>
      </c>
      <c r="K3434" s="46">
        <v>38442</v>
      </c>
      <c r="L3434" s="45" t="s">
        <v>2547</v>
      </c>
      <c r="M3434" s="45" t="s">
        <v>874</v>
      </c>
      <c r="N3434" s="45" t="s">
        <v>874</v>
      </c>
      <c r="O3434" s="62" t="s">
        <v>7</v>
      </c>
      <c r="P3434" s="53">
        <v>3987</v>
      </c>
      <c r="Q3434" s="46">
        <v>38691</v>
      </c>
      <c r="R3434" s="41" t="s">
        <v>553</v>
      </c>
    </row>
    <row r="3435" spans="1:209" s="149" customFormat="1" ht="12.95" customHeight="1" x14ac:dyDescent="0.2">
      <c r="A3435" s="7">
        <v>25</v>
      </c>
      <c r="B3435" s="40" t="s">
        <v>7</v>
      </c>
      <c r="C3435" s="107">
        <v>7171</v>
      </c>
      <c r="D3435" s="40" t="s">
        <v>2251</v>
      </c>
      <c r="E3435" s="40" t="s">
        <v>2509</v>
      </c>
      <c r="F3435" s="45">
        <v>8</v>
      </c>
      <c r="G3435" s="45" t="s">
        <v>905</v>
      </c>
      <c r="H3435" s="45" t="s">
        <v>44</v>
      </c>
      <c r="I3435" s="46">
        <v>38411</v>
      </c>
      <c r="J3435" s="44" t="str">
        <f t="shared" si="109"/>
        <v>n/a</v>
      </c>
      <c r="K3435" s="46">
        <v>38442</v>
      </c>
      <c r="L3435" s="45" t="s">
        <v>2546</v>
      </c>
      <c r="M3435" s="45" t="s">
        <v>871</v>
      </c>
      <c r="N3435" s="45" t="s">
        <v>874</v>
      </c>
      <c r="O3435" s="62" t="s">
        <v>7</v>
      </c>
      <c r="P3435" s="53">
        <v>3988</v>
      </c>
      <c r="Q3435" s="46">
        <v>38691</v>
      </c>
      <c r="R3435" s="41" t="s">
        <v>553</v>
      </c>
    </row>
    <row r="3436" spans="1:209" s="149" customFormat="1" ht="12.95" customHeight="1" x14ac:dyDescent="0.2">
      <c r="A3436" s="7">
        <v>37</v>
      </c>
      <c r="B3436" s="40" t="s">
        <v>7</v>
      </c>
      <c r="C3436" s="107">
        <v>7172</v>
      </c>
      <c r="D3436" s="41" t="s">
        <v>2544</v>
      </c>
      <c r="E3436" s="40" t="s">
        <v>2509</v>
      </c>
      <c r="F3436" s="45">
        <v>20</v>
      </c>
      <c r="G3436" s="45" t="s">
        <v>1839</v>
      </c>
      <c r="H3436" s="45" t="s">
        <v>44</v>
      </c>
      <c r="I3436" s="46">
        <v>38412</v>
      </c>
      <c r="J3436" s="44" t="str">
        <f t="shared" si="109"/>
        <v>n/a</v>
      </c>
      <c r="K3436" s="46">
        <v>38442</v>
      </c>
      <c r="L3436" s="45"/>
      <c r="M3436" s="45"/>
      <c r="N3436" s="45"/>
      <c r="O3436" s="62" t="s">
        <v>7</v>
      </c>
      <c r="P3436" s="53" t="s">
        <v>2545</v>
      </c>
      <c r="Q3436" s="46"/>
      <c r="R3436" s="41"/>
    </row>
    <row r="3437" spans="1:209" s="149" customFormat="1" ht="12.95" customHeight="1" x14ac:dyDescent="0.2">
      <c r="A3437" s="7">
        <v>37</v>
      </c>
      <c r="B3437" s="40" t="s">
        <v>7</v>
      </c>
      <c r="C3437" s="107">
        <v>7173</v>
      </c>
      <c r="D3437" s="41" t="s">
        <v>2544</v>
      </c>
      <c r="E3437" s="40" t="s">
        <v>2237</v>
      </c>
      <c r="F3437" s="45">
        <v>20</v>
      </c>
      <c r="G3437" s="45" t="s">
        <v>1839</v>
      </c>
      <c r="H3437" s="45" t="s">
        <v>44</v>
      </c>
      <c r="I3437" s="46">
        <v>38412</v>
      </c>
      <c r="J3437" s="44" t="str">
        <f t="shared" si="109"/>
        <v>n/a</v>
      </c>
      <c r="K3437" s="46">
        <v>38442</v>
      </c>
      <c r="L3437" s="121" t="s">
        <v>2543</v>
      </c>
      <c r="M3437" s="45" t="s">
        <v>874</v>
      </c>
      <c r="N3437" s="45" t="s">
        <v>874</v>
      </c>
      <c r="O3437" s="62" t="s">
        <v>7</v>
      </c>
      <c r="P3437" s="53">
        <v>3981</v>
      </c>
      <c r="Q3437" s="46">
        <v>38671</v>
      </c>
      <c r="R3437" s="41" t="s">
        <v>136</v>
      </c>
    </row>
    <row r="3438" spans="1:209" s="149" customFormat="1" ht="12.95" customHeight="1" x14ac:dyDescent="0.2">
      <c r="A3438" s="7">
        <v>27</v>
      </c>
      <c r="B3438" s="40" t="s">
        <v>7</v>
      </c>
      <c r="C3438" s="107">
        <v>7174</v>
      </c>
      <c r="D3438" s="40" t="s">
        <v>2542</v>
      </c>
      <c r="E3438" s="40" t="s">
        <v>2228</v>
      </c>
      <c r="F3438" s="45">
        <v>10</v>
      </c>
      <c r="G3438" s="45" t="s">
        <v>1834</v>
      </c>
      <c r="H3438" s="45" t="s">
        <v>44</v>
      </c>
      <c r="I3438" s="46">
        <v>38412</v>
      </c>
      <c r="J3438" s="44">
        <f t="shared" si="109"/>
        <v>38777</v>
      </c>
      <c r="K3438" s="46"/>
      <c r="L3438" s="45"/>
      <c r="M3438" s="45"/>
      <c r="N3438" s="45"/>
      <c r="O3438" s="62" t="s">
        <v>7</v>
      </c>
      <c r="P3438" s="53" t="s">
        <v>2</v>
      </c>
      <c r="Q3438" s="46"/>
      <c r="R3438" s="41"/>
    </row>
    <row r="3439" spans="1:209" s="149" customFormat="1" ht="12.95" customHeight="1" x14ac:dyDescent="0.2">
      <c r="A3439" s="12"/>
      <c r="B3439" s="14" t="s">
        <v>7</v>
      </c>
      <c r="C3439" s="97">
        <v>7175</v>
      </c>
      <c r="D3439" s="14" t="s">
        <v>2541</v>
      </c>
      <c r="E3439" s="14" t="s">
        <v>2540</v>
      </c>
      <c r="F3439" s="15">
        <v>14</v>
      </c>
      <c r="G3439" s="15" t="s">
        <v>1688</v>
      </c>
      <c r="H3439" s="15" t="s">
        <v>44</v>
      </c>
      <c r="I3439" s="19">
        <v>38412</v>
      </c>
      <c r="J3439" s="16">
        <f t="shared" si="109"/>
        <v>38777</v>
      </c>
      <c r="K3439" s="19"/>
      <c r="L3439" s="15"/>
      <c r="M3439" s="15"/>
      <c r="N3439" s="15"/>
      <c r="O3439" s="21" t="s">
        <v>7</v>
      </c>
      <c r="P3439" s="20" t="s">
        <v>2</v>
      </c>
      <c r="Q3439" s="19"/>
      <c r="R3439" s="58"/>
      <c r="S3439" s="13"/>
      <c r="T3439" s="13"/>
      <c r="U3439" s="13"/>
      <c r="V3439" s="13"/>
      <c r="W3439" s="13"/>
      <c r="X3439" s="13"/>
      <c r="Y3439" s="13"/>
      <c r="Z3439" s="13"/>
      <c r="AA3439" s="13"/>
      <c r="AB3439" s="13"/>
      <c r="AC3439" s="13"/>
      <c r="AD3439" s="13"/>
      <c r="AE3439" s="13"/>
      <c r="AF3439" s="13"/>
      <c r="AG3439" s="13"/>
      <c r="AH3439" s="13"/>
      <c r="AI3439" s="13"/>
      <c r="AJ3439" s="13"/>
      <c r="AK3439" s="13"/>
      <c r="AL3439" s="13"/>
      <c r="AM3439" s="13"/>
      <c r="AN3439" s="13"/>
      <c r="AO3439" s="13"/>
      <c r="AP3439" s="13"/>
      <c r="AQ3439" s="13"/>
      <c r="AR3439" s="13"/>
      <c r="AS3439" s="13"/>
      <c r="AT3439" s="13"/>
      <c r="AU3439" s="13"/>
      <c r="AV3439" s="13"/>
      <c r="AW3439" s="13"/>
      <c r="AX3439" s="13"/>
      <c r="AY3439" s="13"/>
      <c r="AZ3439" s="13"/>
      <c r="BA3439" s="13"/>
      <c r="BB3439" s="13"/>
      <c r="BC3439" s="13"/>
      <c r="BD3439" s="13"/>
      <c r="BE3439" s="13"/>
      <c r="BF3439" s="13"/>
      <c r="BG3439" s="13"/>
      <c r="BH3439" s="13"/>
      <c r="BI3439" s="13"/>
      <c r="BJ3439" s="13"/>
      <c r="BK3439" s="13"/>
      <c r="BL3439" s="13"/>
      <c r="BM3439" s="13"/>
      <c r="BN3439" s="13"/>
      <c r="BO3439" s="13"/>
      <c r="BP3439" s="13"/>
      <c r="BQ3439" s="13"/>
      <c r="BR3439" s="13"/>
      <c r="BS3439" s="13"/>
      <c r="BT3439" s="13"/>
      <c r="BU3439" s="13"/>
      <c r="BV3439" s="13"/>
      <c r="BW3439" s="13"/>
      <c r="BX3439" s="13"/>
      <c r="BY3439" s="13"/>
      <c r="BZ3439" s="13"/>
      <c r="CA3439" s="13"/>
      <c r="CB3439" s="13"/>
      <c r="CC3439" s="13"/>
      <c r="CD3439" s="13"/>
      <c r="CE3439" s="13"/>
      <c r="CF3439" s="13"/>
      <c r="CG3439" s="13"/>
      <c r="CH3439" s="13"/>
      <c r="CI3439" s="13"/>
      <c r="CJ3439" s="13"/>
      <c r="CK3439" s="13"/>
      <c r="CL3439" s="13"/>
      <c r="CM3439" s="13"/>
      <c r="CN3439" s="13"/>
      <c r="CO3439" s="13"/>
      <c r="CP3439" s="13"/>
      <c r="CQ3439" s="13"/>
      <c r="CR3439" s="13"/>
      <c r="CS3439" s="13"/>
      <c r="CT3439" s="13"/>
      <c r="CU3439" s="13"/>
      <c r="CV3439" s="13"/>
      <c r="CW3439" s="13"/>
      <c r="CX3439" s="13"/>
      <c r="CY3439" s="13"/>
      <c r="CZ3439" s="13"/>
      <c r="DA3439" s="13"/>
      <c r="DB3439" s="13"/>
      <c r="DC3439" s="13"/>
      <c r="DD3439" s="13"/>
      <c r="DE3439" s="13"/>
      <c r="DF3439" s="13"/>
      <c r="DG3439" s="13"/>
      <c r="DH3439" s="13"/>
      <c r="DI3439" s="13"/>
      <c r="DJ3439" s="13"/>
      <c r="DK3439" s="13"/>
      <c r="DL3439" s="13"/>
      <c r="DM3439" s="13"/>
      <c r="DN3439" s="13"/>
      <c r="DO3439" s="13"/>
      <c r="DP3439" s="13"/>
      <c r="DQ3439" s="13"/>
      <c r="DR3439" s="13"/>
      <c r="DS3439" s="13"/>
      <c r="DT3439" s="13"/>
      <c r="DU3439" s="13"/>
      <c r="DV3439" s="13"/>
      <c r="DW3439" s="13"/>
      <c r="DX3439" s="13"/>
      <c r="DY3439" s="13"/>
      <c r="DZ3439" s="13"/>
      <c r="EA3439" s="13"/>
      <c r="EB3439" s="13"/>
      <c r="EC3439" s="13"/>
      <c r="ED3439" s="13"/>
      <c r="EE3439" s="13"/>
      <c r="EF3439" s="13"/>
      <c r="EG3439" s="13"/>
      <c r="EH3439" s="13"/>
      <c r="EI3439" s="13"/>
      <c r="EJ3439" s="13"/>
      <c r="EK3439" s="13"/>
      <c r="EL3439" s="13"/>
      <c r="EM3439" s="13"/>
      <c r="EN3439" s="13"/>
      <c r="EO3439" s="13"/>
      <c r="EP3439" s="13"/>
      <c r="EQ3439" s="13"/>
      <c r="ER3439" s="13"/>
      <c r="ES3439" s="13"/>
      <c r="ET3439" s="13"/>
      <c r="EU3439" s="13"/>
      <c r="EV3439" s="13"/>
      <c r="EW3439" s="13"/>
      <c r="EX3439" s="13"/>
      <c r="EY3439" s="13"/>
      <c r="EZ3439" s="13"/>
      <c r="FA3439" s="13"/>
      <c r="FB3439" s="13"/>
      <c r="FC3439" s="13"/>
      <c r="FD3439" s="13"/>
      <c r="FE3439" s="13"/>
      <c r="FF3439" s="13"/>
      <c r="FG3439" s="13"/>
      <c r="FH3439" s="13"/>
      <c r="FI3439" s="13"/>
      <c r="FJ3439" s="13"/>
      <c r="FK3439" s="13"/>
      <c r="FL3439" s="13"/>
      <c r="FM3439" s="13"/>
      <c r="FN3439" s="13"/>
      <c r="FO3439" s="13"/>
      <c r="FP3439" s="13"/>
      <c r="FQ3439" s="13"/>
      <c r="FR3439" s="13"/>
      <c r="FS3439" s="13"/>
      <c r="FT3439" s="13"/>
      <c r="FU3439" s="13"/>
      <c r="FV3439" s="13"/>
      <c r="FW3439" s="13"/>
      <c r="FX3439" s="13"/>
      <c r="FY3439" s="13"/>
      <c r="FZ3439" s="13"/>
      <c r="GA3439" s="13"/>
      <c r="GB3439" s="13"/>
      <c r="GC3439" s="13"/>
      <c r="GD3439" s="13"/>
      <c r="GE3439" s="13"/>
      <c r="GF3439" s="13"/>
      <c r="GG3439" s="13"/>
      <c r="GH3439" s="13"/>
      <c r="GI3439" s="13"/>
      <c r="GJ3439" s="13"/>
      <c r="GK3439" s="13"/>
      <c r="GL3439" s="13"/>
      <c r="GM3439" s="13"/>
      <c r="GN3439" s="13"/>
      <c r="GO3439" s="13"/>
      <c r="GP3439" s="13"/>
      <c r="GQ3439" s="13"/>
      <c r="GR3439" s="13"/>
      <c r="GS3439" s="13"/>
      <c r="GT3439" s="13"/>
      <c r="GU3439" s="13"/>
      <c r="GV3439" s="13"/>
      <c r="GW3439" s="13"/>
      <c r="GX3439" s="13"/>
      <c r="GY3439" s="13"/>
      <c r="GZ3439" s="13"/>
      <c r="HA3439" s="13"/>
    </row>
    <row r="3440" spans="1:209" s="149" customFormat="1" ht="12.95" customHeight="1" x14ac:dyDescent="0.2">
      <c r="A3440" s="7">
        <v>23</v>
      </c>
      <c r="B3440" s="40" t="s">
        <v>7</v>
      </c>
      <c r="C3440" s="107">
        <v>7176</v>
      </c>
      <c r="D3440" s="40" t="s">
        <v>514</v>
      </c>
      <c r="E3440" s="40" t="s">
        <v>2539</v>
      </c>
      <c r="F3440" s="45">
        <v>16</v>
      </c>
      <c r="G3440" s="45" t="s">
        <v>1834</v>
      </c>
      <c r="H3440" s="45" t="s">
        <v>44</v>
      </c>
      <c r="I3440" s="46">
        <v>38412</v>
      </c>
      <c r="J3440" s="44" t="str">
        <f t="shared" si="109"/>
        <v>n/a</v>
      </c>
      <c r="K3440" s="46">
        <v>38442</v>
      </c>
      <c r="L3440" s="45" t="s">
        <v>2538</v>
      </c>
      <c r="M3440" s="45" t="s">
        <v>874</v>
      </c>
      <c r="N3440" s="45" t="s">
        <v>874</v>
      </c>
      <c r="O3440" s="62" t="s">
        <v>7</v>
      </c>
      <c r="P3440" s="53">
        <v>3953</v>
      </c>
      <c r="Q3440" s="46">
        <v>38584</v>
      </c>
      <c r="R3440" s="41" t="s">
        <v>147</v>
      </c>
    </row>
    <row r="3441" spans="1:18" s="149" customFormat="1" ht="12.95" customHeight="1" x14ac:dyDescent="0.2">
      <c r="A3441" s="7">
        <v>37</v>
      </c>
      <c r="B3441" s="40" t="s">
        <v>7</v>
      </c>
      <c r="C3441" s="107">
        <v>7177</v>
      </c>
      <c r="D3441" s="40" t="s">
        <v>1460</v>
      </c>
      <c r="E3441" s="40" t="s">
        <v>2509</v>
      </c>
      <c r="F3441" s="45">
        <v>21</v>
      </c>
      <c r="G3441" s="45" t="s">
        <v>1839</v>
      </c>
      <c r="H3441" s="45" t="s">
        <v>44</v>
      </c>
      <c r="I3441" s="46">
        <v>38412</v>
      </c>
      <c r="J3441" s="44">
        <f t="shared" si="109"/>
        <v>38777</v>
      </c>
      <c r="K3441" s="46"/>
      <c r="L3441" s="45"/>
      <c r="M3441" s="45"/>
      <c r="N3441" s="45"/>
      <c r="O3441" s="62" t="s">
        <v>7</v>
      </c>
      <c r="P3441" s="53" t="s">
        <v>2</v>
      </c>
      <c r="Q3441" s="46"/>
      <c r="R3441" s="41"/>
    </row>
    <row r="3442" spans="1:18" s="149" customFormat="1" ht="12.95" customHeight="1" x14ac:dyDescent="0.2">
      <c r="A3442" s="7">
        <v>37</v>
      </c>
      <c r="B3442" s="40" t="s">
        <v>7</v>
      </c>
      <c r="C3442" s="107">
        <v>7178</v>
      </c>
      <c r="D3442" s="40" t="s">
        <v>1460</v>
      </c>
      <c r="E3442" s="40" t="s">
        <v>2509</v>
      </c>
      <c r="F3442" s="45">
        <v>20</v>
      </c>
      <c r="G3442" s="45" t="s">
        <v>1839</v>
      </c>
      <c r="H3442" s="45" t="s">
        <v>44</v>
      </c>
      <c r="I3442" s="46">
        <v>38412</v>
      </c>
      <c r="J3442" s="44" t="str">
        <f t="shared" si="109"/>
        <v>n/a</v>
      </c>
      <c r="K3442" s="46">
        <v>38628</v>
      </c>
      <c r="L3442" s="45" t="s">
        <v>2537</v>
      </c>
      <c r="M3442" s="45" t="s">
        <v>874</v>
      </c>
      <c r="N3442" s="45" t="s">
        <v>874</v>
      </c>
      <c r="O3442" s="62" t="s">
        <v>7</v>
      </c>
      <c r="P3442" s="53">
        <v>4008</v>
      </c>
      <c r="Q3442" s="46">
        <v>38763</v>
      </c>
      <c r="R3442" s="41" t="s">
        <v>136</v>
      </c>
    </row>
    <row r="3443" spans="1:18" s="149" customFormat="1" ht="12.95" customHeight="1" x14ac:dyDescent="0.2">
      <c r="A3443" s="7">
        <v>37</v>
      </c>
      <c r="B3443" s="40" t="s">
        <v>7</v>
      </c>
      <c r="C3443" s="107">
        <v>7179</v>
      </c>
      <c r="D3443" s="40" t="s">
        <v>1460</v>
      </c>
      <c r="E3443" s="40" t="s">
        <v>2237</v>
      </c>
      <c r="F3443" s="45">
        <v>21</v>
      </c>
      <c r="G3443" s="45" t="s">
        <v>1839</v>
      </c>
      <c r="H3443" s="45" t="s">
        <v>44</v>
      </c>
      <c r="I3443" s="46">
        <v>38412</v>
      </c>
      <c r="J3443" s="44" t="str">
        <f t="shared" si="109"/>
        <v>n/a</v>
      </c>
      <c r="K3443" s="46">
        <v>38628</v>
      </c>
      <c r="L3443" s="45">
        <v>7259</v>
      </c>
      <c r="M3443" s="45" t="s">
        <v>874</v>
      </c>
      <c r="N3443" s="45" t="s">
        <v>874</v>
      </c>
      <c r="O3443" s="62" t="s">
        <v>7</v>
      </c>
      <c r="P3443" s="53">
        <v>4006</v>
      </c>
      <c r="Q3443" s="46">
        <v>38763</v>
      </c>
      <c r="R3443" s="41" t="s">
        <v>2289</v>
      </c>
    </row>
    <row r="3444" spans="1:18" s="149" customFormat="1" ht="12.95" customHeight="1" x14ac:dyDescent="0.2">
      <c r="A3444" s="7">
        <v>37</v>
      </c>
      <c r="B3444" s="40" t="s">
        <v>7</v>
      </c>
      <c r="C3444" s="107">
        <v>7180</v>
      </c>
      <c r="D3444" s="40" t="s">
        <v>1460</v>
      </c>
      <c r="E3444" s="40" t="s">
        <v>2237</v>
      </c>
      <c r="F3444" s="45">
        <v>20</v>
      </c>
      <c r="G3444" s="45" t="s">
        <v>1839</v>
      </c>
      <c r="H3444" s="45" t="s">
        <v>44</v>
      </c>
      <c r="I3444" s="46">
        <v>38412</v>
      </c>
      <c r="J3444" s="44">
        <f t="shared" si="109"/>
        <v>38777</v>
      </c>
      <c r="K3444" s="46"/>
      <c r="L3444" s="45"/>
      <c r="M3444" s="45"/>
      <c r="N3444" s="45"/>
      <c r="O3444" s="62" t="s">
        <v>7</v>
      </c>
      <c r="P3444" s="53" t="s">
        <v>2</v>
      </c>
      <c r="Q3444" s="46"/>
      <c r="R3444" s="41"/>
    </row>
    <row r="3445" spans="1:18" s="149" customFormat="1" ht="12.95" customHeight="1" x14ac:dyDescent="0.2">
      <c r="A3445" s="7"/>
      <c r="B3445" s="40" t="s">
        <v>7</v>
      </c>
      <c r="C3445" s="107">
        <v>7181</v>
      </c>
      <c r="D3445" s="40" t="s">
        <v>2536</v>
      </c>
      <c r="E3445" s="40" t="s">
        <v>2535</v>
      </c>
      <c r="F3445" s="45">
        <v>20</v>
      </c>
      <c r="G3445" s="45" t="s">
        <v>1839</v>
      </c>
      <c r="H3445" s="45" t="s">
        <v>44</v>
      </c>
      <c r="I3445" s="46">
        <v>38412</v>
      </c>
      <c r="J3445" s="44" t="str">
        <f t="shared" si="109"/>
        <v>n/a</v>
      </c>
      <c r="K3445" s="46">
        <v>38442</v>
      </c>
      <c r="L3445" s="121" t="s">
        <v>2534</v>
      </c>
      <c r="M3445" s="45" t="s">
        <v>874</v>
      </c>
      <c r="N3445" s="45" t="s">
        <v>874</v>
      </c>
      <c r="O3445" s="62" t="s">
        <v>7</v>
      </c>
      <c r="P3445" s="53">
        <v>3982</v>
      </c>
      <c r="Q3445" s="46">
        <v>38671</v>
      </c>
      <c r="R3445" s="41" t="s">
        <v>328</v>
      </c>
    </row>
    <row r="3446" spans="1:18" s="149" customFormat="1" ht="12.95" customHeight="1" x14ac:dyDescent="0.2">
      <c r="A3446" s="7">
        <v>3</v>
      </c>
      <c r="B3446" s="40" t="s">
        <v>7</v>
      </c>
      <c r="C3446" s="107">
        <v>7182</v>
      </c>
      <c r="D3446" s="40" t="s">
        <v>1946</v>
      </c>
      <c r="E3446" s="40" t="s">
        <v>2509</v>
      </c>
      <c r="F3446" s="45">
        <v>15</v>
      </c>
      <c r="G3446" s="45" t="s">
        <v>1688</v>
      </c>
      <c r="H3446" s="45" t="s">
        <v>44</v>
      </c>
      <c r="I3446" s="46">
        <v>38412</v>
      </c>
      <c r="J3446" s="44" t="str">
        <f t="shared" si="109"/>
        <v>n/a</v>
      </c>
      <c r="K3446" s="46">
        <v>38442</v>
      </c>
      <c r="L3446" s="45" t="s">
        <v>2533</v>
      </c>
      <c r="M3446" s="45" t="s">
        <v>871</v>
      </c>
      <c r="N3446" s="45" t="s">
        <v>871</v>
      </c>
      <c r="O3446" s="62" t="s">
        <v>7</v>
      </c>
      <c r="P3446" s="117" t="s">
        <v>0</v>
      </c>
      <c r="Q3446" s="46">
        <v>38650</v>
      </c>
      <c r="R3446" s="41"/>
    </row>
    <row r="3447" spans="1:18" s="149" customFormat="1" ht="12.95" customHeight="1" x14ac:dyDescent="0.2">
      <c r="A3447" s="7">
        <v>10</v>
      </c>
      <c r="B3447" s="40" t="s">
        <v>7</v>
      </c>
      <c r="C3447" s="107">
        <v>7183</v>
      </c>
      <c r="D3447" s="40" t="s">
        <v>994</v>
      </c>
      <c r="E3447" s="40" t="s">
        <v>2509</v>
      </c>
      <c r="F3447" s="45">
        <v>12</v>
      </c>
      <c r="G3447" s="45" t="s">
        <v>1825</v>
      </c>
      <c r="H3447" s="45" t="s">
        <v>44</v>
      </c>
      <c r="I3447" s="46">
        <v>38412</v>
      </c>
      <c r="J3447" s="44" t="str">
        <f t="shared" si="109"/>
        <v>n/a</v>
      </c>
      <c r="K3447" s="46">
        <v>38442</v>
      </c>
      <c r="L3447" s="45" t="s">
        <v>684</v>
      </c>
      <c r="M3447" s="45" t="s">
        <v>874</v>
      </c>
      <c r="N3447" s="45" t="s">
        <v>874</v>
      </c>
      <c r="O3447" s="62" t="s">
        <v>7</v>
      </c>
      <c r="P3447" s="53">
        <v>3946</v>
      </c>
      <c r="Q3447" s="46">
        <v>38574</v>
      </c>
      <c r="R3447" s="41" t="s">
        <v>2480</v>
      </c>
    </row>
    <row r="3448" spans="1:18" s="149" customFormat="1" ht="12.95" customHeight="1" x14ac:dyDescent="0.2">
      <c r="A3448" s="7">
        <v>10</v>
      </c>
      <c r="B3448" s="40" t="s">
        <v>7</v>
      </c>
      <c r="C3448" s="107">
        <v>7184</v>
      </c>
      <c r="D3448" s="40" t="s">
        <v>994</v>
      </c>
      <c r="E3448" s="40" t="s">
        <v>2237</v>
      </c>
      <c r="F3448" s="45">
        <v>12</v>
      </c>
      <c r="G3448" s="45" t="s">
        <v>1825</v>
      </c>
      <c r="H3448" s="45" t="s">
        <v>44</v>
      </c>
      <c r="I3448" s="46">
        <v>38412</v>
      </c>
      <c r="J3448" s="44" t="str">
        <f t="shared" si="109"/>
        <v>n/a</v>
      </c>
      <c r="K3448" s="46">
        <v>38442</v>
      </c>
      <c r="L3448" s="45" t="s">
        <v>684</v>
      </c>
      <c r="M3448" s="45" t="s">
        <v>874</v>
      </c>
      <c r="N3448" s="45" t="s">
        <v>874</v>
      </c>
      <c r="O3448" s="62" t="s">
        <v>7</v>
      </c>
      <c r="P3448" s="53">
        <v>3945</v>
      </c>
      <c r="Q3448" s="46">
        <v>38574</v>
      </c>
      <c r="R3448" s="41" t="s">
        <v>2480</v>
      </c>
    </row>
    <row r="3449" spans="1:18" s="149" customFormat="1" ht="12.95" customHeight="1" x14ac:dyDescent="0.2">
      <c r="A3449" s="7">
        <v>17</v>
      </c>
      <c r="B3449" s="40" t="s">
        <v>7</v>
      </c>
      <c r="C3449" s="107">
        <v>7185</v>
      </c>
      <c r="D3449" s="40" t="s">
        <v>2420</v>
      </c>
      <c r="E3449" s="40" t="s">
        <v>2228</v>
      </c>
      <c r="F3449" s="45">
        <v>15</v>
      </c>
      <c r="G3449" s="45" t="s">
        <v>1688</v>
      </c>
      <c r="H3449" s="45" t="s">
        <v>44</v>
      </c>
      <c r="I3449" s="46">
        <v>38412</v>
      </c>
      <c r="J3449" s="44" t="str">
        <f t="shared" si="109"/>
        <v>n/a</v>
      </c>
      <c r="K3449" s="46">
        <v>38442</v>
      </c>
      <c r="L3449" s="45" t="s">
        <v>2532</v>
      </c>
      <c r="M3449" s="45" t="s">
        <v>871</v>
      </c>
      <c r="N3449" s="45" t="s">
        <v>871</v>
      </c>
      <c r="O3449" s="62" t="s">
        <v>7</v>
      </c>
      <c r="P3449" s="117" t="s">
        <v>0</v>
      </c>
      <c r="Q3449" s="46">
        <v>38650</v>
      </c>
      <c r="R3449" s="41"/>
    </row>
    <row r="3450" spans="1:18" s="149" customFormat="1" ht="12.95" customHeight="1" x14ac:dyDescent="0.2">
      <c r="A3450" s="7">
        <v>17</v>
      </c>
      <c r="B3450" s="40" t="s">
        <v>7</v>
      </c>
      <c r="C3450" s="107">
        <v>7186</v>
      </c>
      <c r="D3450" s="40" t="s">
        <v>271</v>
      </c>
      <c r="E3450" s="40" t="s">
        <v>2531</v>
      </c>
      <c r="F3450" s="45">
        <v>15</v>
      </c>
      <c r="G3450" s="45" t="s">
        <v>1688</v>
      </c>
      <c r="H3450" s="45" t="s">
        <v>44</v>
      </c>
      <c r="I3450" s="46">
        <v>38412</v>
      </c>
      <c r="J3450" s="44">
        <f t="shared" si="109"/>
        <v>38777</v>
      </c>
      <c r="K3450" s="46"/>
      <c r="L3450" s="45"/>
      <c r="M3450" s="45"/>
      <c r="N3450" s="45"/>
      <c r="O3450" s="62" t="s">
        <v>7</v>
      </c>
      <c r="P3450" s="53" t="s">
        <v>2</v>
      </c>
      <c r="Q3450" s="46"/>
      <c r="R3450" s="41"/>
    </row>
    <row r="3451" spans="1:18" s="149" customFormat="1" ht="12.95" customHeight="1" x14ac:dyDescent="0.2">
      <c r="A3451" s="7">
        <v>17</v>
      </c>
      <c r="B3451" s="40" t="s">
        <v>7</v>
      </c>
      <c r="C3451" s="107">
        <v>7187</v>
      </c>
      <c r="D3451" s="40" t="s">
        <v>2530</v>
      </c>
      <c r="E3451" s="40" t="s">
        <v>2529</v>
      </c>
      <c r="F3451" s="45">
        <v>19</v>
      </c>
      <c r="G3451" s="45" t="s">
        <v>1688</v>
      </c>
      <c r="H3451" s="45" t="s">
        <v>44</v>
      </c>
      <c r="I3451" s="46">
        <v>38412</v>
      </c>
      <c r="J3451" s="44" t="str">
        <f t="shared" si="109"/>
        <v>n/a</v>
      </c>
      <c r="K3451" s="46">
        <v>38442</v>
      </c>
      <c r="L3451" s="45" t="s">
        <v>684</v>
      </c>
      <c r="M3451" s="45" t="s">
        <v>874</v>
      </c>
      <c r="N3451" s="45" t="s">
        <v>874</v>
      </c>
      <c r="O3451" s="62" t="s">
        <v>7</v>
      </c>
      <c r="P3451" s="53">
        <v>3940</v>
      </c>
      <c r="Q3451" s="46">
        <v>38579</v>
      </c>
      <c r="R3451" s="41" t="s">
        <v>2528</v>
      </c>
    </row>
    <row r="3452" spans="1:18" s="149" customFormat="1" ht="12.95" customHeight="1" x14ac:dyDescent="0.2">
      <c r="A3452" s="7">
        <v>17</v>
      </c>
      <c r="B3452" s="40" t="s">
        <v>7</v>
      </c>
      <c r="C3452" s="107">
        <v>7188</v>
      </c>
      <c r="D3452" s="40" t="s">
        <v>2527</v>
      </c>
      <c r="E3452" s="40" t="s">
        <v>2525</v>
      </c>
      <c r="F3452" s="45">
        <v>5</v>
      </c>
      <c r="G3452" s="45" t="s">
        <v>1825</v>
      </c>
      <c r="H3452" s="45" t="s">
        <v>44</v>
      </c>
      <c r="I3452" s="46">
        <v>38412</v>
      </c>
      <c r="J3452" s="44">
        <f t="shared" si="109"/>
        <v>38777</v>
      </c>
      <c r="K3452" s="46"/>
      <c r="L3452" s="45"/>
      <c r="M3452" s="45"/>
      <c r="N3452" s="45"/>
      <c r="O3452" s="62" t="s">
        <v>7</v>
      </c>
      <c r="P3452" s="53" t="s">
        <v>2</v>
      </c>
      <c r="Q3452" s="46"/>
      <c r="R3452" s="41"/>
    </row>
    <row r="3453" spans="1:18" s="149" customFormat="1" ht="12.95" customHeight="1" x14ac:dyDescent="0.2">
      <c r="A3453" s="7"/>
      <c r="B3453" s="40" t="s">
        <v>7</v>
      </c>
      <c r="C3453" s="107">
        <v>7189</v>
      </c>
      <c r="D3453" s="40" t="s">
        <v>2526</v>
      </c>
      <c r="E3453" s="40" t="s">
        <v>1151</v>
      </c>
      <c r="F3453" s="45">
        <v>8</v>
      </c>
      <c r="G3453" s="45" t="s">
        <v>905</v>
      </c>
      <c r="H3453" s="45" t="s">
        <v>44</v>
      </c>
      <c r="I3453" s="46">
        <v>38412</v>
      </c>
      <c r="J3453" s="44">
        <f t="shared" si="109"/>
        <v>38777</v>
      </c>
      <c r="K3453" s="46"/>
      <c r="L3453" s="45"/>
      <c r="M3453" s="45"/>
      <c r="N3453" s="45"/>
      <c r="O3453" s="62" t="s">
        <v>7</v>
      </c>
      <c r="P3453" s="53" t="s">
        <v>2</v>
      </c>
      <c r="Q3453" s="46"/>
      <c r="R3453" s="41"/>
    </row>
    <row r="3454" spans="1:18" s="149" customFormat="1" ht="12.95" customHeight="1" x14ac:dyDescent="0.2">
      <c r="A3454" s="7"/>
      <c r="B3454" s="40" t="s">
        <v>7</v>
      </c>
      <c r="C3454" s="107">
        <f>C3453+1</f>
        <v>7190</v>
      </c>
      <c r="D3454" s="40" t="s">
        <v>2515</v>
      </c>
      <c r="E3454" s="40" t="s">
        <v>950</v>
      </c>
      <c r="F3454" s="45">
        <v>16</v>
      </c>
      <c r="G3454" s="45" t="s">
        <v>1834</v>
      </c>
      <c r="H3454" s="45" t="s">
        <v>44</v>
      </c>
      <c r="I3454" s="46">
        <v>38412</v>
      </c>
      <c r="J3454" s="44">
        <f t="shared" si="109"/>
        <v>38777</v>
      </c>
      <c r="K3454" s="46"/>
      <c r="L3454" s="45"/>
      <c r="M3454" s="45"/>
      <c r="N3454" s="45"/>
      <c r="O3454" s="62" t="s">
        <v>7</v>
      </c>
      <c r="P3454" s="53" t="s">
        <v>2</v>
      </c>
      <c r="Q3454" s="46"/>
      <c r="R3454" s="41"/>
    </row>
    <row r="3455" spans="1:18" s="149" customFormat="1" ht="12.95" customHeight="1" x14ac:dyDescent="0.2">
      <c r="A3455" s="7">
        <v>46</v>
      </c>
      <c r="B3455" s="40" t="s">
        <v>7</v>
      </c>
      <c r="C3455" s="107">
        <v>7191</v>
      </c>
      <c r="D3455" s="40" t="s">
        <v>2479</v>
      </c>
      <c r="E3455" s="40" t="s">
        <v>2525</v>
      </c>
      <c r="F3455" s="45">
        <v>8</v>
      </c>
      <c r="G3455" s="45" t="s">
        <v>905</v>
      </c>
      <c r="H3455" s="45" t="s">
        <v>44</v>
      </c>
      <c r="I3455" s="46">
        <v>38412</v>
      </c>
      <c r="J3455" s="44" t="str">
        <f t="shared" si="109"/>
        <v>n/a</v>
      </c>
      <c r="K3455" s="46">
        <v>38442</v>
      </c>
      <c r="L3455" s="45">
        <v>7500</v>
      </c>
      <c r="M3455" s="45" t="s">
        <v>874</v>
      </c>
      <c r="N3455" s="45" t="s">
        <v>871</v>
      </c>
      <c r="O3455" s="62" t="s">
        <v>7</v>
      </c>
      <c r="P3455" s="53">
        <v>4151</v>
      </c>
      <c r="Q3455" s="46">
        <v>39582</v>
      </c>
      <c r="R3455" s="41" t="s">
        <v>1699</v>
      </c>
    </row>
    <row r="3456" spans="1:18" s="149" customFormat="1" ht="12.95" customHeight="1" x14ac:dyDescent="0.2">
      <c r="A3456" s="7"/>
      <c r="B3456" s="40" t="s">
        <v>7</v>
      </c>
      <c r="C3456" s="107">
        <v>7192</v>
      </c>
      <c r="D3456" s="40" t="s">
        <v>2524</v>
      </c>
      <c r="E3456" s="40" t="s">
        <v>1151</v>
      </c>
      <c r="F3456" s="45">
        <v>11</v>
      </c>
      <c r="G3456" s="45" t="s">
        <v>1825</v>
      </c>
      <c r="H3456" s="45" t="s">
        <v>44</v>
      </c>
      <c r="I3456" s="46">
        <v>38412</v>
      </c>
      <c r="J3456" s="44">
        <f t="shared" si="109"/>
        <v>38777</v>
      </c>
      <c r="K3456" s="46"/>
      <c r="L3456" s="45"/>
      <c r="M3456" s="45"/>
      <c r="N3456" s="45"/>
      <c r="O3456" s="62" t="s">
        <v>7</v>
      </c>
      <c r="P3456" s="53" t="s">
        <v>2</v>
      </c>
      <c r="Q3456" s="46"/>
      <c r="R3456" s="41"/>
    </row>
    <row r="3457" spans="1:18" s="149" customFormat="1" ht="12.95" customHeight="1" x14ac:dyDescent="0.2">
      <c r="A3457" s="7"/>
      <c r="B3457" s="40" t="s">
        <v>7</v>
      </c>
      <c r="C3457" s="107">
        <v>7193</v>
      </c>
      <c r="D3457" s="40" t="s">
        <v>2015</v>
      </c>
      <c r="E3457" s="40" t="s">
        <v>950</v>
      </c>
      <c r="F3457" s="45">
        <v>15</v>
      </c>
      <c r="G3457" s="45" t="s">
        <v>1688</v>
      </c>
      <c r="H3457" s="45" t="s">
        <v>44</v>
      </c>
      <c r="I3457" s="46">
        <v>38412</v>
      </c>
      <c r="J3457" s="44">
        <f t="shared" si="109"/>
        <v>38777</v>
      </c>
      <c r="K3457" s="46"/>
      <c r="L3457" s="45"/>
      <c r="M3457" s="45"/>
      <c r="N3457" s="45"/>
      <c r="O3457" s="62" t="s">
        <v>7</v>
      </c>
      <c r="P3457" s="53" t="s">
        <v>2</v>
      </c>
      <c r="Q3457" s="46"/>
      <c r="R3457" s="41"/>
    </row>
    <row r="3458" spans="1:18" s="149" customFormat="1" ht="12.95" customHeight="1" x14ac:dyDescent="0.2">
      <c r="A3458" s="7"/>
      <c r="B3458" s="40" t="s">
        <v>7</v>
      </c>
      <c r="C3458" s="107">
        <v>7194</v>
      </c>
      <c r="D3458" s="40" t="s">
        <v>2523</v>
      </c>
      <c r="E3458" s="40" t="s">
        <v>1209</v>
      </c>
      <c r="F3458" s="45">
        <v>17</v>
      </c>
      <c r="G3458" s="45" t="s">
        <v>1839</v>
      </c>
      <c r="H3458" s="45" t="s">
        <v>44</v>
      </c>
      <c r="I3458" s="46">
        <v>38412</v>
      </c>
      <c r="J3458" s="44">
        <f t="shared" si="109"/>
        <v>38777</v>
      </c>
      <c r="K3458" s="46"/>
      <c r="L3458" s="45"/>
      <c r="M3458" s="45"/>
      <c r="N3458" s="45"/>
      <c r="O3458" s="62" t="s">
        <v>7</v>
      </c>
      <c r="P3458" s="53" t="s">
        <v>2</v>
      </c>
      <c r="Q3458" s="46"/>
      <c r="R3458" s="41"/>
    </row>
    <row r="3459" spans="1:18" s="149" customFormat="1" ht="12.95" customHeight="1" x14ac:dyDescent="0.2">
      <c r="A3459" s="7"/>
      <c r="B3459" s="40" t="s">
        <v>7</v>
      </c>
      <c r="C3459" s="107">
        <v>7195</v>
      </c>
      <c r="D3459" s="40" t="s">
        <v>2523</v>
      </c>
      <c r="E3459" s="40" t="s">
        <v>1209</v>
      </c>
      <c r="F3459" s="45">
        <v>18</v>
      </c>
      <c r="G3459" s="45" t="s">
        <v>1839</v>
      </c>
      <c r="H3459" s="45" t="s">
        <v>44</v>
      </c>
      <c r="I3459" s="46">
        <v>38412</v>
      </c>
      <c r="J3459" s="44">
        <f t="shared" si="109"/>
        <v>38777</v>
      </c>
      <c r="K3459" s="46"/>
      <c r="L3459" s="45"/>
      <c r="M3459" s="45"/>
      <c r="N3459" s="45"/>
      <c r="O3459" s="62" t="s">
        <v>7</v>
      </c>
      <c r="P3459" s="53" t="s">
        <v>2</v>
      </c>
      <c r="Q3459" s="46"/>
      <c r="R3459" s="41"/>
    </row>
    <row r="3460" spans="1:18" s="149" customFormat="1" ht="12.95" customHeight="1" x14ac:dyDescent="0.2">
      <c r="A3460" s="7"/>
      <c r="B3460" s="40" t="s">
        <v>7</v>
      </c>
      <c r="C3460" s="107">
        <v>7196</v>
      </c>
      <c r="D3460" s="40" t="s">
        <v>2523</v>
      </c>
      <c r="E3460" s="40" t="s">
        <v>1209</v>
      </c>
      <c r="F3460" s="45">
        <v>20</v>
      </c>
      <c r="G3460" s="45" t="s">
        <v>1839</v>
      </c>
      <c r="H3460" s="45" t="s">
        <v>44</v>
      </c>
      <c r="I3460" s="46">
        <v>38412</v>
      </c>
      <c r="J3460" s="44">
        <f t="shared" si="109"/>
        <v>38777</v>
      </c>
      <c r="K3460" s="46"/>
      <c r="L3460" s="45"/>
      <c r="M3460" s="45"/>
      <c r="N3460" s="45"/>
      <c r="O3460" s="62" t="s">
        <v>7</v>
      </c>
      <c r="P3460" s="53" t="s">
        <v>2</v>
      </c>
      <c r="Q3460" s="46"/>
      <c r="R3460" s="41"/>
    </row>
    <row r="3461" spans="1:18" s="149" customFormat="1" ht="12.95" customHeight="1" x14ac:dyDescent="0.2">
      <c r="A3461" s="7"/>
      <c r="B3461" s="40" t="s">
        <v>7</v>
      </c>
      <c r="C3461" s="107">
        <v>7197</v>
      </c>
      <c r="D3461" s="40" t="s">
        <v>2523</v>
      </c>
      <c r="E3461" s="40" t="s">
        <v>1209</v>
      </c>
      <c r="F3461" s="45">
        <v>21</v>
      </c>
      <c r="G3461" s="45" t="s">
        <v>1839</v>
      </c>
      <c r="H3461" s="45" t="s">
        <v>44</v>
      </c>
      <c r="I3461" s="46">
        <v>38412</v>
      </c>
      <c r="J3461" s="44">
        <f t="shared" si="109"/>
        <v>38777</v>
      </c>
      <c r="K3461" s="46"/>
      <c r="L3461" s="45"/>
      <c r="M3461" s="45"/>
      <c r="N3461" s="45"/>
      <c r="O3461" s="62" t="s">
        <v>7</v>
      </c>
      <c r="P3461" s="53" t="s">
        <v>2</v>
      </c>
      <c r="Q3461" s="46"/>
      <c r="R3461" s="41"/>
    </row>
    <row r="3462" spans="1:18" s="149" customFormat="1" ht="12.95" customHeight="1" x14ac:dyDescent="0.2">
      <c r="A3462" s="7"/>
      <c r="B3462" s="40" t="s">
        <v>7</v>
      </c>
      <c r="C3462" s="107">
        <v>7198</v>
      </c>
      <c r="D3462" s="40" t="s">
        <v>2523</v>
      </c>
      <c r="E3462" s="40" t="s">
        <v>1209</v>
      </c>
      <c r="F3462" s="45">
        <v>22</v>
      </c>
      <c r="G3462" s="45" t="s">
        <v>1839</v>
      </c>
      <c r="H3462" s="45" t="s">
        <v>44</v>
      </c>
      <c r="I3462" s="46">
        <v>38412</v>
      </c>
      <c r="J3462" s="44">
        <f t="shared" si="109"/>
        <v>38777</v>
      </c>
      <c r="K3462" s="46"/>
      <c r="L3462" s="45"/>
      <c r="M3462" s="45"/>
      <c r="N3462" s="45"/>
      <c r="O3462" s="62" t="s">
        <v>7</v>
      </c>
      <c r="P3462" s="53" t="s">
        <v>2</v>
      </c>
      <c r="Q3462" s="46"/>
      <c r="R3462" s="41"/>
    </row>
    <row r="3463" spans="1:18" s="149" customFormat="1" ht="12.95" customHeight="1" x14ac:dyDescent="0.2">
      <c r="A3463" s="7">
        <v>33</v>
      </c>
      <c r="B3463" s="40" t="s">
        <v>7</v>
      </c>
      <c r="C3463" s="107">
        <v>7199</v>
      </c>
      <c r="D3463" s="40" t="s">
        <v>1338</v>
      </c>
      <c r="E3463" s="40" t="s">
        <v>2522</v>
      </c>
      <c r="F3463" s="45">
        <v>21</v>
      </c>
      <c r="G3463" s="45" t="s">
        <v>1839</v>
      </c>
      <c r="H3463" s="45" t="s">
        <v>44</v>
      </c>
      <c r="I3463" s="46">
        <v>38414</v>
      </c>
      <c r="J3463" s="44" t="str">
        <f t="shared" si="109"/>
        <v>n/a</v>
      </c>
      <c r="K3463" s="46">
        <v>38442</v>
      </c>
      <c r="L3463" s="45" t="s">
        <v>684</v>
      </c>
      <c r="M3463" s="45" t="s">
        <v>874</v>
      </c>
      <c r="N3463" s="45" t="s">
        <v>874</v>
      </c>
      <c r="O3463" s="62" t="s">
        <v>7</v>
      </c>
      <c r="P3463" s="53">
        <v>3943</v>
      </c>
      <c r="Q3463" s="46">
        <v>38579</v>
      </c>
      <c r="R3463" s="41" t="s">
        <v>136</v>
      </c>
    </row>
    <row r="3464" spans="1:18" s="149" customFormat="1" ht="12.95" customHeight="1" x14ac:dyDescent="0.2">
      <c r="A3464" s="7"/>
      <c r="B3464" s="40" t="s">
        <v>7</v>
      </c>
      <c r="C3464" s="107">
        <v>7200</v>
      </c>
      <c r="D3464" s="40" t="s">
        <v>2521</v>
      </c>
      <c r="E3464" s="40" t="s">
        <v>1209</v>
      </c>
      <c r="F3464" s="45">
        <v>20</v>
      </c>
      <c r="G3464" s="45" t="s">
        <v>1839</v>
      </c>
      <c r="H3464" s="45" t="s">
        <v>44</v>
      </c>
      <c r="I3464" s="46">
        <v>38412</v>
      </c>
      <c r="J3464" s="44" t="str">
        <f t="shared" si="109"/>
        <v>n/a</v>
      </c>
      <c r="K3464" s="46">
        <v>38442</v>
      </c>
      <c r="L3464" s="121" t="s">
        <v>2520</v>
      </c>
      <c r="M3464" s="45" t="s">
        <v>874</v>
      </c>
      <c r="N3464" s="45" t="s">
        <v>871</v>
      </c>
      <c r="O3464" s="62" t="s">
        <v>7</v>
      </c>
      <c r="P3464" s="117" t="s">
        <v>0</v>
      </c>
      <c r="Q3464" s="46">
        <v>38671</v>
      </c>
      <c r="R3464" s="41"/>
    </row>
    <row r="3465" spans="1:18" s="149" customFormat="1" ht="12.95" customHeight="1" x14ac:dyDescent="0.2">
      <c r="A3465" s="7">
        <v>37</v>
      </c>
      <c r="B3465" s="40" t="s">
        <v>7</v>
      </c>
      <c r="C3465" s="107">
        <v>7201</v>
      </c>
      <c r="D3465" s="40" t="s">
        <v>1409</v>
      </c>
      <c r="E3465" s="40" t="s">
        <v>2509</v>
      </c>
      <c r="F3465" s="45">
        <v>10</v>
      </c>
      <c r="G3465" s="45" t="s">
        <v>1834</v>
      </c>
      <c r="H3465" s="45" t="s">
        <v>44</v>
      </c>
      <c r="I3465" s="46">
        <v>38415</v>
      </c>
      <c r="J3465" s="44" t="str">
        <f t="shared" si="109"/>
        <v>n/a</v>
      </c>
      <c r="K3465" s="46">
        <v>38442</v>
      </c>
      <c r="L3465" s="45" t="s">
        <v>684</v>
      </c>
      <c r="M3465" s="45" t="s">
        <v>874</v>
      </c>
      <c r="N3465" s="45" t="s">
        <v>871</v>
      </c>
      <c r="O3465" s="62" t="s">
        <v>7</v>
      </c>
      <c r="P3465" s="53">
        <v>3989</v>
      </c>
      <c r="Q3465" s="46">
        <v>38694</v>
      </c>
      <c r="R3465" s="41" t="s">
        <v>553</v>
      </c>
    </row>
    <row r="3466" spans="1:18" s="149" customFormat="1" ht="12.95" customHeight="1" x14ac:dyDescent="0.2">
      <c r="A3466" s="7"/>
      <c r="B3466" s="40" t="s">
        <v>7</v>
      </c>
      <c r="C3466" s="107">
        <v>7202</v>
      </c>
      <c r="D3466" s="40" t="s">
        <v>2519</v>
      </c>
      <c r="E3466" s="40" t="s">
        <v>2509</v>
      </c>
      <c r="F3466" s="45">
        <v>15</v>
      </c>
      <c r="G3466" s="45" t="s">
        <v>1688</v>
      </c>
      <c r="H3466" s="45" t="s">
        <v>44</v>
      </c>
      <c r="I3466" s="46">
        <v>38415</v>
      </c>
      <c r="J3466" s="44" t="str">
        <f t="shared" si="109"/>
        <v>n/a</v>
      </c>
      <c r="K3466" s="46">
        <v>38442</v>
      </c>
      <c r="L3466" s="45" t="s">
        <v>2518</v>
      </c>
      <c r="M3466" s="45" t="s">
        <v>871</v>
      </c>
      <c r="N3466" s="45" t="s">
        <v>871</v>
      </c>
      <c r="O3466" s="62" t="s">
        <v>7</v>
      </c>
      <c r="P3466" s="117" t="s">
        <v>0</v>
      </c>
      <c r="Q3466" s="46">
        <v>38650</v>
      </c>
      <c r="R3466" s="41"/>
    </row>
    <row r="3467" spans="1:18" s="149" customFormat="1" ht="12.75" customHeight="1" x14ac:dyDescent="0.2">
      <c r="A3467" s="7"/>
      <c r="B3467" s="40" t="s">
        <v>7</v>
      </c>
      <c r="C3467" s="107">
        <v>7203</v>
      </c>
      <c r="D3467" s="40" t="s">
        <v>2517</v>
      </c>
      <c r="E3467" s="40" t="s">
        <v>1209</v>
      </c>
      <c r="F3467" s="45">
        <v>1</v>
      </c>
      <c r="G3467" s="45" t="s">
        <v>1825</v>
      </c>
      <c r="H3467" s="45" t="s">
        <v>44</v>
      </c>
      <c r="I3467" s="46">
        <v>38413</v>
      </c>
      <c r="J3467" s="44">
        <f t="shared" si="109"/>
        <v>38778</v>
      </c>
      <c r="K3467" s="46"/>
      <c r="L3467" s="45"/>
      <c r="M3467" s="45"/>
      <c r="N3467" s="45"/>
      <c r="O3467" s="62" t="s">
        <v>7</v>
      </c>
      <c r="P3467" s="53" t="s">
        <v>2</v>
      </c>
      <c r="Q3467" s="46"/>
      <c r="R3467" s="41"/>
    </row>
    <row r="3468" spans="1:18" s="149" customFormat="1" ht="12.95" customHeight="1" x14ac:dyDescent="0.2">
      <c r="A3468" s="7">
        <v>62</v>
      </c>
      <c r="B3468" s="40" t="s">
        <v>7</v>
      </c>
      <c r="C3468" s="107">
        <v>7204</v>
      </c>
      <c r="D3468" s="40" t="s">
        <v>2516</v>
      </c>
      <c r="E3468" s="40" t="s">
        <v>1209</v>
      </c>
      <c r="F3468" s="45">
        <v>11</v>
      </c>
      <c r="G3468" s="45" t="s">
        <v>1825</v>
      </c>
      <c r="H3468" s="45" t="s">
        <v>44</v>
      </c>
      <c r="I3468" s="46">
        <v>38418</v>
      </c>
      <c r="J3468" s="44" t="str">
        <f t="shared" si="109"/>
        <v>n/a</v>
      </c>
      <c r="K3468" s="46">
        <v>38442</v>
      </c>
      <c r="L3468" s="45">
        <v>7156</v>
      </c>
      <c r="M3468" s="45" t="s">
        <v>874</v>
      </c>
      <c r="N3468" s="45" t="s">
        <v>874</v>
      </c>
      <c r="O3468" s="62" t="s">
        <v>7</v>
      </c>
      <c r="P3468" s="53">
        <v>3948</v>
      </c>
      <c r="Q3468" s="46">
        <v>38574</v>
      </c>
      <c r="R3468" s="41" t="s">
        <v>2480</v>
      </c>
    </row>
    <row r="3469" spans="1:18" s="149" customFormat="1" ht="12.95" customHeight="1" x14ac:dyDescent="0.2">
      <c r="A3469" s="7">
        <v>4</v>
      </c>
      <c r="B3469" s="40" t="s">
        <v>7</v>
      </c>
      <c r="C3469" s="107">
        <v>7205</v>
      </c>
      <c r="D3469" s="40" t="s">
        <v>49</v>
      </c>
      <c r="E3469" s="40" t="s">
        <v>1598</v>
      </c>
      <c r="F3469" s="45">
        <v>12</v>
      </c>
      <c r="G3469" s="45" t="s">
        <v>1825</v>
      </c>
      <c r="H3469" s="45" t="s">
        <v>44</v>
      </c>
      <c r="I3469" s="46">
        <v>38420</v>
      </c>
      <c r="J3469" s="44">
        <f t="shared" si="109"/>
        <v>38785</v>
      </c>
      <c r="K3469" s="46"/>
      <c r="L3469" s="45"/>
      <c r="M3469" s="45"/>
      <c r="N3469" s="45"/>
      <c r="O3469" s="62" t="s">
        <v>7</v>
      </c>
      <c r="P3469" s="53" t="s">
        <v>2</v>
      </c>
      <c r="Q3469" s="46"/>
      <c r="R3469" s="41"/>
    </row>
    <row r="3470" spans="1:18" s="149" customFormat="1" ht="12.95" customHeight="1" x14ac:dyDescent="0.2">
      <c r="A3470" s="7"/>
      <c r="B3470" s="40" t="s">
        <v>7</v>
      </c>
      <c r="C3470" s="107">
        <v>7206</v>
      </c>
      <c r="D3470" s="40" t="s">
        <v>2515</v>
      </c>
      <c r="E3470" s="40" t="s">
        <v>1151</v>
      </c>
      <c r="F3470" s="45">
        <v>16</v>
      </c>
      <c r="G3470" s="45" t="s">
        <v>1834</v>
      </c>
      <c r="H3470" s="45" t="s">
        <v>44</v>
      </c>
      <c r="I3470" s="46">
        <v>38420</v>
      </c>
      <c r="J3470" s="44">
        <f t="shared" si="109"/>
        <v>38785</v>
      </c>
      <c r="K3470" s="46"/>
      <c r="L3470" s="45"/>
      <c r="M3470" s="45"/>
      <c r="N3470" s="45"/>
      <c r="O3470" s="62" t="s">
        <v>7</v>
      </c>
      <c r="P3470" s="53" t="s">
        <v>2</v>
      </c>
      <c r="Q3470" s="46"/>
      <c r="R3470" s="41"/>
    </row>
    <row r="3471" spans="1:18" s="149" customFormat="1" ht="12.95" customHeight="1" x14ac:dyDescent="0.2">
      <c r="A3471" s="7">
        <v>4</v>
      </c>
      <c r="B3471" s="40" t="s">
        <v>7</v>
      </c>
      <c r="C3471" s="107">
        <v>7207</v>
      </c>
      <c r="D3471" s="40" t="s">
        <v>186</v>
      </c>
      <c r="E3471" s="40" t="s">
        <v>1991</v>
      </c>
      <c r="F3471" s="45" t="s">
        <v>2299</v>
      </c>
      <c r="G3471" s="45" t="s">
        <v>1825</v>
      </c>
      <c r="H3471" s="45" t="s">
        <v>31</v>
      </c>
      <c r="I3471" s="46">
        <v>38420</v>
      </c>
      <c r="J3471" s="44" t="str">
        <f t="shared" si="109"/>
        <v>n/a</v>
      </c>
      <c r="K3471" s="46">
        <v>38499</v>
      </c>
      <c r="L3471" s="45" t="s">
        <v>2514</v>
      </c>
      <c r="M3471" s="45" t="s">
        <v>871</v>
      </c>
      <c r="N3471" s="45" t="s">
        <v>871</v>
      </c>
      <c r="O3471" s="62" t="s">
        <v>7</v>
      </c>
      <c r="P3471" s="117" t="s">
        <v>0</v>
      </c>
      <c r="Q3471" s="46">
        <v>38741</v>
      </c>
      <c r="R3471" s="41"/>
    </row>
    <row r="3472" spans="1:18" s="149" customFormat="1" ht="12.95" customHeight="1" x14ac:dyDescent="0.2">
      <c r="A3472" s="7">
        <v>3</v>
      </c>
      <c r="B3472" s="40" t="s">
        <v>7</v>
      </c>
      <c r="C3472" s="107">
        <v>7208</v>
      </c>
      <c r="D3472" s="40" t="s">
        <v>2513</v>
      </c>
      <c r="E3472" s="40" t="s">
        <v>2512</v>
      </c>
      <c r="F3472" s="45">
        <v>19</v>
      </c>
      <c r="G3472" s="45" t="s">
        <v>1688</v>
      </c>
      <c r="H3472" s="45" t="s">
        <v>44</v>
      </c>
      <c r="I3472" s="46">
        <v>38420</v>
      </c>
      <c r="J3472" s="44" t="str">
        <f t="shared" si="109"/>
        <v>n/a</v>
      </c>
      <c r="K3472" s="46">
        <v>38628</v>
      </c>
      <c r="L3472" s="45" t="s">
        <v>684</v>
      </c>
      <c r="M3472" s="45" t="s">
        <v>874</v>
      </c>
      <c r="N3472" s="45" t="s">
        <v>874</v>
      </c>
      <c r="O3472" s="62" t="s">
        <v>7</v>
      </c>
      <c r="P3472" s="53">
        <v>4003</v>
      </c>
      <c r="Q3472" s="46">
        <v>38770</v>
      </c>
      <c r="R3472" s="41" t="s">
        <v>2511</v>
      </c>
    </row>
    <row r="3473" spans="1:18" s="149" customFormat="1" ht="12.95" customHeight="1" x14ac:dyDescent="0.2">
      <c r="A3473" s="7">
        <v>19</v>
      </c>
      <c r="B3473" s="40" t="s">
        <v>7</v>
      </c>
      <c r="C3473" s="107">
        <v>7209</v>
      </c>
      <c r="D3473" s="2" t="s">
        <v>2510</v>
      </c>
      <c r="E3473" s="40" t="s">
        <v>2509</v>
      </c>
      <c r="F3473" s="45">
        <v>8</v>
      </c>
      <c r="G3473" s="45" t="s">
        <v>905</v>
      </c>
      <c r="H3473" s="45" t="s">
        <v>44</v>
      </c>
      <c r="I3473" s="46">
        <v>38421</v>
      </c>
      <c r="J3473" s="44">
        <f t="shared" si="109"/>
        <v>38786</v>
      </c>
      <c r="K3473" s="46"/>
      <c r="L3473" s="45"/>
      <c r="M3473" s="45"/>
      <c r="N3473" s="45"/>
      <c r="O3473" s="62" t="s">
        <v>7</v>
      </c>
      <c r="P3473" s="53" t="s">
        <v>2</v>
      </c>
      <c r="Q3473" s="46"/>
      <c r="R3473" s="41"/>
    </row>
    <row r="3474" spans="1:18" s="149" customFormat="1" ht="12.95" customHeight="1" x14ac:dyDescent="0.2">
      <c r="A3474" s="7">
        <v>3</v>
      </c>
      <c r="B3474" s="40" t="s">
        <v>7</v>
      </c>
      <c r="C3474" s="107">
        <v>7210</v>
      </c>
      <c r="D3474" s="40" t="s">
        <v>765</v>
      </c>
      <c r="E3474" s="40" t="s">
        <v>2237</v>
      </c>
      <c r="F3474" s="45">
        <v>15</v>
      </c>
      <c r="G3474" s="45" t="s">
        <v>1688</v>
      </c>
      <c r="H3474" s="45" t="s">
        <v>44</v>
      </c>
      <c r="I3474" s="46">
        <v>38421</v>
      </c>
      <c r="J3474" s="44" t="str">
        <f t="shared" si="109"/>
        <v>n/a</v>
      </c>
      <c r="K3474" s="46">
        <v>38628</v>
      </c>
      <c r="L3474" s="45">
        <v>7281</v>
      </c>
      <c r="M3474" s="45" t="s">
        <v>871</v>
      </c>
      <c r="N3474" s="45" t="s">
        <v>874</v>
      </c>
      <c r="O3474" s="62" t="s">
        <v>7</v>
      </c>
      <c r="P3474" s="53">
        <v>4013</v>
      </c>
      <c r="Q3474" s="46">
        <v>38840</v>
      </c>
      <c r="R3474" s="41" t="s">
        <v>553</v>
      </c>
    </row>
    <row r="3475" spans="1:18" s="149" customFormat="1" ht="12.95" customHeight="1" x14ac:dyDescent="0.2">
      <c r="A3475" s="7"/>
      <c r="B3475" s="40" t="s">
        <v>7</v>
      </c>
      <c r="C3475" s="107">
        <v>7211</v>
      </c>
      <c r="D3475" s="40" t="s">
        <v>2508</v>
      </c>
      <c r="E3475" s="40" t="s">
        <v>1209</v>
      </c>
      <c r="F3475" s="45">
        <v>16</v>
      </c>
      <c r="G3475" s="45" t="s">
        <v>1834</v>
      </c>
      <c r="H3475" s="45" t="s">
        <v>44</v>
      </c>
      <c r="I3475" s="46">
        <v>38421</v>
      </c>
      <c r="J3475" s="44" t="str">
        <f t="shared" si="109"/>
        <v>n/a</v>
      </c>
      <c r="K3475" s="46">
        <v>38442</v>
      </c>
      <c r="L3475" s="45">
        <v>7161</v>
      </c>
      <c r="M3475" s="45" t="s">
        <v>871</v>
      </c>
      <c r="N3475" s="45" t="s">
        <v>871</v>
      </c>
      <c r="O3475" s="62" t="s">
        <v>7</v>
      </c>
      <c r="P3475" s="53">
        <v>3964</v>
      </c>
      <c r="Q3475" s="46">
        <v>38636</v>
      </c>
      <c r="R3475" s="41" t="s">
        <v>553</v>
      </c>
    </row>
    <row r="3476" spans="1:18" s="149" customFormat="1" ht="12.95" customHeight="1" x14ac:dyDescent="0.2">
      <c r="A3476" s="7">
        <v>63</v>
      </c>
      <c r="B3476" s="40" t="s">
        <v>7</v>
      </c>
      <c r="C3476" s="107">
        <v>7212</v>
      </c>
      <c r="D3476" s="40" t="s">
        <v>2507</v>
      </c>
      <c r="E3476" s="40" t="s">
        <v>950</v>
      </c>
      <c r="F3476" s="45">
        <v>16</v>
      </c>
      <c r="G3476" s="45" t="s">
        <v>1834</v>
      </c>
      <c r="H3476" s="45" t="s">
        <v>44</v>
      </c>
      <c r="I3476" s="46">
        <v>38422</v>
      </c>
      <c r="J3476" s="44" t="str">
        <f t="shared" si="109"/>
        <v>n/a</v>
      </c>
      <c r="K3476" s="46">
        <v>38442</v>
      </c>
      <c r="L3476" s="45" t="s">
        <v>2506</v>
      </c>
      <c r="M3476" s="45" t="s">
        <v>874</v>
      </c>
      <c r="N3476" s="45" t="s">
        <v>874</v>
      </c>
      <c r="O3476" s="62" t="s">
        <v>7</v>
      </c>
      <c r="P3476" s="53">
        <v>3952</v>
      </c>
      <c r="Q3476" s="46">
        <v>38604</v>
      </c>
      <c r="R3476" s="41" t="s">
        <v>147</v>
      </c>
    </row>
    <row r="3477" spans="1:18" s="149" customFormat="1" ht="20.25" customHeight="1" x14ac:dyDescent="0.2">
      <c r="A3477" s="7"/>
      <c r="B3477" s="40" t="s">
        <v>7</v>
      </c>
      <c r="C3477" s="107">
        <v>7213</v>
      </c>
      <c r="D3477" s="40" t="s">
        <v>757</v>
      </c>
      <c r="E3477" s="40" t="s">
        <v>2505</v>
      </c>
      <c r="F3477" s="45" t="s">
        <v>2307</v>
      </c>
      <c r="G3477" s="45" t="s">
        <v>1839</v>
      </c>
      <c r="H3477" s="45" t="s">
        <v>31</v>
      </c>
      <c r="I3477" s="46">
        <v>38462</v>
      </c>
      <c r="J3477" s="44" t="str">
        <f t="shared" si="109"/>
        <v>n/a</v>
      </c>
      <c r="K3477" s="46">
        <v>38503</v>
      </c>
      <c r="L3477" s="45" t="s">
        <v>684</v>
      </c>
      <c r="M3477" s="45" t="s">
        <v>874</v>
      </c>
      <c r="N3477" s="45" t="s">
        <v>874</v>
      </c>
      <c r="O3477" s="62" t="s">
        <v>7</v>
      </c>
      <c r="P3477" s="53">
        <v>3970</v>
      </c>
      <c r="Q3477" s="46">
        <v>38638</v>
      </c>
      <c r="R3477" s="41" t="s">
        <v>328</v>
      </c>
    </row>
    <row r="3478" spans="1:18" s="149" customFormat="1" ht="14.25" customHeight="1" x14ac:dyDescent="0.2">
      <c r="A3478" s="7">
        <v>51</v>
      </c>
      <c r="B3478" s="40" t="s">
        <v>7</v>
      </c>
      <c r="C3478" s="107">
        <v>7214</v>
      </c>
      <c r="D3478" s="40" t="s">
        <v>128</v>
      </c>
      <c r="E3478" s="40" t="s">
        <v>2504</v>
      </c>
      <c r="F3478" s="45" t="s">
        <v>2495</v>
      </c>
      <c r="G3478" s="45" t="s">
        <v>1834</v>
      </c>
      <c r="H3478" s="45" t="s">
        <v>31</v>
      </c>
      <c r="I3478" s="46">
        <v>38470</v>
      </c>
      <c r="J3478" s="44" t="str">
        <f t="shared" si="109"/>
        <v>n/a</v>
      </c>
      <c r="K3478" s="46">
        <v>38499</v>
      </c>
      <c r="L3478" s="45" t="s">
        <v>684</v>
      </c>
      <c r="M3478" s="45" t="s">
        <v>874</v>
      </c>
      <c r="N3478" s="45" t="s">
        <v>874</v>
      </c>
      <c r="O3478" s="62" t="s">
        <v>7</v>
      </c>
      <c r="P3478" s="53">
        <v>3971</v>
      </c>
      <c r="Q3478" s="46">
        <v>38638</v>
      </c>
      <c r="R3478" s="41" t="s">
        <v>147</v>
      </c>
    </row>
    <row r="3479" spans="1:18" s="149" customFormat="1" ht="20.25" customHeight="1" x14ac:dyDescent="0.2">
      <c r="A3479" s="7">
        <v>3</v>
      </c>
      <c r="B3479" s="40" t="s">
        <v>7</v>
      </c>
      <c r="C3479" s="107">
        <v>7215</v>
      </c>
      <c r="D3479" s="40" t="s">
        <v>1135</v>
      </c>
      <c r="E3479" s="40" t="s">
        <v>2172</v>
      </c>
      <c r="F3479" s="45" t="s">
        <v>2492</v>
      </c>
      <c r="G3479" s="45" t="s">
        <v>1688</v>
      </c>
      <c r="H3479" s="45" t="s">
        <v>31</v>
      </c>
      <c r="I3479" s="46">
        <v>38471</v>
      </c>
      <c r="J3479" s="44" t="str">
        <f t="shared" si="109"/>
        <v>n/a</v>
      </c>
      <c r="K3479" s="46">
        <v>38503</v>
      </c>
      <c r="L3479" s="45" t="s">
        <v>684</v>
      </c>
      <c r="M3479" s="45" t="s">
        <v>874</v>
      </c>
      <c r="N3479" s="45" t="s">
        <v>874</v>
      </c>
      <c r="O3479" s="62" t="s">
        <v>7</v>
      </c>
      <c r="P3479" s="53">
        <v>3969</v>
      </c>
      <c r="Q3479" s="46">
        <v>38640</v>
      </c>
      <c r="R3479" s="41" t="s">
        <v>328</v>
      </c>
    </row>
    <row r="3480" spans="1:18" s="149" customFormat="1" ht="12.95" customHeight="1" x14ac:dyDescent="0.2">
      <c r="A3480" s="7">
        <v>44</v>
      </c>
      <c r="B3480" s="40" t="s">
        <v>7</v>
      </c>
      <c r="C3480" s="107">
        <v>7216</v>
      </c>
      <c r="D3480" s="40" t="s">
        <v>2503</v>
      </c>
      <c r="E3480" s="40" t="s">
        <v>1991</v>
      </c>
      <c r="F3480" s="45">
        <v>15</v>
      </c>
      <c r="G3480" s="45" t="s">
        <v>1688</v>
      </c>
      <c r="H3480" s="45" t="s">
        <v>31</v>
      </c>
      <c r="I3480" s="46">
        <v>38471</v>
      </c>
      <c r="J3480" s="44" t="str">
        <f t="shared" si="109"/>
        <v>n/a</v>
      </c>
      <c r="K3480" s="46">
        <v>38503</v>
      </c>
      <c r="L3480" s="45"/>
      <c r="M3480" s="45"/>
      <c r="N3480" s="45"/>
      <c r="O3480" s="62" t="s">
        <v>7</v>
      </c>
      <c r="P3480" s="20" t="s">
        <v>3</v>
      </c>
      <c r="Q3480" s="46">
        <v>38540</v>
      </c>
      <c r="R3480" s="41"/>
    </row>
    <row r="3481" spans="1:18" s="149" customFormat="1" ht="12.95" customHeight="1" x14ac:dyDescent="0.2">
      <c r="A3481" s="7">
        <v>55</v>
      </c>
      <c r="B3481" s="40" t="s">
        <v>7</v>
      </c>
      <c r="C3481" s="107">
        <v>7217</v>
      </c>
      <c r="D3481" s="40" t="s">
        <v>2502</v>
      </c>
      <c r="E3481" s="40" t="s">
        <v>2501</v>
      </c>
      <c r="F3481" s="45">
        <v>15</v>
      </c>
      <c r="G3481" s="45" t="s">
        <v>1688</v>
      </c>
      <c r="H3481" s="45" t="s">
        <v>28</v>
      </c>
      <c r="I3481" s="46">
        <v>38471</v>
      </c>
      <c r="J3481" s="44" t="str">
        <f t="shared" si="109"/>
        <v>n/a</v>
      </c>
      <c r="K3481" s="46">
        <v>38503</v>
      </c>
      <c r="L3481" s="45" t="s">
        <v>684</v>
      </c>
      <c r="M3481" s="45" t="s">
        <v>874</v>
      </c>
      <c r="N3481" s="45" t="s">
        <v>874</v>
      </c>
      <c r="O3481" s="62" t="s">
        <v>7</v>
      </c>
      <c r="P3481" s="53">
        <v>3972</v>
      </c>
      <c r="Q3481" s="46">
        <v>38636</v>
      </c>
      <c r="R3481" s="41" t="s">
        <v>136</v>
      </c>
    </row>
    <row r="3482" spans="1:18" s="149" customFormat="1" ht="12.95" customHeight="1" x14ac:dyDescent="0.2">
      <c r="A3482" s="7">
        <v>59</v>
      </c>
      <c r="B3482" s="40" t="s">
        <v>7</v>
      </c>
      <c r="C3482" s="107">
        <v>7218</v>
      </c>
      <c r="D3482" s="40" t="s">
        <v>2500</v>
      </c>
      <c r="E3482" s="40" t="s">
        <v>2499</v>
      </c>
      <c r="F3482" s="45" t="s">
        <v>2498</v>
      </c>
      <c r="G3482" s="45" t="s">
        <v>1839</v>
      </c>
      <c r="H3482" s="45" t="s">
        <v>31</v>
      </c>
      <c r="I3482" s="46">
        <v>38471</v>
      </c>
      <c r="J3482" s="44" t="str">
        <f t="shared" si="109"/>
        <v>n/a</v>
      </c>
      <c r="K3482" s="46">
        <v>38503</v>
      </c>
      <c r="L3482" s="45"/>
      <c r="M3482" s="45"/>
      <c r="N3482" s="45"/>
      <c r="O3482" s="62" t="s">
        <v>7</v>
      </c>
      <c r="P3482" s="53" t="s">
        <v>5</v>
      </c>
      <c r="Q3482" s="46">
        <v>38596</v>
      </c>
      <c r="R3482" s="41"/>
    </row>
    <row r="3483" spans="1:18" s="149" customFormat="1" ht="12.95" customHeight="1" x14ac:dyDescent="0.2">
      <c r="A3483" s="7">
        <v>19</v>
      </c>
      <c r="B3483" s="40" t="s">
        <v>7</v>
      </c>
      <c r="C3483" s="107">
        <v>7219</v>
      </c>
      <c r="D3483" s="40" t="s">
        <v>817</v>
      </c>
      <c r="E3483" s="188" t="s">
        <v>2466</v>
      </c>
      <c r="F3483" s="45">
        <v>8</v>
      </c>
      <c r="G3483" s="45" t="s">
        <v>905</v>
      </c>
      <c r="H3483" s="45" t="s">
        <v>25</v>
      </c>
      <c r="I3483" s="46">
        <v>38474</v>
      </c>
      <c r="J3483" s="44">
        <f t="shared" si="109"/>
        <v>38839</v>
      </c>
      <c r="K3483" s="46"/>
      <c r="L3483" s="45"/>
      <c r="M3483" s="45"/>
      <c r="N3483" s="45"/>
      <c r="O3483" s="62" t="s">
        <v>7</v>
      </c>
      <c r="P3483" s="53" t="s">
        <v>2</v>
      </c>
      <c r="Q3483" s="46"/>
      <c r="R3483" s="41"/>
    </row>
    <row r="3484" spans="1:18" s="149" customFormat="1" ht="12.95" customHeight="1" x14ac:dyDescent="0.2">
      <c r="A3484" s="7">
        <v>12</v>
      </c>
      <c r="B3484" s="40" t="s">
        <v>7</v>
      </c>
      <c r="C3484" s="107">
        <v>7220</v>
      </c>
      <c r="D3484" s="40" t="s">
        <v>2497</v>
      </c>
      <c r="E3484" s="135" t="s">
        <v>2496</v>
      </c>
      <c r="F3484" s="45" t="s">
        <v>2495</v>
      </c>
      <c r="G3484" s="45" t="s">
        <v>1834</v>
      </c>
      <c r="H3484" s="45" t="s">
        <v>31</v>
      </c>
      <c r="I3484" s="46">
        <v>38474</v>
      </c>
      <c r="J3484" s="44" t="str">
        <f t="shared" si="109"/>
        <v>n/a</v>
      </c>
      <c r="K3484" s="46">
        <v>38503</v>
      </c>
      <c r="L3484" s="45" t="s">
        <v>684</v>
      </c>
      <c r="M3484" s="45" t="s">
        <v>874</v>
      </c>
      <c r="N3484" s="45" t="s">
        <v>874</v>
      </c>
      <c r="O3484" s="62" t="s">
        <v>7</v>
      </c>
      <c r="P3484" s="53">
        <v>3968</v>
      </c>
      <c r="Q3484" s="46">
        <v>38640</v>
      </c>
      <c r="R3484" s="41" t="s">
        <v>147</v>
      </c>
    </row>
    <row r="3485" spans="1:18" s="149" customFormat="1" ht="12.95" customHeight="1" x14ac:dyDescent="0.2">
      <c r="A3485" s="7">
        <v>19</v>
      </c>
      <c r="B3485" s="40" t="s">
        <v>7</v>
      </c>
      <c r="C3485" s="107">
        <v>7221</v>
      </c>
      <c r="D3485" s="40" t="s">
        <v>1479</v>
      </c>
      <c r="E3485" s="2" t="s">
        <v>2494</v>
      </c>
      <c r="F3485" s="45" t="s">
        <v>2408</v>
      </c>
      <c r="G3485" s="45" t="s">
        <v>905</v>
      </c>
      <c r="H3485" s="45" t="s">
        <v>31</v>
      </c>
      <c r="I3485" s="46">
        <v>38474</v>
      </c>
      <c r="J3485" s="44">
        <f t="shared" si="109"/>
        <v>38839</v>
      </c>
      <c r="K3485" s="46"/>
      <c r="L3485" s="45"/>
      <c r="M3485" s="45"/>
      <c r="N3485" s="45"/>
      <c r="O3485" s="62" t="s">
        <v>7</v>
      </c>
      <c r="P3485" s="53" t="s">
        <v>2</v>
      </c>
      <c r="Q3485" s="46"/>
      <c r="R3485" s="41"/>
    </row>
    <row r="3486" spans="1:18" s="149" customFormat="1" ht="12.95" customHeight="1" x14ac:dyDescent="0.2">
      <c r="A3486" s="7"/>
      <c r="B3486" s="40" t="s">
        <v>7</v>
      </c>
      <c r="C3486" s="107">
        <v>7222</v>
      </c>
      <c r="D3486" s="40" t="s">
        <v>1549</v>
      </c>
      <c r="E3486" s="40" t="s">
        <v>2493</v>
      </c>
      <c r="F3486" s="45" t="s">
        <v>2492</v>
      </c>
      <c r="G3486" s="45" t="s">
        <v>1688</v>
      </c>
      <c r="H3486" s="45" t="s">
        <v>31</v>
      </c>
      <c r="I3486" s="46">
        <v>38481</v>
      </c>
      <c r="J3486" s="44" t="str">
        <f t="shared" si="109"/>
        <v>n/a</v>
      </c>
      <c r="K3486" s="46">
        <v>38503</v>
      </c>
      <c r="L3486" s="45"/>
      <c r="M3486" s="45"/>
      <c r="N3486" s="45"/>
      <c r="O3486" s="62" t="s">
        <v>7</v>
      </c>
      <c r="P3486" s="53" t="s">
        <v>5</v>
      </c>
      <c r="Q3486" s="46">
        <v>38531</v>
      </c>
      <c r="R3486" s="41"/>
    </row>
    <row r="3487" spans="1:18" s="149" customFormat="1" ht="12.95" customHeight="1" x14ac:dyDescent="0.2">
      <c r="A3487" s="7">
        <v>17</v>
      </c>
      <c r="B3487" s="40" t="s">
        <v>7</v>
      </c>
      <c r="C3487" s="107">
        <v>7223</v>
      </c>
      <c r="D3487" s="40" t="s">
        <v>337</v>
      </c>
      <c r="E3487" s="2" t="s">
        <v>2491</v>
      </c>
      <c r="F3487" s="45" t="s">
        <v>2408</v>
      </c>
      <c r="G3487" s="45" t="s">
        <v>905</v>
      </c>
      <c r="H3487" s="45" t="s">
        <v>31</v>
      </c>
      <c r="I3487" s="46">
        <v>38484</v>
      </c>
      <c r="J3487" s="44" t="str">
        <f t="shared" si="109"/>
        <v>n/a</v>
      </c>
      <c r="K3487" s="46">
        <v>38687</v>
      </c>
      <c r="L3487" s="45" t="s">
        <v>2490</v>
      </c>
      <c r="M3487" s="45" t="s">
        <v>871</v>
      </c>
      <c r="N3487" s="45" t="s">
        <v>871</v>
      </c>
      <c r="O3487" s="62" t="s">
        <v>7</v>
      </c>
      <c r="P3487" s="117" t="s">
        <v>0</v>
      </c>
      <c r="Q3487" s="46">
        <v>38916</v>
      </c>
      <c r="R3487" s="41"/>
    </row>
    <row r="3488" spans="1:18" s="149" customFormat="1" ht="12.95" customHeight="1" x14ac:dyDescent="0.2">
      <c r="A3488" s="7">
        <v>33</v>
      </c>
      <c r="B3488" s="40" t="s">
        <v>7</v>
      </c>
      <c r="C3488" s="107">
        <v>7224</v>
      </c>
      <c r="D3488" s="40" t="s">
        <v>2489</v>
      </c>
      <c r="E3488" s="40" t="s">
        <v>2488</v>
      </c>
      <c r="F3488" s="45">
        <v>21</v>
      </c>
      <c r="G3488" s="45" t="s">
        <v>1839</v>
      </c>
      <c r="H3488" s="45" t="s">
        <v>25</v>
      </c>
      <c r="I3488" s="46">
        <v>38495</v>
      </c>
      <c r="J3488" s="44" t="str">
        <f t="shared" ref="J3488:J3551" si="110">IF(AND(I3488&gt;1/1/75, K3488&gt;0),"n/a",I3488+365)</f>
        <v>n/a</v>
      </c>
      <c r="K3488" s="46">
        <v>38534</v>
      </c>
      <c r="L3488" s="45" t="s">
        <v>2487</v>
      </c>
      <c r="M3488" s="45" t="s">
        <v>871</v>
      </c>
      <c r="N3488" s="45" t="s">
        <v>874</v>
      </c>
      <c r="O3488" s="62" t="s">
        <v>7</v>
      </c>
      <c r="P3488" s="117" t="s">
        <v>0</v>
      </c>
      <c r="Q3488" s="46">
        <v>38789</v>
      </c>
      <c r="R3488" s="41"/>
    </row>
    <row r="3489" spans="1:18" s="149" customFormat="1" ht="12.95" customHeight="1" x14ac:dyDescent="0.2">
      <c r="A3489" s="7">
        <v>33</v>
      </c>
      <c r="B3489" s="40" t="s">
        <v>7</v>
      </c>
      <c r="C3489" s="107">
        <v>7225</v>
      </c>
      <c r="D3489" s="40" t="s">
        <v>2294</v>
      </c>
      <c r="E3489" s="40" t="s">
        <v>1986</v>
      </c>
      <c r="F3489" s="45">
        <v>21</v>
      </c>
      <c r="G3489" s="45" t="s">
        <v>1839</v>
      </c>
      <c r="H3489" s="45" t="s">
        <v>25</v>
      </c>
      <c r="I3489" s="46">
        <v>38495</v>
      </c>
      <c r="J3489" s="44" t="str">
        <f t="shared" si="110"/>
        <v>n/a</v>
      </c>
      <c r="K3489" s="46">
        <v>38534</v>
      </c>
      <c r="L3489" s="45" t="s">
        <v>2486</v>
      </c>
      <c r="M3489" s="45" t="s">
        <v>871</v>
      </c>
      <c r="N3489" s="45" t="s">
        <v>874</v>
      </c>
      <c r="O3489" s="62" t="s">
        <v>7</v>
      </c>
      <c r="P3489" s="117" t="s">
        <v>0</v>
      </c>
      <c r="Q3489" s="46">
        <v>38789</v>
      </c>
      <c r="R3489" s="41"/>
    </row>
    <row r="3490" spans="1:18" s="149" customFormat="1" ht="12.95" customHeight="1" x14ac:dyDescent="0.2">
      <c r="A3490" s="7">
        <v>55</v>
      </c>
      <c r="B3490" s="40" t="s">
        <v>7</v>
      </c>
      <c r="C3490" s="107">
        <v>7226</v>
      </c>
      <c r="D3490" s="40" t="s">
        <v>1543</v>
      </c>
      <c r="E3490" s="40" t="s">
        <v>2485</v>
      </c>
      <c r="F3490" s="45">
        <v>15</v>
      </c>
      <c r="G3490" s="45" t="s">
        <v>1688</v>
      </c>
      <c r="H3490" s="45" t="s">
        <v>25</v>
      </c>
      <c r="I3490" s="46">
        <v>38497</v>
      </c>
      <c r="J3490" s="44" t="str">
        <f t="shared" si="110"/>
        <v>n/a</v>
      </c>
      <c r="K3490" s="46">
        <v>38534</v>
      </c>
      <c r="L3490" s="45">
        <v>7118</v>
      </c>
      <c r="M3490" s="45" t="s">
        <v>874</v>
      </c>
      <c r="N3490" s="45" t="s">
        <v>874</v>
      </c>
      <c r="O3490" s="62" t="s">
        <v>7</v>
      </c>
      <c r="P3490" s="53">
        <v>3974</v>
      </c>
      <c r="Q3490" s="46">
        <v>38671</v>
      </c>
      <c r="R3490" s="41" t="s">
        <v>136</v>
      </c>
    </row>
    <row r="3491" spans="1:18" s="149" customFormat="1" ht="12.95" customHeight="1" x14ac:dyDescent="0.2">
      <c r="A3491" s="7">
        <v>19</v>
      </c>
      <c r="B3491" s="40" t="s">
        <v>7</v>
      </c>
      <c r="C3491" s="107">
        <v>7227</v>
      </c>
      <c r="D3491" s="40" t="s">
        <v>1479</v>
      </c>
      <c r="E3491" s="40" t="s">
        <v>2484</v>
      </c>
      <c r="F3491" s="45">
        <v>8</v>
      </c>
      <c r="G3491" s="45" t="s">
        <v>905</v>
      </c>
      <c r="H3491" s="45" t="s">
        <v>25</v>
      </c>
      <c r="I3491" s="46">
        <v>38499</v>
      </c>
      <c r="J3491" s="44" t="str">
        <f t="shared" si="110"/>
        <v>n/a</v>
      </c>
      <c r="K3491" s="46">
        <v>38534</v>
      </c>
      <c r="L3491" s="45" t="s">
        <v>684</v>
      </c>
      <c r="M3491" s="45" t="s">
        <v>874</v>
      </c>
      <c r="N3491" s="45" t="s">
        <v>874</v>
      </c>
      <c r="O3491" s="62" t="s">
        <v>7</v>
      </c>
      <c r="P3491" s="53">
        <v>3976</v>
      </c>
      <c r="Q3491" s="46">
        <v>38666</v>
      </c>
      <c r="R3491" s="41" t="s">
        <v>136</v>
      </c>
    </row>
    <row r="3492" spans="1:18" s="149" customFormat="1" ht="12.95" customHeight="1" x14ac:dyDescent="0.2">
      <c r="A3492" s="7">
        <v>19</v>
      </c>
      <c r="B3492" s="40" t="s">
        <v>7</v>
      </c>
      <c r="C3492" s="107">
        <v>7228</v>
      </c>
      <c r="D3492" s="40" t="s">
        <v>27</v>
      </c>
      <c r="E3492" s="40" t="s">
        <v>2483</v>
      </c>
      <c r="F3492" s="45">
        <v>8</v>
      </c>
      <c r="G3492" s="45" t="s">
        <v>905</v>
      </c>
      <c r="H3492" s="45" t="s">
        <v>2482</v>
      </c>
      <c r="I3492" s="46">
        <v>38503</v>
      </c>
      <c r="J3492" s="44">
        <f t="shared" si="110"/>
        <v>38868</v>
      </c>
      <c r="K3492" s="46"/>
      <c r="L3492" s="45"/>
      <c r="M3492" s="45"/>
      <c r="N3492" s="45"/>
      <c r="O3492" s="62" t="s">
        <v>7</v>
      </c>
      <c r="P3492" s="53" t="s">
        <v>2</v>
      </c>
      <c r="Q3492" s="46"/>
      <c r="R3492" s="41"/>
    </row>
    <row r="3493" spans="1:18" s="149" customFormat="1" ht="12.95" customHeight="1" x14ac:dyDescent="0.2">
      <c r="A3493" s="7">
        <v>56</v>
      </c>
      <c r="B3493" s="40" t="s">
        <v>7</v>
      </c>
      <c r="C3493" s="107">
        <v>7229</v>
      </c>
      <c r="D3493" s="40" t="s">
        <v>86</v>
      </c>
      <c r="E3493" s="40" t="s">
        <v>2481</v>
      </c>
      <c r="F3493" s="45">
        <v>11</v>
      </c>
      <c r="G3493" s="45" t="s">
        <v>1825</v>
      </c>
      <c r="H3493" s="45" t="s">
        <v>25</v>
      </c>
      <c r="I3493" s="46">
        <v>38503</v>
      </c>
      <c r="J3493" s="44" t="str">
        <f t="shared" si="110"/>
        <v>n/a</v>
      </c>
      <c r="K3493" s="46">
        <v>38533</v>
      </c>
      <c r="L3493" s="45" t="s">
        <v>684</v>
      </c>
      <c r="M3493" s="45" t="s">
        <v>874</v>
      </c>
      <c r="N3493" s="45" t="s">
        <v>874</v>
      </c>
      <c r="O3493" s="62" t="s">
        <v>7</v>
      </c>
      <c r="P3493" s="53">
        <v>3973</v>
      </c>
      <c r="Q3493" s="46">
        <v>38671</v>
      </c>
      <c r="R3493" s="41" t="s">
        <v>2480</v>
      </c>
    </row>
    <row r="3494" spans="1:18" s="149" customFormat="1" ht="12" customHeight="1" x14ac:dyDescent="0.2">
      <c r="A3494" s="7">
        <v>46</v>
      </c>
      <c r="B3494" s="40" t="s">
        <v>7</v>
      </c>
      <c r="C3494" s="107">
        <v>7230</v>
      </c>
      <c r="D3494" s="40" t="s">
        <v>2479</v>
      </c>
      <c r="E3494" s="135" t="s">
        <v>2466</v>
      </c>
      <c r="F3494" s="45">
        <v>8</v>
      </c>
      <c r="G3494" s="45" t="s">
        <v>905</v>
      </c>
      <c r="H3494" s="45" t="s">
        <v>25</v>
      </c>
      <c r="I3494" s="46">
        <v>38503</v>
      </c>
      <c r="J3494" s="44" t="str">
        <f t="shared" si="110"/>
        <v>n/a</v>
      </c>
      <c r="K3494" s="46">
        <v>38534</v>
      </c>
      <c r="L3494" s="45" t="s">
        <v>684</v>
      </c>
      <c r="M3494" s="45" t="s">
        <v>874</v>
      </c>
      <c r="N3494" s="45" t="s">
        <v>874</v>
      </c>
      <c r="O3494" s="62" t="s">
        <v>7</v>
      </c>
      <c r="P3494" s="53">
        <v>3977</v>
      </c>
      <c r="Q3494" s="46">
        <v>38673</v>
      </c>
      <c r="R3494" s="41" t="s">
        <v>2478</v>
      </c>
    </row>
    <row r="3495" spans="1:18" s="149" customFormat="1" ht="12.95" customHeight="1" x14ac:dyDescent="0.2">
      <c r="A3495" s="7">
        <v>3</v>
      </c>
      <c r="B3495" s="40" t="s">
        <v>7</v>
      </c>
      <c r="C3495" s="107">
        <v>7231</v>
      </c>
      <c r="D3495" s="40" t="s">
        <v>1415</v>
      </c>
      <c r="E3495" s="40" t="s">
        <v>2475</v>
      </c>
      <c r="F3495" s="45">
        <v>20</v>
      </c>
      <c r="G3495" s="45" t="s">
        <v>1839</v>
      </c>
      <c r="H3495" s="45" t="s">
        <v>25</v>
      </c>
      <c r="I3495" s="46">
        <v>38504</v>
      </c>
      <c r="J3495" s="44">
        <f t="shared" si="110"/>
        <v>38869</v>
      </c>
      <c r="K3495" s="46"/>
      <c r="L3495" s="45"/>
      <c r="M3495" s="45"/>
      <c r="N3495" s="45"/>
      <c r="O3495" s="62" t="s">
        <v>7</v>
      </c>
      <c r="P3495" s="53" t="s">
        <v>2</v>
      </c>
      <c r="Q3495" s="46"/>
      <c r="R3495" s="41"/>
    </row>
    <row r="3496" spans="1:18" s="149" customFormat="1" ht="12.95" customHeight="1" x14ac:dyDescent="0.2">
      <c r="A3496" s="7">
        <v>37</v>
      </c>
      <c r="B3496" s="40" t="s">
        <v>7</v>
      </c>
      <c r="C3496" s="107">
        <v>7232</v>
      </c>
      <c r="D3496" s="40" t="s">
        <v>1460</v>
      </c>
      <c r="E3496" s="40" t="s">
        <v>2477</v>
      </c>
      <c r="F3496" s="45">
        <v>21</v>
      </c>
      <c r="G3496" s="45" t="s">
        <v>1839</v>
      </c>
      <c r="H3496" s="45" t="s">
        <v>25</v>
      </c>
      <c r="I3496" s="46">
        <v>38504</v>
      </c>
      <c r="J3496" s="44" t="str">
        <f t="shared" si="110"/>
        <v>n/a</v>
      </c>
      <c r="K3496" s="46">
        <v>38534</v>
      </c>
      <c r="L3496" s="45" t="s">
        <v>2476</v>
      </c>
      <c r="M3496" s="45" t="s">
        <v>871</v>
      </c>
      <c r="N3496" s="45" t="s">
        <v>871</v>
      </c>
      <c r="O3496" s="62" t="s">
        <v>7</v>
      </c>
      <c r="P3496" s="117" t="s">
        <v>0</v>
      </c>
      <c r="Q3496" s="46">
        <v>38789</v>
      </c>
      <c r="R3496" s="41"/>
    </row>
    <row r="3497" spans="1:18" s="149" customFormat="1" ht="12.95" customHeight="1" x14ac:dyDescent="0.2">
      <c r="A3497" s="7">
        <v>37</v>
      </c>
      <c r="B3497" s="40" t="s">
        <v>7</v>
      </c>
      <c r="C3497" s="107">
        <v>7233</v>
      </c>
      <c r="D3497" s="40" t="s">
        <v>1460</v>
      </c>
      <c r="E3497" s="40" t="s">
        <v>2475</v>
      </c>
      <c r="F3497" s="45">
        <v>21</v>
      </c>
      <c r="G3497" s="45" t="s">
        <v>1839</v>
      </c>
      <c r="H3497" s="45" t="s">
        <v>25</v>
      </c>
      <c r="I3497" s="46">
        <v>38504</v>
      </c>
      <c r="J3497" s="44" t="str">
        <f t="shared" si="110"/>
        <v>n/a</v>
      </c>
      <c r="K3497" s="46">
        <v>38534</v>
      </c>
      <c r="L3497" s="45" t="s">
        <v>2474</v>
      </c>
      <c r="M3497" s="45" t="s">
        <v>871</v>
      </c>
      <c r="N3497" s="45" t="s">
        <v>871</v>
      </c>
      <c r="O3497" s="62" t="s">
        <v>7</v>
      </c>
      <c r="P3497" s="117" t="s">
        <v>0</v>
      </c>
      <c r="Q3497" s="46">
        <v>38789</v>
      </c>
      <c r="R3497" s="41"/>
    </row>
    <row r="3498" spans="1:18" s="149" customFormat="1" ht="12.95" customHeight="1" x14ac:dyDescent="0.2">
      <c r="A3498" s="7">
        <v>197</v>
      </c>
      <c r="B3498" s="40" t="s">
        <v>7</v>
      </c>
      <c r="C3498" s="107">
        <v>7234</v>
      </c>
      <c r="D3498" s="40" t="s">
        <v>2448</v>
      </c>
      <c r="E3498" s="40" t="s">
        <v>2473</v>
      </c>
      <c r="F3498" s="45">
        <v>15</v>
      </c>
      <c r="G3498" s="45" t="s">
        <v>1688</v>
      </c>
      <c r="H3498" s="45" t="s">
        <v>28</v>
      </c>
      <c r="I3498" s="46">
        <v>38516</v>
      </c>
      <c r="J3498" s="44" t="str">
        <f t="shared" si="110"/>
        <v>n/a</v>
      </c>
      <c r="K3498" s="187">
        <v>38636</v>
      </c>
      <c r="L3498" s="45" t="s">
        <v>684</v>
      </c>
      <c r="M3498" s="45" t="s">
        <v>601</v>
      </c>
      <c r="N3498" s="45" t="s">
        <v>874</v>
      </c>
      <c r="O3498" s="62" t="s">
        <v>7</v>
      </c>
      <c r="P3498" s="53">
        <v>3991</v>
      </c>
      <c r="Q3498" s="46">
        <v>38705</v>
      </c>
      <c r="R3498" s="41" t="s">
        <v>136</v>
      </c>
    </row>
    <row r="3499" spans="1:18" s="149" customFormat="1" ht="12.95" customHeight="1" x14ac:dyDescent="0.2">
      <c r="A3499" s="7">
        <v>59</v>
      </c>
      <c r="B3499" s="40" t="s">
        <v>7</v>
      </c>
      <c r="C3499" s="107">
        <v>7235</v>
      </c>
      <c r="D3499" s="40" t="s">
        <v>658</v>
      </c>
      <c r="E3499" s="40" t="s">
        <v>1974</v>
      </c>
      <c r="F3499" s="45">
        <v>20</v>
      </c>
      <c r="G3499" s="45" t="s">
        <v>1839</v>
      </c>
      <c r="H3499" s="45" t="s">
        <v>8</v>
      </c>
      <c r="I3499" s="46">
        <v>38526</v>
      </c>
      <c r="J3499" s="44" t="str">
        <f t="shared" si="110"/>
        <v>n/a</v>
      </c>
      <c r="K3499" s="46">
        <v>38562</v>
      </c>
      <c r="L3499" s="45" t="s">
        <v>684</v>
      </c>
      <c r="M3499" s="45" t="s">
        <v>874</v>
      </c>
      <c r="N3499" s="45" t="s">
        <v>874</v>
      </c>
      <c r="O3499" s="62" t="s">
        <v>7</v>
      </c>
      <c r="P3499" s="53">
        <v>3992</v>
      </c>
      <c r="Q3499" s="46">
        <v>38708</v>
      </c>
      <c r="R3499" s="41" t="s">
        <v>136</v>
      </c>
    </row>
    <row r="3500" spans="1:18" s="149" customFormat="1" ht="12.95" customHeight="1" x14ac:dyDescent="0.2">
      <c r="A3500" s="7"/>
      <c r="B3500" s="40" t="s">
        <v>7</v>
      </c>
      <c r="C3500" s="107">
        <v>7236</v>
      </c>
      <c r="D3500" s="40" t="s">
        <v>2472</v>
      </c>
      <c r="E3500" s="40" t="s">
        <v>1789</v>
      </c>
      <c r="F3500" s="45">
        <v>16</v>
      </c>
      <c r="G3500" s="45" t="s">
        <v>1834</v>
      </c>
      <c r="H3500" s="45" t="s">
        <v>8</v>
      </c>
      <c r="I3500" s="46">
        <v>38527</v>
      </c>
      <c r="J3500" s="44" t="str">
        <f t="shared" si="110"/>
        <v>n/a</v>
      </c>
      <c r="K3500" s="46">
        <v>38565</v>
      </c>
      <c r="L3500" s="45"/>
      <c r="M3500" s="45"/>
      <c r="N3500" s="45"/>
      <c r="O3500" s="62" t="s">
        <v>7</v>
      </c>
      <c r="P3500" s="20" t="s">
        <v>3</v>
      </c>
      <c r="Q3500" s="46">
        <v>38597</v>
      </c>
      <c r="R3500" s="41"/>
    </row>
    <row r="3501" spans="1:18" s="149" customFormat="1" ht="12.95" customHeight="1" x14ac:dyDescent="0.2">
      <c r="A3501" s="7">
        <v>37</v>
      </c>
      <c r="B3501" s="40" t="s">
        <v>7</v>
      </c>
      <c r="C3501" s="107">
        <v>7237</v>
      </c>
      <c r="D3501" s="40" t="s">
        <v>1823</v>
      </c>
      <c r="E3501" s="40" t="s">
        <v>1000</v>
      </c>
      <c r="F3501" s="45">
        <v>6</v>
      </c>
      <c r="G3501" s="45" t="s">
        <v>1834</v>
      </c>
      <c r="H3501" s="45" t="s">
        <v>8</v>
      </c>
      <c r="I3501" s="46">
        <v>38527</v>
      </c>
      <c r="J3501" s="44" t="str">
        <f t="shared" si="110"/>
        <v>n/a</v>
      </c>
      <c r="K3501" s="46">
        <v>38562</v>
      </c>
      <c r="L3501" s="45" t="s">
        <v>684</v>
      </c>
      <c r="M3501" s="45" t="s">
        <v>874</v>
      </c>
      <c r="N3501" s="45" t="s">
        <v>874</v>
      </c>
      <c r="O3501" s="62" t="s">
        <v>7</v>
      </c>
      <c r="P3501" s="53">
        <v>3984</v>
      </c>
      <c r="Q3501" s="46">
        <v>38701</v>
      </c>
      <c r="R3501" s="41" t="s">
        <v>147</v>
      </c>
    </row>
    <row r="3502" spans="1:18" s="149" customFormat="1" ht="12.95" customHeight="1" x14ac:dyDescent="0.2">
      <c r="A3502" s="7"/>
      <c r="B3502" s="40" t="s">
        <v>7</v>
      </c>
      <c r="C3502" s="107">
        <v>7238</v>
      </c>
      <c r="D3502" s="2" t="s">
        <v>2471</v>
      </c>
      <c r="E3502" s="40" t="s">
        <v>1974</v>
      </c>
      <c r="F3502" s="45">
        <v>8</v>
      </c>
      <c r="G3502" s="45" t="s">
        <v>905</v>
      </c>
      <c r="H3502" s="45" t="s">
        <v>8</v>
      </c>
      <c r="I3502" s="46">
        <v>38530</v>
      </c>
      <c r="J3502" s="44">
        <f t="shared" si="110"/>
        <v>38895</v>
      </c>
      <c r="K3502" s="46"/>
      <c r="L3502" s="45"/>
      <c r="M3502" s="45"/>
      <c r="N3502" s="45"/>
      <c r="O3502" s="62" t="s">
        <v>7</v>
      </c>
      <c r="P3502" s="53" t="s">
        <v>2</v>
      </c>
      <c r="Q3502" s="46"/>
      <c r="R3502" s="41"/>
    </row>
    <row r="3503" spans="1:18" s="149" customFormat="1" ht="12.95" customHeight="1" x14ac:dyDescent="0.2">
      <c r="A3503" s="7">
        <v>49</v>
      </c>
      <c r="B3503" s="40" t="s">
        <v>7</v>
      </c>
      <c r="C3503" s="107">
        <v>7239</v>
      </c>
      <c r="D3503" s="40" t="s">
        <v>2470</v>
      </c>
      <c r="E3503" s="40" t="s">
        <v>1923</v>
      </c>
      <c r="F3503" s="45">
        <v>7</v>
      </c>
      <c r="G3503" s="45" t="s">
        <v>1834</v>
      </c>
      <c r="H3503" s="45" t="s">
        <v>8</v>
      </c>
      <c r="I3503" s="46">
        <v>38531</v>
      </c>
      <c r="J3503" s="44" t="str">
        <f t="shared" si="110"/>
        <v>n/a</v>
      </c>
      <c r="K3503" s="46">
        <v>38565</v>
      </c>
      <c r="L3503" s="45" t="s">
        <v>684</v>
      </c>
      <c r="M3503" s="45" t="s">
        <v>874</v>
      </c>
      <c r="N3503" s="45" t="s">
        <v>874</v>
      </c>
      <c r="O3503" s="62" t="s">
        <v>7</v>
      </c>
      <c r="P3503" s="53">
        <v>3994</v>
      </c>
      <c r="Q3503" s="46">
        <v>38708</v>
      </c>
      <c r="R3503" s="41" t="s">
        <v>225</v>
      </c>
    </row>
    <row r="3504" spans="1:18" s="149" customFormat="1" ht="12.95" customHeight="1" x14ac:dyDescent="0.2">
      <c r="A3504" s="7">
        <v>37</v>
      </c>
      <c r="B3504" s="40" t="s">
        <v>7</v>
      </c>
      <c r="C3504" s="107">
        <v>7240</v>
      </c>
      <c r="D3504" s="40" t="s">
        <v>222</v>
      </c>
      <c r="E3504" s="40" t="s">
        <v>2200</v>
      </c>
      <c r="F3504" s="45">
        <v>20</v>
      </c>
      <c r="G3504" s="45" t="s">
        <v>1839</v>
      </c>
      <c r="H3504" s="45" t="s">
        <v>8</v>
      </c>
      <c r="I3504" s="46">
        <v>38532</v>
      </c>
      <c r="J3504" s="44" t="str">
        <f t="shared" si="110"/>
        <v>n/a</v>
      </c>
      <c r="K3504" s="46">
        <v>38565</v>
      </c>
      <c r="L3504" s="45">
        <v>7235</v>
      </c>
      <c r="M3504" s="45" t="s">
        <v>874</v>
      </c>
      <c r="N3504" s="45" t="s">
        <v>874</v>
      </c>
      <c r="O3504" s="62" t="s">
        <v>7</v>
      </c>
      <c r="P3504" s="53">
        <v>3993</v>
      </c>
      <c r="Q3504" s="46">
        <v>38708</v>
      </c>
      <c r="R3504" s="41" t="s">
        <v>136</v>
      </c>
    </row>
    <row r="3505" spans="1:18" s="149" customFormat="1" ht="12.95" customHeight="1" x14ac:dyDescent="0.2">
      <c r="A3505" s="7">
        <v>4</v>
      </c>
      <c r="B3505" s="40" t="s">
        <v>7</v>
      </c>
      <c r="C3505" s="107">
        <v>7241</v>
      </c>
      <c r="D3505" s="40" t="s">
        <v>2469</v>
      </c>
      <c r="E3505" s="40" t="s">
        <v>2467</v>
      </c>
      <c r="F3505" s="45">
        <v>5</v>
      </c>
      <c r="G3505" s="45" t="s">
        <v>1825</v>
      </c>
      <c r="H3505" s="45" t="s">
        <v>8</v>
      </c>
      <c r="I3505" s="46">
        <v>38533</v>
      </c>
      <c r="J3505" s="44" t="str">
        <f t="shared" si="110"/>
        <v>n/a</v>
      </c>
      <c r="K3505" s="46">
        <v>38565</v>
      </c>
      <c r="L3505" s="45"/>
      <c r="M3505" s="45"/>
      <c r="N3505" s="45"/>
      <c r="O3505" s="62" t="s">
        <v>7</v>
      </c>
      <c r="P3505" s="53" t="s">
        <v>5</v>
      </c>
      <c r="Q3505" s="46">
        <v>38603</v>
      </c>
      <c r="R3505" s="41"/>
    </row>
    <row r="3506" spans="1:18" s="149" customFormat="1" ht="12.95" customHeight="1" x14ac:dyDescent="0.2">
      <c r="A3506" s="7">
        <v>4</v>
      </c>
      <c r="B3506" s="40" t="s">
        <v>7</v>
      </c>
      <c r="C3506" s="107">
        <v>7242</v>
      </c>
      <c r="D3506" s="40" t="s">
        <v>2468</v>
      </c>
      <c r="E3506" s="40" t="s">
        <v>2467</v>
      </c>
      <c r="F3506" s="45">
        <v>5</v>
      </c>
      <c r="G3506" s="45" t="s">
        <v>1825</v>
      </c>
      <c r="H3506" s="45" t="s">
        <v>8</v>
      </c>
      <c r="I3506" s="46">
        <v>38533</v>
      </c>
      <c r="J3506" s="44">
        <f t="shared" si="110"/>
        <v>38898</v>
      </c>
      <c r="K3506" s="46"/>
      <c r="L3506" s="45"/>
      <c r="M3506" s="45"/>
      <c r="N3506" s="45"/>
      <c r="O3506" s="62" t="s">
        <v>7</v>
      </c>
      <c r="P3506" s="53" t="s">
        <v>2</v>
      </c>
      <c r="Q3506" s="46"/>
      <c r="R3506" s="41"/>
    </row>
    <row r="3507" spans="1:18" s="149" customFormat="1" ht="12.95" customHeight="1" x14ac:dyDescent="0.2">
      <c r="A3507" s="7">
        <v>70</v>
      </c>
      <c r="B3507" s="40" t="s">
        <v>7</v>
      </c>
      <c r="C3507" s="107">
        <v>7243</v>
      </c>
      <c r="D3507" s="40" t="s">
        <v>2080</v>
      </c>
      <c r="E3507" s="135" t="s">
        <v>2466</v>
      </c>
      <c r="F3507" s="45">
        <v>9</v>
      </c>
      <c r="G3507" s="45" t="s">
        <v>1834</v>
      </c>
      <c r="H3507" s="45" t="s">
        <v>25</v>
      </c>
      <c r="I3507" s="46">
        <v>38532</v>
      </c>
      <c r="J3507" s="44">
        <f t="shared" si="110"/>
        <v>38897</v>
      </c>
      <c r="K3507" s="46"/>
      <c r="L3507" s="45"/>
      <c r="M3507" s="45"/>
      <c r="N3507" s="45"/>
      <c r="O3507" s="62" t="s">
        <v>7</v>
      </c>
      <c r="P3507" s="53" t="s">
        <v>2120</v>
      </c>
      <c r="Q3507" s="46">
        <v>38560</v>
      </c>
      <c r="R3507" s="41"/>
    </row>
    <row r="3508" spans="1:18" s="149" customFormat="1" ht="12.95" customHeight="1" x14ac:dyDescent="0.2">
      <c r="A3508" s="7">
        <v>51</v>
      </c>
      <c r="B3508" s="40" t="s">
        <v>7</v>
      </c>
      <c r="C3508" s="107">
        <v>7244</v>
      </c>
      <c r="D3508" s="40" t="s">
        <v>2465</v>
      </c>
      <c r="E3508" s="40" t="s">
        <v>1974</v>
      </c>
      <c r="F3508" s="45">
        <v>8</v>
      </c>
      <c r="G3508" s="45" t="s">
        <v>905</v>
      </c>
      <c r="H3508" s="45" t="s">
        <v>8</v>
      </c>
      <c r="I3508" s="46">
        <v>38533</v>
      </c>
      <c r="J3508" s="44" t="str">
        <f t="shared" si="110"/>
        <v>n/a</v>
      </c>
      <c r="K3508" s="46">
        <v>38565</v>
      </c>
      <c r="L3508" s="45" t="s">
        <v>2464</v>
      </c>
      <c r="M3508" s="45" t="s">
        <v>874</v>
      </c>
      <c r="N3508" s="45" t="s">
        <v>874</v>
      </c>
      <c r="O3508" s="62" t="s">
        <v>7</v>
      </c>
      <c r="P3508" s="53">
        <v>3995</v>
      </c>
      <c r="Q3508" s="46">
        <v>38727</v>
      </c>
      <c r="R3508" s="41" t="s">
        <v>553</v>
      </c>
    </row>
    <row r="3509" spans="1:18" s="149" customFormat="1" ht="12.95" customHeight="1" x14ac:dyDescent="0.2">
      <c r="A3509" s="7">
        <v>19</v>
      </c>
      <c r="B3509" s="40" t="s">
        <v>7</v>
      </c>
      <c r="C3509" s="107">
        <v>7245</v>
      </c>
      <c r="D3509" s="40" t="s">
        <v>2463</v>
      </c>
      <c r="E3509" s="40" t="s">
        <v>2462</v>
      </c>
      <c r="F3509" s="45">
        <v>8</v>
      </c>
      <c r="G3509" s="45" t="s">
        <v>905</v>
      </c>
      <c r="H3509" s="45" t="s">
        <v>8</v>
      </c>
      <c r="I3509" s="46">
        <v>38533</v>
      </c>
      <c r="J3509" s="44" t="str">
        <f t="shared" si="110"/>
        <v>n/a</v>
      </c>
      <c r="K3509" s="46">
        <v>38565</v>
      </c>
      <c r="L3509" s="45" t="s">
        <v>684</v>
      </c>
      <c r="M3509" s="45" t="s">
        <v>874</v>
      </c>
      <c r="N3509" s="45" t="s">
        <v>874</v>
      </c>
      <c r="O3509" s="62" t="s">
        <v>7</v>
      </c>
      <c r="P3509" s="53">
        <v>3996</v>
      </c>
      <c r="Q3509" s="46">
        <v>38758</v>
      </c>
      <c r="R3509" s="41" t="s">
        <v>2461</v>
      </c>
    </row>
    <row r="3510" spans="1:18" s="149" customFormat="1" ht="12.95" customHeight="1" x14ac:dyDescent="0.2">
      <c r="A3510" s="7"/>
      <c r="B3510" s="40" t="s">
        <v>7</v>
      </c>
      <c r="C3510" s="107">
        <v>7246</v>
      </c>
      <c r="D3510" s="40" t="s">
        <v>2273</v>
      </c>
      <c r="E3510" s="40" t="s">
        <v>1923</v>
      </c>
      <c r="F3510" s="45">
        <v>20</v>
      </c>
      <c r="G3510" s="45" t="s">
        <v>1839</v>
      </c>
      <c r="H3510" s="45" t="s">
        <v>8</v>
      </c>
      <c r="I3510" s="46">
        <v>38533</v>
      </c>
      <c r="J3510" s="44">
        <f t="shared" si="110"/>
        <v>38898</v>
      </c>
      <c r="K3510" s="46"/>
      <c r="L3510" s="45"/>
      <c r="M3510" s="45"/>
      <c r="N3510" s="45"/>
      <c r="O3510" s="62" t="s">
        <v>7</v>
      </c>
      <c r="P3510" s="53" t="s">
        <v>2</v>
      </c>
      <c r="Q3510" s="46"/>
      <c r="R3510" s="41"/>
    </row>
    <row r="3511" spans="1:18" s="149" customFormat="1" ht="12.95" customHeight="1" x14ac:dyDescent="0.2">
      <c r="A3511" s="7"/>
      <c r="B3511" s="40" t="s">
        <v>7</v>
      </c>
      <c r="C3511" s="107">
        <v>7247</v>
      </c>
      <c r="D3511" s="40" t="s">
        <v>2460</v>
      </c>
      <c r="E3511" s="40" t="s">
        <v>1855</v>
      </c>
      <c r="F3511" s="45">
        <v>19</v>
      </c>
      <c r="G3511" s="45" t="s">
        <v>1688</v>
      </c>
      <c r="H3511" s="45" t="s">
        <v>8</v>
      </c>
      <c r="I3511" s="46">
        <v>38533</v>
      </c>
      <c r="J3511" s="44">
        <f t="shared" si="110"/>
        <v>38898</v>
      </c>
      <c r="K3511" s="46"/>
      <c r="L3511" s="45"/>
      <c r="M3511" s="45"/>
      <c r="N3511" s="45"/>
      <c r="O3511" s="62" t="s">
        <v>7</v>
      </c>
      <c r="P3511" s="53" t="s">
        <v>2</v>
      </c>
      <c r="Q3511" s="46"/>
      <c r="R3511" s="41"/>
    </row>
    <row r="3512" spans="1:18" s="149" customFormat="1" ht="12.95" customHeight="1" x14ac:dyDescent="0.2">
      <c r="A3512" s="7">
        <v>4</v>
      </c>
      <c r="B3512" s="40" t="s">
        <v>7</v>
      </c>
      <c r="C3512" s="107">
        <v>7248</v>
      </c>
      <c r="D3512" s="40" t="s">
        <v>186</v>
      </c>
      <c r="E3512" s="40" t="s">
        <v>2459</v>
      </c>
      <c r="F3512" s="45">
        <v>4</v>
      </c>
      <c r="G3512" s="45" t="s">
        <v>1825</v>
      </c>
      <c r="H3512" s="45" t="s">
        <v>8</v>
      </c>
      <c r="I3512" s="46">
        <v>38534</v>
      </c>
      <c r="J3512" s="44" t="str">
        <f t="shared" si="110"/>
        <v>n/a</v>
      </c>
      <c r="K3512" s="46">
        <v>38560</v>
      </c>
      <c r="L3512" s="45" t="s">
        <v>684</v>
      </c>
      <c r="M3512" s="45" t="s">
        <v>874</v>
      </c>
      <c r="N3512" s="45" t="s">
        <v>874</v>
      </c>
      <c r="O3512" s="62" t="s">
        <v>7</v>
      </c>
      <c r="P3512" s="53">
        <v>3985</v>
      </c>
      <c r="Q3512" s="46">
        <v>38701</v>
      </c>
      <c r="R3512" s="41" t="s">
        <v>136</v>
      </c>
    </row>
    <row r="3513" spans="1:18" s="149" customFormat="1" ht="12.95" customHeight="1" x14ac:dyDescent="0.2">
      <c r="A3513" s="7"/>
      <c r="B3513" s="40" t="s">
        <v>7</v>
      </c>
      <c r="C3513" s="107">
        <v>7249</v>
      </c>
      <c r="D3513" s="40" t="s">
        <v>2458</v>
      </c>
      <c r="E3513" s="40" t="s">
        <v>2457</v>
      </c>
      <c r="F3513" s="45">
        <v>4</v>
      </c>
      <c r="G3513" s="45" t="s">
        <v>1825</v>
      </c>
      <c r="H3513" s="45" t="s">
        <v>28</v>
      </c>
      <c r="I3513" s="46">
        <v>38534</v>
      </c>
      <c r="J3513" s="44" t="str">
        <f t="shared" si="110"/>
        <v>n/a</v>
      </c>
      <c r="K3513" s="46">
        <v>38565</v>
      </c>
      <c r="L3513" s="45"/>
      <c r="M3513" s="45"/>
      <c r="N3513" s="45"/>
      <c r="O3513" s="62" t="s">
        <v>7</v>
      </c>
      <c r="P3513" s="53" t="s">
        <v>4</v>
      </c>
      <c r="Q3513" s="46"/>
      <c r="R3513" s="41"/>
    </row>
    <row r="3514" spans="1:18" s="149" customFormat="1" ht="12.95" customHeight="1" x14ac:dyDescent="0.2">
      <c r="A3514" s="7">
        <v>3</v>
      </c>
      <c r="B3514" s="40" t="s">
        <v>7</v>
      </c>
      <c r="C3514" s="107">
        <v>7250</v>
      </c>
      <c r="D3514" s="40" t="s">
        <v>1645</v>
      </c>
      <c r="E3514" s="40" t="s">
        <v>1789</v>
      </c>
      <c r="F3514" s="45">
        <v>21</v>
      </c>
      <c r="G3514" s="45" t="s">
        <v>1839</v>
      </c>
      <c r="H3514" s="45" t="s">
        <v>8</v>
      </c>
      <c r="I3514" s="46">
        <v>38538</v>
      </c>
      <c r="J3514" s="44" t="str">
        <f t="shared" si="110"/>
        <v>n/a</v>
      </c>
      <c r="K3514" s="46">
        <v>38565</v>
      </c>
      <c r="L3514" s="45" t="s">
        <v>684</v>
      </c>
      <c r="M3514" s="45" t="s">
        <v>874</v>
      </c>
      <c r="N3514" s="45" t="s">
        <v>874</v>
      </c>
      <c r="O3514" s="62" t="s">
        <v>7</v>
      </c>
      <c r="P3514" s="53">
        <v>3990</v>
      </c>
      <c r="Q3514" s="46">
        <v>38698</v>
      </c>
      <c r="R3514" s="41" t="s">
        <v>328</v>
      </c>
    </row>
    <row r="3515" spans="1:18" s="149" customFormat="1" ht="12.95" customHeight="1" x14ac:dyDescent="0.2">
      <c r="A3515" s="7">
        <v>46</v>
      </c>
      <c r="B3515" s="40" t="s">
        <v>7</v>
      </c>
      <c r="C3515" s="107">
        <v>7251</v>
      </c>
      <c r="D3515" s="40" t="s">
        <v>527</v>
      </c>
      <c r="E3515" s="40" t="s">
        <v>2456</v>
      </c>
      <c r="F3515" s="45">
        <v>8</v>
      </c>
      <c r="G3515" s="45" t="s">
        <v>905</v>
      </c>
      <c r="H3515" s="45" t="s">
        <v>8</v>
      </c>
      <c r="I3515" s="46">
        <v>38538</v>
      </c>
      <c r="J3515" s="44" t="str">
        <f t="shared" si="110"/>
        <v>n/a</v>
      </c>
      <c r="K3515" s="46">
        <v>38565</v>
      </c>
      <c r="L3515" s="45" t="s">
        <v>2455</v>
      </c>
      <c r="M3515" s="45" t="s">
        <v>874</v>
      </c>
      <c r="N3515" s="45" t="s">
        <v>874</v>
      </c>
      <c r="O3515" s="62" t="s">
        <v>7</v>
      </c>
      <c r="P3515" s="53">
        <v>3997</v>
      </c>
      <c r="Q3515" s="46">
        <v>38727</v>
      </c>
      <c r="R3515" s="41" t="s">
        <v>553</v>
      </c>
    </row>
    <row r="3516" spans="1:18" s="149" customFormat="1" ht="12.95" customHeight="1" x14ac:dyDescent="0.2">
      <c r="A3516" s="7"/>
      <c r="B3516" s="40" t="s">
        <v>7</v>
      </c>
      <c r="C3516" s="107">
        <v>7252</v>
      </c>
      <c r="D3516" s="40" t="s">
        <v>2454</v>
      </c>
      <c r="E3516" s="40" t="s">
        <v>1855</v>
      </c>
      <c r="F3516" s="45">
        <v>8</v>
      </c>
      <c r="G3516" s="45" t="s">
        <v>905</v>
      </c>
      <c r="H3516" s="45" t="s">
        <v>8</v>
      </c>
      <c r="I3516" s="46">
        <v>38538</v>
      </c>
      <c r="J3516" s="44" t="str">
        <f t="shared" si="110"/>
        <v>n/a</v>
      </c>
      <c r="K3516" s="46">
        <v>38562</v>
      </c>
      <c r="L3516" s="45"/>
      <c r="M3516" s="45"/>
      <c r="N3516" s="45"/>
      <c r="O3516" s="62" t="s">
        <v>7</v>
      </c>
      <c r="P3516" s="53" t="s">
        <v>5</v>
      </c>
      <c r="Q3516" s="46">
        <v>38691</v>
      </c>
      <c r="R3516" s="41"/>
    </row>
    <row r="3517" spans="1:18" s="149" customFormat="1" ht="12.95" customHeight="1" x14ac:dyDescent="0.2">
      <c r="A3517" s="7">
        <v>19</v>
      </c>
      <c r="B3517" s="40" t="s">
        <v>7</v>
      </c>
      <c r="C3517" s="107">
        <v>7253</v>
      </c>
      <c r="D3517" s="40" t="s">
        <v>257</v>
      </c>
      <c r="E3517" s="40" t="s">
        <v>2453</v>
      </c>
      <c r="F3517" s="45" t="s">
        <v>2408</v>
      </c>
      <c r="G3517" s="45" t="s">
        <v>905</v>
      </c>
      <c r="H3517" s="45" t="s">
        <v>31</v>
      </c>
      <c r="I3517" s="46">
        <v>38498</v>
      </c>
      <c r="J3517" s="44" t="str">
        <f t="shared" si="110"/>
        <v>n/a</v>
      </c>
      <c r="K3517" s="46">
        <v>38860</v>
      </c>
      <c r="L3517" s="45"/>
      <c r="M3517" s="45" t="s">
        <v>874</v>
      </c>
      <c r="N3517" s="45" t="s">
        <v>874</v>
      </c>
      <c r="O3517" s="62" t="s">
        <v>7</v>
      </c>
      <c r="P3517" s="53">
        <v>4048</v>
      </c>
      <c r="Q3517" s="46">
        <v>39020</v>
      </c>
      <c r="R3517" s="41" t="s">
        <v>136</v>
      </c>
    </row>
    <row r="3518" spans="1:18" s="149" customFormat="1" ht="12.95" customHeight="1" x14ac:dyDescent="0.2">
      <c r="A3518" s="7">
        <v>17</v>
      </c>
      <c r="B3518" s="40" t="s">
        <v>7</v>
      </c>
      <c r="C3518" s="107">
        <v>7254</v>
      </c>
      <c r="D3518" s="40" t="s">
        <v>2452</v>
      </c>
      <c r="E3518" s="40" t="s">
        <v>2451</v>
      </c>
      <c r="F3518" s="45">
        <v>8</v>
      </c>
      <c r="G3518" s="45" t="s">
        <v>905</v>
      </c>
      <c r="H3518" s="45" t="s">
        <v>193</v>
      </c>
      <c r="I3518" s="46">
        <v>38544</v>
      </c>
      <c r="J3518" s="44">
        <f t="shared" si="110"/>
        <v>38909</v>
      </c>
      <c r="K3518" s="46"/>
      <c r="L3518" s="45"/>
      <c r="M3518" s="45"/>
      <c r="N3518" s="45"/>
      <c r="O3518" s="62" t="s">
        <v>7</v>
      </c>
      <c r="P3518" s="53" t="s">
        <v>2</v>
      </c>
      <c r="Q3518" s="46"/>
      <c r="R3518" s="41"/>
    </row>
    <row r="3519" spans="1:18" s="13" customFormat="1" ht="12.95" customHeight="1" x14ac:dyDescent="0.2">
      <c r="A3519" s="12">
        <v>3</v>
      </c>
      <c r="B3519" s="14" t="s">
        <v>7</v>
      </c>
      <c r="C3519" s="97">
        <v>7255</v>
      </c>
      <c r="D3519" s="14" t="s">
        <v>2450</v>
      </c>
      <c r="E3519" s="14" t="s">
        <v>2449</v>
      </c>
      <c r="F3519" s="15">
        <v>19</v>
      </c>
      <c r="G3519" s="15" t="s">
        <v>1688</v>
      </c>
      <c r="H3519" s="15" t="s">
        <v>193</v>
      </c>
      <c r="I3519" s="71">
        <v>38552</v>
      </c>
      <c r="J3519" s="16" t="str">
        <f t="shared" si="110"/>
        <v>n/a</v>
      </c>
      <c r="K3519" s="71">
        <v>38595</v>
      </c>
      <c r="L3519" s="15" t="s">
        <v>684</v>
      </c>
      <c r="M3519" s="15" t="s">
        <v>874</v>
      </c>
      <c r="N3519" s="15" t="s">
        <v>874</v>
      </c>
      <c r="O3519" s="21" t="s">
        <v>7</v>
      </c>
      <c r="P3519" s="20">
        <v>3998</v>
      </c>
      <c r="Q3519" s="19">
        <v>38714</v>
      </c>
      <c r="R3519" s="58" t="s">
        <v>136</v>
      </c>
    </row>
    <row r="3520" spans="1:18" s="149" customFormat="1" ht="12.95" customHeight="1" x14ac:dyDescent="0.2">
      <c r="A3520" s="7">
        <v>197</v>
      </c>
      <c r="B3520" s="40" t="s">
        <v>7</v>
      </c>
      <c r="C3520" s="107">
        <v>7256</v>
      </c>
      <c r="D3520" s="40" t="s">
        <v>2448</v>
      </c>
      <c r="E3520" s="40" t="s">
        <v>2447</v>
      </c>
      <c r="F3520" s="45">
        <v>15</v>
      </c>
      <c r="G3520" s="45" t="s">
        <v>1688</v>
      </c>
      <c r="H3520" s="45" t="s">
        <v>28</v>
      </c>
      <c r="I3520" s="46">
        <v>38516</v>
      </c>
      <c r="J3520" s="44" t="str">
        <f t="shared" si="110"/>
        <v>n/a</v>
      </c>
      <c r="K3520" s="46">
        <v>38616</v>
      </c>
      <c r="L3520" s="45" t="s">
        <v>684</v>
      </c>
      <c r="M3520" s="45" t="s">
        <v>6</v>
      </c>
      <c r="N3520" s="45" t="s">
        <v>874</v>
      </c>
      <c r="O3520" s="62" t="s">
        <v>7</v>
      </c>
      <c r="P3520" s="53">
        <v>3986</v>
      </c>
      <c r="Q3520" s="46">
        <v>38701</v>
      </c>
      <c r="R3520" s="41" t="s">
        <v>136</v>
      </c>
    </row>
    <row r="3521" spans="1:18" s="149" customFormat="1" ht="12.95" customHeight="1" x14ac:dyDescent="0.2">
      <c r="A3521" s="7">
        <v>190</v>
      </c>
      <c r="B3521" s="40" t="s">
        <v>7</v>
      </c>
      <c r="C3521" s="107">
        <v>7257</v>
      </c>
      <c r="D3521" s="40" t="s">
        <v>1899</v>
      </c>
      <c r="E3521" s="40" t="s">
        <v>2446</v>
      </c>
      <c r="F3521" s="45">
        <v>1</v>
      </c>
      <c r="G3521" s="45" t="s">
        <v>1825</v>
      </c>
      <c r="H3521" s="45" t="s">
        <v>44</v>
      </c>
      <c r="I3521" s="46">
        <v>38589</v>
      </c>
      <c r="J3521" s="44" t="str">
        <f t="shared" si="110"/>
        <v>n/a</v>
      </c>
      <c r="K3521" s="46">
        <v>38807</v>
      </c>
      <c r="L3521" s="45"/>
      <c r="M3521" s="45"/>
      <c r="N3521" s="45"/>
      <c r="O3521" s="62" t="s">
        <v>7</v>
      </c>
      <c r="P3521" s="53">
        <v>4031</v>
      </c>
      <c r="Q3521" s="46">
        <v>38943</v>
      </c>
      <c r="R3521" s="41" t="s">
        <v>74</v>
      </c>
    </row>
    <row r="3522" spans="1:18" s="149" customFormat="1" ht="12.95" customHeight="1" x14ac:dyDescent="0.2">
      <c r="A3522" s="7">
        <v>4</v>
      </c>
      <c r="B3522" s="40" t="s">
        <v>7</v>
      </c>
      <c r="C3522" s="107">
        <v>7258</v>
      </c>
      <c r="D3522" s="40" t="s">
        <v>2445</v>
      </c>
      <c r="E3522" s="40" t="s">
        <v>2444</v>
      </c>
      <c r="F3522" s="45">
        <v>4</v>
      </c>
      <c r="G3522" s="45" t="s">
        <v>1825</v>
      </c>
      <c r="H3522" s="45" t="s">
        <v>44</v>
      </c>
      <c r="I3522" s="46">
        <v>38589</v>
      </c>
      <c r="J3522" s="44" t="str">
        <f t="shared" si="110"/>
        <v>n/a</v>
      </c>
      <c r="K3522" s="46">
        <v>38625</v>
      </c>
      <c r="L3522" s="45"/>
      <c r="M3522" s="45"/>
      <c r="N3522" s="45"/>
      <c r="O3522" s="62" t="s">
        <v>7</v>
      </c>
      <c r="P3522" s="53" t="s">
        <v>5</v>
      </c>
      <c r="Q3522" s="46">
        <v>38899</v>
      </c>
      <c r="R3522" s="41"/>
    </row>
    <row r="3523" spans="1:18" s="149" customFormat="1" ht="12.95" customHeight="1" x14ac:dyDescent="0.2">
      <c r="A3523" s="7">
        <v>68</v>
      </c>
      <c r="B3523" s="40" t="s">
        <v>7</v>
      </c>
      <c r="C3523" s="107">
        <v>7259</v>
      </c>
      <c r="D3523" s="40" t="s">
        <v>2122</v>
      </c>
      <c r="E3523" s="40" t="s">
        <v>2443</v>
      </c>
      <c r="F3523" s="45">
        <v>21</v>
      </c>
      <c r="G3523" s="45" t="s">
        <v>1839</v>
      </c>
      <c r="H3523" s="45" t="s">
        <v>44</v>
      </c>
      <c r="I3523" s="46">
        <v>38593</v>
      </c>
      <c r="J3523" s="44" t="str">
        <f t="shared" si="110"/>
        <v>n/a</v>
      </c>
      <c r="K3523" s="46">
        <v>38628</v>
      </c>
      <c r="L3523" s="45">
        <v>7179</v>
      </c>
      <c r="M3523" s="45" t="s">
        <v>874</v>
      </c>
      <c r="N3523" s="45" t="s">
        <v>874</v>
      </c>
      <c r="O3523" s="62" t="s">
        <v>7</v>
      </c>
      <c r="P3523" s="53">
        <v>4007</v>
      </c>
      <c r="Q3523" s="46">
        <v>38763</v>
      </c>
      <c r="R3523" s="41" t="s">
        <v>2289</v>
      </c>
    </row>
    <row r="3524" spans="1:18" s="149" customFormat="1" ht="12.95" customHeight="1" x14ac:dyDescent="0.2">
      <c r="A3524" s="7">
        <v>48</v>
      </c>
      <c r="B3524" s="40" t="s">
        <v>7</v>
      </c>
      <c r="C3524" s="107">
        <v>7260</v>
      </c>
      <c r="D3524" s="40" t="s">
        <v>2257</v>
      </c>
      <c r="E3524" s="40" t="s">
        <v>2256</v>
      </c>
      <c r="F3524" s="45">
        <v>8</v>
      </c>
      <c r="G3524" s="45" t="s">
        <v>905</v>
      </c>
      <c r="H3524" s="45" t="s">
        <v>44</v>
      </c>
      <c r="I3524" s="46">
        <v>38593</v>
      </c>
      <c r="J3524" s="44">
        <f t="shared" si="110"/>
        <v>38958</v>
      </c>
      <c r="K3524" s="46"/>
      <c r="L3524" s="45"/>
      <c r="M3524" s="45"/>
      <c r="N3524" s="45"/>
      <c r="O3524" s="62" t="s">
        <v>7</v>
      </c>
      <c r="P3524" s="53" t="s">
        <v>2</v>
      </c>
      <c r="Q3524" s="46"/>
      <c r="R3524" s="41"/>
    </row>
    <row r="3525" spans="1:18" s="149" customFormat="1" ht="12.95" customHeight="1" x14ac:dyDescent="0.2">
      <c r="A3525" s="7">
        <v>48</v>
      </c>
      <c r="B3525" s="40" t="s">
        <v>7</v>
      </c>
      <c r="C3525" s="107">
        <v>7261</v>
      </c>
      <c r="D3525" s="40" t="s">
        <v>2257</v>
      </c>
      <c r="E3525" s="40" t="s">
        <v>2442</v>
      </c>
      <c r="F3525" s="45">
        <v>8</v>
      </c>
      <c r="G3525" s="45" t="s">
        <v>905</v>
      </c>
      <c r="H3525" s="45" t="s">
        <v>44</v>
      </c>
      <c r="I3525" s="46">
        <v>38593</v>
      </c>
      <c r="J3525" s="44" t="str">
        <f t="shared" si="110"/>
        <v>n/a</v>
      </c>
      <c r="K3525" s="46">
        <v>38625</v>
      </c>
      <c r="L3525" s="45">
        <v>7347</v>
      </c>
      <c r="M3525" s="45" t="s">
        <v>871</v>
      </c>
      <c r="N3525" s="45" t="s">
        <v>871</v>
      </c>
      <c r="O3525" s="62" t="s">
        <v>7</v>
      </c>
      <c r="P3525" s="117" t="s">
        <v>0</v>
      </c>
      <c r="Q3525" s="46">
        <v>39373</v>
      </c>
      <c r="R3525" s="41"/>
    </row>
    <row r="3526" spans="1:18" s="149" customFormat="1" ht="12.95" customHeight="1" x14ac:dyDescent="0.2">
      <c r="A3526" s="7">
        <v>4</v>
      </c>
      <c r="B3526" s="40" t="s">
        <v>7</v>
      </c>
      <c r="C3526" s="107">
        <v>7262</v>
      </c>
      <c r="D3526" s="40" t="s">
        <v>2441</v>
      </c>
      <c r="E3526" s="40" t="s">
        <v>952</v>
      </c>
      <c r="F3526" s="45">
        <v>6</v>
      </c>
      <c r="G3526" s="45" t="s">
        <v>1834</v>
      </c>
      <c r="H3526" s="45" t="s">
        <v>44</v>
      </c>
      <c r="I3526" s="46">
        <v>38593</v>
      </c>
      <c r="J3526" s="44" t="str">
        <f t="shared" si="110"/>
        <v>n/a</v>
      </c>
      <c r="K3526" s="46">
        <v>38628</v>
      </c>
      <c r="L3526" s="45" t="s">
        <v>684</v>
      </c>
      <c r="M3526" s="45" t="s">
        <v>871</v>
      </c>
      <c r="N3526" s="45" t="s">
        <v>1533</v>
      </c>
      <c r="O3526" s="62" t="s">
        <v>7</v>
      </c>
      <c r="P3526" s="117" t="s">
        <v>0</v>
      </c>
      <c r="Q3526" s="46">
        <v>38810</v>
      </c>
      <c r="R3526" s="41"/>
    </row>
    <row r="3527" spans="1:18" s="149" customFormat="1" ht="12.95" customHeight="1" x14ac:dyDescent="0.2">
      <c r="A3527" s="7" t="s">
        <v>2323</v>
      </c>
      <c r="B3527" s="40" t="s">
        <v>7</v>
      </c>
      <c r="C3527" s="107">
        <v>7263</v>
      </c>
      <c r="D3527" s="40" t="s">
        <v>2125</v>
      </c>
      <c r="E3527" s="40" t="s">
        <v>2440</v>
      </c>
      <c r="F3527" s="45">
        <v>7</v>
      </c>
      <c r="G3527" s="45" t="s">
        <v>1834</v>
      </c>
      <c r="H3527" s="45" t="s">
        <v>44</v>
      </c>
      <c r="I3527" s="46">
        <v>38594</v>
      </c>
      <c r="J3527" s="44" t="str">
        <f t="shared" si="110"/>
        <v>n/a</v>
      </c>
      <c r="K3527" s="46">
        <v>38628</v>
      </c>
      <c r="L3527" s="45"/>
      <c r="M3527" s="45"/>
      <c r="N3527" s="45"/>
      <c r="O3527" s="62" t="s">
        <v>7</v>
      </c>
      <c r="P3527" s="53" t="s">
        <v>4</v>
      </c>
      <c r="Q3527" s="46"/>
      <c r="R3527" s="41"/>
    </row>
    <row r="3528" spans="1:18" s="149" customFormat="1" ht="12.95" customHeight="1" x14ac:dyDescent="0.2">
      <c r="A3528" s="7">
        <v>50</v>
      </c>
      <c r="B3528" s="40" t="s">
        <v>7</v>
      </c>
      <c r="C3528" s="107">
        <v>7264</v>
      </c>
      <c r="D3528" s="40" t="s">
        <v>21</v>
      </c>
      <c r="E3528" s="40" t="s">
        <v>2439</v>
      </c>
      <c r="F3528" s="45">
        <v>7</v>
      </c>
      <c r="G3528" s="45" t="s">
        <v>1834</v>
      </c>
      <c r="H3528" s="45" t="s">
        <v>44</v>
      </c>
      <c r="I3528" s="46">
        <v>38594</v>
      </c>
      <c r="J3528" s="44" t="str">
        <f t="shared" si="110"/>
        <v>n/a</v>
      </c>
      <c r="K3528" s="46">
        <v>38625</v>
      </c>
      <c r="L3528" s="45">
        <v>7268</v>
      </c>
      <c r="M3528" s="45" t="s">
        <v>874</v>
      </c>
      <c r="N3528" s="45" t="s">
        <v>874</v>
      </c>
      <c r="O3528" s="62" t="s">
        <v>7</v>
      </c>
      <c r="P3528" s="53">
        <v>4018</v>
      </c>
      <c r="Q3528" s="46">
        <v>38887</v>
      </c>
      <c r="R3528" s="41" t="s">
        <v>136</v>
      </c>
    </row>
    <row r="3529" spans="1:18" s="149" customFormat="1" ht="12.95" customHeight="1" x14ac:dyDescent="0.2">
      <c r="A3529" s="7">
        <v>5</v>
      </c>
      <c r="B3529" s="40" t="s">
        <v>7</v>
      </c>
      <c r="C3529" s="107">
        <v>7265</v>
      </c>
      <c r="D3529" s="40" t="s">
        <v>2291</v>
      </c>
      <c r="E3529" s="40" t="s">
        <v>2439</v>
      </c>
      <c r="F3529" s="45">
        <v>20</v>
      </c>
      <c r="G3529" s="45" t="s">
        <v>1839</v>
      </c>
      <c r="H3529" s="45" t="s">
        <v>44</v>
      </c>
      <c r="I3529" s="46">
        <v>38594</v>
      </c>
      <c r="J3529" s="44" t="str">
        <f t="shared" si="110"/>
        <v>n/a</v>
      </c>
      <c r="K3529" s="46">
        <v>38628</v>
      </c>
      <c r="L3529" s="45" t="s">
        <v>2438</v>
      </c>
      <c r="M3529" s="45" t="s">
        <v>874</v>
      </c>
      <c r="N3529" s="45" t="s">
        <v>874</v>
      </c>
      <c r="O3529" s="62" t="s">
        <v>7</v>
      </c>
      <c r="P3529" s="53">
        <v>4009</v>
      </c>
      <c r="Q3529" s="46">
        <v>38763</v>
      </c>
      <c r="R3529" s="41" t="s">
        <v>2289</v>
      </c>
    </row>
    <row r="3530" spans="1:18" s="149" customFormat="1" ht="16.5" customHeight="1" x14ac:dyDescent="0.2">
      <c r="A3530" s="7">
        <v>51</v>
      </c>
      <c r="B3530" s="40" t="s">
        <v>7</v>
      </c>
      <c r="C3530" s="107">
        <v>7266</v>
      </c>
      <c r="D3530" s="40" t="s">
        <v>189</v>
      </c>
      <c r="E3530" s="40" t="s">
        <v>2437</v>
      </c>
      <c r="F3530" s="45">
        <v>10</v>
      </c>
      <c r="G3530" s="45" t="s">
        <v>1834</v>
      </c>
      <c r="H3530" s="45" t="s">
        <v>44</v>
      </c>
      <c r="I3530" s="46">
        <v>38595</v>
      </c>
      <c r="J3530" s="44" t="str">
        <f t="shared" si="110"/>
        <v>n/a</v>
      </c>
      <c r="K3530" s="46">
        <v>38625</v>
      </c>
      <c r="L3530" s="45" t="s">
        <v>684</v>
      </c>
      <c r="M3530" s="45" t="s">
        <v>874</v>
      </c>
      <c r="N3530" s="45" t="s">
        <v>874</v>
      </c>
      <c r="O3530" s="62" t="s">
        <v>7</v>
      </c>
      <c r="P3530" s="53">
        <v>4001</v>
      </c>
      <c r="Q3530" s="46">
        <v>38763</v>
      </c>
      <c r="R3530" s="41" t="s">
        <v>1851</v>
      </c>
    </row>
    <row r="3531" spans="1:18" s="149" customFormat="1" ht="12.95" customHeight="1" x14ac:dyDescent="0.2">
      <c r="A3531" s="7">
        <v>37</v>
      </c>
      <c r="B3531" s="40" t="s">
        <v>7</v>
      </c>
      <c r="C3531" s="107">
        <v>7267</v>
      </c>
      <c r="D3531" s="40" t="s">
        <v>1409</v>
      </c>
      <c r="E3531" s="40" t="s">
        <v>2342</v>
      </c>
      <c r="F3531" s="45">
        <v>10</v>
      </c>
      <c r="G3531" s="45" t="s">
        <v>1834</v>
      </c>
      <c r="H3531" s="45" t="s">
        <v>44</v>
      </c>
      <c r="I3531" s="46">
        <v>38595</v>
      </c>
      <c r="J3531" s="44" t="str">
        <f t="shared" si="110"/>
        <v>n/a</v>
      </c>
      <c r="K3531" s="46">
        <v>38625</v>
      </c>
      <c r="L3531" s="45" t="s">
        <v>684</v>
      </c>
      <c r="M3531" s="45" t="s">
        <v>874</v>
      </c>
      <c r="N3531" s="45" t="s">
        <v>874</v>
      </c>
      <c r="O3531" s="62" t="s">
        <v>7</v>
      </c>
      <c r="P3531" s="53">
        <v>3999</v>
      </c>
      <c r="Q3531" s="46">
        <v>38763</v>
      </c>
      <c r="R3531" s="41" t="s">
        <v>1851</v>
      </c>
    </row>
    <row r="3532" spans="1:18" s="149" customFormat="1" ht="13.5" customHeight="1" x14ac:dyDescent="0.2">
      <c r="A3532" s="7">
        <v>50</v>
      </c>
      <c r="B3532" s="40" t="s">
        <v>7</v>
      </c>
      <c r="C3532" s="107">
        <v>7268</v>
      </c>
      <c r="D3532" s="40" t="s">
        <v>238</v>
      </c>
      <c r="E3532" s="40" t="s">
        <v>1151</v>
      </c>
      <c r="F3532" s="45">
        <v>7</v>
      </c>
      <c r="G3532" s="45" t="s">
        <v>1834</v>
      </c>
      <c r="H3532" s="45" t="s">
        <v>44</v>
      </c>
      <c r="I3532" s="46">
        <v>38595</v>
      </c>
      <c r="J3532" s="44" t="str">
        <f t="shared" si="110"/>
        <v>n/a</v>
      </c>
      <c r="K3532" s="46">
        <v>38628</v>
      </c>
      <c r="L3532" s="45">
        <v>7264</v>
      </c>
      <c r="M3532" s="45" t="s">
        <v>874</v>
      </c>
      <c r="N3532" s="45" t="s">
        <v>874</v>
      </c>
      <c r="O3532" s="62" t="s">
        <v>7</v>
      </c>
      <c r="P3532" s="53">
        <v>4019</v>
      </c>
      <c r="Q3532" s="46">
        <v>38887</v>
      </c>
      <c r="R3532" s="41" t="s">
        <v>1851</v>
      </c>
    </row>
    <row r="3533" spans="1:18" s="149" customFormat="1" ht="12.75" customHeight="1" x14ac:dyDescent="0.2">
      <c r="A3533" s="7"/>
      <c r="B3533" s="40" t="s">
        <v>7</v>
      </c>
      <c r="C3533" s="107">
        <v>7269</v>
      </c>
      <c r="D3533" s="40" t="s">
        <v>2436</v>
      </c>
      <c r="E3533" s="40" t="s">
        <v>1151</v>
      </c>
      <c r="F3533" s="45">
        <v>5</v>
      </c>
      <c r="G3533" s="45" t="s">
        <v>1825</v>
      </c>
      <c r="H3533" s="45" t="s">
        <v>44</v>
      </c>
      <c r="I3533" s="46">
        <v>38595</v>
      </c>
      <c r="J3533" s="44" t="str">
        <f t="shared" si="110"/>
        <v>n/a</v>
      </c>
      <c r="K3533" s="46">
        <v>38628</v>
      </c>
      <c r="L3533" s="45" t="s">
        <v>684</v>
      </c>
      <c r="M3533" s="45" t="s">
        <v>871</v>
      </c>
      <c r="N3533" s="45" t="s">
        <v>871</v>
      </c>
      <c r="O3533" s="62" t="s">
        <v>7</v>
      </c>
      <c r="P3533" s="117" t="s">
        <v>0</v>
      </c>
      <c r="Q3533" s="46">
        <v>38859</v>
      </c>
      <c r="R3533" s="41"/>
    </row>
    <row r="3534" spans="1:18" s="149" customFormat="1" ht="12.75" customHeight="1" x14ac:dyDescent="0.2">
      <c r="A3534" s="7"/>
      <c r="B3534" s="40" t="s">
        <v>7</v>
      </c>
      <c r="C3534" s="107">
        <v>7270</v>
      </c>
      <c r="D3534" s="40" t="s">
        <v>2435</v>
      </c>
      <c r="E3534" s="40" t="s">
        <v>1882</v>
      </c>
      <c r="F3534" s="45">
        <v>2</v>
      </c>
      <c r="G3534" s="45" t="s">
        <v>1825</v>
      </c>
      <c r="H3534" s="45" t="s">
        <v>44</v>
      </c>
      <c r="I3534" s="46">
        <v>38595</v>
      </c>
      <c r="J3534" s="44">
        <f t="shared" si="110"/>
        <v>38960</v>
      </c>
      <c r="K3534" s="46"/>
      <c r="L3534" s="45"/>
      <c r="M3534" s="45"/>
      <c r="N3534" s="45"/>
      <c r="O3534" s="62" t="s">
        <v>7</v>
      </c>
      <c r="P3534" s="53" t="s">
        <v>2</v>
      </c>
      <c r="Q3534" s="46"/>
      <c r="R3534" s="41"/>
    </row>
    <row r="3535" spans="1:18" s="149" customFormat="1" ht="12.75" customHeight="1" x14ac:dyDescent="0.2">
      <c r="A3535" s="7"/>
      <c r="B3535" s="40" t="s">
        <v>7</v>
      </c>
      <c r="C3535" s="107">
        <v>7271</v>
      </c>
      <c r="D3535" s="40" t="s">
        <v>2434</v>
      </c>
      <c r="E3535" s="40" t="s">
        <v>950</v>
      </c>
      <c r="F3535" s="45">
        <v>15</v>
      </c>
      <c r="G3535" s="45" t="s">
        <v>1688</v>
      </c>
      <c r="H3535" s="45" t="s">
        <v>44</v>
      </c>
      <c r="I3535" s="46">
        <v>38595</v>
      </c>
      <c r="J3535" s="44" t="str">
        <f t="shared" si="110"/>
        <v>n/a</v>
      </c>
      <c r="K3535" s="46">
        <v>38628</v>
      </c>
      <c r="L3535" s="45"/>
      <c r="M3535" s="45"/>
      <c r="N3535" s="45"/>
      <c r="O3535" s="62" t="s">
        <v>7</v>
      </c>
      <c r="P3535" s="20" t="s">
        <v>3</v>
      </c>
      <c r="Q3535" s="46"/>
      <c r="R3535" s="41"/>
    </row>
    <row r="3536" spans="1:18" s="149" customFormat="1" ht="12.75" customHeight="1" x14ac:dyDescent="0.2">
      <c r="A3536" s="7">
        <v>32</v>
      </c>
      <c r="B3536" s="40" t="s">
        <v>7</v>
      </c>
      <c r="C3536" s="107">
        <v>7272</v>
      </c>
      <c r="D3536" s="40" t="s">
        <v>2433</v>
      </c>
      <c r="E3536" s="40" t="s">
        <v>2432</v>
      </c>
      <c r="F3536" s="45">
        <v>8</v>
      </c>
      <c r="G3536" s="45" t="s">
        <v>905</v>
      </c>
      <c r="H3536" s="45" t="s">
        <v>44</v>
      </c>
      <c r="I3536" s="46">
        <v>38595</v>
      </c>
      <c r="J3536" s="44" t="str">
        <f t="shared" si="110"/>
        <v>n/a</v>
      </c>
      <c r="K3536" s="46">
        <v>38628</v>
      </c>
      <c r="L3536" s="45" t="s">
        <v>2431</v>
      </c>
      <c r="M3536" s="45" t="s">
        <v>874</v>
      </c>
      <c r="N3536" s="45" t="s">
        <v>874</v>
      </c>
      <c r="O3536" s="62" t="s">
        <v>7</v>
      </c>
      <c r="P3536" s="53">
        <v>4088</v>
      </c>
      <c r="Q3536" s="46">
        <v>39197</v>
      </c>
      <c r="R3536" s="41" t="s">
        <v>225</v>
      </c>
    </row>
    <row r="3537" spans="1:18" s="149" customFormat="1" ht="12.75" customHeight="1" x14ac:dyDescent="0.2">
      <c r="A3537" s="7">
        <v>11</v>
      </c>
      <c r="B3537" s="40" t="s">
        <v>7</v>
      </c>
      <c r="C3537" s="107">
        <v>7273</v>
      </c>
      <c r="D3537" s="40" t="s">
        <v>1513</v>
      </c>
      <c r="E3537" s="40" t="s">
        <v>2430</v>
      </c>
      <c r="F3537" s="45">
        <v>8</v>
      </c>
      <c r="G3537" s="45" t="s">
        <v>905</v>
      </c>
      <c r="H3537" s="45" t="s">
        <v>44</v>
      </c>
      <c r="I3537" s="46">
        <v>38595</v>
      </c>
      <c r="J3537" s="44" t="str">
        <f t="shared" si="110"/>
        <v>n/a</v>
      </c>
      <c r="K3537" s="46">
        <v>38628</v>
      </c>
      <c r="L3537" s="45">
        <v>7274</v>
      </c>
      <c r="M3537" s="45" t="s">
        <v>874</v>
      </c>
      <c r="N3537" s="45" t="s">
        <v>874</v>
      </c>
      <c r="O3537" s="62" t="s">
        <v>7</v>
      </c>
      <c r="P3537" s="53">
        <v>4002</v>
      </c>
      <c r="Q3537" s="46">
        <v>38763</v>
      </c>
      <c r="R3537" s="41" t="s">
        <v>2137</v>
      </c>
    </row>
    <row r="3538" spans="1:18" s="149" customFormat="1" ht="12.75" customHeight="1" x14ac:dyDescent="0.2">
      <c r="A3538" s="7">
        <v>51</v>
      </c>
      <c r="B3538" s="40" t="s">
        <v>7</v>
      </c>
      <c r="C3538" s="107">
        <v>7274</v>
      </c>
      <c r="D3538" s="40" t="s">
        <v>1647</v>
      </c>
      <c r="E3538" s="40" t="s">
        <v>950</v>
      </c>
      <c r="F3538" s="45">
        <v>8</v>
      </c>
      <c r="G3538" s="45" t="s">
        <v>905</v>
      </c>
      <c r="H3538" s="45" t="s">
        <v>44</v>
      </c>
      <c r="I3538" s="46">
        <v>38595</v>
      </c>
      <c r="J3538" s="44" t="str">
        <f t="shared" si="110"/>
        <v>n/a</v>
      </c>
      <c r="K3538" s="46">
        <v>38628</v>
      </c>
      <c r="L3538" s="45">
        <v>7273</v>
      </c>
      <c r="M3538" s="45" t="s">
        <v>874</v>
      </c>
      <c r="N3538" s="45" t="s">
        <v>874</v>
      </c>
      <c r="O3538" s="62" t="s">
        <v>7</v>
      </c>
      <c r="P3538" s="53">
        <v>4000</v>
      </c>
      <c r="Q3538" s="46">
        <v>38763</v>
      </c>
      <c r="R3538" s="41" t="s">
        <v>2137</v>
      </c>
    </row>
    <row r="3539" spans="1:18" s="149" customFormat="1" ht="12.75" customHeight="1" x14ac:dyDescent="0.2">
      <c r="A3539" s="7">
        <v>3</v>
      </c>
      <c r="B3539" s="40" t="s">
        <v>7</v>
      </c>
      <c r="C3539" s="107">
        <v>7275</v>
      </c>
      <c r="D3539" s="40" t="s">
        <v>1135</v>
      </c>
      <c r="E3539" s="40" t="s">
        <v>2325</v>
      </c>
      <c r="F3539" s="45">
        <v>15</v>
      </c>
      <c r="G3539" s="45" t="s">
        <v>1688</v>
      </c>
      <c r="H3539" s="45" t="s">
        <v>44</v>
      </c>
      <c r="I3539" s="46">
        <v>38595</v>
      </c>
      <c r="J3539" s="44">
        <f t="shared" si="110"/>
        <v>38960</v>
      </c>
      <c r="K3539" s="46"/>
      <c r="L3539" s="45"/>
      <c r="M3539" s="45"/>
      <c r="N3539" s="45"/>
      <c r="O3539" s="62" t="s">
        <v>7</v>
      </c>
      <c r="P3539" s="53" t="s">
        <v>2</v>
      </c>
      <c r="Q3539" s="46"/>
      <c r="R3539" s="41"/>
    </row>
    <row r="3540" spans="1:18" s="149" customFormat="1" ht="12.75" customHeight="1" x14ac:dyDescent="0.2">
      <c r="A3540" s="7">
        <v>37</v>
      </c>
      <c r="B3540" s="40" t="s">
        <v>7</v>
      </c>
      <c r="C3540" s="107">
        <v>7276</v>
      </c>
      <c r="D3540" s="40" t="s">
        <v>171</v>
      </c>
      <c r="E3540" s="40" t="s">
        <v>1598</v>
      </c>
      <c r="F3540" s="45">
        <v>20</v>
      </c>
      <c r="G3540" s="45" t="s">
        <v>1839</v>
      </c>
      <c r="H3540" s="45" t="s">
        <v>44</v>
      </c>
      <c r="I3540" s="46">
        <v>38596</v>
      </c>
      <c r="J3540" s="44" t="str">
        <f t="shared" si="110"/>
        <v>n/a</v>
      </c>
      <c r="K3540" s="46">
        <v>38628</v>
      </c>
      <c r="L3540" s="45" t="s">
        <v>2429</v>
      </c>
      <c r="M3540" s="45" t="s">
        <v>874</v>
      </c>
      <c r="N3540" s="45" t="s">
        <v>874</v>
      </c>
      <c r="O3540" s="62" t="s">
        <v>7</v>
      </c>
      <c r="P3540" s="53">
        <v>4010</v>
      </c>
      <c r="Q3540" s="46">
        <v>38791</v>
      </c>
      <c r="R3540" s="41" t="s">
        <v>136</v>
      </c>
    </row>
    <row r="3541" spans="1:18" s="149" customFormat="1" ht="12.75" customHeight="1" x14ac:dyDescent="0.2">
      <c r="A3541" s="7">
        <v>19</v>
      </c>
      <c r="B3541" s="40" t="s">
        <v>7</v>
      </c>
      <c r="C3541" s="107">
        <v>7277</v>
      </c>
      <c r="D3541" s="40" t="s">
        <v>1479</v>
      </c>
      <c r="E3541" s="40" t="s">
        <v>2428</v>
      </c>
      <c r="F3541" s="45">
        <v>8</v>
      </c>
      <c r="G3541" s="45" t="s">
        <v>905</v>
      </c>
      <c r="H3541" s="45" t="s">
        <v>44</v>
      </c>
      <c r="I3541" s="46">
        <v>38596</v>
      </c>
      <c r="J3541" s="44">
        <f t="shared" si="110"/>
        <v>38961</v>
      </c>
      <c r="K3541" s="46"/>
      <c r="L3541" s="45"/>
      <c r="M3541" s="45"/>
      <c r="N3541" s="45"/>
      <c r="O3541" s="62" t="s">
        <v>7</v>
      </c>
      <c r="P3541" s="53" t="s">
        <v>2</v>
      </c>
      <c r="Q3541" s="46"/>
      <c r="R3541" s="41"/>
    </row>
    <row r="3542" spans="1:18" s="149" customFormat="1" ht="12.75" customHeight="1" x14ac:dyDescent="0.2">
      <c r="A3542" s="7">
        <v>38</v>
      </c>
      <c r="B3542" s="40" t="s">
        <v>7</v>
      </c>
      <c r="C3542" s="107">
        <v>7278</v>
      </c>
      <c r="D3542" s="40" t="s">
        <v>2013</v>
      </c>
      <c r="E3542" s="40" t="s">
        <v>2427</v>
      </c>
      <c r="F3542" s="45" t="s">
        <v>2299</v>
      </c>
      <c r="G3542" s="45" t="s">
        <v>1825</v>
      </c>
      <c r="H3542" s="45" t="s">
        <v>44</v>
      </c>
      <c r="I3542" s="46">
        <v>38596</v>
      </c>
      <c r="J3542" s="44" t="str">
        <f t="shared" si="110"/>
        <v>n/a</v>
      </c>
      <c r="K3542" s="46">
        <v>38628</v>
      </c>
      <c r="L3542" s="45">
        <v>7284</v>
      </c>
      <c r="M3542" s="45" t="s">
        <v>874</v>
      </c>
      <c r="N3542" s="45" t="s">
        <v>874</v>
      </c>
      <c r="O3542" s="62" t="s">
        <v>7</v>
      </c>
      <c r="P3542" s="53">
        <v>4004</v>
      </c>
      <c r="Q3542" s="46">
        <v>38770</v>
      </c>
      <c r="R3542" s="41" t="s">
        <v>74</v>
      </c>
    </row>
    <row r="3543" spans="1:18" s="149" customFormat="1" ht="12.75" customHeight="1" x14ac:dyDescent="0.2">
      <c r="A3543" s="7">
        <v>56</v>
      </c>
      <c r="B3543" s="40" t="s">
        <v>7</v>
      </c>
      <c r="C3543" s="107">
        <v>7279</v>
      </c>
      <c r="D3543" s="40" t="s">
        <v>2021</v>
      </c>
      <c r="E3543" s="40" t="s">
        <v>2426</v>
      </c>
      <c r="F3543" s="45">
        <v>14</v>
      </c>
      <c r="G3543" s="45" t="s">
        <v>1688</v>
      </c>
      <c r="H3543" s="45" t="s">
        <v>44</v>
      </c>
      <c r="I3543" s="46">
        <v>38596</v>
      </c>
      <c r="J3543" s="44" t="str">
        <f t="shared" si="110"/>
        <v>n/a</v>
      </c>
      <c r="K3543" s="46">
        <v>38628</v>
      </c>
      <c r="L3543" s="45"/>
      <c r="M3543" s="45"/>
      <c r="N3543" s="45"/>
      <c r="O3543" s="62" t="s">
        <v>7</v>
      </c>
      <c r="P3543" s="53" t="s">
        <v>5</v>
      </c>
      <c r="Q3543" s="46">
        <v>38660</v>
      </c>
      <c r="R3543" s="41"/>
    </row>
    <row r="3544" spans="1:18" s="149" customFormat="1" ht="12.75" customHeight="1" x14ac:dyDescent="0.2">
      <c r="A3544" s="7">
        <v>3</v>
      </c>
      <c r="B3544" s="40" t="s">
        <v>7</v>
      </c>
      <c r="C3544" s="107">
        <v>7280</v>
      </c>
      <c r="D3544" s="40" t="s">
        <v>2425</v>
      </c>
      <c r="E3544" s="40" t="s">
        <v>1151</v>
      </c>
      <c r="F3544" s="45">
        <v>15</v>
      </c>
      <c r="G3544" s="45" t="s">
        <v>1688</v>
      </c>
      <c r="H3544" s="45" t="s">
        <v>44</v>
      </c>
      <c r="I3544" s="46">
        <v>38596</v>
      </c>
      <c r="J3544" s="44">
        <f t="shared" si="110"/>
        <v>38961</v>
      </c>
      <c r="K3544" s="46"/>
      <c r="L3544" s="45"/>
      <c r="M3544" s="45"/>
      <c r="N3544" s="45"/>
      <c r="O3544" s="62" t="s">
        <v>7</v>
      </c>
      <c r="P3544" s="53" t="s">
        <v>2</v>
      </c>
      <c r="Q3544" s="46"/>
      <c r="R3544" s="41"/>
    </row>
    <row r="3545" spans="1:18" s="149" customFormat="1" ht="12.75" customHeight="1" x14ac:dyDescent="0.2">
      <c r="A3545" s="7"/>
      <c r="B3545" s="40" t="s">
        <v>7</v>
      </c>
      <c r="C3545" s="107">
        <v>7281</v>
      </c>
      <c r="D3545" s="40" t="s">
        <v>2424</v>
      </c>
      <c r="E3545" s="40" t="s">
        <v>950</v>
      </c>
      <c r="F3545" s="45">
        <v>15</v>
      </c>
      <c r="G3545" s="45" t="s">
        <v>1688</v>
      </c>
      <c r="H3545" s="45" t="s">
        <v>44</v>
      </c>
      <c r="I3545" s="46">
        <v>38596</v>
      </c>
      <c r="J3545" s="44" t="str">
        <f t="shared" si="110"/>
        <v>n/a</v>
      </c>
      <c r="K3545" s="46">
        <v>38628</v>
      </c>
      <c r="L3545" s="45">
        <v>7210</v>
      </c>
      <c r="M3545" s="45" t="s">
        <v>871</v>
      </c>
      <c r="N3545" s="45" t="s">
        <v>874</v>
      </c>
      <c r="O3545" s="62" t="s">
        <v>7</v>
      </c>
      <c r="P3545" s="53">
        <v>4014</v>
      </c>
      <c r="Q3545" s="46">
        <v>39205</v>
      </c>
      <c r="R3545" s="41" t="s">
        <v>553</v>
      </c>
    </row>
    <row r="3546" spans="1:18" s="149" customFormat="1" ht="12.75" customHeight="1" x14ac:dyDescent="0.2">
      <c r="A3546" s="7">
        <v>3</v>
      </c>
      <c r="B3546" s="40" t="s">
        <v>7</v>
      </c>
      <c r="C3546" s="107">
        <v>7282</v>
      </c>
      <c r="D3546" s="40" t="s">
        <v>2332</v>
      </c>
      <c r="E3546" s="40" t="s">
        <v>1151</v>
      </c>
      <c r="F3546" s="45">
        <v>20</v>
      </c>
      <c r="G3546" s="45" t="s">
        <v>1839</v>
      </c>
      <c r="H3546" s="45" t="s">
        <v>44</v>
      </c>
      <c r="I3546" s="46">
        <v>38602</v>
      </c>
      <c r="J3546" s="44">
        <f t="shared" si="110"/>
        <v>38967</v>
      </c>
      <c r="K3546" s="46"/>
      <c r="L3546" s="45"/>
      <c r="M3546" s="45"/>
      <c r="N3546" s="45"/>
      <c r="O3546" s="62" t="s">
        <v>7</v>
      </c>
      <c r="P3546" s="53" t="s">
        <v>2</v>
      </c>
      <c r="Q3546" s="46"/>
      <c r="R3546" s="41"/>
    </row>
    <row r="3547" spans="1:18" s="149" customFormat="1" ht="12.75" customHeight="1" x14ac:dyDescent="0.2">
      <c r="A3547" s="7">
        <v>3</v>
      </c>
      <c r="B3547" s="40" t="s">
        <v>7</v>
      </c>
      <c r="C3547" s="107">
        <v>7283</v>
      </c>
      <c r="D3547" s="40" t="s">
        <v>795</v>
      </c>
      <c r="E3547" s="40" t="s">
        <v>2423</v>
      </c>
      <c r="F3547" s="45">
        <v>15</v>
      </c>
      <c r="G3547" s="45" t="s">
        <v>1688</v>
      </c>
      <c r="H3547" s="45" t="s">
        <v>25</v>
      </c>
      <c r="I3547" s="46">
        <v>38602</v>
      </c>
      <c r="J3547" s="44" t="str">
        <f t="shared" si="110"/>
        <v>n/a</v>
      </c>
      <c r="K3547" s="46">
        <v>38720</v>
      </c>
      <c r="L3547" s="45" t="s">
        <v>684</v>
      </c>
      <c r="M3547" s="45" t="s">
        <v>874</v>
      </c>
      <c r="N3547" s="45" t="s">
        <v>874</v>
      </c>
      <c r="O3547" s="62" t="s">
        <v>7</v>
      </c>
      <c r="P3547" s="53">
        <v>4045</v>
      </c>
      <c r="Q3547" s="46">
        <v>38980</v>
      </c>
      <c r="R3547" s="41" t="s">
        <v>225</v>
      </c>
    </row>
    <row r="3548" spans="1:18" s="149" customFormat="1" ht="12.75" customHeight="1" x14ac:dyDescent="0.2">
      <c r="A3548" s="7">
        <v>43</v>
      </c>
      <c r="B3548" s="40" t="s">
        <v>7</v>
      </c>
      <c r="C3548" s="107">
        <v>7284</v>
      </c>
      <c r="D3548" s="40" t="s">
        <v>2422</v>
      </c>
      <c r="E3548" s="40" t="s">
        <v>2421</v>
      </c>
      <c r="F3548" s="121">
        <v>3</v>
      </c>
      <c r="G3548" s="45" t="s">
        <v>1825</v>
      </c>
      <c r="H3548" s="45" t="s">
        <v>44</v>
      </c>
      <c r="I3548" s="46">
        <v>38580</v>
      </c>
      <c r="J3548" s="44" t="str">
        <f t="shared" si="110"/>
        <v>n/a</v>
      </c>
      <c r="K3548" s="46">
        <v>38628</v>
      </c>
      <c r="L3548" s="45">
        <v>7278</v>
      </c>
      <c r="M3548" s="45" t="s">
        <v>874</v>
      </c>
      <c r="N3548" s="45" t="s">
        <v>874</v>
      </c>
      <c r="O3548" s="62" t="s">
        <v>7</v>
      </c>
      <c r="P3548" s="53">
        <v>4005</v>
      </c>
      <c r="Q3548" s="46">
        <v>38770</v>
      </c>
      <c r="R3548" s="41" t="s">
        <v>74</v>
      </c>
    </row>
    <row r="3549" spans="1:18" s="149" customFormat="1" ht="12.75" customHeight="1" x14ac:dyDescent="0.2">
      <c r="A3549" s="7">
        <v>17</v>
      </c>
      <c r="B3549" s="40" t="s">
        <v>7</v>
      </c>
      <c r="C3549" s="107">
        <v>7285</v>
      </c>
      <c r="D3549" s="40" t="s">
        <v>2420</v>
      </c>
      <c r="E3549" s="40" t="s">
        <v>2228</v>
      </c>
      <c r="F3549" s="45">
        <v>15</v>
      </c>
      <c r="G3549" s="45" t="s">
        <v>1688</v>
      </c>
      <c r="H3549" s="45" t="s">
        <v>44</v>
      </c>
      <c r="I3549" s="46">
        <v>38607</v>
      </c>
      <c r="J3549" s="44" t="str">
        <f t="shared" si="110"/>
        <v>n/a</v>
      </c>
      <c r="K3549" s="46">
        <v>38628</v>
      </c>
      <c r="L3549" s="45" t="s">
        <v>684</v>
      </c>
      <c r="M3549" s="45" t="s">
        <v>871</v>
      </c>
      <c r="N3549" s="45" t="s">
        <v>874</v>
      </c>
      <c r="O3549" s="62" t="s">
        <v>7</v>
      </c>
      <c r="P3549" s="117" t="s">
        <v>0</v>
      </c>
      <c r="Q3549" s="46">
        <v>38986</v>
      </c>
      <c r="R3549" s="41"/>
    </row>
    <row r="3550" spans="1:18" s="149" customFormat="1" ht="12.75" customHeight="1" x14ac:dyDescent="0.2">
      <c r="A3550" s="7"/>
      <c r="B3550" s="40" t="s">
        <v>7</v>
      </c>
      <c r="C3550" s="107">
        <v>7286</v>
      </c>
      <c r="D3550" s="40" t="s">
        <v>2419</v>
      </c>
      <c r="E3550" s="40" t="s">
        <v>2418</v>
      </c>
      <c r="F3550" s="45">
        <v>15</v>
      </c>
      <c r="G3550" s="45" t="s">
        <v>1688</v>
      </c>
      <c r="H3550" s="45" t="s">
        <v>28</v>
      </c>
      <c r="I3550" s="46">
        <v>38625</v>
      </c>
      <c r="J3550" s="44" t="str">
        <f t="shared" si="110"/>
        <v>n/a</v>
      </c>
      <c r="K3550" s="46">
        <v>38687</v>
      </c>
      <c r="L3550" s="45" t="s">
        <v>684</v>
      </c>
      <c r="M3550" s="45" t="s">
        <v>874</v>
      </c>
      <c r="N3550" s="45" t="s">
        <v>874</v>
      </c>
      <c r="O3550" s="62" t="s">
        <v>7</v>
      </c>
      <c r="P3550" s="53">
        <v>4012</v>
      </c>
      <c r="Q3550" s="46">
        <v>38849</v>
      </c>
      <c r="R3550" s="41" t="s">
        <v>2417</v>
      </c>
    </row>
    <row r="3551" spans="1:18" s="149" customFormat="1" ht="12.95" customHeight="1" x14ac:dyDescent="0.2">
      <c r="A3551" s="7">
        <v>10</v>
      </c>
      <c r="B3551" s="40" t="s">
        <v>7</v>
      </c>
      <c r="C3551" s="107">
        <v>7287</v>
      </c>
      <c r="D3551" s="40" t="s">
        <v>2080</v>
      </c>
      <c r="E3551" s="135" t="s">
        <v>2416</v>
      </c>
      <c r="F3551" s="45">
        <v>9</v>
      </c>
      <c r="G3551" s="45" t="s">
        <v>1834</v>
      </c>
      <c r="H3551" s="45" t="s">
        <v>25</v>
      </c>
      <c r="I3551" s="46">
        <v>38642</v>
      </c>
      <c r="J3551" s="44" t="str">
        <f t="shared" si="110"/>
        <v>n/a</v>
      </c>
      <c r="K3551" s="46">
        <v>38720</v>
      </c>
      <c r="L3551" s="45" t="s">
        <v>684</v>
      </c>
      <c r="M3551" s="45" t="s">
        <v>874</v>
      </c>
      <c r="N3551" s="45" t="s">
        <v>874</v>
      </c>
      <c r="O3551" s="62" t="s">
        <v>7</v>
      </c>
      <c r="P3551" s="53">
        <v>4017</v>
      </c>
      <c r="Q3551" s="46">
        <v>38855</v>
      </c>
      <c r="R3551" s="41" t="s">
        <v>1851</v>
      </c>
    </row>
    <row r="3552" spans="1:18" s="149" customFormat="1" ht="12.75" customHeight="1" x14ac:dyDescent="0.2">
      <c r="A3552" s="7"/>
      <c r="B3552" s="40" t="s">
        <v>7</v>
      </c>
      <c r="C3552" s="107">
        <v>7288</v>
      </c>
      <c r="D3552" s="40" t="s">
        <v>2415</v>
      </c>
      <c r="E3552" s="40" t="s">
        <v>2414</v>
      </c>
      <c r="F3552" s="45">
        <v>8</v>
      </c>
      <c r="G3552" s="45" t="s">
        <v>905</v>
      </c>
      <c r="H3552" s="45" t="s">
        <v>28</v>
      </c>
      <c r="I3552" s="46">
        <v>38650</v>
      </c>
      <c r="J3552" s="44" t="str">
        <f t="shared" ref="J3552:J3615" si="111">IF(AND(I3552&gt;1/1/75, K3552&gt;0),"n/a",I3552+365)</f>
        <v>n/a</v>
      </c>
      <c r="K3552" s="46">
        <v>38747</v>
      </c>
      <c r="L3552" s="45" t="s">
        <v>684</v>
      </c>
      <c r="M3552" s="45" t="s">
        <v>871</v>
      </c>
      <c r="N3552" s="45" t="s">
        <v>874</v>
      </c>
      <c r="O3552" s="62" t="s">
        <v>7</v>
      </c>
      <c r="P3552" s="53">
        <v>4080</v>
      </c>
      <c r="Q3552" s="46">
        <v>39147</v>
      </c>
      <c r="R3552" s="41" t="s">
        <v>136</v>
      </c>
    </row>
    <row r="3553" spans="1:18" s="149" customFormat="1" ht="12.75" customHeight="1" x14ac:dyDescent="0.2">
      <c r="A3553" s="7">
        <v>50</v>
      </c>
      <c r="B3553" s="40" t="s">
        <v>7</v>
      </c>
      <c r="C3553" s="107">
        <v>7289</v>
      </c>
      <c r="D3553" s="40" t="s">
        <v>2413</v>
      </c>
      <c r="E3553" s="135" t="s">
        <v>2412</v>
      </c>
      <c r="F3553" s="45">
        <v>7</v>
      </c>
      <c r="G3553" s="45" t="s">
        <v>1834</v>
      </c>
      <c r="H3553" s="45" t="s">
        <v>25</v>
      </c>
      <c r="I3553" s="46">
        <v>38652</v>
      </c>
      <c r="J3553" s="44" t="str">
        <f t="shared" si="111"/>
        <v>n/a</v>
      </c>
      <c r="K3553" s="46">
        <v>38701</v>
      </c>
      <c r="L3553" s="45" t="s">
        <v>684</v>
      </c>
      <c r="M3553" s="45" t="s">
        <v>874</v>
      </c>
      <c r="N3553" s="45" t="s">
        <v>874</v>
      </c>
      <c r="O3553" s="62" t="s">
        <v>7</v>
      </c>
      <c r="P3553" s="53">
        <v>4016</v>
      </c>
      <c r="Q3553" s="46">
        <v>38854</v>
      </c>
      <c r="R3553" s="41" t="s">
        <v>136</v>
      </c>
    </row>
    <row r="3554" spans="1:18" s="149" customFormat="1" ht="12.75" customHeight="1" x14ac:dyDescent="0.2">
      <c r="A3554" s="7">
        <v>19</v>
      </c>
      <c r="B3554" s="40" t="s">
        <v>7</v>
      </c>
      <c r="C3554" s="107">
        <v>7290</v>
      </c>
      <c r="D3554" s="40" t="s">
        <v>1479</v>
      </c>
      <c r="E3554" s="149" t="s">
        <v>2411</v>
      </c>
      <c r="F3554" s="45" t="s">
        <v>2408</v>
      </c>
      <c r="G3554" s="45" t="s">
        <v>905</v>
      </c>
      <c r="H3554" s="45" t="s">
        <v>31</v>
      </c>
      <c r="I3554" s="46">
        <v>38652</v>
      </c>
      <c r="J3554" s="44" t="str">
        <f t="shared" si="111"/>
        <v>n/a</v>
      </c>
      <c r="K3554" s="46">
        <v>38687</v>
      </c>
      <c r="L3554" s="45" t="s">
        <v>2410</v>
      </c>
      <c r="M3554" s="45" t="s">
        <v>874</v>
      </c>
      <c r="N3554" s="45" t="s">
        <v>871</v>
      </c>
      <c r="O3554" s="62" t="s">
        <v>7</v>
      </c>
      <c r="P3554" s="117" t="s">
        <v>0</v>
      </c>
      <c r="Q3554" s="46">
        <v>38916</v>
      </c>
      <c r="R3554" s="41"/>
    </row>
    <row r="3555" spans="1:18" s="149" customFormat="1" ht="12.75" customHeight="1" x14ac:dyDescent="0.2">
      <c r="A3555" s="7">
        <v>5</v>
      </c>
      <c r="B3555" s="40" t="s">
        <v>7</v>
      </c>
      <c r="C3555" s="107">
        <v>7291</v>
      </c>
      <c r="D3555" s="40" t="s">
        <v>2291</v>
      </c>
      <c r="E3555" s="40" t="s">
        <v>2325</v>
      </c>
      <c r="F3555" s="45">
        <v>20</v>
      </c>
      <c r="G3555" s="45" t="s">
        <v>1839</v>
      </c>
      <c r="H3555" s="45" t="s">
        <v>31</v>
      </c>
      <c r="I3555" s="46">
        <v>38653</v>
      </c>
      <c r="J3555" s="44" t="str">
        <f t="shared" si="111"/>
        <v>n/a</v>
      </c>
      <c r="K3555" s="46">
        <v>38687</v>
      </c>
      <c r="L3555" s="45" t="s">
        <v>2409</v>
      </c>
      <c r="M3555" s="45" t="s">
        <v>874</v>
      </c>
      <c r="N3555" s="45" t="s">
        <v>874</v>
      </c>
      <c r="O3555" s="62" t="s">
        <v>7</v>
      </c>
      <c r="P3555" s="53">
        <v>4011</v>
      </c>
      <c r="Q3555" s="46">
        <v>38846</v>
      </c>
      <c r="R3555" s="41" t="s">
        <v>136</v>
      </c>
    </row>
    <row r="3556" spans="1:18" s="149" customFormat="1" ht="12.75" customHeight="1" x14ac:dyDescent="0.2">
      <c r="A3556" s="7">
        <v>46</v>
      </c>
      <c r="B3556" s="40" t="s">
        <v>7</v>
      </c>
      <c r="C3556" s="107">
        <v>7292</v>
      </c>
      <c r="D3556" s="40" t="s">
        <v>527</v>
      </c>
      <c r="E3556" s="40" t="s">
        <v>1040</v>
      </c>
      <c r="F3556" s="45" t="s">
        <v>2408</v>
      </c>
      <c r="G3556" s="45" t="s">
        <v>905</v>
      </c>
      <c r="H3556" s="45" t="s">
        <v>31</v>
      </c>
      <c r="I3556" s="46">
        <v>38657</v>
      </c>
      <c r="J3556" s="44" t="str">
        <f t="shared" si="111"/>
        <v>n/a</v>
      </c>
      <c r="K3556" s="46">
        <v>38687</v>
      </c>
      <c r="L3556" s="45" t="s">
        <v>2407</v>
      </c>
      <c r="M3556" s="45" t="s">
        <v>874</v>
      </c>
      <c r="N3556" s="45" t="s">
        <v>871</v>
      </c>
      <c r="O3556" s="62" t="s">
        <v>7</v>
      </c>
      <c r="P3556" s="117" t="s">
        <v>0</v>
      </c>
      <c r="Q3556" s="46">
        <v>38916</v>
      </c>
      <c r="R3556" s="41"/>
    </row>
    <row r="3557" spans="1:18" s="149" customFormat="1" ht="12.75" customHeight="1" x14ac:dyDescent="0.2">
      <c r="A3557" s="7">
        <v>37</v>
      </c>
      <c r="B3557" s="40" t="s">
        <v>7</v>
      </c>
      <c r="C3557" s="107">
        <v>7293</v>
      </c>
      <c r="D3557" s="40" t="s">
        <v>2406</v>
      </c>
      <c r="E3557" s="40" t="s">
        <v>2405</v>
      </c>
      <c r="F3557" s="45" t="s">
        <v>2307</v>
      </c>
      <c r="G3557" s="45" t="s">
        <v>1839</v>
      </c>
      <c r="H3557" s="45" t="s">
        <v>31</v>
      </c>
      <c r="I3557" s="46">
        <v>38657</v>
      </c>
      <c r="J3557" s="44" t="str">
        <f t="shared" si="111"/>
        <v>n/a</v>
      </c>
      <c r="K3557" s="46">
        <v>38687</v>
      </c>
      <c r="L3557" s="45" t="s">
        <v>2404</v>
      </c>
      <c r="M3557" s="45" t="s">
        <v>874</v>
      </c>
      <c r="N3557" s="45" t="s">
        <v>871</v>
      </c>
      <c r="O3557" s="62" t="s">
        <v>7</v>
      </c>
      <c r="P3557" s="117" t="s">
        <v>0</v>
      </c>
      <c r="Q3557" s="46">
        <v>38889</v>
      </c>
      <c r="R3557" s="41"/>
    </row>
    <row r="3558" spans="1:18" s="149" customFormat="1" ht="12.75" customHeight="1" x14ac:dyDescent="0.2">
      <c r="A3558" s="7"/>
      <c r="B3558" s="40" t="s">
        <v>7</v>
      </c>
      <c r="C3558" s="107">
        <v>7294</v>
      </c>
      <c r="D3558" s="40" t="s">
        <v>1685</v>
      </c>
      <c r="E3558" s="40" t="s">
        <v>2403</v>
      </c>
      <c r="F3558" s="45">
        <v>20</v>
      </c>
      <c r="G3558" s="45" t="s">
        <v>1839</v>
      </c>
      <c r="H3558" s="45" t="s">
        <v>28</v>
      </c>
      <c r="I3558" s="46">
        <v>38657</v>
      </c>
      <c r="J3558" s="44">
        <f t="shared" si="111"/>
        <v>39022</v>
      </c>
      <c r="K3558" s="46"/>
      <c r="L3558" s="45"/>
      <c r="M3558" s="45"/>
      <c r="N3558" s="45"/>
      <c r="O3558" s="62" t="s">
        <v>7</v>
      </c>
      <c r="P3558" s="53" t="s">
        <v>2</v>
      </c>
      <c r="Q3558" s="46"/>
      <c r="R3558" s="41"/>
    </row>
    <row r="3559" spans="1:18" s="149" customFormat="1" ht="12.75" customHeight="1" x14ac:dyDescent="0.2">
      <c r="A3559" s="7">
        <v>33</v>
      </c>
      <c r="B3559" s="40" t="s">
        <v>7</v>
      </c>
      <c r="C3559" s="107">
        <v>7295</v>
      </c>
      <c r="D3559" s="40" t="s">
        <v>374</v>
      </c>
      <c r="E3559" s="40" t="s">
        <v>2402</v>
      </c>
      <c r="F3559" s="45">
        <v>21</v>
      </c>
      <c r="G3559" s="45" t="s">
        <v>1839</v>
      </c>
      <c r="H3559" s="45" t="s">
        <v>31</v>
      </c>
      <c r="I3559" s="46">
        <v>38659</v>
      </c>
      <c r="J3559" s="44">
        <f t="shared" si="111"/>
        <v>39024</v>
      </c>
      <c r="K3559" s="46"/>
      <c r="L3559" s="45"/>
      <c r="M3559" s="45"/>
      <c r="N3559" s="45"/>
      <c r="O3559" s="62" t="s">
        <v>7</v>
      </c>
      <c r="P3559" s="53" t="s">
        <v>2</v>
      </c>
      <c r="Q3559" s="46"/>
      <c r="R3559" s="41"/>
    </row>
    <row r="3560" spans="1:18" s="149" customFormat="1" ht="12.75" customHeight="1" x14ac:dyDescent="0.2">
      <c r="A3560" s="7">
        <v>33</v>
      </c>
      <c r="B3560" s="40" t="s">
        <v>7</v>
      </c>
      <c r="C3560" s="107">
        <v>7296</v>
      </c>
      <c r="D3560" s="40" t="s">
        <v>2165</v>
      </c>
      <c r="E3560" s="40" t="s">
        <v>2402</v>
      </c>
      <c r="F3560" s="45">
        <v>21</v>
      </c>
      <c r="G3560" s="45" t="s">
        <v>1839</v>
      </c>
      <c r="H3560" s="45" t="s">
        <v>31</v>
      </c>
      <c r="I3560" s="46">
        <v>38665</v>
      </c>
      <c r="J3560" s="44" t="str">
        <f t="shared" si="111"/>
        <v>n/a</v>
      </c>
      <c r="K3560" s="46">
        <v>38687</v>
      </c>
      <c r="L3560" s="45" t="s">
        <v>2401</v>
      </c>
      <c r="M3560" s="45" t="s">
        <v>871</v>
      </c>
      <c r="N3560" s="45" t="s">
        <v>871</v>
      </c>
      <c r="O3560" s="62" t="s">
        <v>7</v>
      </c>
      <c r="P3560" s="117" t="s">
        <v>0</v>
      </c>
      <c r="Q3560" s="46">
        <v>38889</v>
      </c>
      <c r="R3560" s="41"/>
    </row>
    <row r="3561" spans="1:18" s="149" customFormat="1" ht="12.75" customHeight="1" x14ac:dyDescent="0.2">
      <c r="A3561" s="7">
        <v>72</v>
      </c>
      <c r="B3561" s="40" t="s">
        <v>7</v>
      </c>
      <c r="C3561" s="107">
        <v>7297</v>
      </c>
      <c r="D3561" s="40" t="s">
        <v>2400</v>
      </c>
      <c r="E3561" s="40" t="s">
        <v>2399</v>
      </c>
      <c r="F3561" s="45">
        <v>15</v>
      </c>
      <c r="G3561" s="45" t="s">
        <v>1688</v>
      </c>
      <c r="H3561" s="45" t="s">
        <v>25</v>
      </c>
      <c r="I3561" s="46">
        <v>38678</v>
      </c>
      <c r="J3561" s="44" t="str">
        <f t="shared" si="111"/>
        <v>n/a</v>
      </c>
      <c r="K3561" s="46">
        <v>38720</v>
      </c>
      <c r="L3561" s="45" t="s">
        <v>2398</v>
      </c>
      <c r="M3561" s="45" t="s">
        <v>874</v>
      </c>
      <c r="N3561" s="45" t="s">
        <v>874</v>
      </c>
      <c r="O3561" s="62" t="s">
        <v>7</v>
      </c>
      <c r="P3561" s="53">
        <v>4021</v>
      </c>
      <c r="Q3561" s="46">
        <v>38901</v>
      </c>
      <c r="R3561" s="41" t="s">
        <v>2377</v>
      </c>
    </row>
    <row r="3562" spans="1:18" s="149" customFormat="1" ht="12.75" customHeight="1" x14ac:dyDescent="0.2">
      <c r="A3562" s="7">
        <v>19</v>
      </c>
      <c r="B3562" s="40" t="s">
        <v>7</v>
      </c>
      <c r="C3562" s="107">
        <v>7298</v>
      </c>
      <c r="D3562" s="40" t="s">
        <v>817</v>
      </c>
      <c r="E3562" s="40" t="s">
        <v>2397</v>
      </c>
      <c r="F3562" s="45">
        <v>8</v>
      </c>
      <c r="G3562" s="45" t="s">
        <v>905</v>
      </c>
      <c r="H3562" s="45" t="s">
        <v>25</v>
      </c>
      <c r="I3562" s="46">
        <v>38678</v>
      </c>
      <c r="J3562" s="44" t="str">
        <f t="shared" si="111"/>
        <v>n/a</v>
      </c>
      <c r="K3562" s="46">
        <v>38715</v>
      </c>
      <c r="L3562" s="45" t="s">
        <v>684</v>
      </c>
      <c r="M3562" s="45" t="s">
        <v>874</v>
      </c>
      <c r="N3562" s="45" t="s">
        <v>874</v>
      </c>
      <c r="O3562" s="62" t="s">
        <v>7</v>
      </c>
      <c r="P3562" s="53">
        <v>4049</v>
      </c>
      <c r="Q3562" s="46">
        <v>38993</v>
      </c>
      <c r="R3562" s="41" t="s">
        <v>2396</v>
      </c>
    </row>
    <row r="3563" spans="1:18" s="149" customFormat="1" ht="12.75" customHeight="1" x14ac:dyDescent="0.2">
      <c r="A3563" s="7">
        <v>50</v>
      </c>
      <c r="B3563" s="40" t="s">
        <v>7</v>
      </c>
      <c r="C3563" s="107">
        <v>7299</v>
      </c>
      <c r="D3563" s="40" t="s">
        <v>88</v>
      </c>
      <c r="E3563" s="135" t="s">
        <v>2296</v>
      </c>
      <c r="F3563" s="45">
        <v>7</v>
      </c>
      <c r="G3563" s="45" t="s">
        <v>1834</v>
      </c>
      <c r="H3563" s="45" t="s">
        <v>25</v>
      </c>
      <c r="I3563" s="46">
        <v>38679</v>
      </c>
      <c r="J3563" s="44">
        <f t="shared" si="111"/>
        <v>39044</v>
      </c>
      <c r="K3563" s="46"/>
      <c r="L3563" s="45"/>
      <c r="M3563" s="45"/>
      <c r="N3563" s="45"/>
      <c r="O3563" s="62" t="s">
        <v>7</v>
      </c>
      <c r="P3563" s="53" t="s">
        <v>2</v>
      </c>
      <c r="Q3563" s="46"/>
      <c r="R3563" s="41"/>
    </row>
    <row r="3564" spans="1:18" s="149" customFormat="1" ht="12.75" customHeight="1" x14ac:dyDescent="0.2">
      <c r="A3564" s="7">
        <v>19</v>
      </c>
      <c r="B3564" s="40" t="s">
        <v>7</v>
      </c>
      <c r="C3564" s="107">
        <v>7300</v>
      </c>
      <c r="D3564" s="40" t="s">
        <v>132</v>
      </c>
      <c r="E3564" s="135" t="s">
        <v>2395</v>
      </c>
      <c r="F3564" s="45">
        <v>8</v>
      </c>
      <c r="G3564" s="45" t="s">
        <v>905</v>
      </c>
      <c r="H3564" s="45" t="s">
        <v>25</v>
      </c>
      <c r="I3564" s="46">
        <v>38684</v>
      </c>
      <c r="J3564" s="44" t="str">
        <f t="shared" si="111"/>
        <v>n/a</v>
      </c>
      <c r="K3564" s="46">
        <v>38720</v>
      </c>
      <c r="L3564" s="45" t="s">
        <v>2394</v>
      </c>
      <c r="M3564" s="45" t="s">
        <v>874</v>
      </c>
      <c r="N3564" s="45" t="s">
        <v>874</v>
      </c>
      <c r="O3564" s="62" t="s">
        <v>7</v>
      </c>
      <c r="P3564" s="53">
        <v>4061</v>
      </c>
      <c r="Q3564" s="46">
        <v>39078</v>
      </c>
      <c r="R3564" s="41" t="s">
        <v>136</v>
      </c>
    </row>
    <row r="3565" spans="1:18" s="149" customFormat="1" ht="12.75" customHeight="1" x14ac:dyDescent="0.2">
      <c r="A3565" s="7">
        <v>19</v>
      </c>
      <c r="B3565" s="40" t="s">
        <v>7</v>
      </c>
      <c r="C3565" s="107">
        <v>7301</v>
      </c>
      <c r="D3565" s="40" t="s">
        <v>132</v>
      </c>
      <c r="E3565" s="135" t="s">
        <v>2393</v>
      </c>
      <c r="F3565" s="45">
        <v>8</v>
      </c>
      <c r="G3565" s="45" t="s">
        <v>905</v>
      </c>
      <c r="H3565" s="45" t="s">
        <v>25</v>
      </c>
      <c r="I3565" s="46">
        <v>38684</v>
      </c>
      <c r="J3565" s="44" t="str">
        <f t="shared" si="111"/>
        <v>n/a</v>
      </c>
      <c r="K3565" s="46">
        <v>38720</v>
      </c>
      <c r="L3565" s="45" t="s">
        <v>2392</v>
      </c>
      <c r="M3565" s="45" t="s">
        <v>874</v>
      </c>
      <c r="N3565" s="45" t="s">
        <v>874</v>
      </c>
      <c r="O3565" s="62" t="s">
        <v>7</v>
      </c>
      <c r="P3565" s="53">
        <v>4062</v>
      </c>
      <c r="Q3565" s="46">
        <v>39078</v>
      </c>
      <c r="R3565" s="41" t="s">
        <v>136</v>
      </c>
    </row>
    <row r="3566" spans="1:18" s="149" customFormat="1" ht="12.75" customHeight="1" x14ac:dyDescent="0.2">
      <c r="A3566" s="7">
        <v>19</v>
      </c>
      <c r="B3566" s="40" t="s">
        <v>7</v>
      </c>
      <c r="C3566" s="107">
        <v>7302</v>
      </c>
      <c r="D3566" s="40" t="s">
        <v>1479</v>
      </c>
      <c r="E3566" s="135" t="s">
        <v>2391</v>
      </c>
      <c r="F3566" s="45">
        <v>8</v>
      </c>
      <c r="G3566" s="45" t="s">
        <v>905</v>
      </c>
      <c r="H3566" s="45" t="s">
        <v>25</v>
      </c>
      <c r="I3566" s="46">
        <v>38684</v>
      </c>
      <c r="J3566" s="44" t="str">
        <f t="shared" si="111"/>
        <v>n/a</v>
      </c>
      <c r="K3566" s="46">
        <v>38720</v>
      </c>
      <c r="L3566" s="45" t="s">
        <v>2390</v>
      </c>
      <c r="M3566" s="45" t="s">
        <v>874</v>
      </c>
      <c r="N3566" s="45" t="s">
        <v>874</v>
      </c>
      <c r="O3566" s="62" t="s">
        <v>7</v>
      </c>
      <c r="P3566" s="53">
        <v>4063</v>
      </c>
      <c r="Q3566" s="46">
        <v>39078</v>
      </c>
      <c r="R3566" s="41" t="s">
        <v>136</v>
      </c>
    </row>
    <row r="3567" spans="1:18" s="149" customFormat="1" ht="12.75" customHeight="1" x14ac:dyDescent="0.2">
      <c r="A3567" s="7">
        <v>1</v>
      </c>
      <c r="B3567" s="40" t="s">
        <v>7</v>
      </c>
      <c r="C3567" s="107">
        <v>7303</v>
      </c>
      <c r="D3567" s="40" t="s">
        <v>2389</v>
      </c>
      <c r="E3567" s="135" t="s">
        <v>2213</v>
      </c>
      <c r="F3567" s="45">
        <v>6</v>
      </c>
      <c r="G3567" s="45" t="s">
        <v>1834</v>
      </c>
      <c r="H3567" s="45" t="s">
        <v>25</v>
      </c>
      <c r="I3567" s="46">
        <v>38685</v>
      </c>
      <c r="J3567" s="44">
        <f t="shared" si="111"/>
        <v>39050</v>
      </c>
      <c r="K3567" s="46"/>
      <c r="L3567" s="45"/>
      <c r="M3567" s="45"/>
      <c r="N3567" s="45"/>
      <c r="O3567" s="62" t="s">
        <v>7</v>
      </c>
      <c r="P3567" s="53" t="s">
        <v>2</v>
      </c>
      <c r="Q3567" s="46"/>
      <c r="R3567" s="41"/>
    </row>
    <row r="3568" spans="1:18" s="149" customFormat="1" ht="12.75" customHeight="1" x14ac:dyDescent="0.2">
      <c r="A3568" s="7">
        <v>23</v>
      </c>
      <c r="B3568" s="40" t="s">
        <v>7</v>
      </c>
      <c r="C3568" s="107">
        <v>7304</v>
      </c>
      <c r="D3568" s="40" t="s">
        <v>1796</v>
      </c>
      <c r="E3568" s="40" t="s">
        <v>2388</v>
      </c>
      <c r="F3568" s="45">
        <v>16</v>
      </c>
      <c r="G3568" s="45" t="s">
        <v>1834</v>
      </c>
      <c r="H3568" s="45" t="s">
        <v>25</v>
      </c>
      <c r="I3568" s="46">
        <v>38687</v>
      </c>
      <c r="J3568" s="44" t="str">
        <f t="shared" si="111"/>
        <v>n/a</v>
      </c>
      <c r="K3568" s="46">
        <v>38716</v>
      </c>
      <c r="L3568" s="45">
        <v>7308</v>
      </c>
      <c r="M3568" s="45" t="s">
        <v>874</v>
      </c>
      <c r="N3568" s="45" t="s">
        <v>871</v>
      </c>
      <c r="O3568" s="62" t="s">
        <v>7</v>
      </c>
      <c r="P3568" s="53">
        <v>4035</v>
      </c>
      <c r="Q3568" s="46">
        <v>38954</v>
      </c>
      <c r="R3568" s="41" t="s">
        <v>1851</v>
      </c>
    </row>
    <row r="3569" spans="1:52" s="149" customFormat="1" ht="12.75" customHeight="1" x14ac:dyDescent="0.2">
      <c r="A3569" s="7">
        <v>3</v>
      </c>
      <c r="B3569" s="40" t="s">
        <v>7</v>
      </c>
      <c r="C3569" s="107">
        <v>7305</v>
      </c>
      <c r="D3569" s="40" t="s">
        <v>2387</v>
      </c>
      <c r="E3569" s="40" t="s">
        <v>2386</v>
      </c>
      <c r="F3569" s="45">
        <v>15</v>
      </c>
      <c r="G3569" s="45" t="s">
        <v>1688</v>
      </c>
      <c r="H3569" s="45" t="s">
        <v>25</v>
      </c>
      <c r="I3569" s="46">
        <v>38688</v>
      </c>
      <c r="J3569" s="44" t="str">
        <f t="shared" si="111"/>
        <v>n/a</v>
      </c>
      <c r="K3569" s="46">
        <v>38720</v>
      </c>
      <c r="L3569" s="45" t="s">
        <v>2385</v>
      </c>
      <c r="M3569" s="45" t="s">
        <v>874</v>
      </c>
      <c r="N3569" s="45" t="s">
        <v>874</v>
      </c>
      <c r="O3569" s="62" t="s">
        <v>7</v>
      </c>
      <c r="P3569" s="53">
        <v>4037</v>
      </c>
      <c r="Q3569" s="46">
        <v>38975</v>
      </c>
      <c r="R3569" s="41" t="s">
        <v>553</v>
      </c>
    </row>
    <row r="3570" spans="1:52" s="149" customFormat="1" ht="12.75" customHeight="1" x14ac:dyDescent="0.2">
      <c r="A3570" s="7">
        <v>3</v>
      </c>
      <c r="B3570" s="40" t="s">
        <v>7</v>
      </c>
      <c r="C3570" s="107">
        <v>7306</v>
      </c>
      <c r="D3570" s="40" t="s">
        <v>1415</v>
      </c>
      <c r="E3570" s="135" t="s">
        <v>2384</v>
      </c>
      <c r="F3570" s="45">
        <v>20</v>
      </c>
      <c r="G3570" s="45" t="s">
        <v>1839</v>
      </c>
      <c r="H3570" s="45" t="s">
        <v>25</v>
      </c>
      <c r="I3570" s="46">
        <v>38688</v>
      </c>
      <c r="J3570" s="44" t="str">
        <f t="shared" si="111"/>
        <v>n/a</v>
      </c>
      <c r="K3570" s="46">
        <v>38720</v>
      </c>
      <c r="L3570" s="45" t="s">
        <v>684</v>
      </c>
      <c r="M3570" s="45" t="s">
        <v>874</v>
      </c>
      <c r="N3570" s="45" t="s">
        <v>874</v>
      </c>
      <c r="O3570" s="62" t="s">
        <v>7</v>
      </c>
      <c r="P3570" s="53">
        <v>4015</v>
      </c>
      <c r="Q3570" s="46">
        <v>38847</v>
      </c>
      <c r="R3570" s="41" t="s">
        <v>136</v>
      </c>
    </row>
    <row r="3571" spans="1:52" s="149" customFormat="1" ht="12.75" customHeight="1" x14ac:dyDescent="0.2">
      <c r="A3571" s="7">
        <v>17</v>
      </c>
      <c r="B3571" s="40" t="s">
        <v>7</v>
      </c>
      <c r="C3571" s="107">
        <v>7307</v>
      </c>
      <c r="D3571" s="40" t="s">
        <v>901</v>
      </c>
      <c r="E3571" s="40" t="s">
        <v>2383</v>
      </c>
      <c r="F3571" s="45">
        <v>8</v>
      </c>
      <c r="G3571" s="45" t="s">
        <v>905</v>
      </c>
      <c r="H3571" s="45" t="s">
        <v>25</v>
      </c>
      <c r="I3571" s="46">
        <v>38688</v>
      </c>
      <c r="J3571" s="44">
        <f t="shared" si="111"/>
        <v>39053</v>
      </c>
      <c r="K3571" s="46"/>
      <c r="L3571" s="45"/>
      <c r="M3571" s="45"/>
      <c r="N3571" s="45"/>
      <c r="O3571" s="62" t="s">
        <v>7</v>
      </c>
      <c r="P3571" s="53" t="s">
        <v>2</v>
      </c>
      <c r="Q3571" s="46"/>
      <c r="R3571" s="41"/>
    </row>
    <row r="3572" spans="1:52" s="149" customFormat="1" ht="15.75" customHeight="1" x14ac:dyDescent="0.2">
      <c r="A3572" s="7">
        <v>17</v>
      </c>
      <c r="B3572" s="40" t="s">
        <v>7</v>
      </c>
      <c r="C3572" s="107">
        <v>7308</v>
      </c>
      <c r="D3572" s="40" t="s">
        <v>531</v>
      </c>
      <c r="E3572" s="40" t="s">
        <v>2382</v>
      </c>
      <c r="F3572" s="45">
        <v>16</v>
      </c>
      <c r="G3572" s="45" t="s">
        <v>1834</v>
      </c>
      <c r="H3572" s="45" t="s">
        <v>25</v>
      </c>
      <c r="I3572" s="46">
        <v>38688</v>
      </c>
      <c r="J3572" s="44" t="str">
        <f t="shared" si="111"/>
        <v>n/a</v>
      </c>
      <c r="K3572" s="46">
        <v>38720</v>
      </c>
      <c r="L3572" s="45">
        <v>7304</v>
      </c>
      <c r="M3572" s="45" t="s">
        <v>871</v>
      </c>
      <c r="N3572" s="45" t="s">
        <v>871</v>
      </c>
      <c r="O3572" s="62" t="s">
        <v>7</v>
      </c>
      <c r="P3572" s="53">
        <v>4036</v>
      </c>
      <c r="Q3572" s="46">
        <v>38954</v>
      </c>
      <c r="R3572" s="41" t="s">
        <v>2381</v>
      </c>
    </row>
    <row r="3573" spans="1:52" s="149" customFormat="1" ht="12.75" customHeight="1" x14ac:dyDescent="0.2">
      <c r="A3573" s="7"/>
      <c r="B3573" s="40" t="s">
        <v>7</v>
      </c>
      <c r="C3573" s="107">
        <v>7309</v>
      </c>
      <c r="D3573" s="40" t="s">
        <v>2380</v>
      </c>
      <c r="E3573" s="40" t="s">
        <v>2379</v>
      </c>
      <c r="F3573" s="45">
        <v>15</v>
      </c>
      <c r="G3573" s="45" t="s">
        <v>1688</v>
      </c>
      <c r="H3573" s="45" t="s">
        <v>25</v>
      </c>
      <c r="I3573" s="46">
        <v>38688</v>
      </c>
      <c r="J3573" s="44" t="str">
        <f t="shared" si="111"/>
        <v>n/a</v>
      </c>
      <c r="K3573" s="46">
        <v>38720</v>
      </c>
      <c r="L3573" s="45" t="s">
        <v>2378</v>
      </c>
      <c r="M3573" s="45" t="s">
        <v>874</v>
      </c>
      <c r="N3573" s="45" t="s">
        <v>874</v>
      </c>
      <c r="O3573" s="62" t="s">
        <v>7</v>
      </c>
      <c r="P3573" s="53">
        <v>4022</v>
      </c>
      <c r="Q3573" s="46">
        <v>38903</v>
      </c>
      <c r="R3573" s="41" t="s">
        <v>2377</v>
      </c>
    </row>
    <row r="3574" spans="1:52" s="149" customFormat="1" ht="12.75" customHeight="1" x14ac:dyDescent="0.2">
      <c r="A3574" s="7">
        <v>33</v>
      </c>
      <c r="B3574" s="40" t="s">
        <v>7</v>
      </c>
      <c r="C3574" s="107">
        <v>7310</v>
      </c>
      <c r="D3574" s="40" t="s">
        <v>1338</v>
      </c>
      <c r="E3574" s="40" t="s">
        <v>1855</v>
      </c>
      <c r="F3574" s="45">
        <v>20</v>
      </c>
      <c r="G3574" s="45" t="s">
        <v>1839</v>
      </c>
      <c r="H3574" s="45" t="s">
        <v>8</v>
      </c>
      <c r="I3574" s="46">
        <v>38700</v>
      </c>
      <c r="J3574" s="44" t="str">
        <f t="shared" si="111"/>
        <v>n/a</v>
      </c>
      <c r="K3574" s="46">
        <v>38747</v>
      </c>
      <c r="L3574" s="45" t="s">
        <v>2376</v>
      </c>
      <c r="M3574" s="45" t="s">
        <v>871</v>
      </c>
      <c r="N3574" s="45" t="s">
        <v>874</v>
      </c>
      <c r="O3574" s="62" t="s">
        <v>7</v>
      </c>
      <c r="P3574" s="117" t="s">
        <v>0</v>
      </c>
      <c r="Q3574" s="46">
        <v>38965</v>
      </c>
      <c r="R3574" s="41"/>
    </row>
    <row r="3575" spans="1:52" s="149" customFormat="1" ht="12.75" customHeight="1" x14ac:dyDescent="0.2">
      <c r="A3575" s="7">
        <v>50</v>
      </c>
      <c r="B3575" s="40" t="s">
        <v>7</v>
      </c>
      <c r="C3575" s="107">
        <v>7311</v>
      </c>
      <c r="D3575" s="40" t="s">
        <v>21</v>
      </c>
      <c r="E3575" s="40" t="s">
        <v>2375</v>
      </c>
      <c r="F3575" s="45">
        <v>7</v>
      </c>
      <c r="G3575" s="45" t="s">
        <v>1834</v>
      </c>
      <c r="H3575" s="45" t="s">
        <v>8</v>
      </c>
      <c r="I3575" s="46">
        <v>38701</v>
      </c>
      <c r="J3575" s="44">
        <f t="shared" si="111"/>
        <v>39066</v>
      </c>
      <c r="K3575" s="46"/>
      <c r="L3575" s="45"/>
      <c r="M3575" s="45"/>
      <c r="N3575" s="45"/>
      <c r="O3575" s="62" t="s">
        <v>7</v>
      </c>
      <c r="P3575" s="53" t="s">
        <v>2</v>
      </c>
      <c r="Q3575" s="46"/>
      <c r="R3575" s="41"/>
    </row>
    <row r="3576" spans="1:52" s="149" customFormat="1" ht="12.75" customHeight="1" x14ac:dyDescent="0.2">
      <c r="A3576" s="7">
        <v>50</v>
      </c>
      <c r="B3576" s="40" t="s">
        <v>7</v>
      </c>
      <c r="C3576" s="107">
        <v>7312</v>
      </c>
      <c r="D3576" s="40" t="s">
        <v>21</v>
      </c>
      <c r="E3576" s="40" t="s">
        <v>2374</v>
      </c>
      <c r="F3576" s="45">
        <v>7</v>
      </c>
      <c r="G3576" s="45" t="s">
        <v>1834</v>
      </c>
      <c r="H3576" s="45" t="s">
        <v>8</v>
      </c>
      <c r="I3576" s="46">
        <v>38701</v>
      </c>
      <c r="J3576" s="44">
        <f t="shared" si="111"/>
        <v>39066</v>
      </c>
      <c r="K3576" s="46"/>
      <c r="L3576" s="45"/>
      <c r="M3576" s="45"/>
      <c r="N3576" s="45"/>
      <c r="O3576" s="62" t="s">
        <v>7</v>
      </c>
      <c r="P3576" s="53" t="s">
        <v>2</v>
      </c>
      <c r="Q3576" s="46"/>
      <c r="R3576" s="41"/>
    </row>
    <row r="3577" spans="1:52" s="149" customFormat="1" ht="12.75" customHeight="1" x14ac:dyDescent="0.2">
      <c r="A3577" s="7">
        <v>50</v>
      </c>
      <c r="B3577" s="40" t="s">
        <v>7</v>
      </c>
      <c r="C3577" s="107">
        <v>7313</v>
      </c>
      <c r="D3577" s="40" t="s">
        <v>2373</v>
      </c>
      <c r="E3577" s="40" t="s">
        <v>2372</v>
      </c>
      <c r="F3577" s="45">
        <v>7</v>
      </c>
      <c r="G3577" s="45" t="s">
        <v>1834</v>
      </c>
      <c r="H3577" s="45" t="s">
        <v>8</v>
      </c>
      <c r="I3577" s="46">
        <v>38701</v>
      </c>
      <c r="J3577" s="44" t="str">
        <f t="shared" si="111"/>
        <v>n/a</v>
      </c>
      <c r="K3577" s="46">
        <v>38747</v>
      </c>
      <c r="L3577" s="45" t="s">
        <v>684</v>
      </c>
      <c r="M3577" s="45" t="s">
        <v>874</v>
      </c>
      <c r="N3577" s="45" t="s">
        <v>874</v>
      </c>
      <c r="O3577" s="62" t="s">
        <v>7</v>
      </c>
      <c r="P3577" s="53">
        <v>4050</v>
      </c>
      <c r="Q3577" s="46">
        <v>39008</v>
      </c>
      <c r="R3577" s="41" t="s">
        <v>1851</v>
      </c>
    </row>
    <row r="3578" spans="1:52" s="149" customFormat="1" ht="15" customHeight="1" x14ac:dyDescent="0.2">
      <c r="A3578" s="7">
        <v>3</v>
      </c>
      <c r="B3578" s="40" t="s">
        <v>7</v>
      </c>
      <c r="C3578" s="107">
        <v>7314</v>
      </c>
      <c r="D3578" s="40" t="s">
        <v>1213</v>
      </c>
      <c r="E3578" s="40" t="s">
        <v>2371</v>
      </c>
      <c r="F3578" s="45">
        <v>19</v>
      </c>
      <c r="G3578" s="45" t="s">
        <v>1688</v>
      </c>
      <c r="H3578" s="45" t="s">
        <v>8</v>
      </c>
      <c r="I3578" s="46">
        <v>38706</v>
      </c>
      <c r="J3578" s="44" t="str">
        <f t="shared" si="111"/>
        <v>n/a</v>
      </c>
      <c r="K3578" s="46">
        <v>38747</v>
      </c>
      <c r="L3578" s="45">
        <v>7322</v>
      </c>
      <c r="M3578" s="45" t="s">
        <v>874</v>
      </c>
      <c r="N3578" s="45" t="s">
        <v>874</v>
      </c>
      <c r="O3578" s="62" t="s">
        <v>7</v>
      </c>
      <c r="P3578" s="53">
        <v>4042</v>
      </c>
      <c r="Q3578" s="46">
        <v>38971</v>
      </c>
      <c r="R3578" s="41" t="s">
        <v>553</v>
      </c>
    </row>
    <row r="3579" spans="1:52" s="149" customFormat="1" ht="12.75" customHeight="1" x14ac:dyDescent="0.2">
      <c r="A3579" s="7"/>
      <c r="B3579" s="40" t="s">
        <v>7</v>
      </c>
      <c r="C3579" s="107">
        <v>7315</v>
      </c>
      <c r="D3579" s="40" t="s">
        <v>2370</v>
      </c>
      <c r="E3579" s="40" t="s">
        <v>1855</v>
      </c>
      <c r="F3579" s="45">
        <v>16</v>
      </c>
      <c r="G3579" s="45" t="s">
        <v>1834</v>
      </c>
      <c r="H3579" s="45" t="s">
        <v>8</v>
      </c>
      <c r="I3579" s="46">
        <v>38713</v>
      </c>
      <c r="J3579" s="44">
        <f t="shared" si="111"/>
        <v>39078</v>
      </c>
      <c r="K3579" s="46"/>
      <c r="L3579" s="45"/>
      <c r="M3579" s="45"/>
      <c r="N3579" s="45"/>
      <c r="O3579" s="62" t="s">
        <v>7</v>
      </c>
      <c r="P3579" s="53" t="s">
        <v>2</v>
      </c>
      <c r="Q3579" s="46"/>
      <c r="R3579" s="41"/>
    </row>
    <row r="3580" spans="1:52" s="149" customFormat="1" ht="12.75" customHeight="1" x14ac:dyDescent="0.2">
      <c r="A3580" s="7"/>
      <c r="B3580" s="40" t="s">
        <v>7</v>
      </c>
      <c r="C3580" s="107">
        <v>7316</v>
      </c>
      <c r="D3580" s="40" t="s">
        <v>2370</v>
      </c>
      <c r="E3580" s="40" t="s">
        <v>2369</v>
      </c>
      <c r="F3580" s="45">
        <v>16</v>
      </c>
      <c r="G3580" s="45" t="s">
        <v>1834</v>
      </c>
      <c r="H3580" s="45" t="s">
        <v>25</v>
      </c>
      <c r="I3580" s="46">
        <v>38713</v>
      </c>
      <c r="J3580" s="44">
        <f t="shared" si="111"/>
        <v>39078</v>
      </c>
      <c r="K3580" s="46"/>
      <c r="L3580" s="45"/>
      <c r="M3580" s="45"/>
      <c r="N3580" s="45"/>
      <c r="O3580" s="62" t="s">
        <v>7</v>
      </c>
      <c r="P3580" s="53" t="s">
        <v>2</v>
      </c>
      <c r="Q3580" s="46"/>
      <c r="R3580" s="41"/>
    </row>
    <row r="3581" spans="1:52" s="149" customFormat="1" ht="12.75" customHeight="1" x14ac:dyDescent="0.2">
      <c r="A3581" s="7">
        <v>5</v>
      </c>
      <c r="B3581" s="40" t="s">
        <v>7</v>
      </c>
      <c r="C3581" s="107">
        <v>7317</v>
      </c>
      <c r="D3581" s="40" t="s">
        <v>2368</v>
      </c>
      <c r="E3581" s="40" t="s">
        <v>2358</v>
      </c>
      <c r="F3581" s="45">
        <v>20</v>
      </c>
      <c r="G3581" s="45" t="s">
        <v>1839</v>
      </c>
      <c r="H3581" s="45" t="s">
        <v>8</v>
      </c>
      <c r="I3581" s="46">
        <v>38709</v>
      </c>
      <c r="J3581" s="44" t="str">
        <f t="shared" si="111"/>
        <v>n/a</v>
      </c>
      <c r="K3581" s="46">
        <v>38747</v>
      </c>
      <c r="L3581" s="45" t="s">
        <v>2367</v>
      </c>
      <c r="M3581" s="45" t="s">
        <v>874</v>
      </c>
      <c r="N3581" s="45" t="s">
        <v>874</v>
      </c>
      <c r="O3581" s="62" t="s">
        <v>7</v>
      </c>
      <c r="P3581" s="53">
        <v>4020</v>
      </c>
      <c r="Q3581" s="46">
        <v>38887</v>
      </c>
      <c r="R3581" s="41" t="s">
        <v>553</v>
      </c>
    </row>
    <row r="3582" spans="1:52" s="149" customFormat="1" ht="12.75" customHeight="1" x14ac:dyDescent="0.2">
      <c r="A3582" s="7">
        <v>37</v>
      </c>
      <c r="B3582" s="40" t="s">
        <v>7</v>
      </c>
      <c r="C3582" s="107">
        <v>7318</v>
      </c>
      <c r="D3582" s="40" t="s">
        <v>2366</v>
      </c>
      <c r="E3582" s="40" t="s">
        <v>1855</v>
      </c>
      <c r="F3582" s="45">
        <v>20</v>
      </c>
      <c r="G3582" s="45" t="s">
        <v>1839</v>
      </c>
      <c r="H3582" s="45" t="s">
        <v>8</v>
      </c>
      <c r="I3582" s="46">
        <v>38713</v>
      </c>
      <c r="J3582" s="44" t="str">
        <f t="shared" si="111"/>
        <v>n/a</v>
      </c>
      <c r="K3582" s="46">
        <v>38747</v>
      </c>
      <c r="L3582" s="45" t="s">
        <v>2365</v>
      </c>
      <c r="M3582" s="45" t="s">
        <v>874</v>
      </c>
      <c r="N3582" s="45" t="s">
        <v>871</v>
      </c>
      <c r="O3582" s="62" t="s">
        <v>7</v>
      </c>
      <c r="P3582" s="117" t="s">
        <v>0</v>
      </c>
      <c r="Q3582" s="46">
        <v>38965</v>
      </c>
      <c r="R3582" s="41"/>
    </row>
    <row r="3583" spans="1:52" s="149" customFormat="1" ht="12.75" customHeight="1" x14ac:dyDescent="0.2">
      <c r="A3583" s="7">
        <v>51</v>
      </c>
      <c r="B3583" s="40" t="s">
        <v>7</v>
      </c>
      <c r="C3583" s="107">
        <v>7319</v>
      </c>
      <c r="D3583" s="40" t="s">
        <v>1579</v>
      </c>
      <c r="E3583" s="40" t="s">
        <v>2364</v>
      </c>
      <c r="F3583" s="45">
        <v>8</v>
      </c>
      <c r="G3583" s="45" t="s">
        <v>905</v>
      </c>
      <c r="H3583" s="45" t="s">
        <v>8</v>
      </c>
      <c r="I3583" s="46">
        <v>38715</v>
      </c>
      <c r="J3583" s="44" t="str">
        <f t="shared" si="111"/>
        <v>n/a</v>
      </c>
      <c r="K3583" s="46">
        <v>38747</v>
      </c>
      <c r="L3583" s="45" t="s">
        <v>684</v>
      </c>
      <c r="M3583" s="45" t="s">
        <v>874</v>
      </c>
      <c r="N3583" s="45" t="s">
        <v>874</v>
      </c>
      <c r="O3583" s="62" t="s">
        <v>7</v>
      </c>
      <c r="P3583" s="53">
        <v>4233</v>
      </c>
      <c r="Q3583" s="46">
        <v>40168</v>
      </c>
      <c r="R3583" s="41" t="s">
        <v>961</v>
      </c>
    </row>
    <row r="3584" spans="1:52" s="149" customFormat="1" ht="12.75" customHeight="1" x14ac:dyDescent="0.2">
      <c r="A3584" s="7">
        <v>19</v>
      </c>
      <c r="B3584" s="40" t="s">
        <v>7</v>
      </c>
      <c r="C3584" s="107">
        <v>7320</v>
      </c>
      <c r="D3584" s="40" t="s">
        <v>132</v>
      </c>
      <c r="E3584" s="40" t="s">
        <v>2363</v>
      </c>
      <c r="F3584" s="45">
        <v>8</v>
      </c>
      <c r="G3584" s="45" t="s">
        <v>905</v>
      </c>
      <c r="H3584" s="45" t="s">
        <v>8</v>
      </c>
      <c r="I3584" s="46">
        <v>38715</v>
      </c>
      <c r="J3584" s="44" t="str">
        <f t="shared" si="111"/>
        <v>n/a</v>
      </c>
      <c r="K3584" s="46">
        <v>38747</v>
      </c>
      <c r="L3584" s="45">
        <v>7321</v>
      </c>
      <c r="M3584" s="45" t="s">
        <v>874</v>
      </c>
      <c r="N3584" s="45" t="s">
        <v>871</v>
      </c>
      <c r="O3584" s="62" t="s">
        <v>7</v>
      </c>
      <c r="P3584" s="53">
        <v>4056</v>
      </c>
      <c r="Q3584" s="46">
        <v>39020</v>
      </c>
      <c r="R3584" s="41" t="s">
        <v>136</v>
      </c>
      <c r="AZ3584" s="149" t="s">
        <v>2362</v>
      </c>
    </row>
    <row r="3585" spans="1:209" s="149" customFormat="1" ht="12.75" customHeight="1" x14ac:dyDescent="0.2">
      <c r="A3585" s="12">
        <v>74</v>
      </c>
      <c r="B3585" s="14" t="s">
        <v>7</v>
      </c>
      <c r="C3585" s="97">
        <v>7321</v>
      </c>
      <c r="D3585" s="14" t="s">
        <v>1468</v>
      </c>
      <c r="E3585" s="14" t="s">
        <v>1855</v>
      </c>
      <c r="F3585" s="15">
        <v>8</v>
      </c>
      <c r="G3585" s="15" t="s">
        <v>905</v>
      </c>
      <c r="H3585" s="15" t="s">
        <v>8</v>
      </c>
      <c r="I3585" s="19">
        <v>38715</v>
      </c>
      <c r="J3585" s="16" t="str">
        <f t="shared" si="111"/>
        <v>n/a</v>
      </c>
      <c r="K3585" s="19">
        <v>38747</v>
      </c>
      <c r="L3585" s="15">
        <v>7320</v>
      </c>
      <c r="M3585" s="15" t="s">
        <v>874</v>
      </c>
      <c r="N3585" s="15" t="s">
        <v>874</v>
      </c>
      <c r="O3585" s="21" t="s">
        <v>7</v>
      </c>
      <c r="P3585" s="20">
        <v>4033</v>
      </c>
      <c r="Q3585" s="19">
        <v>38975</v>
      </c>
      <c r="R3585" s="58" t="s">
        <v>225</v>
      </c>
      <c r="S3585" s="13"/>
      <c r="T3585" s="13"/>
      <c r="U3585" s="13"/>
      <c r="V3585" s="13"/>
      <c r="W3585" s="13"/>
      <c r="X3585" s="13"/>
      <c r="Y3585" s="13"/>
      <c r="Z3585" s="13"/>
      <c r="AA3585" s="13"/>
      <c r="AB3585" s="13"/>
      <c r="AC3585" s="13"/>
      <c r="AD3585" s="13"/>
      <c r="AE3585" s="13"/>
      <c r="AF3585" s="13"/>
      <c r="AG3585" s="13"/>
      <c r="AH3585" s="13"/>
      <c r="AI3585" s="13"/>
      <c r="AJ3585" s="13"/>
      <c r="AK3585" s="13"/>
      <c r="AL3585" s="13"/>
      <c r="AM3585" s="13"/>
      <c r="AN3585" s="13"/>
      <c r="AO3585" s="13"/>
      <c r="AP3585" s="13"/>
      <c r="AQ3585" s="13"/>
      <c r="AR3585" s="13"/>
      <c r="AS3585" s="13"/>
      <c r="AT3585" s="13"/>
      <c r="AU3585" s="13"/>
      <c r="AV3585" s="13"/>
      <c r="AW3585" s="13"/>
      <c r="AX3585" s="13"/>
      <c r="AY3585" s="13"/>
      <c r="AZ3585" s="13"/>
      <c r="BA3585" s="13"/>
      <c r="BB3585" s="13"/>
      <c r="BC3585" s="13"/>
      <c r="BD3585" s="13"/>
      <c r="BE3585" s="13"/>
      <c r="BF3585" s="13"/>
      <c r="BG3585" s="13"/>
      <c r="BH3585" s="13"/>
      <c r="BI3585" s="13"/>
      <c r="BJ3585" s="13"/>
      <c r="BK3585" s="13"/>
      <c r="BL3585" s="13"/>
      <c r="BM3585" s="13"/>
      <c r="BN3585" s="13"/>
      <c r="BO3585" s="13"/>
      <c r="BP3585" s="13"/>
      <c r="BQ3585" s="13"/>
      <c r="BR3585" s="13"/>
      <c r="BS3585" s="13"/>
      <c r="BT3585" s="13"/>
      <c r="BU3585" s="13"/>
      <c r="BV3585" s="13"/>
      <c r="BW3585" s="13"/>
      <c r="BX3585" s="13"/>
      <c r="BY3585" s="13"/>
      <c r="BZ3585" s="13"/>
      <c r="CA3585" s="13"/>
      <c r="CB3585" s="13"/>
      <c r="CC3585" s="13"/>
      <c r="CD3585" s="13"/>
      <c r="CE3585" s="13"/>
      <c r="CF3585" s="13"/>
      <c r="CG3585" s="13"/>
      <c r="CH3585" s="13"/>
      <c r="CI3585" s="13"/>
      <c r="CJ3585" s="13"/>
      <c r="CK3585" s="13"/>
      <c r="CL3585" s="13"/>
      <c r="CM3585" s="13"/>
      <c r="CN3585" s="13"/>
      <c r="CO3585" s="13"/>
      <c r="CP3585" s="13"/>
      <c r="CQ3585" s="13"/>
      <c r="CR3585" s="13"/>
      <c r="CS3585" s="13"/>
      <c r="CT3585" s="13"/>
      <c r="CU3585" s="13"/>
      <c r="CV3585" s="13"/>
      <c r="CW3585" s="13"/>
      <c r="CX3585" s="13"/>
      <c r="CY3585" s="13"/>
      <c r="CZ3585" s="13"/>
      <c r="DA3585" s="13"/>
      <c r="DB3585" s="13"/>
      <c r="DC3585" s="13"/>
      <c r="DD3585" s="13"/>
      <c r="DE3585" s="13"/>
      <c r="DF3585" s="13"/>
      <c r="DG3585" s="13"/>
      <c r="DH3585" s="13"/>
      <c r="DI3585" s="13"/>
      <c r="DJ3585" s="13"/>
      <c r="DK3585" s="13"/>
      <c r="DL3585" s="13"/>
      <c r="DM3585" s="13"/>
      <c r="DN3585" s="13"/>
      <c r="DO3585" s="13"/>
      <c r="DP3585" s="13"/>
      <c r="DQ3585" s="13"/>
      <c r="DR3585" s="13"/>
      <c r="DS3585" s="13"/>
      <c r="DT3585" s="13"/>
      <c r="DU3585" s="13"/>
      <c r="DV3585" s="13"/>
      <c r="DW3585" s="13"/>
      <c r="DX3585" s="13"/>
      <c r="DY3585" s="13"/>
      <c r="DZ3585" s="13"/>
      <c r="EA3585" s="13"/>
      <c r="EB3585" s="13"/>
      <c r="EC3585" s="13"/>
      <c r="ED3585" s="13"/>
      <c r="EE3585" s="13"/>
      <c r="EF3585" s="13"/>
      <c r="EG3585" s="13"/>
      <c r="EH3585" s="13"/>
      <c r="EI3585" s="13"/>
      <c r="EJ3585" s="13"/>
      <c r="EK3585" s="13"/>
      <c r="EL3585" s="13"/>
      <c r="EM3585" s="13"/>
      <c r="EN3585" s="13"/>
      <c r="EO3585" s="13"/>
      <c r="EP3585" s="13"/>
      <c r="EQ3585" s="13"/>
      <c r="ER3585" s="13"/>
      <c r="ES3585" s="13"/>
      <c r="ET3585" s="13"/>
      <c r="EU3585" s="13"/>
      <c r="EV3585" s="13"/>
      <c r="EW3585" s="13"/>
      <c r="EX3585" s="13"/>
      <c r="EY3585" s="13"/>
      <c r="EZ3585" s="13"/>
      <c r="FA3585" s="13"/>
      <c r="FB3585" s="13"/>
      <c r="FC3585" s="13"/>
      <c r="FD3585" s="13"/>
      <c r="FE3585" s="13"/>
      <c r="FF3585" s="13"/>
      <c r="FG3585" s="13"/>
      <c r="FH3585" s="13"/>
      <c r="FI3585" s="13"/>
      <c r="FJ3585" s="13"/>
      <c r="FK3585" s="13"/>
      <c r="FL3585" s="13"/>
      <c r="FM3585" s="13"/>
      <c r="FN3585" s="13"/>
      <c r="FO3585" s="13"/>
      <c r="FP3585" s="13"/>
      <c r="FQ3585" s="13"/>
      <c r="FR3585" s="13"/>
      <c r="FS3585" s="13"/>
      <c r="FT3585" s="13"/>
      <c r="FU3585" s="13"/>
      <c r="FV3585" s="13"/>
      <c r="FW3585" s="13"/>
      <c r="FX3585" s="13"/>
      <c r="FY3585" s="13"/>
      <c r="FZ3585" s="13"/>
      <c r="GA3585" s="13"/>
      <c r="GB3585" s="13"/>
      <c r="GC3585" s="13"/>
      <c r="GD3585" s="13"/>
      <c r="GE3585" s="13"/>
      <c r="GF3585" s="13"/>
      <c r="GG3585" s="13"/>
      <c r="GH3585" s="13"/>
      <c r="GI3585" s="13"/>
      <c r="GJ3585" s="13"/>
      <c r="GK3585" s="13"/>
      <c r="GL3585" s="13"/>
      <c r="GM3585" s="13"/>
      <c r="GN3585" s="13"/>
      <c r="GO3585" s="13"/>
      <c r="GP3585" s="13"/>
      <c r="GQ3585" s="13"/>
      <c r="GR3585" s="13"/>
      <c r="GS3585" s="13"/>
      <c r="GT3585" s="13"/>
      <c r="GU3585" s="13"/>
      <c r="GV3585" s="13"/>
      <c r="GW3585" s="13"/>
      <c r="GX3585" s="13"/>
      <c r="GY3585" s="13"/>
      <c r="GZ3585" s="13"/>
      <c r="HA3585" s="13"/>
    </row>
    <row r="3586" spans="1:209" s="149" customFormat="1" ht="12.75" customHeight="1" x14ac:dyDescent="0.2">
      <c r="A3586" s="7">
        <v>17</v>
      </c>
      <c r="B3586" s="40" t="s">
        <v>7</v>
      </c>
      <c r="C3586" s="107">
        <v>7322</v>
      </c>
      <c r="D3586" s="40" t="s">
        <v>1843</v>
      </c>
      <c r="E3586" s="40" t="s">
        <v>2361</v>
      </c>
      <c r="F3586" s="45">
        <v>19</v>
      </c>
      <c r="G3586" s="45" t="s">
        <v>1688</v>
      </c>
      <c r="H3586" s="45" t="s">
        <v>8</v>
      </c>
      <c r="I3586" s="46">
        <v>38715</v>
      </c>
      <c r="J3586" s="44" t="str">
        <f t="shared" si="111"/>
        <v>n/a</v>
      </c>
      <c r="K3586" s="46">
        <v>38747</v>
      </c>
      <c r="L3586" s="45">
        <v>7314</v>
      </c>
      <c r="M3586" s="45" t="s">
        <v>871</v>
      </c>
      <c r="N3586" s="45" t="s">
        <v>874</v>
      </c>
      <c r="O3586" s="62" t="s">
        <v>7</v>
      </c>
      <c r="P3586" s="53">
        <v>4043</v>
      </c>
      <c r="Q3586" s="46">
        <v>38971</v>
      </c>
      <c r="R3586" s="41" t="s">
        <v>553</v>
      </c>
    </row>
    <row r="3587" spans="1:209" s="149" customFormat="1" ht="12.75" customHeight="1" x14ac:dyDescent="0.2">
      <c r="A3587" s="7">
        <v>80</v>
      </c>
      <c r="B3587" s="40" t="s">
        <v>7</v>
      </c>
      <c r="C3587" s="107">
        <v>7323</v>
      </c>
      <c r="D3587" s="40" t="s">
        <v>144</v>
      </c>
      <c r="E3587" s="40" t="s">
        <v>2200</v>
      </c>
      <c r="F3587" s="45">
        <v>16</v>
      </c>
      <c r="G3587" s="45" t="s">
        <v>1834</v>
      </c>
      <c r="H3587" s="45" t="s">
        <v>8</v>
      </c>
      <c r="I3587" s="46">
        <v>38716</v>
      </c>
      <c r="J3587" s="44">
        <f t="shared" si="111"/>
        <v>39081</v>
      </c>
      <c r="K3587" s="46"/>
      <c r="L3587" s="45"/>
      <c r="M3587" s="45"/>
      <c r="N3587" s="45"/>
      <c r="O3587" s="62" t="s">
        <v>7</v>
      </c>
      <c r="P3587" s="53" t="s">
        <v>2</v>
      </c>
      <c r="Q3587" s="46"/>
      <c r="R3587" s="41"/>
    </row>
    <row r="3588" spans="1:209" s="149" customFormat="1" ht="12.75" customHeight="1" x14ac:dyDescent="0.2">
      <c r="A3588" s="7">
        <v>3</v>
      </c>
      <c r="B3588" s="40" t="s">
        <v>7</v>
      </c>
      <c r="C3588" s="107">
        <v>7324</v>
      </c>
      <c r="D3588" s="40" t="s">
        <v>2360</v>
      </c>
      <c r="E3588" s="40" t="s">
        <v>1855</v>
      </c>
      <c r="F3588" s="45">
        <v>20</v>
      </c>
      <c r="G3588" s="45" t="s">
        <v>1839</v>
      </c>
      <c r="H3588" s="45" t="s">
        <v>8</v>
      </c>
      <c r="I3588" s="46">
        <v>38716</v>
      </c>
      <c r="J3588" s="44" t="str">
        <f t="shared" si="111"/>
        <v>n/a</v>
      </c>
      <c r="K3588" s="46">
        <v>38748</v>
      </c>
      <c r="L3588" s="45"/>
      <c r="M3588" s="45"/>
      <c r="N3588" s="45"/>
      <c r="O3588" s="62" t="s">
        <v>7</v>
      </c>
      <c r="P3588" s="53" t="s">
        <v>5</v>
      </c>
      <c r="Q3588" s="46">
        <v>38972</v>
      </c>
      <c r="R3588" s="186" t="s">
        <v>2359</v>
      </c>
    </row>
    <row r="3589" spans="1:209" s="149" customFormat="1" ht="12.75" customHeight="1" x14ac:dyDescent="0.2">
      <c r="A3589" s="7">
        <v>46</v>
      </c>
      <c r="B3589" s="40" t="s">
        <v>7</v>
      </c>
      <c r="C3589" s="107">
        <v>7325</v>
      </c>
      <c r="D3589" s="40" t="s">
        <v>527</v>
      </c>
      <c r="E3589" s="40" t="s">
        <v>2358</v>
      </c>
      <c r="F3589" s="45">
        <v>8</v>
      </c>
      <c r="G3589" s="45" t="s">
        <v>905</v>
      </c>
      <c r="H3589" s="45" t="s">
        <v>8</v>
      </c>
      <c r="I3589" s="46">
        <v>38726</v>
      </c>
      <c r="J3589" s="44">
        <f t="shared" si="111"/>
        <v>39091</v>
      </c>
      <c r="K3589" s="46"/>
      <c r="L3589" s="45"/>
      <c r="M3589" s="45"/>
      <c r="N3589" s="45"/>
      <c r="O3589" s="62" t="s">
        <v>7</v>
      </c>
      <c r="P3589" s="53" t="s">
        <v>2</v>
      </c>
      <c r="Q3589" s="46"/>
      <c r="R3589" s="41"/>
    </row>
    <row r="3590" spans="1:209" s="149" customFormat="1" ht="12.75" customHeight="1" x14ac:dyDescent="0.2">
      <c r="A3590" s="7">
        <v>4</v>
      </c>
      <c r="B3590" s="40" t="s">
        <v>7</v>
      </c>
      <c r="C3590" s="107">
        <v>7326</v>
      </c>
      <c r="D3590" s="40" t="s">
        <v>2357</v>
      </c>
      <c r="E3590" s="40" t="s">
        <v>1438</v>
      </c>
      <c r="F3590" s="45">
        <v>6</v>
      </c>
      <c r="G3590" s="45" t="s">
        <v>1834</v>
      </c>
      <c r="H3590" s="45" t="s">
        <v>44</v>
      </c>
      <c r="I3590" s="46">
        <v>38764</v>
      </c>
      <c r="J3590" s="44" t="str">
        <f t="shared" si="111"/>
        <v>n/a</v>
      </c>
      <c r="K3590" s="46">
        <v>38807</v>
      </c>
      <c r="L3590" s="45"/>
      <c r="M3590" s="45"/>
      <c r="N3590" s="45"/>
      <c r="O3590" s="62" t="s">
        <v>7</v>
      </c>
      <c r="P3590" s="53" t="s">
        <v>5</v>
      </c>
      <c r="Q3590" s="46">
        <v>38838</v>
      </c>
      <c r="R3590" s="41"/>
    </row>
    <row r="3591" spans="1:209" s="149" customFormat="1" ht="12.75" customHeight="1" x14ac:dyDescent="0.2">
      <c r="A3591" s="7">
        <v>25</v>
      </c>
      <c r="B3591" s="40" t="s">
        <v>7</v>
      </c>
      <c r="C3591" s="107">
        <v>7327</v>
      </c>
      <c r="D3591" s="40" t="s">
        <v>2251</v>
      </c>
      <c r="E3591" s="40" t="s">
        <v>2356</v>
      </c>
      <c r="F3591" s="45">
        <v>8</v>
      </c>
      <c r="G3591" s="45" t="s">
        <v>905</v>
      </c>
      <c r="H3591" s="45" t="s">
        <v>44</v>
      </c>
      <c r="I3591" s="46">
        <v>38765</v>
      </c>
      <c r="J3591" s="44" t="str">
        <f t="shared" si="111"/>
        <v>n/a</v>
      </c>
      <c r="K3591" s="46">
        <v>38806</v>
      </c>
      <c r="L3591" s="45" t="s">
        <v>2355</v>
      </c>
      <c r="M3591" s="45" t="s">
        <v>871</v>
      </c>
      <c r="N3591" s="45" t="s">
        <v>874</v>
      </c>
      <c r="O3591" s="62" t="s">
        <v>7</v>
      </c>
      <c r="P3591" s="53">
        <v>4064</v>
      </c>
      <c r="Q3591" s="46">
        <v>39037</v>
      </c>
      <c r="R3591" s="41" t="s">
        <v>2137</v>
      </c>
    </row>
    <row r="3592" spans="1:209" s="149" customFormat="1" ht="12.75" customHeight="1" x14ac:dyDescent="0.2">
      <c r="A3592" s="7"/>
      <c r="B3592" s="40" t="s">
        <v>7</v>
      </c>
      <c r="C3592" s="107">
        <v>7328</v>
      </c>
      <c r="D3592" s="40" t="s">
        <v>2354</v>
      </c>
      <c r="E3592" s="40" t="s">
        <v>1201</v>
      </c>
      <c r="F3592" s="45">
        <v>8</v>
      </c>
      <c r="G3592" s="45" t="s">
        <v>905</v>
      </c>
      <c r="H3592" s="45" t="s">
        <v>44</v>
      </c>
      <c r="I3592" s="46">
        <v>38772</v>
      </c>
      <c r="J3592" s="44" t="str">
        <f t="shared" si="111"/>
        <v>n/a</v>
      </c>
      <c r="K3592" s="46">
        <v>38807</v>
      </c>
      <c r="L3592" s="45" t="s">
        <v>2353</v>
      </c>
      <c r="M3592" s="45" t="s">
        <v>871</v>
      </c>
      <c r="N3592" s="45" t="s">
        <v>874</v>
      </c>
      <c r="O3592" s="62" t="s">
        <v>7</v>
      </c>
      <c r="P3592" s="117" t="s">
        <v>0</v>
      </c>
      <c r="Q3592" s="46">
        <v>39037</v>
      </c>
      <c r="R3592" s="41"/>
    </row>
    <row r="3593" spans="1:209" s="149" customFormat="1" ht="12.75" customHeight="1" x14ac:dyDescent="0.2">
      <c r="A3593" s="7">
        <v>38</v>
      </c>
      <c r="B3593" s="40" t="s">
        <v>7</v>
      </c>
      <c r="C3593" s="107">
        <v>7329</v>
      </c>
      <c r="D3593" s="40" t="s">
        <v>2013</v>
      </c>
      <c r="E3593" s="40" t="s">
        <v>1822</v>
      </c>
      <c r="F3593" s="45" t="s">
        <v>2299</v>
      </c>
      <c r="G3593" s="45" t="s">
        <v>1825</v>
      </c>
      <c r="H3593" s="45" t="s">
        <v>44</v>
      </c>
      <c r="I3593" s="46">
        <v>38774</v>
      </c>
      <c r="J3593" s="44">
        <f t="shared" si="111"/>
        <v>39139</v>
      </c>
      <c r="K3593" s="46"/>
      <c r="L3593" s="45"/>
      <c r="M3593" s="45"/>
      <c r="N3593" s="45"/>
      <c r="O3593" s="62" t="s">
        <v>7</v>
      </c>
      <c r="P3593" s="53" t="s">
        <v>2</v>
      </c>
      <c r="Q3593" s="46"/>
      <c r="R3593" s="41"/>
    </row>
    <row r="3594" spans="1:209" s="149" customFormat="1" ht="12.75" customHeight="1" x14ac:dyDescent="0.2">
      <c r="A3594" s="7">
        <v>1</v>
      </c>
      <c r="B3594" s="40" t="s">
        <v>7</v>
      </c>
      <c r="C3594" s="107">
        <v>7330</v>
      </c>
      <c r="D3594" s="40" t="s">
        <v>2352</v>
      </c>
      <c r="E3594" s="40" t="s">
        <v>1438</v>
      </c>
      <c r="F3594" s="45">
        <v>6</v>
      </c>
      <c r="G3594" s="45" t="s">
        <v>1834</v>
      </c>
      <c r="H3594" s="45" t="s">
        <v>44</v>
      </c>
      <c r="I3594" s="46">
        <v>38775</v>
      </c>
      <c r="J3594" s="44" t="str">
        <f t="shared" si="111"/>
        <v>n/a</v>
      </c>
      <c r="K3594" s="46">
        <v>38807</v>
      </c>
      <c r="L3594" s="45"/>
      <c r="M3594" s="45"/>
      <c r="N3594" s="45"/>
      <c r="O3594" s="62" t="s">
        <v>7</v>
      </c>
      <c r="P3594" s="53" t="s">
        <v>5</v>
      </c>
      <c r="Q3594" s="46">
        <v>38810</v>
      </c>
      <c r="R3594" s="41"/>
    </row>
    <row r="3595" spans="1:209" s="149" customFormat="1" ht="12.75" customHeight="1" x14ac:dyDescent="0.2">
      <c r="A3595" s="7">
        <v>1</v>
      </c>
      <c r="B3595" s="40" t="s">
        <v>7</v>
      </c>
      <c r="C3595" s="107">
        <v>7331</v>
      </c>
      <c r="D3595" s="40" t="s">
        <v>2238</v>
      </c>
      <c r="E3595" s="40" t="s">
        <v>1438</v>
      </c>
      <c r="F3595" s="45">
        <v>6</v>
      </c>
      <c r="G3595" s="45" t="s">
        <v>1834</v>
      </c>
      <c r="H3595" s="45" t="s">
        <v>44</v>
      </c>
      <c r="I3595" s="46">
        <v>38775</v>
      </c>
      <c r="J3595" s="44" t="str">
        <f t="shared" si="111"/>
        <v>n/a</v>
      </c>
      <c r="K3595" s="46">
        <v>38807</v>
      </c>
      <c r="L3595" s="45"/>
      <c r="M3595" s="45"/>
      <c r="N3595" s="45"/>
      <c r="O3595" s="62" t="s">
        <v>7</v>
      </c>
      <c r="P3595" s="53" t="s">
        <v>5</v>
      </c>
      <c r="Q3595" s="46">
        <v>38835</v>
      </c>
      <c r="R3595" s="41"/>
    </row>
    <row r="3596" spans="1:209" s="149" customFormat="1" ht="12.75" customHeight="1" x14ac:dyDescent="0.2">
      <c r="A3596" s="7">
        <v>33</v>
      </c>
      <c r="B3596" s="40" t="s">
        <v>7</v>
      </c>
      <c r="C3596" s="107">
        <v>7332</v>
      </c>
      <c r="D3596" s="40" t="s">
        <v>374</v>
      </c>
      <c r="E3596" s="40" t="s">
        <v>2351</v>
      </c>
      <c r="F3596" s="45">
        <v>21</v>
      </c>
      <c r="G3596" s="45" t="s">
        <v>1839</v>
      </c>
      <c r="H3596" s="45" t="s">
        <v>44</v>
      </c>
      <c r="I3596" s="46">
        <v>38775</v>
      </c>
      <c r="J3596" s="44" t="str">
        <f t="shared" si="111"/>
        <v>n/a</v>
      </c>
      <c r="K3596" s="46">
        <v>38806</v>
      </c>
      <c r="L3596" s="45" t="s">
        <v>2350</v>
      </c>
      <c r="M3596" s="45" t="s">
        <v>874</v>
      </c>
      <c r="N3596" s="45" t="s">
        <v>874</v>
      </c>
      <c r="O3596" s="62" t="s">
        <v>7</v>
      </c>
      <c r="P3596" s="53">
        <v>4025</v>
      </c>
      <c r="Q3596" s="46">
        <v>38944</v>
      </c>
      <c r="R3596" s="41" t="s">
        <v>2289</v>
      </c>
    </row>
    <row r="3597" spans="1:209" s="149" customFormat="1" ht="12.75" customHeight="1" x14ac:dyDescent="0.2">
      <c r="A3597" s="7">
        <v>33</v>
      </c>
      <c r="B3597" s="40" t="s">
        <v>7</v>
      </c>
      <c r="C3597" s="107">
        <v>7333</v>
      </c>
      <c r="D3597" s="40" t="s">
        <v>374</v>
      </c>
      <c r="E3597" s="40" t="s">
        <v>2349</v>
      </c>
      <c r="F3597" s="45">
        <v>21</v>
      </c>
      <c r="G3597" s="45" t="s">
        <v>1839</v>
      </c>
      <c r="H3597" s="45" t="s">
        <v>44</v>
      </c>
      <c r="I3597" s="46">
        <v>38775</v>
      </c>
      <c r="J3597" s="44" t="str">
        <f t="shared" si="111"/>
        <v>n/a</v>
      </c>
      <c r="K3597" s="46">
        <v>38806</v>
      </c>
      <c r="L3597" s="45" t="s">
        <v>2348</v>
      </c>
      <c r="M3597" s="45" t="s">
        <v>874</v>
      </c>
      <c r="N3597" s="45" t="s">
        <v>874</v>
      </c>
      <c r="O3597" s="62" t="s">
        <v>7</v>
      </c>
      <c r="P3597" s="53">
        <v>4026</v>
      </c>
      <c r="Q3597" s="46">
        <v>38944</v>
      </c>
      <c r="R3597" s="41" t="s">
        <v>2289</v>
      </c>
    </row>
    <row r="3598" spans="1:209" s="149" customFormat="1" ht="12.75" customHeight="1" x14ac:dyDescent="0.2">
      <c r="A3598" s="7">
        <v>52</v>
      </c>
      <c r="B3598" s="40" t="s">
        <v>7</v>
      </c>
      <c r="C3598" s="107">
        <v>7334</v>
      </c>
      <c r="D3598" s="40" t="s">
        <v>2088</v>
      </c>
      <c r="E3598" s="40" t="s">
        <v>2347</v>
      </c>
      <c r="F3598" s="45">
        <v>20</v>
      </c>
      <c r="G3598" s="45" t="s">
        <v>1839</v>
      </c>
      <c r="H3598" s="45" t="s">
        <v>44</v>
      </c>
      <c r="I3598" s="46">
        <v>38775</v>
      </c>
      <c r="J3598" s="44" t="str">
        <f t="shared" si="111"/>
        <v>n/a</v>
      </c>
      <c r="K3598" s="46">
        <v>38807</v>
      </c>
      <c r="L3598" s="45" t="s">
        <v>2346</v>
      </c>
      <c r="M3598" s="45" t="s">
        <v>874</v>
      </c>
      <c r="N3598" s="45" t="s">
        <v>874</v>
      </c>
      <c r="O3598" s="62" t="s">
        <v>7</v>
      </c>
      <c r="P3598" s="53">
        <v>4039</v>
      </c>
      <c r="Q3598" s="46">
        <v>38991</v>
      </c>
      <c r="R3598" s="41" t="s">
        <v>2289</v>
      </c>
    </row>
    <row r="3599" spans="1:209" s="149" customFormat="1" ht="12.75" customHeight="1" x14ac:dyDescent="0.2">
      <c r="A3599" s="7">
        <v>55</v>
      </c>
      <c r="B3599" s="40" t="s">
        <v>7</v>
      </c>
      <c r="C3599" s="107">
        <v>7335</v>
      </c>
      <c r="D3599" s="40" t="s">
        <v>2263</v>
      </c>
      <c r="E3599" s="40" t="s">
        <v>2232</v>
      </c>
      <c r="F3599" s="45">
        <v>15</v>
      </c>
      <c r="G3599" s="45" t="s">
        <v>1688</v>
      </c>
      <c r="H3599" s="45" t="s">
        <v>44</v>
      </c>
      <c r="I3599" s="46">
        <v>38775</v>
      </c>
      <c r="J3599" s="44">
        <f t="shared" si="111"/>
        <v>39140</v>
      </c>
      <c r="K3599" s="46"/>
      <c r="L3599" s="45"/>
      <c r="M3599" s="45"/>
      <c r="N3599" s="45"/>
      <c r="O3599" s="62" t="s">
        <v>7</v>
      </c>
      <c r="P3599" s="53" t="s">
        <v>2</v>
      </c>
      <c r="Q3599" s="46"/>
      <c r="R3599" s="41"/>
    </row>
    <row r="3600" spans="1:209" s="149" customFormat="1" ht="12.75" customHeight="1" x14ac:dyDescent="0.2">
      <c r="A3600" s="7"/>
      <c r="B3600" s="40" t="s">
        <v>7</v>
      </c>
      <c r="C3600" s="107">
        <v>7336</v>
      </c>
      <c r="D3600" s="40" t="s">
        <v>2344</v>
      </c>
      <c r="E3600" s="40" t="s">
        <v>1201</v>
      </c>
      <c r="F3600" s="45">
        <v>7</v>
      </c>
      <c r="G3600" s="45" t="s">
        <v>1834</v>
      </c>
      <c r="H3600" s="45" t="s">
        <v>44</v>
      </c>
      <c r="I3600" s="46">
        <v>38776</v>
      </c>
      <c r="J3600" s="44" t="str">
        <f t="shared" si="111"/>
        <v>n/a</v>
      </c>
      <c r="K3600" s="46">
        <v>38989</v>
      </c>
      <c r="L3600" s="121">
        <v>73507398</v>
      </c>
      <c r="M3600" s="45" t="s">
        <v>871</v>
      </c>
      <c r="N3600" s="45" t="s">
        <v>871</v>
      </c>
      <c r="O3600" s="62" t="s">
        <v>7</v>
      </c>
      <c r="P3600" s="117" t="s">
        <v>0</v>
      </c>
      <c r="Q3600" s="46">
        <v>39204</v>
      </c>
      <c r="R3600" s="41"/>
    </row>
    <row r="3601" spans="1:18" s="149" customFormat="1" ht="12.75" customHeight="1" x14ac:dyDescent="0.2">
      <c r="A3601" s="7">
        <v>37</v>
      </c>
      <c r="B3601" s="40" t="s">
        <v>7</v>
      </c>
      <c r="C3601" s="107">
        <v>7337</v>
      </c>
      <c r="D3601" s="40" t="s">
        <v>1823</v>
      </c>
      <c r="E3601" s="40" t="s">
        <v>1438</v>
      </c>
      <c r="F3601" s="45">
        <v>6</v>
      </c>
      <c r="G3601" s="45" t="s">
        <v>1834</v>
      </c>
      <c r="H3601" s="45" t="s">
        <v>44</v>
      </c>
      <c r="I3601" s="46">
        <v>38776</v>
      </c>
      <c r="J3601" s="44" t="str">
        <f t="shared" si="111"/>
        <v>n/a</v>
      </c>
      <c r="K3601" s="46">
        <v>38807</v>
      </c>
      <c r="L3601" s="45"/>
      <c r="M3601" s="45"/>
      <c r="N3601" s="45"/>
      <c r="O3601" s="62" t="s">
        <v>7</v>
      </c>
      <c r="P3601" s="53" t="s">
        <v>5</v>
      </c>
      <c r="Q3601" s="46"/>
      <c r="R3601" s="41"/>
    </row>
    <row r="3602" spans="1:18" s="149" customFormat="1" ht="12.75" customHeight="1" x14ac:dyDescent="0.2">
      <c r="A3602" s="7">
        <v>37</v>
      </c>
      <c r="B3602" s="40" t="s">
        <v>7</v>
      </c>
      <c r="C3602" s="107">
        <v>7338</v>
      </c>
      <c r="D3602" s="40" t="s">
        <v>2043</v>
      </c>
      <c r="E3602" s="40" t="s">
        <v>1209</v>
      </c>
      <c r="F3602" s="45">
        <v>21</v>
      </c>
      <c r="G3602" s="45" t="s">
        <v>1839</v>
      </c>
      <c r="H3602" s="45" t="s">
        <v>44</v>
      </c>
      <c r="I3602" s="46">
        <v>38776</v>
      </c>
      <c r="J3602" s="44" t="str">
        <f t="shared" si="111"/>
        <v>n/a</v>
      </c>
      <c r="K3602" s="46">
        <v>38807</v>
      </c>
      <c r="L3602" s="45" t="s">
        <v>2343</v>
      </c>
      <c r="M3602" s="45" t="s">
        <v>874</v>
      </c>
      <c r="N3602" s="45" t="s">
        <v>874</v>
      </c>
      <c r="O3602" s="62" t="s">
        <v>7</v>
      </c>
      <c r="P3602" s="53">
        <v>4027</v>
      </c>
      <c r="Q3602" s="46">
        <v>38944</v>
      </c>
      <c r="R3602" s="41" t="s">
        <v>136</v>
      </c>
    </row>
    <row r="3603" spans="1:18" s="149" customFormat="1" ht="12.75" customHeight="1" x14ac:dyDescent="0.2">
      <c r="A3603" s="7">
        <v>51</v>
      </c>
      <c r="B3603" s="40" t="s">
        <v>7</v>
      </c>
      <c r="C3603" s="107">
        <v>7339</v>
      </c>
      <c r="D3603" s="40" t="s">
        <v>128</v>
      </c>
      <c r="E3603" s="40" t="s">
        <v>2342</v>
      </c>
      <c r="F3603" s="45">
        <v>10</v>
      </c>
      <c r="G3603" s="45" t="s">
        <v>1834</v>
      </c>
      <c r="H3603" s="45" t="s">
        <v>44</v>
      </c>
      <c r="I3603" s="46">
        <v>38776</v>
      </c>
      <c r="J3603" s="44" t="str">
        <f t="shared" si="111"/>
        <v>n/a</v>
      </c>
      <c r="K3603" s="46">
        <v>38805</v>
      </c>
      <c r="L3603" s="45" t="s">
        <v>684</v>
      </c>
      <c r="M3603" s="45" t="s">
        <v>874</v>
      </c>
      <c r="N3603" s="45" t="s">
        <v>874</v>
      </c>
      <c r="O3603" s="62" t="s">
        <v>7</v>
      </c>
      <c r="P3603" s="53">
        <v>4029</v>
      </c>
      <c r="Q3603" s="46">
        <v>38943</v>
      </c>
      <c r="R3603" s="41" t="s">
        <v>1851</v>
      </c>
    </row>
    <row r="3604" spans="1:18" s="149" customFormat="1" ht="12.75" customHeight="1" x14ac:dyDescent="0.2">
      <c r="A3604" s="7">
        <v>5</v>
      </c>
      <c r="B3604" s="40" t="s">
        <v>7</v>
      </c>
      <c r="C3604" s="107">
        <v>7340</v>
      </c>
      <c r="D3604" s="40" t="s">
        <v>2291</v>
      </c>
      <c r="E3604" s="40" t="s">
        <v>2341</v>
      </c>
      <c r="F3604" s="45">
        <v>20</v>
      </c>
      <c r="G3604" s="45" t="s">
        <v>1839</v>
      </c>
      <c r="H3604" s="45" t="s">
        <v>44</v>
      </c>
      <c r="I3604" s="46">
        <v>38776</v>
      </c>
      <c r="J3604" s="44" t="str">
        <f t="shared" si="111"/>
        <v>n/a</v>
      </c>
      <c r="K3604" s="46">
        <v>38807</v>
      </c>
      <c r="L3604" s="45" t="s">
        <v>2340</v>
      </c>
      <c r="M3604" s="45" t="s">
        <v>874</v>
      </c>
      <c r="N3604" s="45" t="s">
        <v>874</v>
      </c>
      <c r="O3604" s="62" t="s">
        <v>7</v>
      </c>
      <c r="P3604" s="53">
        <v>4041</v>
      </c>
      <c r="Q3604" s="46">
        <v>38975</v>
      </c>
      <c r="R3604" s="41" t="s">
        <v>2289</v>
      </c>
    </row>
    <row r="3605" spans="1:18" s="149" customFormat="1" ht="12.75" customHeight="1" x14ac:dyDescent="0.2">
      <c r="A3605" s="7"/>
      <c r="B3605" s="40" t="s">
        <v>7</v>
      </c>
      <c r="C3605" s="107">
        <v>7341</v>
      </c>
      <c r="D3605" s="40" t="s">
        <v>2339</v>
      </c>
      <c r="E3605" s="40" t="s">
        <v>1201</v>
      </c>
      <c r="F3605" s="45">
        <v>8</v>
      </c>
      <c r="G3605" s="45" t="s">
        <v>905</v>
      </c>
      <c r="H3605" s="45" t="s">
        <v>44</v>
      </c>
      <c r="I3605" s="46">
        <v>38776</v>
      </c>
      <c r="J3605" s="44" t="str">
        <f t="shared" si="111"/>
        <v>n/a</v>
      </c>
      <c r="K3605" s="46">
        <v>38807</v>
      </c>
      <c r="L3605" s="45" t="s">
        <v>2338</v>
      </c>
      <c r="M3605" s="45" t="s">
        <v>871</v>
      </c>
      <c r="N3605" s="45" t="s">
        <v>874</v>
      </c>
      <c r="O3605" s="62" t="s">
        <v>7</v>
      </c>
      <c r="P3605" s="117" t="s">
        <v>0</v>
      </c>
      <c r="Q3605" s="46">
        <v>39037</v>
      </c>
      <c r="R3605" s="41"/>
    </row>
    <row r="3606" spans="1:18" s="149" customFormat="1" ht="12.75" customHeight="1" x14ac:dyDescent="0.2">
      <c r="A3606" s="7">
        <v>17</v>
      </c>
      <c r="B3606" s="40" t="s">
        <v>7</v>
      </c>
      <c r="C3606" s="107">
        <v>7342</v>
      </c>
      <c r="D3606" s="40" t="s">
        <v>2337</v>
      </c>
      <c r="E3606" s="40" t="s">
        <v>2325</v>
      </c>
      <c r="F3606" s="45">
        <v>8</v>
      </c>
      <c r="G3606" s="45" t="s">
        <v>905</v>
      </c>
      <c r="H3606" s="45" t="s">
        <v>44</v>
      </c>
      <c r="I3606" s="46">
        <v>38776</v>
      </c>
      <c r="J3606" s="44" t="str">
        <f t="shared" si="111"/>
        <v>n/a</v>
      </c>
      <c r="K3606" s="46">
        <v>38806</v>
      </c>
      <c r="L3606" s="45" t="s">
        <v>684</v>
      </c>
      <c r="M3606" s="45" t="s">
        <v>874</v>
      </c>
      <c r="N3606" s="45" t="s">
        <v>874</v>
      </c>
      <c r="O3606" s="62" t="s">
        <v>7</v>
      </c>
      <c r="P3606" s="53">
        <v>4023</v>
      </c>
      <c r="Q3606" s="46">
        <v>38944</v>
      </c>
      <c r="R3606" s="41" t="s">
        <v>136</v>
      </c>
    </row>
    <row r="3607" spans="1:18" s="149" customFormat="1" ht="12.75" customHeight="1" x14ac:dyDescent="0.2">
      <c r="A3607" s="7">
        <v>19</v>
      </c>
      <c r="B3607" s="40" t="s">
        <v>7</v>
      </c>
      <c r="C3607" s="107">
        <v>7343</v>
      </c>
      <c r="D3607" s="40" t="s">
        <v>132</v>
      </c>
      <c r="E3607" s="40" t="s">
        <v>2336</v>
      </c>
      <c r="F3607" s="45">
        <v>8</v>
      </c>
      <c r="G3607" s="45" t="s">
        <v>905</v>
      </c>
      <c r="H3607" s="45" t="s">
        <v>44</v>
      </c>
      <c r="I3607" s="46">
        <v>38777</v>
      </c>
      <c r="J3607" s="44" t="str">
        <f t="shared" si="111"/>
        <v>n/a</v>
      </c>
      <c r="K3607" s="46">
        <v>38807</v>
      </c>
      <c r="L3607" s="45" t="s">
        <v>2335</v>
      </c>
      <c r="M3607" s="45" t="s">
        <v>871</v>
      </c>
      <c r="N3607" s="45" t="s">
        <v>874</v>
      </c>
      <c r="O3607" s="62" t="s">
        <v>7</v>
      </c>
      <c r="P3607" s="53">
        <v>4065</v>
      </c>
      <c r="Q3607" s="46">
        <v>39037</v>
      </c>
      <c r="R3607" s="41" t="s">
        <v>136</v>
      </c>
    </row>
    <row r="3608" spans="1:18" s="149" customFormat="1" ht="12.75" customHeight="1" x14ac:dyDescent="0.2">
      <c r="A3608" s="7">
        <v>3</v>
      </c>
      <c r="B3608" s="40" t="s">
        <v>7</v>
      </c>
      <c r="C3608" s="107">
        <v>7344</v>
      </c>
      <c r="D3608" s="40" t="s">
        <v>2332</v>
      </c>
      <c r="E3608" s="40" t="s">
        <v>2334</v>
      </c>
      <c r="F3608" s="45">
        <v>21</v>
      </c>
      <c r="G3608" s="45" t="s">
        <v>1839</v>
      </c>
      <c r="H3608" s="45" t="s">
        <v>44</v>
      </c>
      <c r="I3608" s="46">
        <v>38777</v>
      </c>
      <c r="J3608" s="44" t="str">
        <f t="shared" si="111"/>
        <v>n/a</v>
      </c>
      <c r="K3608" s="46">
        <v>38807</v>
      </c>
      <c r="L3608" s="45" t="s">
        <v>2333</v>
      </c>
      <c r="M3608" s="45" t="s">
        <v>874</v>
      </c>
      <c r="N3608" s="45" t="s">
        <v>874</v>
      </c>
      <c r="O3608" s="62" t="s">
        <v>7</v>
      </c>
      <c r="P3608" s="53">
        <v>4028</v>
      </c>
      <c r="Q3608" s="46">
        <v>38944</v>
      </c>
      <c r="R3608" s="41" t="s">
        <v>2289</v>
      </c>
    </row>
    <row r="3609" spans="1:18" s="149" customFormat="1" ht="12.75" customHeight="1" x14ac:dyDescent="0.2">
      <c r="A3609" s="7">
        <v>3</v>
      </c>
      <c r="B3609" s="40" t="s">
        <v>7</v>
      </c>
      <c r="C3609" s="107">
        <v>7345</v>
      </c>
      <c r="D3609" s="40" t="s">
        <v>2332</v>
      </c>
      <c r="E3609" s="40" t="s">
        <v>2331</v>
      </c>
      <c r="F3609" s="45">
        <v>20</v>
      </c>
      <c r="G3609" s="45" t="s">
        <v>1839</v>
      </c>
      <c r="H3609" s="45" t="s">
        <v>44</v>
      </c>
      <c r="I3609" s="46">
        <v>38777</v>
      </c>
      <c r="J3609" s="44" t="str">
        <f t="shared" si="111"/>
        <v>n/a</v>
      </c>
      <c r="K3609" s="46">
        <v>38807</v>
      </c>
      <c r="L3609" s="45" t="s">
        <v>2330</v>
      </c>
      <c r="M3609" s="45" t="s">
        <v>874</v>
      </c>
      <c r="N3609" s="45" t="s">
        <v>874</v>
      </c>
      <c r="O3609" s="62" t="s">
        <v>7</v>
      </c>
      <c r="P3609" s="53">
        <v>4034</v>
      </c>
      <c r="Q3609" s="46">
        <v>38975</v>
      </c>
      <c r="R3609" s="41" t="s">
        <v>136</v>
      </c>
    </row>
    <row r="3610" spans="1:18" s="149" customFormat="1" ht="12.75" customHeight="1" x14ac:dyDescent="0.2">
      <c r="A3610" s="7">
        <v>20</v>
      </c>
      <c r="B3610" s="40" t="s">
        <v>7</v>
      </c>
      <c r="C3610" s="107">
        <v>7346</v>
      </c>
      <c r="D3610" s="40" t="s">
        <v>2329</v>
      </c>
      <c r="E3610" s="40" t="s">
        <v>2328</v>
      </c>
      <c r="F3610" s="45">
        <v>8</v>
      </c>
      <c r="G3610" s="45" t="s">
        <v>905</v>
      </c>
      <c r="H3610" s="45" t="s">
        <v>44</v>
      </c>
      <c r="I3610" s="46">
        <v>38777</v>
      </c>
      <c r="J3610" s="44" t="str">
        <f t="shared" si="111"/>
        <v>n/a</v>
      </c>
      <c r="K3610" s="46">
        <v>38807</v>
      </c>
      <c r="L3610" s="45" t="s">
        <v>684</v>
      </c>
      <c r="M3610" s="45" t="s">
        <v>874</v>
      </c>
      <c r="N3610" s="45" t="s">
        <v>874</v>
      </c>
      <c r="O3610" s="62" t="s">
        <v>7</v>
      </c>
      <c r="P3610" s="53">
        <v>4024</v>
      </c>
      <c r="Q3610" s="46">
        <v>38944</v>
      </c>
      <c r="R3610" s="41" t="s">
        <v>2137</v>
      </c>
    </row>
    <row r="3611" spans="1:18" s="149" customFormat="1" ht="12.75" customHeight="1" x14ac:dyDescent="0.2">
      <c r="A3611" s="7">
        <v>20</v>
      </c>
      <c r="B3611" s="40" t="s">
        <v>7</v>
      </c>
      <c r="C3611" s="107">
        <v>7347</v>
      </c>
      <c r="D3611" s="40" t="s">
        <v>2327</v>
      </c>
      <c r="E3611" s="40" t="s">
        <v>2326</v>
      </c>
      <c r="F3611" s="45">
        <v>8</v>
      </c>
      <c r="G3611" s="45" t="s">
        <v>905</v>
      </c>
      <c r="H3611" s="45" t="s">
        <v>44</v>
      </c>
      <c r="I3611" s="46">
        <v>38777</v>
      </c>
      <c r="J3611" s="44" t="str">
        <f t="shared" si="111"/>
        <v>n/a</v>
      </c>
      <c r="K3611" s="46">
        <v>38807</v>
      </c>
      <c r="L3611" s="45">
        <v>7261</v>
      </c>
      <c r="M3611" s="45" t="s">
        <v>871</v>
      </c>
      <c r="N3611" s="45" t="s">
        <v>871</v>
      </c>
      <c r="O3611" s="62" t="s">
        <v>7</v>
      </c>
      <c r="P3611" s="117" t="s">
        <v>0</v>
      </c>
      <c r="Q3611" s="46">
        <v>39373</v>
      </c>
      <c r="R3611" s="41"/>
    </row>
    <row r="3612" spans="1:18" s="149" customFormat="1" ht="12.95" customHeight="1" x14ac:dyDescent="0.2">
      <c r="A3612" s="7">
        <v>3</v>
      </c>
      <c r="B3612" s="40" t="s">
        <v>7</v>
      </c>
      <c r="C3612" s="107">
        <v>7348</v>
      </c>
      <c r="D3612" s="40" t="s">
        <v>1135</v>
      </c>
      <c r="E3612" s="40" t="s">
        <v>2325</v>
      </c>
      <c r="F3612" s="45">
        <v>15</v>
      </c>
      <c r="G3612" s="45" t="s">
        <v>1688</v>
      </c>
      <c r="H3612" s="45" t="s">
        <v>44</v>
      </c>
      <c r="I3612" s="46">
        <v>38777</v>
      </c>
      <c r="J3612" s="44" t="str">
        <f t="shared" si="111"/>
        <v>n/a</v>
      </c>
      <c r="K3612" s="46">
        <v>38807</v>
      </c>
      <c r="L3612" s="45" t="s">
        <v>684</v>
      </c>
      <c r="M3612" s="45" t="s">
        <v>874</v>
      </c>
      <c r="N3612" s="45" t="s">
        <v>874</v>
      </c>
      <c r="O3612" s="62" t="s">
        <v>7</v>
      </c>
      <c r="P3612" s="53">
        <v>4032</v>
      </c>
      <c r="Q3612" s="46">
        <v>38966</v>
      </c>
      <c r="R3612" s="41" t="s">
        <v>553</v>
      </c>
    </row>
    <row r="3613" spans="1:18" s="149" customFormat="1" ht="12.75" customHeight="1" x14ac:dyDescent="0.2">
      <c r="A3613" s="7">
        <v>50</v>
      </c>
      <c r="B3613" s="40" t="s">
        <v>7</v>
      </c>
      <c r="C3613" s="107">
        <v>7349</v>
      </c>
      <c r="D3613" s="40" t="s">
        <v>21</v>
      </c>
      <c r="E3613" s="40" t="s">
        <v>2324</v>
      </c>
      <c r="F3613" s="45">
        <v>7</v>
      </c>
      <c r="G3613" s="45" t="s">
        <v>1834</v>
      </c>
      <c r="H3613" s="45" t="s">
        <v>44</v>
      </c>
      <c r="I3613" s="46">
        <v>38777</v>
      </c>
      <c r="J3613" s="44" t="str">
        <f t="shared" si="111"/>
        <v>n/a</v>
      </c>
      <c r="K3613" s="46">
        <v>38807</v>
      </c>
      <c r="L3613" s="45" t="s">
        <v>684</v>
      </c>
      <c r="M3613" s="45" t="s">
        <v>874</v>
      </c>
      <c r="N3613" s="45" t="s">
        <v>874</v>
      </c>
      <c r="O3613" s="62" t="s">
        <v>7</v>
      </c>
      <c r="P3613" s="53">
        <v>4030</v>
      </c>
      <c r="Q3613" s="46">
        <v>38943</v>
      </c>
      <c r="R3613" s="41" t="s">
        <v>136</v>
      </c>
    </row>
    <row r="3614" spans="1:18" s="149" customFormat="1" ht="12.75" customHeight="1" x14ac:dyDescent="0.2">
      <c r="A3614" s="7" t="s">
        <v>2323</v>
      </c>
      <c r="B3614" s="40" t="s">
        <v>7</v>
      </c>
      <c r="C3614" s="107">
        <v>7350</v>
      </c>
      <c r="D3614" s="40" t="s">
        <v>2125</v>
      </c>
      <c r="E3614" s="40" t="s">
        <v>2322</v>
      </c>
      <c r="F3614" s="45">
        <v>7</v>
      </c>
      <c r="G3614" s="45" t="s">
        <v>1834</v>
      </c>
      <c r="H3614" s="45" t="s">
        <v>44</v>
      </c>
      <c r="I3614" s="46">
        <v>38777</v>
      </c>
      <c r="J3614" s="44" t="str">
        <f t="shared" si="111"/>
        <v>n/a</v>
      </c>
      <c r="K3614" s="46">
        <v>38807</v>
      </c>
      <c r="L3614" s="45" t="s">
        <v>2321</v>
      </c>
      <c r="M3614" s="45" t="s">
        <v>871</v>
      </c>
      <c r="N3614" s="45" t="s">
        <v>874</v>
      </c>
      <c r="O3614" s="62" t="s">
        <v>7</v>
      </c>
      <c r="P3614" s="117" t="s">
        <v>0</v>
      </c>
      <c r="Q3614" s="46">
        <v>39204</v>
      </c>
      <c r="R3614" s="41"/>
    </row>
    <row r="3615" spans="1:18" s="149" customFormat="1" ht="12.75" customHeight="1" x14ac:dyDescent="0.2">
      <c r="A3615" s="7"/>
      <c r="B3615" s="40" t="s">
        <v>7</v>
      </c>
      <c r="C3615" s="107">
        <v>7351</v>
      </c>
      <c r="D3615" s="40" t="s">
        <v>2320</v>
      </c>
      <c r="E3615" s="40" t="s">
        <v>1209</v>
      </c>
      <c r="F3615" s="45">
        <v>5</v>
      </c>
      <c r="G3615" s="45" t="s">
        <v>1825</v>
      </c>
      <c r="H3615" s="45" t="s">
        <v>44</v>
      </c>
      <c r="I3615" s="46">
        <v>38777</v>
      </c>
      <c r="J3615" s="44" t="str">
        <f t="shared" si="111"/>
        <v>n/a</v>
      </c>
      <c r="K3615" s="46">
        <v>38807</v>
      </c>
      <c r="L3615" s="45"/>
      <c r="M3615" s="45"/>
      <c r="N3615" s="45"/>
      <c r="O3615" s="62" t="s">
        <v>7</v>
      </c>
      <c r="P3615" s="53" t="s">
        <v>4</v>
      </c>
      <c r="Q3615" s="46"/>
      <c r="R3615" s="41"/>
    </row>
    <row r="3616" spans="1:18" s="149" customFormat="1" ht="12.75" customHeight="1" x14ac:dyDescent="0.2">
      <c r="A3616" s="7">
        <v>37</v>
      </c>
      <c r="B3616" s="40" t="s">
        <v>7</v>
      </c>
      <c r="C3616" s="107">
        <v>7352</v>
      </c>
      <c r="D3616" s="40" t="s">
        <v>1460</v>
      </c>
      <c r="E3616" s="40" t="s">
        <v>1209</v>
      </c>
      <c r="F3616" s="45">
        <v>20</v>
      </c>
      <c r="G3616" s="45" t="s">
        <v>1839</v>
      </c>
      <c r="H3616" s="45" t="s">
        <v>44</v>
      </c>
      <c r="I3616" s="46">
        <v>38777</v>
      </c>
      <c r="J3616" s="44" t="str">
        <f t="shared" ref="J3616:J3679" si="112">IF(AND(I3616&gt;1/1/75, K3616&gt;0),"n/a",I3616+365)</f>
        <v>n/a</v>
      </c>
      <c r="K3616" s="46">
        <v>38807</v>
      </c>
      <c r="L3616" s="45" t="s">
        <v>2319</v>
      </c>
      <c r="M3616" s="45" t="s">
        <v>874</v>
      </c>
      <c r="N3616" s="45" t="s">
        <v>874</v>
      </c>
      <c r="O3616" s="62" t="s">
        <v>7</v>
      </c>
      <c r="P3616" s="53">
        <v>4040</v>
      </c>
      <c r="Q3616" s="46">
        <v>38975</v>
      </c>
      <c r="R3616" s="41" t="s">
        <v>2289</v>
      </c>
    </row>
    <row r="3617" spans="1:48" s="149" customFormat="1" ht="12.75" customHeight="1" x14ac:dyDescent="0.2">
      <c r="A3617" s="7">
        <v>5</v>
      </c>
      <c r="B3617" s="40" t="s">
        <v>7</v>
      </c>
      <c r="C3617" s="107">
        <v>7353</v>
      </c>
      <c r="D3617" s="40" t="s">
        <v>478</v>
      </c>
      <c r="E3617" s="40" t="s">
        <v>2318</v>
      </c>
      <c r="F3617" s="45">
        <v>20</v>
      </c>
      <c r="G3617" s="45" t="s">
        <v>1839</v>
      </c>
      <c r="H3617" s="45" t="s">
        <v>44</v>
      </c>
      <c r="I3617" s="46">
        <v>38777</v>
      </c>
      <c r="J3617" s="44" t="str">
        <f t="shared" si="112"/>
        <v>n/a</v>
      </c>
      <c r="K3617" s="46">
        <v>38807</v>
      </c>
      <c r="L3617" s="45" t="s">
        <v>2317</v>
      </c>
      <c r="M3617" s="45" t="s">
        <v>874</v>
      </c>
      <c r="N3617" s="45" t="s">
        <v>874</v>
      </c>
      <c r="O3617" s="62" t="s">
        <v>7</v>
      </c>
      <c r="P3617" s="53" t="s">
        <v>5</v>
      </c>
      <c r="Q3617" s="46">
        <v>38952</v>
      </c>
      <c r="R3617" s="41"/>
    </row>
    <row r="3618" spans="1:48" s="149" customFormat="1" ht="12.75" customHeight="1" x14ac:dyDescent="0.2">
      <c r="A3618" s="7">
        <v>5</v>
      </c>
      <c r="B3618" s="40" t="s">
        <v>7</v>
      </c>
      <c r="C3618" s="107">
        <v>7354</v>
      </c>
      <c r="D3618" s="40" t="s">
        <v>478</v>
      </c>
      <c r="E3618" s="40" t="s">
        <v>1438</v>
      </c>
      <c r="F3618" s="45">
        <v>20</v>
      </c>
      <c r="G3618" s="45" t="s">
        <v>1839</v>
      </c>
      <c r="H3618" s="45" t="s">
        <v>44</v>
      </c>
      <c r="I3618" s="46">
        <v>38777</v>
      </c>
      <c r="J3618" s="44" t="str">
        <f t="shared" si="112"/>
        <v>n/a</v>
      </c>
      <c r="K3618" s="46">
        <v>38807</v>
      </c>
      <c r="L3618" s="45" t="s">
        <v>2316</v>
      </c>
      <c r="M3618" s="45" t="s">
        <v>874</v>
      </c>
      <c r="N3618" s="45" t="s">
        <v>871</v>
      </c>
      <c r="O3618" s="62" t="s">
        <v>7</v>
      </c>
      <c r="P3618" s="53" t="s">
        <v>5</v>
      </c>
      <c r="Q3618" s="46">
        <v>38952</v>
      </c>
      <c r="R3618" s="41"/>
    </row>
    <row r="3619" spans="1:48" s="149" customFormat="1" ht="12.75" customHeight="1" x14ac:dyDescent="0.2">
      <c r="A3619" s="7"/>
      <c r="B3619" s="40" t="s">
        <v>7</v>
      </c>
      <c r="C3619" s="107">
        <v>7355</v>
      </c>
      <c r="D3619" s="40" t="s">
        <v>2315</v>
      </c>
      <c r="E3619" s="40" t="s">
        <v>1209</v>
      </c>
      <c r="F3619" s="45">
        <v>5</v>
      </c>
      <c r="G3619" s="45" t="s">
        <v>1825</v>
      </c>
      <c r="H3619" s="45" t="s">
        <v>44</v>
      </c>
      <c r="I3619" s="46">
        <v>38778</v>
      </c>
      <c r="J3619" s="44" t="str">
        <f t="shared" si="112"/>
        <v>n/a</v>
      </c>
      <c r="K3619" s="46">
        <v>38807</v>
      </c>
      <c r="L3619" s="45">
        <v>7356</v>
      </c>
      <c r="M3619" s="45" t="s">
        <v>871</v>
      </c>
      <c r="N3619" s="45" t="s">
        <v>871</v>
      </c>
      <c r="O3619" s="62" t="s">
        <v>7</v>
      </c>
      <c r="P3619" s="117" t="s">
        <v>0</v>
      </c>
      <c r="Q3619" s="46">
        <v>39049</v>
      </c>
      <c r="R3619" s="41"/>
    </row>
    <row r="3620" spans="1:48" s="149" customFormat="1" ht="12.75" customHeight="1" x14ac:dyDescent="0.2">
      <c r="A3620" s="7">
        <v>4</v>
      </c>
      <c r="B3620" s="40" t="s">
        <v>7</v>
      </c>
      <c r="C3620" s="107">
        <v>7356</v>
      </c>
      <c r="D3620" s="40" t="s">
        <v>2314</v>
      </c>
      <c r="E3620" s="40" t="s">
        <v>2240</v>
      </c>
      <c r="F3620" s="45">
        <v>5</v>
      </c>
      <c r="G3620" s="45" t="s">
        <v>1825</v>
      </c>
      <c r="H3620" s="45" t="s">
        <v>44</v>
      </c>
      <c r="I3620" s="46">
        <v>38778</v>
      </c>
      <c r="J3620" s="44" t="str">
        <f t="shared" si="112"/>
        <v>n/a</v>
      </c>
      <c r="K3620" s="46">
        <v>38805</v>
      </c>
      <c r="L3620" s="45">
        <v>7355</v>
      </c>
      <c r="M3620" s="45" t="s">
        <v>871</v>
      </c>
      <c r="N3620" s="45" t="s">
        <v>871</v>
      </c>
      <c r="O3620" s="62" t="s">
        <v>7</v>
      </c>
      <c r="P3620" s="117" t="s">
        <v>0</v>
      </c>
      <c r="Q3620" s="46">
        <v>39049</v>
      </c>
      <c r="R3620" s="41"/>
    </row>
    <row r="3621" spans="1:48" s="149" customFormat="1" ht="12.75" customHeight="1" x14ac:dyDescent="0.2">
      <c r="A3621" s="7">
        <v>4</v>
      </c>
      <c r="B3621" s="40" t="s">
        <v>7</v>
      </c>
      <c r="C3621" s="107">
        <v>7357</v>
      </c>
      <c r="D3621" s="40" t="s">
        <v>1023</v>
      </c>
      <c r="E3621" s="40" t="s">
        <v>2240</v>
      </c>
      <c r="F3621" s="45">
        <v>5</v>
      </c>
      <c r="G3621" s="45" t="s">
        <v>1825</v>
      </c>
      <c r="H3621" s="45" t="s">
        <v>44</v>
      </c>
      <c r="I3621" s="46">
        <v>38778</v>
      </c>
      <c r="J3621" s="44" t="str">
        <f t="shared" si="112"/>
        <v>n/a</v>
      </c>
      <c r="K3621" s="46">
        <v>38807</v>
      </c>
      <c r="L3621" s="45"/>
      <c r="M3621" s="45"/>
      <c r="N3621" s="45"/>
      <c r="O3621" s="62" t="s">
        <v>7</v>
      </c>
      <c r="P3621" s="53" t="s">
        <v>2313</v>
      </c>
      <c r="Q3621" s="46">
        <v>38841</v>
      </c>
      <c r="R3621" s="41"/>
    </row>
    <row r="3622" spans="1:48" s="149" customFormat="1" ht="12.75" customHeight="1" x14ac:dyDescent="0.2">
      <c r="A3622" s="7">
        <v>68</v>
      </c>
      <c r="B3622" s="40" t="s">
        <v>7</v>
      </c>
      <c r="C3622" s="107">
        <v>7358</v>
      </c>
      <c r="D3622" s="40" t="s">
        <v>771</v>
      </c>
      <c r="E3622" s="40" t="s">
        <v>2228</v>
      </c>
      <c r="F3622" s="45">
        <v>21</v>
      </c>
      <c r="G3622" s="45" t="s">
        <v>1839</v>
      </c>
      <c r="H3622" s="45" t="s">
        <v>44</v>
      </c>
      <c r="I3622" s="46">
        <v>38783</v>
      </c>
      <c r="J3622" s="44">
        <f t="shared" si="112"/>
        <v>39148</v>
      </c>
      <c r="K3622" s="46"/>
      <c r="L3622" s="45"/>
      <c r="M3622" s="45"/>
      <c r="N3622" s="45"/>
      <c r="O3622" s="62" t="s">
        <v>7</v>
      </c>
      <c r="P3622" s="53" t="s">
        <v>2</v>
      </c>
      <c r="Q3622" s="46"/>
      <c r="R3622" s="41"/>
    </row>
    <row r="3623" spans="1:48" s="149" customFormat="1" ht="12.75" customHeight="1" x14ac:dyDescent="0.2">
      <c r="A3623" s="7"/>
      <c r="B3623" s="40" t="s">
        <v>7</v>
      </c>
      <c r="C3623" s="107">
        <v>7359</v>
      </c>
      <c r="D3623" s="40" t="s">
        <v>2312</v>
      </c>
      <c r="E3623" s="40" t="s">
        <v>1201</v>
      </c>
      <c r="F3623" s="45">
        <v>8</v>
      </c>
      <c r="G3623" s="45" t="s">
        <v>905</v>
      </c>
      <c r="H3623" s="45" t="s">
        <v>44</v>
      </c>
      <c r="I3623" s="46">
        <v>38785</v>
      </c>
      <c r="J3623" s="44">
        <f t="shared" si="112"/>
        <v>39150</v>
      </c>
      <c r="K3623" s="46"/>
      <c r="L3623" s="45"/>
      <c r="M3623" s="45"/>
      <c r="N3623" s="45"/>
      <c r="O3623" s="62" t="s">
        <v>7</v>
      </c>
      <c r="P3623" s="53" t="s">
        <v>2</v>
      </c>
      <c r="Q3623" s="46"/>
      <c r="R3623" s="41"/>
    </row>
    <row r="3624" spans="1:48" s="149" customFormat="1" ht="12.75" customHeight="1" x14ac:dyDescent="0.2">
      <c r="A3624" s="7"/>
      <c r="B3624" s="40" t="s">
        <v>7</v>
      </c>
      <c r="C3624" s="107">
        <v>7360</v>
      </c>
      <c r="D3624" s="40" t="s">
        <v>2082</v>
      </c>
      <c r="E3624" s="40" t="s">
        <v>2081</v>
      </c>
      <c r="F3624" s="45">
        <v>7</v>
      </c>
      <c r="G3624" s="45" t="s">
        <v>1834</v>
      </c>
      <c r="H3624" s="45" t="s">
        <v>25</v>
      </c>
      <c r="I3624" s="46">
        <v>38778</v>
      </c>
      <c r="J3624" s="44">
        <f t="shared" si="112"/>
        <v>39143</v>
      </c>
      <c r="K3624" s="46"/>
      <c r="L3624" s="45"/>
      <c r="M3624" s="45"/>
      <c r="N3624" s="45"/>
      <c r="O3624" s="62" t="s">
        <v>7</v>
      </c>
      <c r="P3624" s="53" t="s">
        <v>2</v>
      </c>
      <c r="Q3624" s="46"/>
      <c r="R3624" s="41"/>
    </row>
    <row r="3625" spans="1:48" s="149" customFormat="1" ht="12.75" customHeight="1" x14ac:dyDescent="0.2">
      <c r="A3625" s="7">
        <v>115</v>
      </c>
      <c r="B3625" s="40" t="s">
        <v>7</v>
      </c>
      <c r="C3625" s="107">
        <v>7361</v>
      </c>
      <c r="D3625" s="40" t="s">
        <v>2311</v>
      </c>
      <c r="E3625" s="41" t="s">
        <v>2310</v>
      </c>
      <c r="F3625" s="45">
        <v>16</v>
      </c>
      <c r="G3625" s="45" t="s">
        <v>1834</v>
      </c>
      <c r="H3625" s="45" t="s">
        <v>28</v>
      </c>
      <c r="I3625" s="46">
        <v>38784</v>
      </c>
      <c r="J3625" s="44" t="str">
        <f t="shared" si="112"/>
        <v>n/a</v>
      </c>
      <c r="K3625" s="46">
        <v>38838</v>
      </c>
      <c r="L3625" s="45" t="s">
        <v>684</v>
      </c>
      <c r="M3625" s="45" t="s">
        <v>874</v>
      </c>
      <c r="N3625" s="45" t="s">
        <v>874</v>
      </c>
      <c r="O3625" s="62" t="s">
        <v>7</v>
      </c>
      <c r="P3625" s="53">
        <v>4044</v>
      </c>
      <c r="Q3625" s="46">
        <v>38982</v>
      </c>
      <c r="R3625" s="41" t="s">
        <v>2309</v>
      </c>
    </row>
    <row r="3626" spans="1:48" s="149" customFormat="1" ht="12.75" customHeight="1" x14ac:dyDescent="0.2">
      <c r="A3626" s="7">
        <v>37</v>
      </c>
      <c r="B3626" s="40" t="s">
        <v>7</v>
      </c>
      <c r="C3626" s="107">
        <v>7362</v>
      </c>
      <c r="D3626" s="40" t="s">
        <v>1460</v>
      </c>
      <c r="E3626" s="40" t="s">
        <v>2308</v>
      </c>
      <c r="F3626" s="45" t="s">
        <v>2307</v>
      </c>
      <c r="G3626" s="45" t="s">
        <v>1839</v>
      </c>
      <c r="H3626" s="45" t="s">
        <v>114</v>
      </c>
      <c r="I3626" s="46">
        <v>38798</v>
      </c>
      <c r="J3626" s="44" t="str">
        <f t="shared" si="112"/>
        <v>n/a</v>
      </c>
      <c r="K3626" s="46">
        <v>38838</v>
      </c>
      <c r="L3626" s="45" t="s">
        <v>684</v>
      </c>
      <c r="M3626" s="45" t="s">
        <v>874</v>
      </c>
      <c r="N3626" s="45" t="s">
        <v>874</v>
      </c>
      <c r="O3626" s="62" t="s">
        <v>7</v>
      </c>
      <c r="P3626" s="53">
        <v>4038</v>
      </c>
      <c r="Q3626" s="46">
        <v>38975</v>
      </c>
      <c r="R3626" s="41" t="s">
        <v>2289</v>
      </c>
    </row>
    <row r="3627" spans="1:48" s="149" customFormat="1" ht="12.75" customHeight="1" x14ac:dyDescent="0.2">
      <c r="A3627" s="7">
        <v>17</v>
      </c>
      <c r="B3627" s="40" t="s">
        <v>7</v>
      </c>
      <c r="C3627" s="107">
        <v>7363</v>
      </c>
      <c r="D3627" s="40" t="s">
        <v>2031</v>
      </c>
      <c r="E3627" s="40" t="s">
        <v>2300</v>
      </c>
      <c r="F3627" s="45" t="s">
        <v>2299</v>
      </c>
      <c r="G3627" s="45" t="s">
        <v>1825</v>
      </c>
      <c r="H3627" s="45" t="s">
        <v>31</v>
      </c>
      <c r="I3627" s="46">
        <v>38827</v>
      </c>
      <c r="J3627" s="44" t="str">
        <f t="shared" si="112"/>
        <v>n/a</v>
      </c>
      <c r="K3627" s="46">
        <v>38868</v>
      </c>
      <c r="L3627" s="45" t="s">
        <v>684</v>
      </c>
      <c r="M3627" s="45" t="s">
        <v>874</v>
      </c>
      <c r="N3627" s="45" t="s">
        <v>874</v>
      </c>
      <c r="O3627" s="62" t="s">
        <v>7</v>
      </c>
      <c r="P3627" s="53">
        <v>4047</v>
      </c>
      <c r="Q3627" s="46">
        <v>39005</v>
      </c>
      <c r="R3627" s="41" t="s">
        <v>74</v>
      </c>
    </row>
    <row r="3628" spans="1:48" s="149" customFormat="1" ht="12.75" customHeight="1" x14ac:dyDescent="0.2">
      <c r="A3628" s="7">
        <v>56</v>
      </c>
      <c r="B3628" s="40" t="s">
        <v>7</v>
      </c>
      <c r="C3628" s="107">
        <v>7364</v>
      </c>
      <c r="D3628" s="40" t="s">
        <v>86</v>
      </c>
      <c r="E3628" s="149" t="s">
        <v>1040</v>
      </c>
      <c r="F3628" s="45">
        <v>11</v>
      </c>
      <c r="G3628" s="45" t="s">
        <v>1825</v>
      </c>
      <c r="H3628" s="45" t="s">
        <v>31</v>
      </c>
      <c r="I3628" s="46">
        <v>38835</v>
      </c>
      <c r="J3628" s="44" t="str">
        <f t="shared" si="112"/>
        <v>n/a</v>
      </c>
      <c r="K3628" s="46">
        <v>38868</v>
      </c>
      <c r="L3628" s="45" t="s">
        <v>684</v>
      </c>
      <c r="M3628" s="45" t="s">
        <v>874</v>
      </c>
      <c r="N3628" s="45" t="s">
        <v>874</v>
      </c>
      <c r="O3628" s="62" t="s">
        <v>7</v>
      </c>
      <c r="P3628" s="53">
        <v>4068</v>
      </c>
      <c r="Q3628" s="46">
        <v>39108</v>
      </c>
      <c r="R3628" s="41" t="s">
        <v>136</v>
      </c>
    </row>
    <row r="3629" spans="1:48" s="149" customFormat="1" ht="12.75" customHeight="1" x14ac:dyDescent="0.2">
      <c r="A3629" s="7">
        <v>115</v>
      </c>
      <c r="B3629" s="40" t="s">
        <v>7</v>
      </c>
      <c r="C3629" s="107">
        <v>7365</v>
      </c>
      <c r="D3629" s="40" t="s">
        <v>2306</v>
      </c>
      <c r="E3629" s="40" t="s">
        <v>2305</v>
      </c>
      <c r="F3629" s="45">
        <v>15</v>
      </c>
      <c r="G3629" s="45" t="s">
        <v>1688</v>
      </c>
      <c r="H3629" s="45" t="s">
        <v>28</v>
      </c>
      <c r="I3629" s="46">
        <v>38835</v>
      </c>
      <c r="J3629" s="44" t="str">
        <f t="shared" si="112"/>
        <v>n/a</v>
      </c>
      <c r="K3629" s="46">
        <v>38868</v>
      </c>
      <c r="L3629" s="45" t="s">
        <v>684</v>
      </c>
      <c r="M3629" s="45" t="s">
        <v>874</v>
      </c>
      <c r="N3629" s="45" t="s">
        <v>874</v>
      </c>
      <c r="O3629" s="62" t="s">
        <v>7</v>
      </c>
      <c r="P3629" s="53">
        <v>4060</v>
      </c>
      <c r="Q3629" s="46">
        <v>39034</v>
      </c>
      <c r="R3629" s="41" t="s">
        <v>136</v>
      </c>
      <c r="AT3629" s="149">
        <v>331538314</v>
      </c>
      <c r="AU3629" s="149">
        <v>2.4E-2</v>
      </c>
      <c r="AV3629" s="149">
        <f>+AT3629*AU3629</f>
        <v>7956919.5360000003</v>
      </c>
    </row>
    <row r="3630" spans="1:48" s="149" customFormat="1" ht="16.5" customHeight="1" x14ac:dyDescent="0.2">
      <c r="A3630" s="7">
        <v>115</v>
      </c>
      <c r="B3630" s="40" t="s">
        <v>7</v>
      </c>
      <c r="C3630" s="107">
        <v>7366</v>
      </c>
      <c r="D3630" s="40" t="s">
        <v>2304</v>
      </c>
      <c r="E3630" s="40" t="s">
        <v>2303</v>
      </c>
      <c r="F3630" s="45">
        <v>15</v>
      </c>
      <c r="G3630" s="45" t="s">
        <v>1688</v>
      </c>
      <c r="H3630" s="45" t="s">
        <v>28</v>
      </c>
      <c r="I3630" s="46">
        <v>38835</v>
      </c>
      <c r="J3630" s="44" t="str">
        <f t="shared" si="112"/>
        <v>n/a</v>
      </c>
      <c r="K3630" s="46">
        <v>38929</v>
      </c>
      <c r="L3630" s="45" t="s">
        <v>684</v>
      </c>
      <c r="M3630" s="45" t="s">
        <v>874</v>
      </c>
      <c r="N3630" s="45" t="s">
        <v>874</v>
      </c>
      <c r="O3630" s="62" t="s">
        <v>7</v>
      </c>
      <c r="P3630" s="53">
        <v>4067</v>
      </c>
      <c r="Q3630" s="46">
        <v>39078</v>
      </c>
      <c r="R3630" s="41" t="s">
        <v>136</v>
      </c>
    </row>
    <row r="3631" spans="1:48" s="149" customFormat="1" ht="12.75" customHeight="1" x14ac:dyDescent="0.2">
      <c r="A3631" s="7">
        <v>19</v>
      </c>
      <c r="B3631" s="40" t="s">
        <v>7</v>
      </c>
      <c r="C3631" s="107">
        <v>7367</v>
      </c>
      <c r="D3631" s="40" t="s">
        <v>524</v>
      </c>
      <c r="E3631" s="40" t="s">
        <v>2300</v>
      </c>
      <c r="F3631" s="45">
        <v>8</v>
      </c>
      <c r="G3631" s="45" t="s">
        <v>905</v>
      </c>
      <c r="H3631" s="45" t="s">
        <v>31</v>
      </c>
      <c r="I3631" s="46">
        <v>38838</v>
      </c>
      <c r="J3631" s="44" t="str">
        <f t="shared" si="112"/>
        <v>n/a</v>
      </c>
      <c r="K3631" s="46">
        <v>38868</v>
      </c>
      <c r="L3631" s="45" t="s">
        <v>684</v>
      </c>
      <c r="M3631" s="45" t="s">
        <v>874</v>
      </c>
      <c r="N3631" s="45" t="s">
        <v>874</v>
      </c>
      <c r="O3631" s="62" t="s">
        <v>7</v>
      </c>
      <c r="P3631" s="53">
        <v>4046</v>
      </c>
      <c r="Q3631" s="46">
        <v>39005</v>
      </c>
      <c r="R3631" s="41" t="s">
        <v>136</v>
      </c>
    </row>
    <row r="3632" spans="1:48" s="149" customFormat="1" ht="12.75" customHeight="1" x14ac:dyDescent="0.2">
      <c r="A3632" s="7">
        <v>19</v>
      </c>
      <c r="B3632" s="40" t="s">
        <v>7</v>
      </c>
      <c r="C3632" s="107">
        <v>7368</v>
      </c>
      <c r="D3632" s="40" t="s">
        <v>2302</v>
      </c>
      <c r="E3632" s="40" t="s">
        <v>1991</v>
      </c>
      <c r="F3632" s="45">
        <v>8</v>
      </c>
      <c r="G3632" s="45" t="s">
        <v>905</v>
      </c>
      <c r="H3632" s="45" t="s">
        <v>31</v>
      </c>
      <c r="I3632" s="46">
        <v>38838</v>
      </c>
      <c r="J3632" s="44">
        <f t="shared" si="112"/>
        <v>39203</v>
      </c>
      <c r="K3632" s="46"/>
      <c r="L3632" s="45"/>
      <c r="M3632" s="45"/>
      <c r="N3632" s="45"/>
      <c r="O3632" s="62" t="s">
        <v>7</v>
      </c>
      <c r="P3632" s="53" t="s">
        <v>2</v>
      </c>
      <c r="Q3632" s="46"/>
      <c r="R3632" s="41"/>
    </row>
    <row r="3633" spans="1:18" s="149" customFormat="1" ht="12.75" customHeight="1" x14ac:dyDescent="0.2">
      <c r="A3633" s="7">
        <v>34</v>
      </c>
      <c r="B3633" s="40" t="s">
        <v>7</v>
      </c>
      <c r="C3633" s="107">
        <v>7369</v>
      </c>
      <c r="D3633" s="40" t="s">
        <v>2301</v>
      </c>
      <c r="E3633" s="40" t="s">
        <v>2300</v>
      </c>
      <c r="F3633" s="45" t="s">
        <v>2299</v>
      </c>
      <c r="G3633" s="45" t="s">
        <v>1825</v>
      </c>
      <c r="H3633" s="45" t="s">
        <v>31</v>
      </c>
      <c r="I3633" s="46">
        <v>38838</v>
      </c>
      <c r="J3633" s="44">
        <f t="shared" si="112"/>
        <v>39203</v>
      </c>
      <c r="K3633" s="46"/>
      <c r="L3633" s="45"/>
      <c r="M3633" s="45"/>
      <c r="N3633" s="45"/>
      <c r="O3633" s="62" t="s">
        <v>7</v>
      </c>
      <c r="P3633" s="53" t="s">
        <v>2</v>
      </c>
      <c r="Q3633" s="46"/>
      <c r="R3633" s="41"/>
    </row>
    <row r="3634" spans="1:18" s="149" customFormat="1" ht="12.75" customHeight="1" x14ac:dyDescent="0.2">
      <c r="A3634" s="7"/>
      <c r="B3634" s="40" t="s">
        <v>7</v>
      </c>
      <c r="C3634" s="107">
        <v>7370</v>
      </c>
      <c r="D3634" s="40" t="s">
        <v>2298</v>
      </c>
      <c r="E3634" s="40" t="s">
        <v>2139</v>
      </c>
      <c r="F3634" s="45">
        <v>12</v>
      </c>
      <c r="G3634" s="45" t="s">
        <v>1825</v>
      </c>
      <c r="H3634" s="45" t="s">
        <v>8</v>
      </c>
      <c r="I3634" s="46">
        <v>38840</v>
      </c>
      <c r="J3634" s="44">
        <f t="shared" si="112"/>
        <v>39205</v>
      </c>
      <c r="K3634" s="46"/>
      <c r="L3634" s="45"/>
      <c r="M3634" s="45"/>
      <c r="N3634" s="45"/>
      <c r="O3634" s="62" t="s">
        <v>7</v>
      </c>
      <c r="P3634" s="53" t="s">
        <v>2</v>
      </c>
      <c r="Q3634" s="46"/>
      <c r="R3634" s="41"/>
    </row>
    <row r="3635" spans="1:18" s="149" customFormat="1" ht="12.75" customHeight="1" x14ac:dyDescent="0.2">
      <c r="A3635" s="7">
        <v>37</v>
      </c>
      <c r="B3635" s="40" t="s">
        <v>7</v>
      </c>
      <c r="C3635" s="107">
        <v>7371</v>
      </c>
      <c r="D3635" s="40" t="s">
        <v>1823</v>
      </c>
      <c r="E3635" s="40" t="s">
        <v>2297</v>
      </c>
      <c r="F3635" s="45">
        <v>6</v>
      </c>
      <c r="G3635" s="45" t="s">
        <v>1834</v>
      </c>
      <c r="H3635" s="45" t="s">
        <v>25</v>
      </c>
      <c r="I3635" s="46">
        <v>38856</v>
      </c>
      <c r="J3635" s="44" t="str">
        <f t="shared" si="112"/>
        <v>n/a</v>
      </c>
      <c r="K3635" s="46">
        <v>38903</v>
      </c>
      <c r="L3635" s="45" t="s">
        <v>684</v>
      </c>
      <c r="M3635" s="45" t="s">
        <v>874</v>
      </c>
      <c r="N3635" s="45" t="s">
        <v>874</v>
      </c>
      <c r="O3635" s="62" t="s">
        <v>7</v>
      </c>
      <c r="P3635" s="53">
        <v>4059</v>
      </c>
      <c r="Q3635" s="46">
        <v>39036</v>
      </c>
      <c r="R3635" s="41" t="s">
        <v>1851</v>
      </c>
    </row>
    <row r="3636" spans="1:18" s="149" customFormat="1" ht="12.75" customHeight="1" x14ac:dyDescent="0.2">
      <c r="A3636" s="7">
        <v>50</v>
      </c>
      <c r="B3636" s="40" t="s">
        <v>7</v>
      </c>
      <c r="C3636" s="107">
        <v>7372</v>
      </c>
      <c r="D3636" s="40" t="s">
        <v>1361</v>
      </c>
      <c r="E3636" s="135" t="s">
        <v>2296</v>
      </c>
      <c r="F3636" s="45">
        <v>7</v>
      </c>
      <c r="G3636" s="45" t="s">
        <v>1834</v>
      </c>
      <c r="H3636" s="45" t="s">
        <v>25</v>
      </c>
      <c r="I3636" s="46">
        <v>38861</v>
      </c>
      <c r="J3636" s="44" t="str">
        <f t="shared" si="112"/>
        <v>n/a</v>
      </c>
      <c r="K3636" s="46">
        <v>38898</v>
      </c>
      <c r="L3636" s="45">
        <v>7375</v>
      </c>
      <c r="M3636" s="45" t="s">
        <v>874</v>
      </c>
      <c r="N3636" s="45" t="s">
        <v>874</v>
      </c>
      <c r="O3636" s="62" t="s">
        <v>7</v>
      </c>
      <c r="P3636" s="53">
        <v>4051</v>
      </c>
      <c r="Q3636" s="46">
        <v>39036</v>
      </c>
      <c r="R3636" s="41" t="s">
        <v>136</v>
      </c>
    </row>
    <row r="3637" spans="1:18" s="149" customFormat="1" ht="12.75" customHeight="1" x14ac:dyDescent="0.2">
      <c r="A3637" s="7">
        <v>50</v>
      </c>
      <c r="B3637" s="40" t="s">
        <v>7</v>
      </c>
      <c r="C3637" s="107">
        <v>7373</v>
      </c>
      <c r="D3637" s="40" t="s">
        <v>1361</v>
      </c>
      <c r="E3637" s="135" t="s">
        <v>2295</v>
      </c>
      <c r="F3637" s="45">
        <v>7</v>
      </c>
      <c r="G3637" s="45" t="s">
        <v>1834</v>
      </c>
      <c r="H3637" s="45" t="s">
        <v>25</v>
      </c>
      <c r="I3637" s="46">
        <v>38861</v>
      </c>
      <c r="J3637" s="44" t="str">
        <f t="shared" si="112"/>
        <v>n/a</v>
      </c>
      <c r="K3637" s="46">
        <v>38898</v>
      </c>
      <c r="L3637" s="45"/>
      <c r="M3637" s="45"/>
      <c r="N3637" s="45"/>
      <c r="O3637" s="62" t="s">
        <v>7</v>
      </c>
      <c r="P3637" s="20" t="s">
        <v>3</v>
      </c>
      <c r="Q3637" s="46">
        <v>38971</v>
      </c>
      <c r="R3637" s="41"/>
    </row>
    <row r="3638" spans="1:18" s="149" customFormat="1" ht="12.75" customHeight="1" x14ac:dyDescent="0.2">
      <c r="A3638" s="7">
        <v>33</v>
      </c>
      <c r="B3638" s="40" t="s">
        <v>7</v>
      </c>
      <c r="C3638" s="107">
        <v>7374</v>
      </c>
      <c r="D3638" s="40" t="s">
        <v>2294</v>
      </c>
      <c r="E3638" s="40" t="s">
        <v>1986</v>
      </c>
      <c r="F3638" s="45">
        <v>21</v>
      </c>
      <c r="G3638" s="45" t="s">
        <v>1839</v>
      </c>
      <c r="H3638" s="45" t="s">
        <v>25</v>
      </c>
      <c r="I3638" s="46">
        <v>38868</v>
      </c>
      <c r="J3638" s="44" t="str">
        <f t="shared" si="112"/>
        <v>n/a</v>
      </c>
      <c r="K3638" s="46">
        <v>38903</v>
      </c>
      <c r="L3638" s="45" t="s">
        <v>2293</v>
      </c>
      <c r="M3638" s="45" t="s">
        <v>871</v>
      </c>
      <c r="N3638" s="45" t="s">
        <v>871</v>
      </c>
      <c r="O3638" s="62" t="s">
        <v>7</v>
      </c>
      <c r="P3638" s="4" t="s">
        <v>0</v>
      </c>
      <c r="Q3638" s="185">
        <v>39141</v>
      </c>
      <c r="R3638" s="41"/>
    </row>
    <row r="3639" spans="1:18" s="149" customFormat="1" ht="12.75" customHeight="1" x14ac:dyDescent="0.2">
      <c r="A3639" s="7">
        <v>50</v>
      </c>
      <c r="B3639" s="40" t="s">
        <v>7</v>
      </c>
      <c r="C3639" s="107">
        <v>7375</v>
      </c>
      <c r="D3639" s="40" t="s">
        <v>21</v>
      </c>
      <c r="E3639" s="135" t="s">
        <v>2292</v>
      </c>
      <c r="F3639" s="45">
        <v>7</v>
      </c>
      <c r="G3639" s="45" t="s">
        <v>1834</v>
      </c>
      <c r="H3639" s="45" t="s">
        <v>25</v>
      </c>
      <c r="I3639" s="46">
        <v>38862</v>
      </c>
      <c r="J3639" s="44" t="str">
        <f t="shared" si="112"/>
        <v>n/a</v>
      </c>
      <c r="K3639" s="46">
        <v>38898</v>
      </c>
      <c r="L3639" s="45">
        <v>7372</v>
      </c>
      <c r="M3639" s="45" t="s">
        <v>874</v>
      </c>
      <c r="N3639" s="45" t="s">
        <v>874</v>
      </c>
      <c r="O3639" s="62" t="s">
        <v>7</v>
      </c>
      <c r="P3639" s="53">
        <v>4052</v>
      </c>
      <c r="Q3639" s="46">
        <v>39036</v>
      </c>
      <c r="R3639" s="41" t="s">
        <v>136</v>
      </c>
    </row>
    <row r="3640" spans="1:18" s="149" customFormat="1" ht="12.75" customHeight="1" x14ac:dyDescent="0.2">
      <c r="A3640" s="7">
        <v>5</v>
      </c>
      <c r="B3640" s="40" t="s">
        <v>7</v>
      </c>
      <c r="C3640" s="107">
        <v>7376</v>
      </c>
      <c r="D3640" s="40" t="s">
        <v>2291</v>
      </c>
      <c r="E3640" s="40" t="s">
        <v>2290</v>
      </c>
      <c r="F3640" s="45">
        <v>20</v>
      </c>
      <c r="G3640" s="45" t="s">
        <v>1839</v>
      </c>
      <c r="H3640" s="45" t="s">
        <v>25</v>
      </c>
      <c r="I3640" s="46">
        <v>38863</v>
      </c>
      <c r="J3640" s="44" t="str">
        <f t="shared" si="112"/>
        <v>n/a</v>
      </c>
      <c r="K3640" s="46">
        <v>38903</v>
      </c>
      <c r="L3640" s="45" t="s">
        <v>684</v>
      </c>
      <c r="M3640" s="45" t="s">
        <v>871</v>
      </c>
      <c r="N3640" s="45" t="s">
        <v>874</v>
      </c>
      <c r="O3640" s="62" t="s">
        <v>7</v>
      </c>
      <c r="P3640" s="53">
        <v>4087</v>
      </c>
      <c r="Q3640" s="46">
        <v>39175</v>
      </c>
      <c r="R3640" s="41" t="s">
        <v>2289</v>
      </c>
    </row>
    <row r="3641" spans="1:18" s="149" customFormat="1" ht="12.75" customHeight="1" x14ac:dyDescent="0.2">
      <c r="A3641" s="7">
        <v>37</v>
      </c>
      <c r="B3641" s="40" t="s">
        <v>7</v>
      </c>
      <c r="C3641" s="107">
        <v>7377</v>
      </c>
      <c r="D3641" s="40" t="s">
        <v>1460</v>
      </c>
      <c r="E3641" s="40" t="s">
        <v>2288</v>
      </c>
      <c r="F3641" s="45">
        <v>21</v>
      </c>
      <c r="G3641" s="45" t="s">
        <v>1839</v>
      </c>
      <c r="H3641" s="45" t="s">
        <v>25</v>
      </c>
      <c r="I3641" s="46">
        <v>38868</v>
      </c>
      <c r="J3641" s="44" t="str">
        <f t="shared" si="112"/>
        <v>n/a</v>
      </c>
      <c r="K3641" s="46">
        <v>38903</v>
      </c>
      <c r="L3641" s="45" t="s">
        <v>2287</v>
      </c>
      <c r="M3641" s="45" t="s">
        <v>871</v>
      </c>
      <c r="N3641" s="45" t="s">
        <v>871</v>
      </c>
      <c r="O3641" s="62" t="s">
        <v>7</v>
      </c>
      <c r="P3641" s="4" t="s">
        <v>0</v>
      </c>
      <c r="Q3641" s="185">
        <v>39141</v>
      </c>
    </row>
    <row r="3642" spans="1:18" s="149" customFormat="1" ht="12.75" customHeight="1" x14ac:dyDescent="0.2">
      <c r="A3642" s="7">
        <v>19</v>
      </c>
      <c r="B3642" s="40" t="s">
        <v>7</v>
      </c>
      <c r="C3642" s="107">
        <v>7378</v>
      </c>
      <c r="D3642" s="40" t="s">
        <v>257</v>
      </c>
      <c r="E3642" s="135" t="s">
        <v>2286</v>
      </c>
      <c r="F3642" s="45">
        <v>8</v>
      </c>
      <c r="G3642" s="45" t="s">
        <v>905</v>
      </c>
      <c r="H3642" s="45" t="s">
        <v>25</v>
      </c>
      <c r="I3642" s="46">
        <v>38869</v>
      </c>
      <c r="J3642" s="44" t="str">
        <f t="shared" si="112"/>
        <v>n/a</v>
      </c>
      <c r="K3642" s="46">
        <v>38903</v>
      </c>
      <c r="L3642" s="45" t="s">
        <v>684</v>
      </c>
      <c r="M3642" s="45" t="s">
        <v>874</v>
      </c>
      <c r="N3642" s="45" t="s">
        <v>874</v>
      </c>
      <c r="O3642" s="62" t="s">
        <v>7</v>
      </c>
      <c r="P3642" s="53">
        <v>4058</v>
      </c>
      <c r="Q3642" s="46">
        <v>39029</v>
      </c>
      <c r="R3642" s="41" t="s">
        <v>136</v>
      </c>
    </row>
    <row r="3643" spans="1:18" s="149" customFormat="1" ht="12.75" customHeight="1" x14ac:dyDescent="0.2">
      <c r="A3643" s="7">
        <v>51</v>
      </c>
      <c r="B3643" s="40" t="s">
        <v>7</v>
      </c>
      <c r="C3643" s="107">
        <v>7379</v>
      </c>
      <c r="D3643" s="40" t="s">
        <v>2285</v>
      </c>
      <c r="E3643" s="40" t="s">
        <v>2284</v>
      </c>
      <c r="F3643" s="45">
        <v>10</v>
      </c>
      <c r="G3643" s="45" t="s">
        <v>1834</v>
      </c>
      <c r="H3643" s="45" t="s">
        <v>25</v>
      </c>
      <c r="I3643" s="46">
        <v>38867</v>
      </c>
      <c r="J3643" s="44" t="str">
        <f t="shared" si="112"/>
        <v>n/a</v>
      </c>
      <c r="K3643" s="46">
        <v>38903</v>
      </c>
      <c r="L3643" s="45" t="s">
        <v>684</v>
      </c>
      <c r="M3643" s="45" t="s">
        <v>874</v>
      </c>
      <c r="N3643" s="45" t="s">
        <v>874</v>
      </c>
      <c r="O3643" s="62" t="s">
        <v>7</v>
      </c>
      <c r="P3643" s="53">
        <v>4053</v>
      </c>
      <c r="Q3643" s="46">
        <v>39036</v>
      </c>
      <c r="R3643" s="41" t="s">
        <v>1851</v>
      </c>
    </row>
    <row r="3644" spans="1:18" s="149" customFormat="1" ht="12.75" customHeight="1" x14ac:dyDescent="0.2">
      <c r="A3644" s="7">
        <v>19</v>
      </c>
      <c r="B3644" s="40" t="s">
        <v>7</v>
      </c>
      <c r="C3644" s="107">
        <v>7380</v>
      </c>
      <c r="D3644" s="40" t="s">
        <v>27</v>
      </c>
      <c r="E3644" s="40" t="s">
        <v>2283</v>
      </c>
      <c r="F3644" s="45">
        <v>8</v>
      </c>
      <c r="G3644" s="45" t="s">
        <v>905</v>
      </c>
      <c r="H3644" s="45" t="s">
        <v>25</v>
      </c>
      <c r="I3644" s="46">
        <v>38869</v>
      </c>
      <c r="J3644" s="44">
        <f t="shared" si="112"/>
        <v>39234</v>
      </c>
      <c r="K3644" s="46"/>
      <c r="L3644" s="45"/>
      <c r="M3644" s="45"/>
      <c r="N3644" s="45"/>
      <c r="O3644" s="62" t="s">
        <v>7</v>
      </c>
      <c r="P3644" s="53" t="s">
        <v>2</v>
      </c>
      <c r="Q3644" s="46"/>
      <c r="R3644" s="41"/>
    </row>
    <row r="3645" spans="1:18" s="149" customFormat="1" ht="12.75" customHeight="1" x14ac:dyDescent="0.2">
      <c r="A3645" s="7">
        <v>46</v>
      </c>
      <c r="B3645" s="40" t="s">
        <v>7</v>
      </c>
      <c r="C3645" s="107">
        <v>7381</v>
      </c>
      <c r="D3645" s="40" t="s">
        <v>527</v>
      </c>
      <c r="E3645" s="135" t="s">
        <v>2282</v>
      </c>
      <c r="F3645" s="45">
        <v>8</v>
      </c>
      <c r="G3645" s="45" t="s">
        <v>905</v>
      </c>
      <c r="H3645" s="45" t="s">
        <v>25</v>
      </c>
      <c r="I3645" s="46">
        <v>38869</v>
      </c>
      <c r="J3645" s="44" t="str">
        <f t="shared" si="112"/>
        <v>n/a</v>
      </c>
      <c r="K3645" s="46">
        <v>38903</v>
      </c>
      <c r="L3645" s="45" t="s">
        <v>684</v>
      </c>
      <c r="M3645" s="45" t="s">
        <v>874</v>
      </c>
      <c r="N3645" s="45" t="s">
        <v>874</v>
      </c>
      <c r="O3645" s="62" t="s">
        <v>7</v>
      </c>
      <c r="P3645" s="53">
        <v>4057</v>
      </c>
      <c r="Q3645" s="46">
        <v>39029</v>
      </c>
      <c r="R3645" s="41" t="s">
        <v>136</v>
      </c>
    </row>
    <row r="3646" spans="1:18" s="149" customFormat="1" ht="12.75" customHeight="1" x14ac:dyDescent="0.2">
      <c r="A3646" s="7">
        <v>3</v>
      </c>
      <c r="B3646" s="40" t="s">
        <v>7</v>
      </c>
      <c r="C3646" s="107">
        <v>7382</v>
      </c>
      <c r="D3646" s="40" t="s">
        <v>2281</v>
      </c>
      <c r="E3646" s="40" t="s">
        <v>2280</v>
      </c>
      <c r="F3646" s="45">
        <v>20</v>
      </c>
      <c r="G3646" s="45" t="s">
        <v>1839</v>
      </c>
      <c r="H3646" s="45" t="s">
        <v>114</v>
      </c>
      <c r="I3646" s="46">
        <v>38869</v>
      </c>
      <c r="J3646" s="44" t="str">
        <f t="shared" si="112"/>
        <v>n/a</v>
      </c>
      <c r="K3646" s="46">
        <v>38903</v>
      </c>
      <c r="L3646" s="45"/>
      <c r="M3646" s="45"/>
      <c r="N3646" s="45"/>
      <c r="O3646" s="62" t="s">
        <v>7</v>
      </c>
      <c r="P3646" s="53" t="s">
        <v>5</v>
      </c>
      <c r="Q3646" s="46">
        <v>39114</v>
      </c>
      <c r="R3646" s="41"/>
    </row>
    <row r="3647" spans="1:18" s="149" customFormat="1" ht="12.75" customHeight="1" x14ac:dyDescent="0.2">
      <c r="A3647" s="7">
        <v>55</v>
      </c>
      <c r="B3647" s="40" t="s">
        <v>7</v>
      </c>
      <c r="C3647" s="107">
        <v>7383</v>
      </c>
      <c r="D3647" s="40" t="s">
        <v>1543</v>
      </c>
      <c r="E3647" s="40" t="s">
        <v>2279</v>
      </c>
      <c r="F3647" s="45">
        <v>15</v>
      </c>
      <c r="G3647" s="45" t="s">
        <v>1688</v>
      </c>
      <c r="H3647" s="45" t="s">
        <v>25</v>
      </c>
      <c r="I3647" s="46">
        <v>38869</v>
      </c>
      <c r="J3647" s="44" t="str">
        <f t="shared" si="112"/>
        <v>n/a</v>
      </c>
      <c r="K3647" s="46">
        <v>38903</v>
      </c>
      <c r="L3647" s="45">
        <v>7384</v>
      </c>
      <c r="M3647" s="45" t="s">
        <v>874</v>
      </c>
      <c r="N3647" s="45" t="s">
        <v>874</v>
      </c>
      <c r="O3647" s="62" t="s">
        <v>7</v>
      </c>
      <c r="P3647" s="53">
        <v>4054</v>
      </c>
      <c r="Q3647" s="46">
        <v>39036</v>
      </c>
      <c r="R3647" s="41" t="s">
        <v>136</v>
      </c>
    </row>
    <row r="3648" spans="1:18" s="149" customFormat="1" ht="12.75" customHeight="1" x14ac:dyDescent="0.2">
      <c r="A3648" s="7">
        <v>55</v>
      </c>
      <c r="B3648" s="40" t="s">
        <v>7</v>
      </c>
      <c r="C3648" s="107">
        <v>7384</v>
      </c>
      <c r="D3648" s="40" t="s">
        <v>1543</v>
      </c>
      <c r="E3648" s="40" t="s">
        <v>2278</v>
      </c>
      <c r="F3648" s="45">
        <v>15</v>
      </c>
      <c r="G3648" s="45" t="s">
        <v>1688</v>
      </c>
      <c r="H3648" s="45" t="s">
        <v>25</v>
      </c>
      <c r="I3648" s="46">
        <v>38869</v>
      </c>
      <c r="J3648" s="44" t="str">
        <f t="shared" si="112"/>
        <v>n/a</v>
      </c>
      <c r="K3648" s="46">
        <v>38903</v>
      </c>
      <c r="L3648" s="45">
        <v>7383</v>
      </c>
      <c r="M3648" s="45" t="s">
        <v>874</v>
      </c>
      <c r="N3648" s="45" t="s">
        <v>874</v>
      </c>
      <c r="O3648" s="62" t="s">
        <v>7</v>
      </c>
      <c r="P3648" s="53">
        <v>4055</v>
      </c>
      <c r="Q3648" s="46">
        <v>39036</v>
      </c>
      <c r="R3648" s="41" t="s">
        <v>136</v>
      </c>
    </row>
    <row r="3649" spans="1:18" s="149" customFormat="1" ht="13.5" customHeight="1" x14ac:dyDescent="0.2">
      <c r="A3649" s="7">
        <v>37</v>
      </c>
      <c r="B3649" s="40" t="s">
        <v>7</v>
      </c>
      <c r="C3649" s="107">
        <v>7385</v>
      </c>
      <c r="D3649" s="40" t="s">
        <v>1460</v>
      </c>
      <c r="E3649" s="40" t="s">
        <v>2277</v>
      </c>
      <c r="F3649" s="45">
        <v>21</v>
      </c>
      <c r="G3649" s="45" t="s">
        <v>1839</v>
      </c>
      <c r="H3649" s="45" t="s">
        <v>25</v>
      </c>
      <c r="I3649" s="46">
        <v>38873</v>
      </c>
      <c r="J3649" s="44" t="str">
        <f t="shared" si="112"/>
        <v>n/a</v>
      </c>
      <c r="K3649" s="46">
        <v>38903</v>
      </c>
      <c r="L3649" s="45" t="s">
        <v>2276</v>
      </c>
      <c r="M3649" s="45" t="s">
        <v>874</v>
      </c>
      <c r="N3649" s="45" t="s">
        <v>871</v>
      </c>
      <c r="O3649" s="62" t="s">
        <v>7</v>
      </c>
      <c r="P3649" s="53">
        <v>4079</v>
      </c>
      <c r="Q3649" s="46">
        <v>39141</v>
      </c>
      <c r="R3649" s="41" t="s">
        <v>136</v>
      </c>
    </row>
    <row r="3650" spans="1:18" s="149" customFormat="1" ht="15.75" customHeight="1" x14ac:dyDescent="0.2">
      <c r="A3650" s="7">
        <v>3</v>
      </c>
      <c r="B3650" s="40" t="s">
        <v>7</v>
      </c>
      <c r="C3650" s="107">
        <v>7386</v>
      </c>
      <c r="D3650" s="40" t="s">
        <v>1213</v>
      </c>
      <c r="E3650" s="40" t="s">
        <v>2275</v>
      </c>
      <c r="F3650" s="45">
        <v>19</v>
      </c>
      <c r="G3650" s="45" t="s">
        <v>1688</v>
      </c>
      <c r="H3650" s="45" t="s">
        <v>8</v>
      </c>
      <c r="I3650" s="46">
        <v>38890</v>
      </c>
      <c r="J3650" s="44" t="str">
        <f t="shared" si="112"/>
        <v>n/a</v>
      </c>
      <c r="K3650" s="46">
        <v>38930</v>
      </c>
      <c r="L3650" s="45" t="s">
        <v>684</v>
      </c>
      <c r="M3650" s="45" t="s">
        <v>871</v>
      </c>
      <c r="N3650" s="45" t="s">
        <v>871</v>
      </c>
      <c r="O3650" s="62" t="s">
        <v>7</v>
      </c>
      <c r="P3650" s="117" t="s">
        <v>0</v>
      </c>
      <c r="Q3650" s="46">
        <v>39160</v>
      </c>
      <c r="R3650" s="41"/>
    </row>
    <row r="3651" spans="1:18" s="149" customFormat="1" ht="12.75" customHeight="1" x14ac:dyDescent="0.2">
      <c r="A3651" s="7">
        <v>4</v>
      </c>
      <c r="B3651" s="40" t="s">
        <v>7</v>
      </c>
      <c r="C3651" s="107">
        <v>7387</v>
      </c>
      <c r="D3651" s="40" t="s">
        <v>186</v>
      </c>
      <c r="E3651" s="40" t="s">
        <v>2274</v>
      </c>
      <c r="F3651" s="45">
        <v>4</v>
      </c>
      <c r="G3651" s="45" t="s">
        <v>1825</v>
      </c>
      <c r="H3651" s="45" t="s">
        <v>8</v>
      </c>
      <c r="I3651" s="46">
        <v>38896</v>
      </c>
      <c r="J3651" s="44" t="str">
        <f t="shared" si="112"/>
        <v>n/a</v>
      </c>
      <c r="K3651" s="46">
        <v>38929</v>
      </c>
      <c r="L3651" s="45" t="s">
        <v>684</v>
      </c>
      <c r="M3651" s="45" t="s">
        <v>874</v>
      </c>
      <c r="N3651" s="45" t="s">
        <v>871</v>
      </c>
      <c r="O3651" s="62" t="s">
        <v>7</v>
      </c>
      <c r="P3651" s="117" t="s">
        <v>0</v>
      </c>
      <c r="Q3651" s="46">
        <v>39196</v>
      </c>
      <c r="R3651" s="41"/>
    </row>
    <row r="3652" spans="1:18" s="149" customFormat="1" ht="12.75" customHeight="1" x14ac:dyDescent="0.2">
      <c r="A3652" s="7">
        <v>74</v>
      </c>
      <c r="B3652" s="40" t="s">
        <v>7</v>
      </c>
      <c r="C3652" s="107">
        <v>7388</v>
      </c>
      <c r="D3652" s="40" t="s">
        <v>1468</v>
      </c>
      <c r="E3652" s="40" t="s">
        <v>1970</v>
      </c>
      <c r="F3652" s="45">
        <v>8</v>
      </c>
      <c r="G3652" s="45" t="s">
        <v>905</v>
      </c>
      <c r="H3652" s="45" t="s">
        <v>8</v>
      </c>
      <c r="I3652" s="46">
        <v>38897</v>
      </c>
      <c r="J3652" s="44" t="str">
        <f t="shared" si="112"/>
        <v>n/a</v>
      </c>
      <c r="K3652" s="46">
        <v>38930</v>
      </c>
      <c r="L3652" s="45"/>
      <c r="M3652" s="45"/>
      <c r="N3652" s="45"/>
      <c r="O3652" s="62" t="s">
        <v>7</v>
      </c>
      <c r="P3652" s="53" t="s">
        <v>2266</v>
      </c>
      <c r="Q3652" s="46"/>
      <c r="R3652" s="41"/>
    </row>
    <row r="3653" spans="1:18" s="149" customFormat="1" ht="12.75" customHeight="1" x14ac:dyDescent="0.2">
      <c r="A3653" s="7"/>
      <c r="B3653" s="40" t="s">
        <v>7</v>
      </c>
      <c r="C3653" s="107">
        <v>7389</v>
      </c>
      <c r="D3653" s="40" t="s">
        <v>2273</v>
      </c>
      <c r="E3653" s="40" t="s">
        <v>1923</v>
      </c>
      <c r="F3653" s="45">
        <v>20</v>
      </c>
      <c r="G3653" s="45" t="s">
        <v>1839</v>
      </c>
      <c r="H3653" s="45" t="s">
        <v>8</v>
      </c>
      <c r="I3653" s="46">
        <v>38897</v>
      </c>
      <c r="J3653" s="44">
        <f t="shared" si="112"/>
        <v>39262</v>
      </c>
      <c r="K3653" s="46"/>
      <c r="L3653" s="45"/>
      <c r="M3653" s="45"/>
      <c r="N3653" s="45"/>
      <c r="O3653" s="62" t="s">
        <v>7</v>
      </c>
      <c r="P3653" s="53" t="s">
        <v>2</v>
      </c>
      <c r="Q3653" s="46"/>
      <c r="R3653" s="41"/>
    </row>
    <row r="3654" spans="1:18" s="149" customFormat="1" ht="12.75" customHeight="1" x14ac:dyDescent="0.2">
      <c r="A3654" s="7">
        <v>37</v>
      </c>
      <c r="B3654" s="40" t="s">
        <v>7</v>
      </c>
      <c r="C3654" s="107">
        <v>7390</v>
      </c>
      <c r="D3654" s="40" t="s">
        <v>57</v>
      </c>
      <c r="E3654" s="40" t="s">
        <v>2272</v>
      </c>
      <c r="F3654" s="45">
        <v>20</v>
      </c>
      <c r="G3654" s="45" t="s">
        <v>1839</v>
      </c>
      <c r="H3654" s="45" t="s">
        <v>8</v>
      </c>
      <c r="I3654" s="46">
        <v>38897</v>
      </c>
      <c r="J3654" s="44" t="str">
        <f t="shared" si="112"/>
        <v>n/a</v>
      </c>
      <c r="K3654" s="46">
        <v>38930</v>
      </c>
      <c r="L3654" s="45" t="s">
        <v>684</v>
      </c>
      <c r="M3654" s="45" t="s">
        <v>874</v>
      </c>
      <c r="N3654" s="45" t="s">
        <v>874</v>
      </c>
      <c r="O3654" s="62" t="s">
        <v>7</v>
      </c>
      <c r="P3654" s="53">
        <v>4066</v>
      </c>
      <c r="Q3654" s="46">
        <v>39078</v>
      </c>
      <c r="R3654" s="41" t="s">
        <v>553</v>
      </c>
    </row>
    <row r="3655" spans="1:18" s="149" customFormat="1" ht="12.75" customHeight="1" x14ac:dyDescent="0.2">
      <c r="A3655" s="7"/>
      <c r="B3655" s="40" t="s">
        <v>7</v>
      </c>
      <c r="C3655" s="107">
        <v>7391</v>
      </c>
      <c r="D3655" s="40" t="s">
        <v>2271</v>
      </c>
      <c r="E3655" s="40" t="s">
        <v>2268</v>
      </c>
      <c r="F3655" s="45">
        <v>20</v>
      </c>
      <c r="G3655" s="45" t="s">
        <v>1839</v>
      </c>
      <c r="H3655" s="45" t="s">
        <v>8</v>
      </c>
      <c r="I3655" s="46">
        <v>38898</v>
      </c>
      <c r="J3655" s="44">
        <f t="shared" si="112"/>
        <v>39263</v>
      </c>
      <c r="K3655" s="46"/>
      <c r="L3655" s="45"/>
      <c r="M3655" s="45"/>
      <c r="N3655" s="45"/>
      <c r="O3655" s="62" t="s">
        <v>7</v>
      </c>
      <c r="P3655" s="53" t="s">
        <v>2</v>
      </c>
      <c r="Q3655" s="46"/>
      <c r="R3655" s="41"/>
    </row>
    <row r="3656" spans="1:18" s="149" customFormat="1" ht="12.75" customHeight="1" x14ac:dyDescent="0.2">
      <c r="A3656" s="7"/>
      <c r="B3656" s="40" t="s">
        <v>7</v>
      </c>
      <c r="C3656" s="107">
        <v>7392</v>
      </c>
      <c r="D3656" s="40" t="s">
        <v>2270</v>
      </c>
      <c r="E3656" s="40" t="s">
        <v>2268</v>
      </c>
      <c r="F3656" s="45">
        <v>20</v>
      </c>
      <c r="G3656" s="45" t="s">
        <v>1839</v>
      </c>
      <c r="H3656" s="45" t="s">
        <v>8</v>
      </c>
      <c r="I3656" s="46">
        <v>38898</v>
      </c>
      <c r="J3656" s="44">
        <f t="shared" si="112"/>
        <v>39263</v>
      </c>
      <c r="K3656" s="46"/>
      <c r="L3656" s="45"/>
      <c r="M3656" s="45"/>
      <c r="N3656" s="45"/>
      <c r="O3656" s="62" t="s">
        <v>7</v>
      </c>
      <c r="P3656" s="53" t="s">
        <v>2</v>
      </c>
      <c r="Q3656" s="46"/>
      <c r="R3656" s="41"/>
    </row>
    <row r="3657" spans="1:18" s="149" customFormat="1" ht="12.75" customHeight="1" x14ac:dyDescent="0.2">
      <c r="A3657" s="7">
        <v>30</v>
      </c>
      <c r="B3657" s="40" t="s">
        <v>7</v>
      </c>
      <c r="C3657" s="107">
        <v>7393</v>
      </c>
      <c r="D3657" s="40" t="s">
        <v>2269</v>
      </c>
      <c r="E3657" s="40" t="s">
        <v>2268</v>
      </c>
      <c r="F3657" s="45">
        <v>20</v>
      </c>
      <c r="G3657" s="45" t="s">
        <v>1839</v>
      </c>
      <c r="H3657" s="45" t="s">
        <v>8</v>
      </c>
      <c r="I3657" s="46">
        <v>38898</v>
      </c>
      <c r="J3657" s="44" t="str">
        <f t="shared" si="112"/>
        <v>n/a</v>
      </c>
      <c r="K3657" s="46">
        <v>38930</v>
      </c>
      <c r="L3657" s="45" t="s">
        <v>684</v>
      </c>
      <c r="M3657" s="45" t="s">
        <v>874</v>
      </c>
      <c r="N3657" s="45" t="s">
        <v>874</v>
      </c>
      <c r="O3657" s="62" t="s">
        <v>7</v>
      </c>
      <c r="P3657" s="53">
        <v>4082</v>
      </c>
      <c r="Q3657" s="46">
        <v>39169</v>
      </c>
      <c r="R3657" s="41" t="s">
        <v>1699</v>
      </c>
    </row>
    <row r="3658" spans="1:18" s="149" customFormat="1" ht="12.75" customHeight="1" x14ac:dyDescent="0.2">
      <c r="A3658" s="7"/>
      <c r="B3658" s="40" t="s">
        <v>7</v>
      </c>
      <c r="C3658" s="107">
        <v>7394</v>
      </c>
      <c r="D3658" s="40" t="s">
        <v>2267</v>
      </c>
      <c r="E3658" s="40" t="s">
        <v>1855</v>
      </c>
      <c r="F3658" s="45">
        <v>16</v>
      </c>
      <c r="G3658" s="45" t="s">
        <v>1834</v>
      </c>
      <c r="H3658" s="45" t="s">
        <v>8</v>
      </c>
      <c r="I3658" s="46">
        <v>38897</v>
      </c>
      <c r="J3658" s="44" t="str">
        <f t="shared" si="112"/>
        <v>n/a</v>
      </c>
      <c r="K3658" s="46">
        <v>38930</v>
      </c>
      <c r="L3658" s="45"/>
      <c r="M3658" s="45"/>
      <c r="N3658" s="45"/>
      <c r="O3658" s="62" t="s">
        <v>7</v>
      </c>
      <c r="P3658" s="53" t="s">
        <v>2266</v>
      </c>
      <c r="Q3658" s="46"/>
      <c r="R3658" s="41"/>
    </row>
    <row r="3659" spans="1:18" s="149" customFormat="1" ht="12.75" customHeight="1" x14ac:dyDescent="0.2">
      <c r="A3659" s="7">
        <v>59</v>
      </c>
      <c r="B3659" s="40" t="s">
        <v>7</v>
      </c>
      <c r="C3659" s="107">
        <v>7395</v>
      </c>
      <c r="D3659" s="40" t="s">
        <v>2069</v>
      </c>
      <c r="E3659" s="119" t="s">
        <v>2265</v>
      </c>
      <c r="F3659" s="45">
        <v>21</v>
      </c>
      <c r="G3659" s="45" t="s">
        <v>1839</v>
      </c>
      <c r="H3659" s="45" t="s">
        <v>44</v>
      </c>
      <c r="I3659" s="46">
        <v>38932</v>
      </c>
      <c r="J3659" s="44" t="str">
        <f t="shared" si="112"/>
        <v>n/a</v>
      </c>
      <c r="K3659" s="46">
        <v>38992</v>
      </c>
      <c r="L3659" s="121" t="s">
        <v>2264</v>
      </c>
      <c r="M3659" s="45" t="s">
        <v>874</v>
      </c>
      <c r="N3659" s="45" t="s">
        <v>874</v>
      </c>
      <c r="O3659" s="62" t="s">
        <v>7</v>
      </c>
      <c r="P3659" s="53">
        <v>4078</v>
      </c>
      <c r="Q3659" s="46">
        <v>39153</v>
      </c>
      <c r="R3659" s="41" t="s">
        <v>136</v>
      </c>
    </row>
    <row r="3660" spans="1:18" s="149" customFormat="1" ht="12.75" customHeight="1" x14ac:dyDescent="0.2">
      <c r="A3660" s="7">
        <v>55</v>
      </c>
      <c r="B3660" s="40" t="s">
        <v>7</v>
      </c>
      <c r="C3660" s="107">
        <v>7396</v>
      </c>
      <c r="D3660" s="40" t="s">
        <v>2263</v>
      </c>
      <c r="E3660" s="40" t="s">
        <v>2232</v>
      </c>
      <c r="F3660" s="45">
        <v>15</v>
      </c>
      <c r="G3660" s="45" t="s">
        <v>1688</v>
      </c>
      <c r="H3660" s="45" t="s">
        <v>44</v>
      </c>
      <c r="I3660" s="46">
        <v>38938</v>
      </c>
      <c r="J3660" s="44" t="str">
        <f t="shared" si="112"/>
        <v>n/a</v>
      </c>
      <c r="K3660" s="46">
        <v>38981</v>
      </c>
      <c r="L3660" s="45"/>
      <c r="M3660" s="45" t="s">
        <v>871</v>
      </c>
      <c r="N3660" s="45" t="s">
        <v>871</v>
      </c>
      <c r="O3660" s="62" t="s">
        <v>7</v>
      </c>
      <c r="P3660" s="117" t="s">
        <v>0</v>
      </c>
      <c r="Q3660" s="46">
        <v>39213</v>
      </c>
      <c r="R3660" s="41"/>
    </row>
    <row r="3661" spans="1:18" s="149" customFormat="1" ht="12.75" customHeight="1" x14ac:dyDescent="0.2">
      <c r="A3661" s="7">
        <v>115</v>
      </c>
      <c r="B3661" s="40" t="s">
        <v>7</v>
      </c>
      <c r="C3661" s="107">
        <v>7397</v>
      </c>
      <c r="D3661" s="40" t="s">
        <v>1865</v>
      </c>
      <c r="E3661" s="40" t="s">
        <v>2262</v>
      </c>
      <c r="F3661" s="45">
        <v>3</v>
      </c>
      <c r="G3661" s="45" t="s">
        <v>1825</v>
      </c>
      <c r="H3661" s="45" t="s">
        <v>28</v>
      </c>
      <c r="I3661" s="46">
        <v>38945</v>
      </c>
      <c r="J3661" s="44">
        <f t="shared" si="112"/>
        <v>39310</v>
      </c>
      <c r="K3661" s="46"/>
      <c r="L3661" s="45"/>
      <c r="M3661" s="45"/>
      <c r="N3661" s="45"/>
      <c r="O3661" s="62" t="s">
        <v>7</v>
      </c>
      <c r="P3661" s="53" t="s">
        <v>2</v>
      </c>
      <c r="Q3661" s="46"/>
      <c r="R3661" s="41"/>
    </row>
    <row r="3662" spans="1:18" s="149" customFormat="1" ht="12.75" customHeight="1" x14ac:dyDescent="0.2">
      <c r="A3662" s="7">
        <v>50</v>
      </c>
      <c r="B3662" s="40" t="s">
        <v>7</v>
      </c>
      <c r="C3662" s="107">
        <v>7398</v>
      </c>
      <c r="D3662" s="40" t="s">
        <v>21</v>
      </c>
      <c r="E3662" s="40" t="s">
        <v>2261</v>
      </c>
      <c r="F3662" s="45">
        <v>7</v>
      </c>
      <c r="G3662" s="45" t="s">
        <v>1834</v>
      </c>
      <c r="H3662" s="45" t="s">
        <v>44</v>
      </c>
      <c r="I3662" s="46">
        <v>38954</v>
      </c>
      <c r="J3662" s="44" t="str">
        <f t="shared" si="112"/>
        <v>n/a</v>
      </c>
      <c r="K3662" s="46">
        <v>38988</v>
      </c>
      <c r="L3662" s="45" t="s">
        <v>2260</v>
      </c>
      <c r="M3662" s="45" t="s">
        <v>874</v>
      </c>
      <c r="N3662" s="45" t="s">
        <v>874</v>
      </c>
      <c r="O3662" s="62" t="s">
        <v>7</v>
      </c>
      <c r="P3662" s="53">
        <v>4090</v>
      </c>
      <c r="Q3662" s="46">
        <v>39204</v>
      </c>
      <c r="R3662" s="41" t="s">
        <v>136</v>
      </c>
    </row>
    <row r="3663" spans="1:18" s="149" customFormat="1" ht="12.75" customHeight="1" x14ac:dyDescent="0.2">
      <c r="A3663" s="7">
        <v>78</v>
      </c>
      <c r="B3663" s="40" t="s">
        <v>7</v>
      </c>
      <c r="C3663" s="107">
        <v>7399</v>
      </c>
      <c r="D3663" s="40" t="s">
        <v>2259</v>
      </c>
      <c r="E3663" s="40" t="s">
        <v>2258</v>
      </c>
      <c r="F3663" s="45">
        <v>21</v>
      </c>
      <c r="G3663" s="45" t="s">
        <v>1839</v>
      </c>
      <c r="H3663" s="45" t="s">
        <v>44</v>
      </c>
      <c r="I3663" s="46">
        <v>38960</v>
      </c>
      <c r="J3663" s="44" t="str">
        <f t="shared" si="112"/>
        <v>n/a</v>
      </c>
      <c r="K3663" s="46">
        <v>38992</v>
      </c>
      <c r="L3663" s="45"/>
      <c r="M3663" s="45" t="s">
        <v>874</v>
      </c>
      <c r="N3663" s="45" t="s">
        <v>871</v>
      </c>
      <c r="O3663" s="62" t="s">
        <v>7</v>
      </c>
      <c r="P3663" s="53">
        <v>4093</v>
      </c>
      <c r="Q3663" s="46">
        <v>39206</v>
      </c>
      <c r="R3663" s="41" t="s">
        <v>1019</v>
      </c>
    </row>
    <row r="3664" spans="1:18" s="149" customFormat="1" ht="12.75" customHeight="1" x14ac:dyDescent="0.2">
      <c r="A3664" s="7">
        <v>48</v>
      </c>
      <c r="B3664" s="40" t="s">
        <v>7</v>
      </c>
      <c r="C3664" s="107">
        <v>7400</v>
      </c>
      <c r="D3664" s="40" t="s">
        <v>2257</v>
      </c>
      <c r="E3664" s="40" t="s">
        <v>2256</v>
      </c>
      <c r="F3664" s="45">
        <v>8</v>
      </c>
      <c r="G3664" s="45" t="s">
        <v>905</v>
      </c>
      <c r="H3664" s="45" t="s">
        <v>44</v>
      </c>
      <c r="I3664" s="46">
        <v>38960</v>
      </c>
      <c r="J3664" s="44" t="str">
        <f t="shared" si="112"/>
        <v>n/a</v>
      </c>
      <c r="K3664" s="46">
        <v>38989</v>
      </c>
      <c r="L3664" s="45"/>
      <c r="M3664" s="45"/>
      <c r="N3664" s="45"/>
      <c r="O3664" s="62" t="s">
        <v>7</v>
      </c>
      <c r="P3664" s="20" t="s">
        <v>3</v>
      </c>
      <c r="Q3664" s="46">
        <v>39099</v>
      </c>
      <c r="R3664" s="41"/>
    </row>
    <row r="3665" spans="1:18" s="149" customFormat="1" ht="12.75" customHeight="1" x14ac:dyDescent="0.2">
      <c r="A3665" s="7"/>
      <c r="B3665" s="40" t="s">
        <v>7</v>
      </c>
      <c r="C3665" s="107">
        <v>7401</v>
      </c>
      <c r="D3665" s="40" t="s">
        <v>1824</v>
      </c>
      <c r="E3665" s="40" t="s">
        <v>2255</v>
      </c>
      <c r="F3665" s="45">
        <v>6</v>
      </c>
      <c r="G3665" s="45" t="s">
        <v>1834</v>
      </c>
      <c r="H3665" s="45" t="s">
        <v>44</v>
      </c>
      <c r="I3665" s="46">
        <v>38960</v>
      </c>
      <c r="J3665" s="44" t="str">
        <f t="shared" si="112"/>
        <v>n/a</v>
      </c>
      <c r="K3665" s="46">
        <v>38992</v>
      </c>
      <c r="L3665" s="45" t="s">
        <v>684</v>
      </c>
      <c r="M3665" s="45" t="s">
        <v>874</v>
      </c>
      <c r="N3665" s="45" t="s">
        <v>874</v>
      </c>
      <c r="O3665" s="62" t="s">
        <v>7</v>
      </c>
      <c r="P3665" s="53">
        <v>4069</v>
      </c>
      <c r="Q3665" s="46">
        <v>39128</v>
      </c>
      <c r="R3665" s="41" t="s">
        <v>1851</v>
      </c>
    </row>
    <row r="3666" spans="1:18" s="149" customFormat="1" ht="12.75" customHeight="1" x14ac:dyDescent="0.2">
      <c r="A3666" s="7">
        <v>78</v>
      </c>
      <c r="B3666" s="40" t="s">
        <v>7</v>
      </c>
      <c r="C3666" s="107">
        <v>7402</v>
      </c>
      <c r="D3666" s="40" t="s">
        <v>2254</v>
      </c>
      <c r="E3666" s="40" t="s">
        <v>2253</v>
      </c>
      <c r="F3666" s="45">
        <v>20</v>
      </c>
      <c r="G3666" s="45" t="s">
        <v>1839</v>
      </c>
      <c r="H3666" s="45" t="s">
        <v>44</v>
      </c>
      <c r="I3666" s="46">
        <v>38960</v>
      </c>
      <c r="J3666" s="44" t="str">
        <f t="shared" si="112"/>
        <v>n/a</v>
      </c>
      <c r="K3666" s="46">
        <v>38992</v>
      </c>
      <c r="L3666" s="45" t="s">
        <v>2252</v>
      </c>
      <c r="M3666" s="45" t="s">
        <v>874</v>
      </c>
      <c r="N3666" s="45" t="s">
        <v>874</v>
      </c>
      <c r="O3666" s="62" t="s">
        <v>7</v>
      </c>
      <c r="P3666" s="53">
        <v>4073</v>
      </c>
      <c r="Q3666" s="46">
        <v>39150</v>
      </c>
      <c r="R3666" s="41" t="s">
        <v>1699</v>
      </c>
    </row>
    <row r="3667" spans="1:18" s="149" customFormat="1" ht="12.75" customHeight="1" x14ac:dyDescent="0.2">
      <c r="A3667" s="7">
        <v>25</v>
      </c>
      <c r="B3667" s="40" t="s">
        <v>7</v>
      </c>
      <c r="C3667" s="107">
        <v>7403</v>
      </c>
      <c r="D3667" s="40" t="s">
        <v>2251</v>
      </c>
      <c r="E3667" s="40" t="s">
        <v>2250</v>
      </c>
      <c r="F3667" s="45">
        <v>8</v>
      </c>
      <c r="G3667" s="45" t="s">
        <v>905</v>
      </c>
      <c r="H3667" s="45" t="s">
        <v>44</v>
      </c>
      <c r="I3667" s="46">
        <v>38960</v>
      </c>
      <c r="J3667" s="44" t="str">
        <f t="shared" si="112"/>
        <v>n/a</v>
      </c>
      <c r="K3667" s="46">
        <v>38992</v>
      </c>
      <c r="L3667" s="45"/>
      <c r="M3667" s="45"/>
      <c r="N3667" s="45"/>
      <c r="O3667" s="62" t="s">
        <v>7</v>
      </c>
      <c r="P3667" s="53"/>
      <c r="Q3667" s="46"/>
      <c r="R3667" s="41"/>
    </row>
    <row r="3668" spans="1:18" s="149" customFormat="1" ht="12.75" customHeight="1" x14ac:dyDescent="0.2">
      <c r="A3668" s="7">
        <v>52</v>
      </c>
      <c r="B3668" s="40" t="s">
        <v>7</v>
      </c>
      <c r="C3668" s="107">
        <v>7404</v>
      </c>
      <c r="D3668" s="40" t="s">
        <v>2088</v>
      </c>
      <c r="E3668" s="40" t="s">
        <v>2249</v>
      </c>
      <c r="F3668" s="45">
        <v>20</v>
      </c>
      <c r="G3668" s="45" t="s">
        <v>1839</v>
      </c>
      <c r="H3668" s="45" t="s">
        <v>44</v>
      </c>
      <c r="I3668" s="46">
        <v>38961</v>
      </c>
      <c r="J3668" s="44" t="str">
        <f t="shared" si="112"/>
        <v>n/a</v>
      </c>
      <c r="K3668" s="46">
        <v>38992</v>
      </c>
      <c r="L3668" s="45" t="s">
        <v>2248</v>
      </c>
      <c r="M3668" s="45" t="s">
        <v>874</v>
      </c>
      <c r="N3668" s="45" t="s">
        <v>874</v>
      </c>
      <c r="O3668" s="62" t="s">
        <v>7</v>
      </c>
      <c r="P3668" s="53">
        <v>4072</v>
      </c>
      <c r="Q3668" s="46">
        <v>39150</v>
      </c>
      <c r="R3668" s="41" t="s">
        <v>1699</v>
      </c>
    </row>
    <row r="3669" spans="1:18" s="149" customFormat="1" ht="12.75" customHeight="1" x14ac:dyDescent="0.2">
      <c r="A3669" s="7">
        <v>3</v>
      </c>
      <c r="B3669" s="40" t="s">
        <v>7</v>
      </c>
      <c r="C3669" s="107">
        <v>7405</v>
      </c>
      <c r="D3669" s="40" t="s">
        <v>2017</v>
      </c>
      <c r="E3669" s="40" t="s">
        <v>2247</v>
      </c>
      <c r="F3669" s="45">
        <v>15</v>
      </c>
      <c r="G3669" s="45" t="s">
        <v>1688</v>
      </c>
      <c r="H3669" s="45" t="s">
        <v>44</v>
      </c>
      <c r="I3669" s="46">
        <v>38961</v>
      </c>
      <c r="J3669" s="44" t="str">
        <f t="shared" si="112"/>
        <v>n/a</v>
      </c>
      <c r="K3669" s="46">
        <v>38992</v>
      </c>
      <c r="L3669" s="45" t="s">
        <v>684</v>
      </c>
      <c r="M3669" s="45" t="s">
        <v>874</v>
      </c>
      <c r="N3669" s="45" t="s">
        <v>874</v>
      </c>
      <c r="O3669" s="62" t="s">
        <v>7</v>
      </c>
      <c r="P3669" s="53">
        <v>4076</v>
      </c>
      <c r="Q3669" s="46">
        <v>39129</v>
      </c>
      <c r="R3669" s="41" t="s">
        <v>2137</v>
      </c>
    </row>
    <row r="3670" spans="1:18" s="149" customFormat="1" ht="12.75" customHeight="1" x14ac:dyDescent="0.2">
      <c r="A3670" s="7">
        <v>4</v>
      </c>
      <c r="B3670" s="40" t="s">
        <v>7</v>
      </c>
      <c r="C3670" s="107">
        <v>7406</v>
      </c>
      <c r="D3670" s="40" t="s">
        <v>2201</v>
      </c>
      <c r="E3670" s="40" t="s">
        <v>2246</v>
      </c>
      <c r="F3670" s="45">
        <v>5</v>
      </c>
      <c r="G3670" s="45" t="s">
        <v>1825</v>
      </c>
      <c r="H3670" s="45" t="s">
        <v>44</v>
      </c>
      <c r="I3670" s="46">
        <v>38961</v>
      </c>
      <c r="J3670" s="44" t="str">
        <f t="shared" si="112"/>
        <v>n/a</v>
      </c>
      <c r="K3670" s="46">
        <v>38992</v>
      </c>
      <c r="L3670" s="45" t="s">
        <v>684</v>
      </c>
      <c r="M3670" s="45" t="s">
        <v>874</v>
      </c>
      <c r="N3670" s="45" t="s">
        <v>874</v>
      </c>
      <c r="O3670" s="62" t="s">
        <v>7</v>
      </c>
      <c r="P3670" s="53">
        <v>4070</v>
      </c>
      <c r="Q3670" s="46">
        <v>39150</v>
      </c>
      <c r="R3670" s="41" t="s">
        <v>136</v>
      </c>
    </row>
    <row r="3671" spans="1:18" s="149" customFormat="1" ht="12.75" customHeight="1" x14ac:dyDescent="0.2">
      <c r="A3671" s="7">
        <v>4</v>
      </c>
      <c r="B3671" s="40" t="s">
        <v>7</v>
      </c>
      <c r="C3671" s="107">
        <v>7407</v>
      </c>
      <c r="D3671" s="40" t="s">
        <v>2245</v>
      </c>
      <c r="E3671" s="40" t="s">
        <v>2244</v>
      </c>
      <c r="F3671" s="45">
        <v>5</v>
      </c>
      <c r="G3671" s="45" t="s">
        <v>1825</v>
      </c>
      <c r="H3671" s="45" t="s">
        <v>44</v>
      </c>
      <c r="I3671" s="46">
        <v>38961</v>
      </c>
      <c r="J3671" s="44">
        <f t="shared" si="112"/>
        <v>39326</v>
      </c>
      <c r="K3671" s="46"/>
      <c r="L3671" s="45"/>
      <c r="M3671" s="45"/>
      <c r="N3671" s="45"/>
      <c r="O3671" s="62" t="s">
        <v>7</v>
      </c>
      <c r="P3671" s="53" t="s">
        <v>2</v>
      </c>
      <c r="Q3671" s="46"/>
      <c r="R3671" s="41"/>
    </row>
    <row r="3672" spans="1:18" s="149" customFormat="1" ht="12.75" customHeight="1" x14ac:dyDescent="0.2">
      <c r="A3672" s="7"/>
      <c r="B3672" s="40" t="s">
        <v>7</v>
      </c>
      <c r="C3672" s="107">
        <v>7408</v>
      </c>
      <c r="D3672" s="40" t="s">
        <v>2243</v>
      </c>
      <c r="E3672" s="40" t="s">
        <v>2242</v>
      </c>
      <c r="F3672" s="45">
        <v>12</v>
      </c>
      <c r="G3672" s="45" t="s">
        <v>1825</v>
      </c>
      <c r="H3672" s="45" t="s">
        <v>44</v>
      </c>
      <c r="I3672" s="46">
        <v>38961</v>
      </c>
      <c r="J3672" s="44" t="str">
        <f t="shared" si="112"/>
        <v>n/a</v>
      </c>
      <c r="K3672" s="46">
        <v>38992</v>
      </c>
      <c r="L3672" s="45">
        <v>7414</v>
      </c>
      <c r="M3672" s="45" t="s">
        <v>871</v>
      </c>
      <c r="N3672" s="45" t="s">
        <v>871</v>
      </c>
      <c r="O3672" s="62" t="s">
        <v>7</v>
      </c>
      <c r="P3672" s="53" t="s">
        <v>5</v>
      </c>
      <c r="Q3672" s="46">
        <v>39118</v>
      </c>
      <c r="R3672" s="41"/>
    </row>
    <row r="3673" spans="1:18" s="149" customFormat="1" ht="12.75" customHeight="1" x14ac:dyDescent="0.2">
      <c r="A3673" s="7">
        <v>78</v>
      </c>
      <c r="B3673" s="40" t="s">
        <v>7</v>
      </c>
      <c r="C3673" s="107">
        <v>7409</v>
      </c>
      <c r="D3673" s="40" t="s">
        <v>2241</v>
      </c>
      <c r="E3673" s="40" t="s">
        <v>2240</v>
      </c>
      <c r="F3673" s="45">
        <v>8</v>
      </c>
      <c r="G3673" s="45" t="s">
        <v>905</v>
      </c>
      <c r="H3673" s="45" t="s">
        <v>44</v>
      </c>
      <c r="I3673" s="46">
        <v>38961</v>
      </c>
      <c r="J3673" s="44" t="str">
        <f t="shared" si="112"/>
        <v>n/a</v>
      </c>
      <c r="K3673" s="46">
        <v>38992</v>
      </c>
      <c r="L3673" s="45" t="s">
        <v>2239</v>
      </c>
      <c r="M3673" s="45" t="s">
        <v>871</v>
      </c>
      <c r="N3673" s="45" t="s">
        <v>874</v>
      </c>
      <c r="O3673" s="62" t="s">
        <v>7</v>
      </c>
      <c r="P3673" s="53">
        <v>4089</v>
      </c>
      <c r="Q3673" s="46">
        <v>39197</v>
      </c>
      <c r="R3673" s="41" t="s">
        <v>225</v>
      </c>
    </row>
    <row r="3674" spans="1:18" s="149" customFormat="1" ht="12.75" customHeight="1" x14ac:dyDescent="0.2">
      <c r="A3674" s="7">
        <v>1</v>
      </c>
      <c r="B3674" s="40" t="s">
        <v>7</v>
      </c>
      <c r="C3674" s="107">
        <v>7410</v>
      </c>
      <c r="D3674" s="40" t="s">
        <v>2238</v>
      </c>
      <c r="E3674" s="40" t="s">
        <v>2237</v>
      </c>
      <c r="F3674" s="45">
        <v>6</v>
      </c>
      <c r="G3674" s="45" t="s">
        <v>1834</v>
      </c>
      <c r="H3674" s="45" t="s">
        <v>44</v>
      </c>
      <c r="I3674" s="46">
        <v>38961</v>
      </c>
      <c r="J3674" s="44" t="str">
        <f t="shared" si="112"/>
        <v>n/a</v>
      </c>
      <c r="K3674" s="46">
        <v>38992</v>
      </c>
      <c r="L3674" s="45" t="s">
        <v>684</v>
      </c>
      <c r="M3674" s="45" t="s">
        <v>874</v>
      </c>
      <c r="N3674" s="45" t="s">
        <v>874</v>
      </c>
      <c r="O3674" s="62" t="s">
        <v>7</v>
      </c>
      <c r="P3674" s="53">
        <v>4071</v>
      </c>
      <c r="Q3674" s="46">
        <v>39150</v>
      </c>
      <c r="R3674" s="41" t="s">
        <v>136</v>
      </c>
    </row>
    <row r="3675" spans="1:18" s="149" customFormat="1" ht="12.75" customHeight="1" x14ac:dyDescent="0.2">
      <c r="A3675" s="7">
        <v>37</v>
      </c>
      <c r="B3675" s="40" t="s">
        <v>7</v>
      </c>
      <c r="C3675" s="107">
        <v>7411</v>
      </c>
      <c r="D3675" s="40" t="s">
        <v>1460</v>
      </c>
      <c r="E3675" s="40" t="s">
        <v>2235</v>
      </c>
      <c r="F3675" s="45">
        <v>20</v>
      </c>
      <c r="G3675" s="45" t="s">
        <v>1839</v>
      </c>
      <c r="H3675" s="45" t="s">
        <v>44</v>
      </c>
      <c r="I3675" s="46">
        <v>38961</v>
      </c>
      <c r="J3675" s="44" t="str">
        <f t="shared" si="112"/>
        <v>n/a</v>
      </c>
      <c r="K3675" s="46">
        <v>38989</v>
      </c>
      <c r="L3675" s="45" t="s">
        <v>2236</v>
      </c>
      <c r="M3675" s="45" t="s">
        <v>874</v>
      </c>
      <c r="N3675" s="45" t="s">
        <v>874</v>
      </c>
      <c r="O3675" s="62" t="s">
        <v>7</v>
      </c>
      <c r="P3675" s="53">
        <v>4074</v>
      </c>
      <c r="Q3675" s="46">
        <v>39150</v>
      </c>
      <c r="R3675" s="41" t="s">
        <v>136</v>
      </c>
    </row>
    <row r="3676" spans="1:18" s="149" customFormat="1" ht="12.75" customHeight="1" x14ac:dyDescent="0.2">
      <c r="A3676" s="7">
        <v>37</v>
      </c>
      <c r="B3676" s="40" t="s">
        <v>7</v>
      </c>
      <c r="C3676" s="107">
        <v>7412</v>
      </c>
      <c r="D3676" s="40" t="s">
        <v>1460</v>
      </c>
      <c r="E3676" s="40" t="s">
        <v>2235</v>
      </c>
      <c r="F3676" s="45">
        <v>21</v>
      </c>
      <c r="G3676" s="45" t="s">
        <v>1839</v>
      </c>
      <c r="H3676" s="45" t="s">
        <v>44</v>
      </c>
      <c r="I3676" s="46">
        <v>38961</v>
      </c>
      <c r="J3676" s="44">
        <f t="shared" si="112"/>
        <v>39326</v>
      </c>
      <c r="K3676" s="46"/>
      <c r="L3676" s="45"/>
      <c r="M3676" s="45"/>
      <c r="N3676" s="45"/>
      <c r="O3676" s="62" t="s">
        <v>7</v>
      </c>
      <c r="P3676" s="53" t="s">
        <v>2</v>
      </c>
      <c r="Q3676" s="46"/>
      <c r="R3676" s="41"/>
    </row>
    <row r="3677" spans="1:18" s="149" customFormat="1" ht="12.75" customHeight="1" x14ac:dyDescent="0.2">
      <c r="A3677" s="7">
        <v>37</v>
      </c>
      <c r="B3677" s="40" t="s">
        <v>7</v>
      </c>
      <c r="C3677" s="107">
        <v>7413</v>
      </c>
      <c r="D3677" s="40" t="s">
        <v>222</v>
      </c>
      <c r="E3677" s="40" t="s">
        <v>2235</v>
      </c>
      <c r="F3677" s="45">
        <v>20</v>
      </c>
      <c r="G3677" s="45" t="s">
        <v>1839</v>
      </c>
      <c r="H3677" s="45" t="s">
        <v>44</v>
      </c>
      <c r="I3677" s="46">
        <v>38961</v>
      </c>
      <c r="J3677" s="44" t="str">
        <f t="shared" si="112"/>
        <v>n/a</v>
      </c>
      <c r="K3677" s="46">
        <v>38989</v>
      </c>
      <c r="L3677" s="45" t="s">
        <v>2234</v>
      </c>
      <c r="M3677" s="45" t="s">
        <v>874</v>
      </c>
      <c r="N3677" s="45" t="s">
        <v>874</v>
      </c>
      <c r="O3677" s="62" t="s">
        <v>7</v>
      </c>
      <c r="P3677" s="53">
        <v>4075</v>
      </c>
      <c r="Q3677" s="46">
        <v>39150</v>
      </c>
      <c r="R3677" s="41" t="s">
        <v>136</v>
      </c>
    </row>
    <row r="3678" spans="1:18" s="149" customFormat="1" ht="12.75" customHeight="1" x14ac:dyDescent="0.2">
      <c r="A3678" s="7">
        <v>4</v>
      </c>
      <c r="B3678" s="40" t="s">
        <v>7</v>
      </c>
      <c r="C3678" s="107">
        <v>7414</v>
      </c>
      <c r="D3678" s="40" t="s">
        <v>2233</v>
      </c>
      <c r="E3678" s="40" t="s">
        <v>2232</v>
      </c>
      <c r="F3678" s="45">
        <v>12</v>
      </c>
      <c r="G3678" s="45" t="s">
        <v>1825</v>
      </c>
      <c r="H3678" s="45" t="s">
        <v>44</v>
      </c>
      <c r="I3678" s="46">
        <v>38968</v>
      </c>
      <c r="J3678" s="44" t="str">
        <f t="shared" si="112"/>
        <v>n/a</v>
      </c>
      <c r="K3678" s="46">
        <v>38992</v>
      </c>
      <c r="L3678" s="45">
        <v>7408</v>
      </c>
      <c r="M3678" s="45" t="s">
        <v>874</v>
      </c>
      <c r="N3678" s="45" t="s">
        <v>874</v>
      </c>
      <c r="O3678" s="62" t="s">
        <v>7</v>
      </c>
      <c r="P3678" s="53">
        <v>4077</v>
      </c>
      <c r="Q3678" s="46">
        <v>39133</v>
      </c>
      <c r="R3678" s="41" t="s">
        <v>136</v>
      </c>
    </row>
    <row r="3679" spans="1:18" s="149" customFormat="1" ht="12.75" customHeight="1" x14ac:dyDescent="0.2">
      <c r="A3679" s="7"/>
      <c r="B3679" s="40" t="s">
        <v>7</v>
      </c>
      <c r="C3679" s="107">
        <v>7415</v>
      </c>
      <c r="D3679" s="40" t="s">
        <v>2231</v>
      </c>
      <c r="E3679" s="40" t="s">
        <v>1209</v>
      </c>
      <c r="F3679" s="45">
        <v>8</v>
      </c>
      <c r="G3679" s="45" t="s">
        <v>905</v>
      </c>
      <c r="H3679" s="45" t="s">
        <v>44</v>
      </c>
      <c r="I3679" s="46">
        <v>38968</v>
      </c>
      <c r="J3679" s="44">
        <f t="shared" si="112"/>
        <v>39333</v>
      </c>
      <c r="K3679" s="46"/>
      <c r="L3679" s="45"/>
      <c r="M3679" s="45"/>
      <c r="N3679" s="45"/>
      <c r="O3679" s="62" t="s">
        <v>7</v>
      </c>
      <c r="P3679" s="53" t="s">
        <v>2</v>
      </c>
      <c r="Q3679" s="46"/>
      <c r="R3679" s="41"/>
    </row>
    <row r="3680" spans="1:18" s="149" customFormat="1" ht="12.75" customHeight="1" x14ac:dyDescent="0.2">
      <c r="A3680" s="7">
        <v>53</v>
      </c>
      <c r="B3680" s="40" t="s">
        <v>7</v>
      </c>
      <c r="C3680" s="107">
        <v>7416</v>
      </c>
      <c r="D3680" s="40" t="s">
        <v>2230</v>
      </c>
      <c r="E3680" s="40" t="s">
        <v>2109</v>
      </c>
      <c r="F3680" s="45">
        <v>2</v>
      </c>
      <c r="G3680" s="45" t="s">
        <v>1825</v>
      </c>
      <c r="H3680" s="45" t="s">
        <v>44</v>
      </c>
      <c r="I3680" s="46">
        <v>38968</v>
      </c>
      <c r="J3680" s="44">
        <f t="shared" ref="J3680:J3743" si="113">IF(AND(I3680&gt;1/1/75, K3680&gt;0),"n/a",I3680+365)</f>
        <v>39333</v>
      </c>
      <c r="K3680" s="46"/>
      <c r="L3680" s="45"/>
      <c r="M3680" s="45"/>
      <c r="N3680" s="45"/>
      <c r="O3680" s="62" t="s">
        <v>7</v>
      </c>
      <c r="P3680" s="53" t="s">
        <v>2</v>
      </c>
      <c r="Q3680" s="46"/>
      <c r="R3680" s="41"/>
    </row>
    <row r="3681" spans="1:18" s="149" customFormat="1" ht="12.75" customHeight="1" x14ac:dyDescent="0.2">
      <c r="A3681" s="7"/>
      <c r="B3681" s="40" t="s">
        <v>7</v>
      </c>
      <c r="C3681" s="107">
        <v>7417</v>
      </c>
      <c r="D3681" s="40" t="s">
        <v>2229</v>
      </c>
      <c r="E3681" s="40" t="s">
        <v>2228</v>
      </c>
      <c r="F3681" s="45">
        <v>15</v>
      </c>
      <c r="G3681" s="45" t="s">
        <v>1688</v>
      </c>
      <c r="H3681" s="45" t="s">
        <v>44</v>
      </c>
      <c r="I3681" s="46">
        <v>38971</v>
      </c>
      <c r="J3681" s="44">
        <f t="shared" si="113"/>
        <v>39336</v>
      </c>
      <c r="K3681" s="46"/>
      <c r="L3681" s="45"/>
      <c r="M3681" s="45"/>
      <c r="N3681" s="45"/>
      <c r="O3681" s="62" t="s">
        <v>7</v>
      </c>
      <c r="P3681" s="53" t="s">
        <v>2</v>
      </c>
      <c r="Q3681" s="46"/>
      <c r="R3681" s="41"/>
    </row>
    <row r="3682" spans="1:18" s="149" customFormat="1" ht="12.75" customHeight="1" x14ac:dyDescent="0.2">
      <c r="A3682" s="7">
        <v>37</v>
      </c>
      <c r="B3682" s="40" t="s">
        <v>7</v>
      </c>
      <c r="C3682" s="107">
        <v>7418</v>
      </c>
      <c r="D3682" s="40" t="s">
        <v>1460</v>
      </c>
      <c r="E3682" s="40" t="s">
        <v>2227</v>
      </c>
      <c r="F3682" s="45">
        <v>20</v>
      </c>
      <c r="G3682" s="45" t="s">
        <v>1839</v>
      </c>
      <c r="H3682" s="45" t="s">
        <v>114</v>
      </c>
      <c r="I3682" s="46">
        <v>38989</v>
      </c>
      <c r="J3682" s="44" t="str">
        <f t="shared" si="113"/>
        <v>n/a</v>
      </c>
      <c r="K3682" s="46">
        <v>39020</v>
      </c>
      <c r="L3682" s="45" t="s">
        <v>684</v>
      </c>
      <c r="M3682" s="45" t="s">
        <v>874</v>
      </c>
      <c r="N3682" s="45" t="s">
        <v>874</v>
      </c>
      <c r="O3682" s="62" t="s">
        <v>7</v>
      </c>
      <c r="P3682" s="53">
        <v>4081</v>
      </c>
      <c r="Q3682" s="46">
        <v>39169</v>
      </c>
      <c r="R3682" s="41" t="s">
        <v>1699</v>
      </c>
    </row>
    <row r="3683" spans="1:18" s="149" customFormat="1" ht="12.75" customHeight="1" x14ac:dyDescent="0.2">
      <c r="A3683" s="7">
        <v>4</v>
      </c>
      <c r="B3683" s="40" t="s">
        <v>7</v>
      </c>
      <c r="C3683" s="107">
        <v>7419</v>
      </c>
      <c r="D3683" s="40" t="s">
        <v>2226</v>
      </c>
      <c r="E3683" s="40" t="s">
        <v>944</v>
      </c>
      <c r="F3683" s="45">
        <v>2</v>
      </c>
      <c r="G3683" s="45" t="s">
        <v>1825</v>
      </c>
      <c r="H3683" s="45" t="s">
        <v>31</v>
      </c>
      <c r="I3683" s="46">
        <v>39006</v>
      </c>
      <c r="J3683" s="44" t="str">
        <f t="shared" si="113"/>
        <v>n/a</v>
      </c>
      <c r="K3683" s="46">
        <v>39051</v>
      </c>
      <c r="L3683" s="45" t="s">
        <v>684</v>
      </c>
      <c r="M3683" s="45" t="s">
        <v>874</v>
      </c>
      <c r="N3683" s="45" t="s">
        <v>874</v>
      </c>
      <c r="O3683" s="62" t="s">
        <v>7</v>
      </c>
      <c r="P3683" s="53">
        <v>4083</v>
      </c>
      <c r="Q3683" s="46">
        <v>39183</v>
      </c>
      <c r="R3683" s="41" t="s">
        <v>1851</v>
      </c>
    </row>
    <row r="3684" spans="1:18" s="163" customFormat="1" ht="12.75" customHeight="1" x14ac:dyDescent="0.25">
      <c r="A3684" s="166">
        <v>51</v>
      </c>
      <c r="B3684" s="123" t="s">
        <v>7</v>
      </c>
      <c r="C3684" s="87">
        <v>7420</v>
      </c>
      <c r="D3684" s="123" t="s">
        <v>2225</v>
      </c>
      <c r="E3684" s="123" t="s">
        <v>2224</v>
      </c>
      <c r="F3684" s="56">
        <v>10</v>
      </c>
      <c r="G3684" s="56" t="s">
        <v>1834</v>
      </c>
      <c r="H3684" s="56" t="s">
        <v>31</v>
      </c>
      <c r="I3684" s="164">
        <v>39013</v>
      </c>
      <c r="J3684" s="86" t="str">
        <f t="shared" si="113"/>
        <v>n/a</v>
      </c>
      <c r="K3684" s="164">
        <v>39051</v>
      </c>
      <c r="L3684" s="56">
        <v>7421</v>
      </c>
      <c r="M3684" s="56" t="s">
        <v>874</v>
      </c>
      <c r="N3684" s="56" t="s">
        <v>874</v>
      </c>
      <c r="O3684" s="92" t="s">
        <v>7</v>
      </c>
      <c r="P3684" s="165">
        <v>4085</v>
      </c>
      <c r="Q3684" s="164">
        <v>39187</v>
      </c>
      <c r="R3684" s="85" t="s">
        <v>136</v>
      </c>
    </row>
    <row r="3685" spans="1:18" s="149" customFormat="1" ht="12.75" customHeight="1" x14ac:dyDescent="0.2">
      <c r="A3685" s="7">
        <v>1</v>
      </c>
      <c r="B3685" s="40" t="s">
        <v>7</v>
      </c>
      <c r="C3685" s="107">
        <v>7421</v>
      </c>
      <c r="D3685" s="40" t="s">
        <v>2208</v>
      </c>
      <c r="E3685" s="40" t="s">
        <v>2223</v>
      </c>
      <c r="F3685" s="45">
        <v>6</v>
      </c>
      <c r="G3685" s="45" t="s">
        <v>1834</v>
      </c>
      <c r="H3685" s="45" t="s">
        <v>31</v>
      </c>
      <c r="I3685" s="46">
        <v>39021</v>
      </c>
      <c r="J3685" s="44" t="str">
        <f t="shared" si="113"/>
        <v>n/a</v>
      </c>
      <c r="K3685" s="46">
        <v>39052</v>
      </c>
      <c r="L3685" s="45">
        <v>7420</v>
      </c>
      <c r="M3685" s="45" t="s">
        <v>874</v>
      </c>
      <c r="N3685" s="45" t="s">
        <v>874</v>
      </c>
      <c r="O3685" s="62" t="s">
        <v>7</v>
      </c>
      <c r="P3685" s="53">
        <v>4086</v>
      </c>
      <c r="Q3685" s="46">
        <v>39187</v>
      </c>
      <c r="R3685" s="41" t="s">
        <v>136</v>
      </c>
    </row>
    <row r="3686" spans="1:18" s="149" customFormat="1" ht="12.75" customHeight="1" x14ac:dyDescent="0.2">
      <c r="A3686" s="7">
        <v>17</v>
      </c>
      <c r="B3686" s="40" t="s">
        <v>7</v>
      </c>
      <c r="C3686" s="107">
        <v>7422</v>
      </c>
      <c r="D3686" s="40" t="s">
        <v>2188</v>
      </c>
      <c r="E3686" s="40" t="s">
        <v>2222</v>
      </c>
      <c r="F3686" s="45">
        <v>15</v>
      </c>
      <c r="G3686" s="45" t="s">
        <v>1688</v>
      </c>
      <c r="H3686" s="45" t="s">
        <v>31</v>
      </c>
      <c r="I3686" s="46">
        <v>39022</v>
      </c>
      <c r="J3686" s="44" t="str">
        <f t="shared" si="113"/>
        <v>n/a</v>
      </c>
      <c r="K3686" s="46">
        <v>39052</v>
      </c>
      <c r="L3686" s="45" t="s">
        <v>684</v>
      </c>
      <c r="M3686" s="45" t="s">
        <v>874</v>
      </c>
      <c r="N3686" s="45" t="s">
        <v>874</v>
      </c>
      <c r="O3686" s="62" t="s">
        <v>7</v>
      </c>
      <c r="P3686" s="53">
        <v>4084</v>
      </c>
      <c r="Q3686" s="46">
        <v>39183</v>
      </c>
      <c r="R3686" s="41" t="s">
        <v>2137</v>
      </c>
    </row>
    <row r="3687" spans="1:18" s="149" customFormat="1" ht="12.75" customHeight="1" x14ac:dyDescent="0.2">
      <c r="A3687" s="7">
        <v>37</v>
      </c>
      <c r="B3687" s="40" t="s">
        <v>7</v>
      </c>
      <c r="C3687" s="107">
        <v>7423</v>
      </c>
      <c r="D3687" s="40" t="s">
        <v>1871</v>
      </c>
      <c r="E3687" s="40" t="s">
        <v>2221</v>
      </c>
      <c r="F3687" s="45">
        <v>21</v>
      </c>
      <c r="G3687" s="45" t="s">
        <v>1839</v>
      </c>
      <c r="H3687" s="45" t="s">
        <v>31</v>
      </c>
      <c r="I3687" s="46">
        <v>39022</v>
      </c>
      <c r="J3687" s="44" t="str">
        <f t="shared" si="113"/>
        <v>n/a</v>
      </c>
      <c r="K3687" s="46">
        <v>39051</v>
      </c>
      <c r="L3687" s="45" t="s">
        <v>684</v>
      </c>
      <c r="M3687" s="45" t="s">
        <v>874</v>
      </c>
      <c r="N3687" s="45" t="s">
        <v>871</v>
      </c>
      <c r="O3687" s="62" t="s">
        <v>7</v>
      </c>
      <c r="P3687" s="53">
        <v>4097</v>
      </c>
      <c r="Q3687" s="46">
        <v>39261</v>
      </c>
      <c r="R3687" s="41" t="s">
        <v>1699</v>
      </c>
    </row>
    <row r="3688" spans="1:18" s="149" customFormat="1" ht="12.75" customHeight="1" x14ac:dyDescent="0.2">
      <c r="A3688" s="7">
        <v>37</v>
      </c>
      <c r="B3688" s="40" t="s">
        <v>7</v>
      </c>
      <c r="C3688" s="107">
        <v>7424</v>
      </c>
      <c r="D3688" s="40" t="s">
        <v>57</v>
      </c>
      <c r="E3688" s="135" t="s">
        <v>2220</v>
      </c>
      <c r="F3688" s="45">
        <v>20</v>
      </c>
      <c r="G3688" s="45" t="s">
        <v>1839</v>
      </c>
      <c r="H3688" s="45" t="s">
        <v>25</v>
      </c>
      <c r="I3688" s="46">
        <v>39038</v>
      </c>
      <c r="J3688" s="44" t="str">
        <f t="shared" si="113"/>
        <v>n/a</v>
      </c>
      <c r="K3688" s="46">
        <v>39085</v>
      </c>
      <c r="L3688" s="45" t="s">
        <v>684</v>
      </c>
      <c r="M3688" s="45" t="s">
        <v>874</v>
      </c>
      <c r="N3688" s="45" t="s">
        <v>874</v>
      </c>
      <c r="O3688" s="62" t="s">
        <v>7</v>
      </c>
      <c r="P3688" s="53">
        <v>4091</v>
      </c>
      <c r="Q3688" s="46">
        <v>39217</v>
      </c>
      <c r="R3688" s="41" t="s">
        <v>1699</v>
      </c>
    </row>
    <row r="3689" spans="1:18" s="149" customFormat="1" ht="12.75" customHeight="1" x14ac:dyDescent="0.2">
      <c r="A3689" s="7"/>
      <c r="B3689" s="40" t="s">
        <v>7</v>
      </c>
      <c r="C3689" s="107">
        <v>7425</v>
      </c>
      <c r="D3689" s="40" t="s">
        <v>2219</v>
      </c>
      <c r="E3689" s="40" t="s">
        <v>1201</v>
      </c>
      <c r="F3689" s="45">
        <v>1</v>
      </c>
      <c r="G3689" s="45" t="s">
        <v>1825</v>
      </c>
      <c r="H3689" s="45" t="s">
        <v>44</v>
      </c>
      <c r="I3689" s="46">
        <v>39042</v>
      </c>
      <c r="J3689" s="44">
        <f t="shared" si="113"/>
        <v>39407</v>
      </c>
      <c r="K3689" s="46"/>
      <c r="L3689" s="45"/>
      <c r="M3689" s="45"/>
      <c r="N3689" s="45"/>
      <c r="O3689" s="62" t="s">
        <v>7</v>
      </c>
      <c r="P3689" s="53" t="s">
        <v>2</v>
      </c>
      <c r="Q3689" s="46"/>
      <c r="R3689" s="41"/>
    </row>
    <row r="3690" spans="1:18" s="149" customFormat="1" ht="12.75" customHeight="1" x14ac:dyDescent="0.2">
      <c r="A3690" s="7">
        <v>10</v>
      </c>
      <c r="B3690" s="40" t="s">
        <v>7</v>
      </c>
      <c r="C3690" s="107">
        <v>7426</v>
      </c>
      <c r="D3690" s="40" t="s">
        <v>1177</v>
      </c>
      <c r="E3690" s="135" t="s">
        <v>2218</v>
      </c>
      <c r="F3690" s="45">
        <v>12</v>
      </c>
      <c r="G3690" s="45" t="s">
        <v>1825</v>
      </c>
      <c r="H3690" s="45" t="s">
        <v>25</v>
      </c>
      <c r="I3690" s="46">
        <v>39050</v>
      </c>
      <c r="J3690" s="44" t="str">
        <f t="shared" si="113"/>
        <v>n/a</v>
      </c>
      <c r="K3690" s="46">
        <v>39080</v>
      </c>
      <c r="L3690" s="45" t="s">
        <v>684</v>
      </c>
      <c r="M3690" s="45" t="s">
        <v>874</v>
      </c>
      <c r="N3690" s="45" t="s">
        <v>874</v>
      </c>
      <c r="O3690" s="62" t="s">
        <v>7</v>
      </c>
      <c r="P3690" s="53">
        <v>4094</v>
      </c>
      <c r="Q3690" s="46">
        <v>39218</v>
      </c>
      <c r="R3690" s="41" t="s">
        <v>1851</v>
      </c>
    </row>
    <row r="3691" spans="1:18" s="149" customFormat="1" ht="12.75" customHeight="1" x14ac:dyDescent="0.2">
      <c r="A3691" s="7">
        <v>4</v>
      </c>
      <c r="B3691" s="40" t="s">
        <v>7</v>
      </c>
      <c r="C3691" s="107">
        <v>7427</v>
      </c>
      <c r="D3691" s="40" t="s">
        <v>186</v>
      </c>
      <c r="E3691" s="135" t="s">
        <v>2217</v>
      </c>
      <c r="F3691" s="45">
        <v>4</v>
      </c>
      <c r="G3691" s="45" t="s">
        <v>1825</v>
      </c>
      <c r="H3691" s="45" t="s">
        <v>8</v>
      </c>
      <c r="I3691" s="46">
        <v>39050</v>
      </c>
      <c r="J3691" s="44" t="str">
        <f t="shared" si="113"/>
        <v>n/a</v>
      </c>
      <c r="K3691" s="46">
        <v>39080</v>
      </c>
      <c r="L3691" s="45" t="s">
        <v>684</v>
      </c>
      <c r="M3691" s="45" t="s">
        <v>874</v>
      </c>
      <c r="N3691" s="45" t="s">
        <v>874</v>
      </c>
      <c r="O3691" s="62" t="s">
        <v>7</v>
      </c>
      <c r="P3691" s="53">
        <v>4095</v>
      </c>
      <c r="Q3691" s="46">
        <v>39218</v>
      </c>
      <c r="R3691" s="41" t="s">
        <v>136</v>
      </c>
    </row>
    <row r="3692" spans="1:18" s="149" customFormat="1" ht="12.75" customHeight="1" x14ac:dyDescent="0.2">
      <c r="A3692" s="7">
        <v>70</v>
      </c>
      <c r="B3692" s="40" t="s">
        <v>7</v>
      </c>
      <c r="C3692" s="107">
        <v>7428</v>
      </c>
      <c r="D3692" s="40" t="s">
        <v>2080</v>
      </c>
      <c r="E3692" s="40" t="s">
        <v>2216</v>
      </c>
      <c r="F3692" s="45">
        <v>9</v>
      </c>
      <c r="G3692" s="45" t="s">
        <v>1834</v>
      </c>
      <c r="H3692" s="45" t="s">
        <v>25</v>
      </c>
      <c r="I3692" s="46">
        <v>39051</v>
      </c>
      <c r="J3692" s="44">
        <f t="shared" si="113"/>
        <v>39416</v>
      </c>
      <c r="K3692" s="46"/>
      <c r="L3692" s="45"/>
      <c r="M3692" s="45"/>
      <c r="N3692" s="45"/>
      <c r="O3692" s="62" t="s">
        <v>7</v>
      </c>
      <c r="P3692" s="53" t="s">
        <v>2</v>
      </c>
      <c r="Q3692" s="46"/>
      <c r="R3692" s="41"/>
    </row>
    <row r="3693" spans="1:18" s="149" customFormat="1" ht="12.75" customHeight="1" x14ac:dyDescent="0.2">
      <c r="A3693" s="7">
        <v>37</v>
      </c>
      <c r="B3693" s="40" t="s">
        <v>7</v>
      </c>
      <c r="C3693" s="107">
        <v>7429</v>
      </c>
      <c r="D3693" s="40" t="s">
        <v>1409</v>
      </c>
      <c r="E3693" s="40" t="s">
        <v>2215</v>
      </c>
      <c r="F3693" s="45">
        <v>10</v>
      </c>
      <c r="G3693" s="45" t="s">
        <v>1834</v>
      </c>
      <c r="H3693" s="45" t="s">
        <v>25</v>
      </c>
      <c r="I3693" s="46">
        <v>39051</v>
      </c>
      <c r="J3693" s="44" t="str">
        <f t="shared" si="113"/>
        <v>n/a</v>
      </c>
      <c r="K3693" s="46">
        <v>39080</v>
      </c>
      <c r="L3693" s="45" t="s">
        <v>684</v>
      </c>
      <c r="M3693" s="45" t="s">
        <v>874</v>
      </c>
      <c r="N3693" s="45" t="s">
        <v>874</v>
      </c>
      <c r="O3693" s="62" t="s">
        <v>7</v>
      </c>
      <c r="P3693" s="53">
        <v>4103</v>
      </c>
      <c r="Q3693" s="46">
        <v>39346</v>
      </c>
      <c r="R3693" s="41" t="s">
        <v>2214</v>
      </c>
    </row>
    <row r="3694" spans="1:18" s="149" customFormat="1" ht="12.75" customHeight="1" x14ac:dyDescent="0.2">
      <c r="A3694" s="7">
        <v>37</v>
      </c>
      <c r="B3694" s="40" t="s">
        <v>7</v>
      </c>
      <c r="C3694" s="107">
        <v>7430</v>
      </c>
      <c r="D3694" s="40" t="s">
        <v>1823</v>
      </c>
      <c r="E3694" s="135" t="s">
        <v>2213</v>
      </c>
      <c r="F3694" s="45">
        <v>6</v>
      </c>
      <c r="G3694" s="45" t="s">
        <v>1834</v>
      </c>
      <c r="H3694" s="45" t="s">
        <v>25</v>
      </c>
      <c r="I3694" s="46">
        <v>39052</v>
      </c>
      <c r="J3694" s="44">
        <f t="shared" si="113"/>
        <v>39417</v>
      </c>
      <c r="K3694" s="46"/>
      <c r="L3694" s="45"/>
      <c r="M3694" s="45"/>
      <c r="N3694" s="45"/>
      <c r="O3694" s="62" t="s">
        <v>7</v>
      </c>
      <c r="P3694" s="53" t="s">
        <v>2</v>
      </c>
      <c r="Q3694" s="46"/>
      <c r="R3694" s="41"/>
    </row>
    <row r="3695" spans="1:18" s="149" customFormat="1" ht="12.75" customHeight="1" x14ac:dyDescent="0.2">
      <c r="A3695" s="7">
        <v>10</v>
      </c>
      <c r="B3695" s="40" t="s">
        <v>7</v>
      </c>
      <c r="C3695" s="107">
        <v>7431</v>
      </c>
      <c r="D3695" s="40" t="s">
        <v>2212</v>
      </c>
      <c r="E3695" s="135" t="s">
        <v>2211</v>
      </c>
      <c r="F3695" s="45">
        <v>3</v>
      </c>
      <c r="G3695" s="45" t="s">
        <v>1825</v>
      </c>
      <c r="H3695" s="45" t="s">
        <v>25</v>
      </c>
      <c r="I3695" s="46">
        <v>39051</v>
      </c>
      <c r="J3695" s="44" t="str">
        <f t="shared" si="113"/>
        <v>n/a</v>
      </c>
      <c r="K3695" s="46">
        <v>39085</v>
      </c>
      <c r="L3695" s="45" t="s">
        <v>684</v>
      </c>
      <c r="M3695" s="45" t="s">
        <v>874</v>
      </c>
      <c r="N3695" s="45" t="s">
        <v>874</v>
      </c>
      <c r="O3695" s="62" t="s">
        <v>7</v>
      </c>
      <c r="P3695" s="53">
        <v>4092</v>
      </c>
      <c r="Q3695" s="46">
        <v>39217</v>
      </c>
      <c r="R3695" s="41" t="s">
        <v>1851</v>
      </c>
    </row>
    <row r="3696" spans="1:18" s="149" customFormat="1" ht="12.75" customHeight="1" x14ac:dyDescent="0.2">
      <c r="A3696" s="7">
        <v>50</v>
      </c>
      <c r="B3696" s="40" t="s">
        <v>7</v>
      </c>
      <c r="C3696" s="107">
        <v>7432</v>
      </c>
      <c r="D3696" s="40" t="s">
        <v>21</v>
      </c>
      <c r="E3696" s="135" t="s">
        <v>2210</v>
      </c>
      <c r="F3696" s="45">
        <v>7</v>
      </c>
      <c r="G3696" s="45" t="s">
        <v>1834</v>
      </c>
      <c r="H3696" s="45" t="s">
        <v>8</v>
      </c>
      <c r="I3696" s="46">
        <v>39069</v>
      </c>
      <c r="J3696" s="44" t="str">
        <f t="shared" si="113"/>
        <v>n/a</v>
      </c>
      <c r="K3696" s="46">
        <v>39294</v>
      </c>
      <c r="L3696" s="45" t="s">
        <v>684</v>
      </c>
      <c r="M3696" s="45" t="s">
        <v>874</v>
      </c>
      <c r="N3696" s="45" t="s">
        <v>874</v>
      </c>
      <c r="O3696" s="62" t="s">
        <v>7</v>
      </c>
      <c r="P3696" s="53">
        <v>4121</v>
      </c>
      <c r="Q3696" s="46">
        <v>39430</v>
      </c>
      <c r="R3696" s="41" t="s">
        <v>136</v>
      </c>
    </row>
    <row r="3697" spans="1:18" s="149" customFormat="1" ht="12.75" customHeight="1" x14ac:dyDescent="0.2">
      <c r="A3697" s="7">
        <v>190</v>
      </c>
      <c r="B3697" s="40" t="s">
        <v>7</v>
      </c>
      <c r="C3697" s="107">
        <v>7433</v>
      </c>
      <c r="D3697" s="40" t="s">
        <v>2209</v>
      </c>
      <c r="E3697" s="40" t="s">
        <v>1974</v>
      </c>
      <c r="F3697" s="45">
        <v>3</v>
      </c>
      <c r="G3697" s="45" t="s">
        <v>1825</v>
      </c>
      <c r="H3697" s="45" t="s">
        <v>8</v>
      </c>
      <c r="I3697" s="46">
        <v>39070</v>
      </c>
      <c r="J3697" s="44" t="str">
        <f t="shared" si="113"/>
        <v>n/a</v>
      </c>
      <c r="K3697" s="46">
        <v>39111</v>
      </c>
      <c r="L3697" s="45" t="s">
        <v>684</v>
      </c>
      <c r="M3697" s="45" t="s">
        <v>874</v>
      </c>
      <c r="N3697" s="45" t="s">
        <v>874</v>
      </c>
      <c r="O3697" s="62" t="s">
        <v>7</v>
      </c>
      <c r="P3697" s="53">
        <v>4098</v>
      </c>
      <c r="Q3697" s="46">
        <v>39309</v>
      </c>
      <c r="R3697" s="41" t="s">
        <v>1851</v>
      </c>
    </row>
    <row r="3698" spans="1:18" s="149" customFormat="1" ht="12.75" customHeight="1" x14ac:dyDescent="0.2">
      <c r="A3698" s="7">
        <v>1</v>
      </c>
      <c r="B3698" s="40" t="s">
        <v>7</v>
      </c>
      <c r="C3698" s="107">
        <v>7434</v>
      </c>
      <c r="D3698" s="40" t="s">
        <v>2208</v>
      </c>
      <c r="E3698" s="40" t="s">
        <v>2207</v>
      </c>
      <c r="F3698" s="45">
        <v>6</v>
      </c>
      <c r="G3698" s="45" t="s">
        <v>1834</v>
      </c>
      <c r="H3698" s="45" t="s">
        <v>8</v>
      </c>
      <c r="I3698" s="46">
        <v>39073</v>
      </c>
      <c r="J3698" s="44" t="str">
        <f t="shared" si="113"/>
        <v>n/a</v>
      </c>
      <c r="K3698" s="46">
        <v>39111</v>
      </c>
      <c r="L3698" s="45" t="s">
        <v>684</v>
      </c>
      <c r="M3698" s="45" t="s">
        <v>874</v>
      </c>
      <c r="N3698" s="45" t="s">
        <v>874</v>
      </c>
      <c r="O3698" s="62" t="s">
        <v>7</v>
      </c>
      <c r="P3698" s="53">
        <v>4114</v>
      </c>
      <c r="Q3698" s="46">
        <v>39437</v>
      </c>
      <c r="R3698" s="41" t="s">
        <v>2206</v>
      </c>
    </row>
    <row r="3699" spans="1:18" s="149" customFormat="1" ht="12.75" customHeight="1" x14ac:dyDescent="0.2">
      <c r="A3699" s="7"/>
      <c r="B3699" s="40" t="s">
        <v>7</v>
      </c>
      <c r="C3699" s="107">
        <v>7435</v>
      </c>
      <c r="D3699" s="40" t="s">
        <v>2205</v>
      </c>
      <c r="E3699" s="135" t="s">
        <v>2204</v>
      </c>
      <c r="F3699" s="45">
        <v>15</v>
      </c>
      <c r="G3699" s="45" t="s">
        <v>1688</v>
      </c>
      <c r="H3699" s="45" t="s">
        <v>28</v>
      </c>
      <c r="I3699" s="46">
        <v>39078</v>
      </c>
      <c r="J3699" s="44" t="str">
        <f t="shared" si="113"/>
        <v>n/a</v>
      </c>
      <c r="K3699" s="46">
        <v>39111</v>
      </c>
      <c r="L3699" s="45" t="s">
        <v>684</v>
      </c>
      <c r="M3699" s="45" t="s">
        <v>874</v>
      </c>
      <c r="N3699" s="45" t="s">
        <v>874</v>
      </c>
      <c r="O3699" s="62" t="s">
        <v>7</v>
      </c>
      <c r="P3699" s="53">
        <v>4096</v>
      </c>
      <c r="Q3699" s="46">
        <v>39241</v>
      </c>
      <c r="R3699" s="41" t="s">
        <v>136</v>
      </c>
    </row>
    <row r="3700" spans="1:18" s="149" customFormat="1" ht="12.75" customHeight="1" x14ac:dyDescent="0.2">
      <c r="A3700" s="7"/>
      <c r="B3700" s="40" t="s">
        <v>7</v>
      </c>
      <c r="C3700" s="107">
        <v>7436</v>
      </c>
      <c r="D3700" s="40" t="s">
        <v>2140</v>
      </c>
      <c r="E3700" s="40" t="s">
        <v>1855</v>
      </c>
      <c r="F3700" s="45">
        <v>5</v>
      </c>
      <c r="G3700" s="45" t="s">
        <v>1825</v>
      </c>
      <c r="H3700" s="45" t="s">
        <v>8</v>
      </c>
      <c r="I3700" s="46">
        <v>39078</v>
      </c>
      <c r="J3700" s="44" t="str">
        <f t="shared" si="113"/>
        <v>n/a</v>
      </c>
      <c r="K3700" s="46">
        <v>39111</v>
      </c>
      <c r="L3700" s="45" t="s">
        <v>684</v>
      </c>
      <c r="M3700" s="45" t="s">
        <v>874</v>
      </c>
      <c r="N3700" s="45" t="s">
        <v>871</v>
      </c>
      <c r="O3700" s="62" t="s">
        <v>7</v>
      </c>
      <c r="P3700" s="53">
        <v>4100</v>
      </c>
      <c r="Q3700" s="46">
        <v>39304</v>
      </c>
      <c r="R3700" s="41" t="s">
        <v>74</v>
      </c>
    </row>
    <row r="3701" spans="1:18" s="149" customFormat="1" ht="12.75" customHeight="1" x14ac:dyDescent="0.2">
      <c r="A3701" s="7">
        <v>33</v>
      </c>
      <c r="B3701" s="40" t="s">
        <v>7</v>
      </c>
      <c r="C3701" s="107">
        <v>7437</v>
      </c>
      <c r="D3701" s="40" t="s">
        <v>1338</v>
      </c>
      <c r="E3701" s="40" t="s">
        <v>1855</v>
      </c>
      <c r="F3701" s="45">
        <v>20</v>
      </c>
      <c r="G3701" s="45" t="s">
        <v>1839</v>
      </c>
      <c r="H3701" s="45" t="s">
        <v>8</v>
      </c>
      <c r="I3701" s="46">
        <v>39078</v>
      </c>
      <c r="J3701" s="44" t="str">
        <f t="shared" si="113"/>
        <v>n/a</v>
      </c>
      <c r="K3701" s="46">
        <v>39111</v>
      </c>
      <c r="L3701" s="45">
        <v>7438</v>
      </c>
      <c r="M3701" s="45" t="s">
        <v>871</v>
      </c>
      <c r="N3701" s="45" t="s">
        <v>871</v>
      </c>
      <c r="O3701" s="62" t="s">
        <v>7</v>
      </c>
      <c r="P3701" s="53" t="s">
        <v>5</v>
      </c>
      <c r="Q3701" s="46">
        <v>39225</v>
      </c>
      <c r="R3701" s="41"/>
    </row>
    <row r="3702" spans="1:18" s="149" customFormat="1" ht="12.75" customHeight="1" x14ac:dyDescent="0.2">
      <c r="A3702" s="7">
        <v>37</v>
      </c>
      <c r="B3702" s="40" t="s">
        <v>7</v>
      </c>
      <c r="C3702" s="107">
        <v>7438</v>
      </c>
      <c r="D3702" s="40" t="s">
        <v>1460</v>
      </c>
      <c r="E3702" s="40" t="s">
        <v>1855</v>
      </c>
      <c r="F3702" s="45">
        <v>20</v>
      </c>
      <c r="G3702" s="45" t="s">
        <v>1839</v>
      </c>
      <c r="H3702" s="45" t="s">
        <v>8</v>
      </c>
      <c r="I3702" s="46">
        <v>39079</v>
      </c>
      <c r="J3702" s="44" t="str">
        <f t="shared" si="113"/>
        <v>n/a</v>
      </c>
      <c r="K3702" s="46">
        <v>39111</v>
      </c>
      <c r="L3702" s="45">
        <v>7437</v>
      </c>
      <c r="M3702" s="45" t="s">
        <v>871</v>
      </c>
      <c r="N3702" s="45" t="s">
        <v>871</v>
      </c>
      <c r="O3702" s="62" t="s">
        <v>7</v>
      </c>
      <c r="P3702" s="53" t="s">
        <v>5</v>
      </c>
      <c r="Q3702" s="46">
        <v>39226</v>
      </c>
      <c r="R3702" s="41"/>
    </row>
    <row r="3703" spans="1:18" s="179" customFormat="1" ht="12.75" customHeight="1" x14ac:dyDescent="0.2">
      <c r="A3703" s="184">
        <v>115</v>
      </c>
      <c r="B3703" s="181" t="s">
        <v>7</v>
      </c>
      <c r="C3703" s="183">
        <v>7439</v>
      </c>
      <c r="D3703" s="181" t="s">
        <v>2056</v>
      </c>
      <c r="E3703" s="181" t="s">
        <v>2203</v>
      </c>
      <c r="F3703" s="180">
        <v>12</v>
      </c>
      <c r="G3703" s="180" t="s">
        <v>1825</v>
      </c>
      <c r="H3703" s="180" t="s">
        <v>28</v>
      </c>
      <c r="I3703" s="175">
        <v>39079</v>
      </c>
      <c r="J3703" s="182" t="str">
        <f t="shared" si="113"/>
        <v>n/a</v>
      </c>
      <c r="K3703" s="175">
        <v>39233</v>
      </c>
      <c r="L3703" s="180" t="s">
        <v>684</v>
      </c>
      <c r="M3703" s="180" t="s">
        <v>874</v>
      </c>
      <c r="N3703" s="180" t="s">
        <v>874</v>
      </c>
      <c r="O3703" s="177" t="s">
        <v>7</v>
      </c>
      <c r="P3703" s="176">
        <v>4107</v>
      </c>
      <c r="Q3703" s="175">
        <v>39352</v>
      </c>
      <c r="R3703" s="174" t="s">
        <v>136</v>
      </c>
    </row>
    <row r="3704" spans="1:18" s="149" customFormat="1" ht="12.75" customHeight="1" x14ac:dyDescent="0.2">
      <c r="A3704" s="7">
        <v>115</v>
      </c>
      <c r="B3704" s="40" t="s">
        <v>7</v>
      </c>
      <c r="C3704" s="107">
        <v>7439</v>
      </c>
      <c r="D3704" s="40" t="s">
        <v>2056</v>
      </c>
      <c r="E3704" s="40" t="s">
        <v>2203</v>
      </c>
      <c r="F3704" s="45">
        <v>12</v>
      </c>
      <c r="G3704" s="45" t="s">
        <v>1825</v>
      </c>
      <c r="H3704" s="45" t="s">
        <v>28</v>
      </c>
      <c r="I3704" s="46">
        <v>39079</v>
      </c>
      <c r="J3704" s="44" t="str">
        <f t="shared" si="113"/>
        <v>n/a</v>
      </c>
      <c r="K3704" s="46">
        <v>39233</v>
      </c>
      <c r="L3704" s="45" t="s">
        <v>684</v>
      </c>
      <c r="M3704" s="45" t="s">
        <v>874</v>
      </c>
      <c r="N3704" s="45" t="s">
        <v>874</v>
      </c>
      <c r="O3704" s="62" t="s">
        <v>7</v>
      </c>
      <c r="P3704" s="53">
        <v>4112</v>
      </c>
      <c r="Q3704" s="46">
        <v>39381</v>
      </c>
      <c r="R3704" s="41" t="s">
        <v>136</v>
      </c>
    </row>
    <row r="3705" spans="1:18" s="149" customFormat="1" ht="12.75" customHeight="1" x14ac:dyDescent="0.2">
      <c r="A3705" s="7"/>
      <c r="B3705" s="40" t="s">
        <v>7</v>
      </c>
      <c r="C3705" s="107">
        <v>7440</v>
      </c>
      <c r="D3705" s="40" t="s">
        <v>2202</v>
      </c>
      <c r="E3705" s="40" t="s">
        <v>1855</v>
      </c>
      <c r="F3705" s="45">
        <v>15</v>
      </c>
      <c r="G3705" s="45" t="s">
        <v>1688</v>
      </c>
      <c r="H3705" s="45" t="s">
        <v>8</v>
      </c>
      <c r="I3705" s="46">
        <v>39080</v>
      </c>
      <c r="J3705" s="44">
        <f t="shared" si="113"/>
        <v>39445</v>
      </c>
      <c r="K3705" s="46"/>
      <c r="L3705" s="45"/>
      <c r="M3705" s="45"/>
      <c r="N3705" s="45"/>
      <c r="O3705" s="62" t="s">
        <v>7</v>
      </c>
      <c r="P3705" s="53" t="s">
        <v>2</v>
      </c>
      <c r="Q3705" s="46"/>
      <c r="R3705" s="41"/>
    </row>
    <row r="3706" spans="1:18" s="149" customFormat="1" ht="12.75" customHeight="1" x14ac:dyDescent="0.2">
      <c r="A3706" s="7">
        <v>17</v>
      </c>
      <c r="B3706" s="40" t="s">
        <v>7</v>
      </c>
      <c r="C3706" s="107">
        <v>7441</v>
      </c>
      <c r="D3706" s="40" t="s">
        <v>43</v>
      </c>
      <c r="E3706" s="40" t="s">
        <v>1855</v>
      </c>
      <c r="F3706" s="45">
        <v>15</v>
      </c>
      <c r="G3706" s="45" t="s">
        <v>1688</v>
      </c>
      <c r="H3706" s="45" t="s">
        <v>8</v>
      </c>
      <c r="I3706" s="46">
        <v>39080</v>
      </c>
      <c r="J3706" s="44" t="str">
        <f t="shared" si="113"/>
        <v>n/a</v>
      </c>
      <c r="K3706" s="46">
        <v>39111</v>
      </c>
      <c r="L3706" s="45"/>
      <c r="M3706" s="45"/>
      <c r="N3706" s="45"/>
      <c r="O3706" s="62" t="s">
        <v>7</v>
      </c>
      <c r="P3706" s="53" t="s">
        <v>5</v>
      </c>
      <c r="Q3706" s="46">
        <v>39218</v>
      </c>
      <c r="R3706" s="41"/>
    </row>
    <row r="3707" spans="1:18" s="149" customFormat="1" ht="12.75" customHeight="1" x14ac:dyDescent="0.2">
      <c r="A3707" s="7">
        <v>4</v>
      </c>
      <c r="B3707" s="40" t="s">
        <v>7</v>
      </c>
      <c r="C3707" s="107">
        <v>7442</v>
      </c>
      <c r="D3707" s="40" t="s">
        <v>2201</v>
      </c>
      <c r="E3707" s="40" t="s">
        <v>2200</v>
      </c>
      <c r="F3707" s="45">
        <v>5</v>
      </c>
      <c r="G3707" s="45" t="s">
        <v>1825</v>
      </c>
      <c r="H3707" s="45" t="s">
        <v>8</v>
      </c>
      <c r="I3707" s="46">
        <v>39085</v>
      </c>
      <c r="J3707" s="44" t="str">
        <f t="shared" si="113"/>
        <v>n/a</v>
      </c>
      <c r="K3707" s="46">
        <v>39111</v>
      </c>
      <c r="L3707" s="45"/>
      <c r="M3707" s="45"/>
      <c r="N3707" s="45"/>
      <c r="O3707" s="62" t="s">
        <v>7</v>
      </c>
      <c r="P3707" s="53" t="s">
        <v>4</v>
      </c>
      <c r="Q3707" s="46">
        <v>39127</v>
      </c>
      <c r="R3707" s="41"/>
    </row>
    <row r="3708" spans="1:18" s="149" customFormat="1" ht="12.75" customHeight="1" x14ac:dyDescent="0.2">
      <c r="A3708" s="7"/>
      <c r="B3708" s="40" t="s">
        <v>7</v>
      </c>
      <c r="C3708" s="107">
        <v>7443</v>
      </c>
      <c r="D3708" s="40" t="s">
        <v>2199</v>
      </c>
      <c r="E3708" s="40" t="s">
        <v>1855</v>
      </c>
      <c r="F3708" s="45">
        <v>5</v>
      </c>
      <c r="G3708" s="45" t="s">
        <v>1825</v>
      </c>
      <c r="H3708" s="45" t="s">
        <v>8</v>
      </c>
      <c r="I3708" s="46">
        <v>39087</v>
      </c>
      <c r="J3708" s="44">
        <f t="shared" si="113"/>
        <v>39452</v>
      </c>
      <c r="K3708" s="46"/>
      <c r="L3708" s="45"/>
      <c r="M3708" s="45"/>
      <c r="N3708" s="45"/>
      <c r="O3708" s="62" t="s">
        <v>7</v>
      </c>
      <c r="P3708" s="53" t="s">
        <v>2</v>
      </c>
      <c r="Q3708" s="46"/>
      <c r="R3708" s="41"/>
    </row>
    <row r="3709" spans="1:18" s="149" customFormat="1" ht="12.75" customHeight="1" x14ac:dyDescent="0.2">
      <c r="A3709" s="7"/>
      <c r="B3709" s="40" t="s">
        <v>7</v>
      </c>
      <c r="C3709" s="107">
        <v>7444</v>
      </c>
      <c r="D3709" s="40" t="s">
        <v>2198</v>
      </c>
      <c r="E3709" s="40" t="s">
        <v>1855</v>
      </c>
      <c r="F3709" s="45">
        <v>15</v>
      </c>
      <c r="G3709" s="45" t="s">
        <v>1688</v>
      </c>
      <c r="H3709" s="45" t="s">
        <v>8</v>
      </c>
      <c r="I3709" s="46">
        <v>39090</v>
      </c>
      <c r="J3709" s="44" t="str">
        <f t="shared" si="113"/>
        <v>n/a</v>
      </c>
      <c r="K3709" s="46">
        <v>39111</v>
      </c>
      <c r="L3709" s="45" t="s">
        <v>684</v>
      </c>
      <c r="M3709" s="45" t="s">
        <v>871</v>
      </c>
      <c r="N3709" s="45" t="s">
        <v>871</v>
      </c>
      <c r="O3709" s="62" t="s">
        <v>7</v>
      </c>
      <c r="P3709" s="53" t="s">
        <v>5</v>
      </c>
      <c r="Q3709" s="46">
        <v>39414</v>
      </c>
      <c r="R3709" s="41"/>
    </row>
    <row r="3710" spans="1:18" s="149" customFormat="1" ht="12.75" customHeight="1" x14ac:dyDescent="0.2">
      <c r="A3710" s="7">
        <v>37</v>
      </c>
      <c r="B3710" s="40" t="s">
        <v>7</v>
      </c>
      <c r="C3710" s="107">
        <v>7445</v>
      </c>
      <c r="D3710" s="40" t="s">
        <v>1409</v>
      </c>
      <c r="E3710" s="40" t="s">
        <v>2197</v>
      </c>
      <c r="F3710" s="107">
        <v>10</v>
      </c>
      <c r="G3710" s="45" t="s">
        <v>1834</v>
      </c>
      <c r="H3710" s="45" t="s">
        <v>44</v>
      </c>
      <c r="I3710" s="46">
        <v>39139</v>
      </c>
      <c r="J3710" s="44" t="str">
        <f t="shared" si="113"/>
        <v>n/a</v>
      </c>
      <c r="K3710" s="46">
        <v>39174</v>
      </c>
      <c r="L3710" s="45">
        <v>7449</v>
      </c>
      <c r="M3710" s="45" t="s">
        <v>871</v>
      </c>
      <c r="N3710" s="45" t="s">
        <v>871</v>
      </c>
      <c r="O3710" s="62" t="s">
        <v>7</v>
      </c>
      <c r="P3710" s="117" t="s">
        <v>0</v>
      </c>
      <c r="Q3710" s="46">
        <v>39392</v>
      </c>
      <c r="R3710" s="41"/>
    </row>
    <row r="3711" spans="1:18" s="149" customFormat="1" ht="12.75" customHeight="1" x14ac:dyDescent="0.2">
      <c r="A3711" s="7">
        <v>4</v>
      </c>
      <c r="B3711" s="40" t="s">
        <v>7</v>
      </c>
      <c r="C3711" s="107">
        <v>7446</v>
      </c>
      <c r="D3711" s="40" t="s">
        <v>186</v>
      </c>
      <c r="E3711" s="40" t="s">
        <v>2196</v>
      </c>
      <c r="F3711" s="45">
        <v>4</v>
      </c>
      <c r="G3711" s="45" t="s">
        <v>1825</v>
      </c>
      <c r="H3711" s="45" t="s">
        <v>44</v>
      </c>
      <c r="I3711" s="46">
        <v>39140</v>
      </c>
      <c r="J3711" s="44" t="str">
        <f t="shared" si="113"/>
        <v>n/a</v>
      </c>
      <c r="K3711" s="46">
        <v>39171</v>
      </c>
      <c r="L3711" s="45"/>
      <c r="M3711" s="45"/>
      <c r="N3711" s="45"/>
      <c r="O3711" s="62" t="s">
        <v>7</v>
      </c>
      <c r="P3711" s="53" t="s">
        <v>5</v>
      </c>
      <c r="Q3711" s="46"/>
      <c r="R3711" s="41"/>
    </row>
    <row r="3712" spans="1:18" s="149" customFormat="1" ht="12.75" customHeight="1" x14ac:dyDescent="0.2">
      <c r="A3712" s="7">
        <v>37</v>
      </c>
      <c r="B3712" s="40" t="s">
        <v>7</v>
      </c>
      <c r="C3712" s="107">
        <v>7447</v>
      </c>
      <c r="D3712" s="40" t="s">
        <v>1871</v>
      </c>
      <c r="E3712" s="40" t="s">
        <v>2195</v>
      </c>
      <c r="F3712" s="45">
        <v>21</v>
      </c>
      <c r="G3712" s="45" t="s">
        <v>1839</v>
      </c>
      <c r="H3712" s="45" t="s">
        <v>44</v>
      </c>
      <c r="I3712" s="46">
        <v>39141</v>
      </c>
      <c r="J3712" s="44" t="str">
        <f t="shared" si="113"/>
        <v>n/a</v>
      </c>
      <c r="K3712" s="46">
        <v>39171</v>
      </c>
      <c r="L3712" s="45" t="s">
        <v>684</v>
      </c>
      <c r="M3712" s="45" t="s">
        <v>874</v>
      </c>
      <c r="N3712" s="45" t="s">
        <v>874</v>
      </c>
      <c r="O3712" s="62" t="s">
        <v>7</v>
      </c>
      <c r="P3712" s="53">
        <v>4102</v>
      </c>
      <c r="Q3712" s="46">
        <v>39332</v>
      </c>
      <c r="R3712" s="41" t="s">
        <v>136</v>
      </c>
    </row>
    <row r="3713" spans="1:18" s="149" customFormat="1" ht="12.75" customHeight="1" x14ac:dyDescent="0.2">
      <c r="A3713" s="7">
        <v>78</v>
      </c>
      <c r="B3713" s="40" t="s">
        <v>7</v>
      </c>
      <c r="C3713" s="107">
        <v>7448</v>
      </c>
      <c r="D3713" s="40" t="s">
        <v>2194</v>
      </c>
      <c r="E3713" s="40" t="s">
        <v>2193</v>
      </c>
      <c r="F3713" s="45">
        <v>20</v>
      </c>
      <c r="G3713" s="45" t="s">
        <v>1839</v>
      </c>
      <c r="H3713" s="45" t="s">
        <v>44</v>
      </c>
      <c r="I3713" s="46">
        <v>39141</v>
      </c>
      <c r="J3713" s="44" t="str">
        <f t="shared" si="113"/>
        <v>n/a</v>
      </c>
      <c r="K3713" s="46">
        <v>39171</v>
      </c>
      <c r="L3713" s="45" t="s">
        <v>684</v>
      </c>
      <c r="M3713" s="45" t="s">
        <v>874</v>
      </c>
      <c r="N3713" s="45" t="s">
        <v>874</v>
      </c>
      <c r="O3713" s="62" t="s">
        <v>7</v>
      </c>
      <c r="P3713" s="53">
        <v>4101</v>
      </c>
      <c r="Q3713" s="46">
        <v>39332</v>
      </c>
      <c r="R3713" s="41" t="s">
        <v>1699</v>
      </c>
    </row>
    <row r="3714" spans="1:18" s="149" customFormat="1" ht="12.75" customHeight="1" x14ac:dyDescent="0.2">
      <c r="A3714" s="7"/>
      <c r="B3714" s="40" t="s">
        <v>7</v>
      </c>
      <c r="C3714" s="107">
        <v>7449</v>
      </c>
      <c r="D3714" s="40" t="s">
        <v>2136</v>
      </c>
      <c r="E3714" s="40" t="s">
        <v>2127</v>
      </c>
      <c r="F3714" s="45">
        <v>10</v>
      </c>
      <c r="G3714" s="45" t="s">
        <v>1834</v>
      </c>
      <c r="H3714" s="45" t="s">
        <v>44</v>
      </c>
      <c r="I3714" s="46">
        <v>39142</v>
      </c>
      <c r="J3714" s="44" t="str">
        <f t="shared" si="113"/>
        <v>n/a</v>
      </c>
      <c r="K3714" s="46">
        <v>39174</v>
      </c>
      <c r="L3714" s="45">
        <v>7445</v>
      </c>
      <c r="M3714" s="45" t="s">
        <v>871</v>
      </c>
      <c r="N3714" s="45" t="s">
        <v>871</v>
      </c>
      <c r="O3714" s="62" t="s">
        <v>7</v>
      </c>
      <c r="P3714" s="117" t="s">
        <v>0</v>
      </c>
      <c r="Q3714" s="46">
        <v>39392</v>
      </c>
      <c r="R3714" s="41"/>
    </row>
    <row r="3715" spans="1:18" s="149" customFormat="1" ht="12.75" customHeight="1" x14ac:dyDescent="0.2">
      <c r="A3715" s="7">
        <v>3</v>
      </c>
      <c r="B3715" s="40" t="s">
        <v>7</v>
      </c>
      <c r="C3715" s="107">
        <v>7450</v>
      </c>
      <c r="D3715" s="40" t="s">
        <v>2192</v>
      </c>
      <c r="E3715" s="40" t="s">
        <v>2191</v>
      </c>
      <c r="F3715" s="45">
        <v>15</v>
      </c>
      <c r="G3715" s="45" t="s">
        <v>1688</v>
      </c>
      <c r="H3715" s="45" t="s">
        <v>44</v>
      </c>
      <c r="I3715" s="46">
        <v>39142</v>
      </c>
      <c r="J3715" s="44" t="str">
        <f t="shared" si="113"/>
        <v>n/a</v>
      </c>
      <c r="K3715" s="46">
        <v>39174</v>
      </c>
      <c r="L3715" s="45" t="s">
        <v>684</v>
      </c>
      <c r="M3715" s="45" t="s">
        <v>874</v>
      </c>
      <c r="N3715" s="45" t="s">
        <v>874</v>
      </c>
      <c r="O3715" s="62" t="s">
        <v>7</v>
      </c>
      <c r="P3715" s="53">
        <v>4099</v>
      </c>
      <c r="Q3715" s="46">
        <v>39315</v>
      </c>
      <c r="R3715" s="41" t="s">
        <v>136</v>
      </c>
    </row>
    <row r="3716" spans="1:18" s="149" customFormat="1" ht="12.75" customHeight="1" x14ac:dyDescent="0.2">
      <c r="A3716" s="7">
        <v>3</v>
      </c>
      <c r="B3716" s="40" t="s">
        <v>7</v>
      </c>
      <c r="C3716" s="107">
        <v>7451</v>
      </c>
      <c r="D3716" s="40" t="s">
        <v>1449</v>
      </c>
      <c r="E3716" s="40" t="s">
        <v>2190</v>
      </c>
      <c r="F3716" s="45">
        <v>15</v>
      </c>
      <c r="G3716" s="45" t="s">
        <v>1688</v>
      </c>
      <c r="H3716" s="45" t="s">
        <v>44</v>
      </c>
      <c r="I3716" s="46">
        <v>39142</v>
      </c>
      <c r="J3716" s="44" t="str">
        <f t="shared" si="113"/>
        <v>n/a</v>
      </c>
      <c r="K3716" s="46">
        <v>39174</v>
      </c>
      <c r="L3716" s="45" t="s">
        <v>2189</v>
      </c>
      <c r="M3716" s="45" t="s">
        <v>874</v>
      </c>
      <c r="N3716" s="45" t="s">
        <v>871</v>
      </c>
      <c r="O3716" s="62" t="s">
        <v>7</v>
      </c>
      <c r="P3716" s="53">
        <v>4104</v>
      </c>
      <c r="Q3716" s="46">
        <v>39335</v>
      </c>
      <c r="R3716" s="41" t="s">
        <v>2137</v>
      </c>
    </row>
    <row r="3717" spans="1:18" s="149" customFormat="1" ht="12.75" customHeight="1" x14ac:dyDescent="0.2">
      <c r="A3717" s="7">
        <v>17</v>
      </c>
      <c r="B3717" s="40" t="s">
        <v>7</v>
      </c>
      <c r="C3717" s="107">
        <v>7452</v>
      </c>
      <c r="D3717" s="40" t="s">
        <v>2188</v>
      </c>
      <c r="E3717" s="40" t="s">
        <v>2187</v>
      </c>
      <c r="F3717" s="45">
        <v>15</v>
      </c>
      <c r="G3717" s="45" t="s">
        <v>1688</v>
      </c>
      <c r="H3717" s="45" t="s">
        <v>44</v>
      </c>
      <c r="I3717" s="46">
        <v>39142</v>
      </c>
      <c r="J3717" s="44" t="str">
        <f t="shared" si="113"/>
        <v>n/a</v>
      </c>
      <c r="K3717" s="46">
        <v>39174</v>
      </c>
      <c r="L3717" s="45" t="s">
        <v>2186</v>
      </c>
      <c r="M3717" s="45" t="s">
        <v>874</v>
      </c>
      <c r="N3717" s="45" t="s">
        <v>874</v>
      </c>
      <c r="O3717" s="62" t="s">
        <v>7</v>
      </c>
      <c r="P3717" s="53">
        <v>4105</v>
      </c>
      <c r="Q3717" s="46">
        <v>39335</v>
      </c>
      <c r="R3717" s="41" t="s">
        <v>2137</v>
      </c>
    </row>
    <row r="3718" spans="1:18" s="149" customFormat="1" ht="12.75" customHeight="1" x14ac:dyDescent="0.2">
      <c r="A3718" s="7"/>
      <c r="B3718" s="40" t="s">
        <v>7</v>
      </c>
      <c r="C3718" s="107">
        <v>7453</v>
      </c>
      <c r="D3718" s="40" t="s">
        <v>2185</v>
      </c>
      <c r="E3718" s="40" t="s">
        <v>2184</v>
      </c>
      <c r="F3718" s="45">
        <v>15</v>
      </c>
      <c r="G3718" s="45" t="s">
        <v>1688</v>
      </c>
      <c r="H3718" s="45" t="s">
        <v>44</v>
      </c>
      <c r="I3718" s="46">
        <v>39142</v>
      </c>
      <c r="J3718" s="44" t="str">
        <f t="shared" si="113"/>
        <v>n/a</v>
      </c>
      <c r="K3718" s="46">
        <v>39174</v>
      </c>
      <c r="L3718" s="45" t="s">
        <v>2183</v>
      </c>
      <c r="M3718" s="45" t="s">
        <v>874</v>
      </c>
      <c r="N3718" s="45" t="s">
        <v>871</v>
      </c>
      <c r="O3718" s="62" t="s">
        <v>7</v>
      </c>
      <c r="P3718" s="117" t="s">
        <v>0</v>
      </c>
      <c r="Q3718" s="46">
        <v>39416</v>
      </c>
      <c r="R3718" s="41"/>
    </row>
    <row r="3719" spans="1:18" s="149" customFormat="1" ht="12.75" customHeight="1" x14ac:dyDescent="0.2">
      <c r="A3719" s="7">
        <v>4</v>
      </c>
      <c r="B3719" s="40" t="s">
        <v>7</v>
      </c>
      <c r="C3719" s="107">
        <v>7454</v>
      </c>
      <c r="D3719" s="40" t="s">
        <v>2126</v>
      </c>
      <c r="E3719" s="40" t="s">
        <v>2182</v>
      </c>
      <c r="F3719" s="45">
        <v>5</v>
      </c>
      <c r="G3719" s="45" t="s">
        <v>1825</v>
      </c>
      <c r="H3719" s="45" t="s">
        <v>8</v>
      </c>
      <c r="I3719" s="46">
        <v>39142</v>
      </c>
      <c r="J3719" s="44" t="str">
        <f t="shared" si="113"/>
        <v>n/a</v>
      </c>
      <c r="K3719" s="46">
        <v>39295</v>
      </c>
      <c r="L3719" s="45" t="s">
        <v>684</v>
      </c>
      <c r="M3719" s="45" t="s">
        <v>871</v>
      </c>
      <c r="N3719" s="45" t="s">
        <v>874</v>
      </c>
      <c r="O3719" s="62" t="s">
        <v>7</v>
      </c>
      <c r="P3719" s="53">
        <v>4143</v>
      </c>
      <c r="Q3719" s="46">
        <v>39545</v>
      </c>
      <c r="R3719" s="41" t="s">
        <v>136</v>
      </c>
    </row>
    <row r="3720" spans="1:18" s="149" customFormat="1" ht="12.75" customHeight="1" x14ac:dyDescent="0.2">
      <c r="A3720" s="7">
        <v>190</v>
      </c>
      <c r="B3720" s="40" t="s">
        <v>7</v>
      </c>
      <c r="C3720" s="107">
        <v>7455</v>
      </c>
      <c r="D3720" s="40" t="s">
        <v>2181</v>
      </c>
      <c r="E3720" s="40" t="s">
        <v>2180</v>
      </c>
      <c r="F3720" s="45">
        <v>3</v>
      </c>
      <c r="G3720" s="45" t="s">
        <v>1825</v>
      </c>
      <c r="H3720" s="45" t="s">
        <v>114</v>
      </c>
      <c r="I3720" s="46">
        <v>39169</v>
      </c>
      <c r="J3720" s="44" t="str">
        <f t="shared" si="113"/>
        <v>n/a</v>
      </c>
      <c r="K3720" s="46">
        <v>39203</v>
      </c>
      <c r="L3720" s="45">
        <v>7456</v>
      </c>
      <c r="M3720" s="45" t="s">
        <v>871</v>
      </c>
      <c r="N3720" s="45" t="s">
        <v>871</v>
      </c>
      <c r="O3720" s="62" t="s">
        <v>7</v>
      </c>
      <c r="P3720" s="53">
        <v>4216</v>
      </c>
      <c r="Q3720" s="46">
        <v>39986</v>
      </c>
      <c r="R3720" s="41" t="s">
        <v>74</v>
      </c>
    </row>
    <row r="3721" spans="1:18" s="149" customFormat="1" ht="12.75" customHeight="1" x14ac:dyDescent="0.2">
      <c r="A3721" s="7">
        <v>4</v>
      </c>
      <c r="B3721" s="40" t="s">
        <v>7</v>
      </c>
      <c r="C3721" s="107">
        <v>7456</v>
      </c>
      <c r="D3721" s="40" t="s">
        <v>2126</v>
      </c>
      <c r="E3721" s="40" t="s">
        <v>2179</v>
      </c>
      <c r="F3721" s="45">
        <v>5</v>
      </c>
      <c r="G3721" s="45" t="s">
        <v>1825</v>
      </c>
      <c r="H3721" s="45" t="s">
        <v>114</v>
      </c>
      <c r="I3721" s="46">
        <v>39174</v>
      </c>
      <c r="J3721" s="44" t="str">
        <f t="shared" si="113"/>
        <v>n/a</v>
      </c>
      <c r="K3721" s="46">
        <v>39203</v>
      </c>
      <c r="L3721" s="45">
        <v>7455</v>
      </c>
      <c r="M3721" s="45" t="s">
        <v>874</v>
      </c>
      <c r="N3721" s="45" t="s">
        <v>874</v>
      </c>
      <c r="O3721" s="62" t="s">
        <v>7</v>
      </c>
      <c r="P3721" s="53">
        <v>4108</v>
      </c>
      <c r="Q3721" s="46">
        <v>39356</v>
      </c>
      <c r="R3721" s="41" t="s">
        <v>136</v>
      </c>
    </row>
    <row r="3722" spans="1:18" s="149" customFormat="1" ht="12.75" customHeight="1" x14ac:dyDescent="0.2">
      <c r="A3722" s="7">
        <v>115</v>
      </c>
      <c r="B3722" s="40" t="s">
        <v>7</v>
      </c>
      <c r="C3722" s="107">
        <v>7457</v>
      </c>
      <c r="D3722" s="40" t="s">
        <v>2056</v>
      </c>
      <c r="E3722" s="40" t="s">
        <v>2178</v>
      </c>
      <c r="F3722" s="45">
        <v>12</v>
      </c>
      <c r="G3722" s="45" t="s">
        <v>1825</v>
      </c>
      <c r="H3722" s="45" t="s">
        <v>28</v>
      </c>
      <c r="I3722" s="46">
        <v>39199</v>
      </c>
      <c r="J3722" s="44">
        <f t="shared" si="113"/>
        <v>39564</v>
      </c>
      <c r="K3722" s="46"/>
      <c r="L3722" s="45"/>
      <c r="M3722" s="45"/>
      <c r="N3722" s="45"/>
      <c r="O3722" s="62" t="s">
        <v>7</v>
      </c>
      <c r="P3722" s="53" t="s">
        <v>2</v>
      </c>
      <c r="Q3722" s="46"/>
      <c r="R3722" s="41"/>
    </row>
    <row r="3723" spans="1:18" s="149" customFormat="1" ht="12.75" customHeight="1" x14ac:dyDescent="0.2">
      <c r="A3723" s="7">
        <v>12</v>
      </c>
      <c r="B3723" s="40" t="s">
        <v>7</v>
      </c>
      <c r="C3723" s="107">
        <v>7458</v>
      </c>
      <c r="D3723" s="40" t="s">
        <v>2177</v>
      </c>
      <c r="E3723" s="40" t="s">
        <v>2176</v>
      </c>
      <c r="F3723" s="45">
        <v>8</v>
      </c>
      <c r="G3723" s="45" t="s">
        <v>905</v>
      </c>
      <c r="H3723" s="45" t="s">
        <v>31</v>
      </c>
      <c r="I3723" s="46">
        <v>39202</v>
      </c>
      <c r="J3723" s="44" t="str">
        <f t="shared" si="113"/>
        <v>n/a</v>
      </c>
      <c r="K3723" s="46">
        <v>39416</v>
      </c>
      <c r="L3723" s="45" t="s">
        <v>684</v>
      </c>
      <c r="M3723" s="45" t="s">
        <v>874</v>
      </c>
      <c r="N3723" s="45" t="s">
        <v>874</v>
      </c>
      <c r="O3723" s="62" t="s">
        <v>7</v>
      </c>
      <c r="P3723" s="53">
        <v>4140</v>
      </c>
      <c r="Q3723" s="46">
        <v>39552</v>
      </c>
      <c r="R3723" s="41" t="s">
        <v>1699</v>
      </c>
    </row>
    <row r="3724" spans="1:18" s="149" customFormat="1" ht="12.75" customHeight="1" x14ac:dyDescent="0.2">
      <c r="A3724" s="7">
        <v>17</v>
      </c>
      <c r="B3724" s="40" t="s">
        <v>7</v>
      </c>
      <c r="C3724" s="107">
        <v>7459</v>
      </c>
      <c r="D3724" s="40" t="s">
        <v>337</v>
      </c>
      <c r="E3724" s="40" t="s">
        <v>2175</v>
      </c>
      <c r="F3724" s="45">
        <v>8</v>
      </c>
      <c r="G3724" s="45" t="s">
        <v>905</v>
      </c>
      <c r="H3724" s="45" t="s">
        <v>31</v>
      </c>
      <c r="I3724" s="46">
        <v>39202</v>
      </c>
      <c r="J3724" s="44" t="str">
        <f t="shared" si="113"/>
        <v>n/a</v>
      </c>
      <c r="K3724" s="46">
        <v>39233</v>
      </c>
      <c r="L3724" s="45" t="s">
        <v>684</v>
      </c>
      <c r="M3724" s="45" t="s">
        <v>874</v>
      </c>
      <c r="N3724" s="45" t="s">
        <v>874</v>
      </c>
      <c r="O3724" s="62" t="s">
        <v>7</v>
      </c>
      <c r="P3724" s="53">
        <v>4111</v>
      </c>
      <c r="Q3724" s="46">
        <v>39374</v>
      </c>
      <c r="R3724" s="41" t="s">
        <v>225</v>
      </c>
    </row>
    <row r="3725" spans="1:18" s="149" customFormat="1" ht="12.75" customHeight="1" x14ac:dyDescent="0.2">
      <c r="A3725" s="7">
        <v>19</v>
      </c>
      <c r="B3725" s="40" t="s">
        <v>7</v>
      </c>
      <c r="C3725" s="107">
        <v>7460</v>
      </c>
      <c r="D3725" s="40" t="s">
        <v>1479</v>
      </c>
      <c r="E3725" s="40" t="s">
        <v>2174</v>
      </c>
      <c r="F3725" s="45">
        <v>8</v>
      </c>
      <c r="G3725" s="45" t="s">
        <v>905</v>
      </c>
      <c r="H3725" s="45" t="s">
        <v>31</v>
      </c>
      <c r="I3725" s="46">
        <v>39203</v>
      </c>
      <c r="J3725" s="44" t="str">
        <f t="shared" si="113"/>
        <v>n/a</v>
      </c>
      <c r="K3725" s="46">
        <v>39239</v>
      </c>
      <c r="L3725" s="45">
        <v>7524</v>
      </c>
      <c r="M3725" s="45" t="s">
        <v>874</v>
      </c>
      <c r="N3725" s="45" t="s">
        <v>874</v>
      </c>
      <c r="O3725" s="62" t="s">
        <v>7</v>
      </c>
      <c r="P3725" s="53">
        <v>4142</v>
      </c>
      <c r="Q3725" s="46">
        <v>39549</v>
      </c>
      <c r="R3725" s="41" t="s">
        <v>1699</v>
      </c>
    </row>
    <row r="3726" spans="1:18" s="149" customFormat="1" ht="12.75" customHeight="1" x14ac:dyDescent="0.2">
      <c r="A3726" s="7">
        <v>3</v>
      </c>
      <c r="B3726" s="40" t="s">
        <v>7</v>
      </c>
      <c r="C3726" s="107">
        <v>7461</v>
      </c>
      <c r="D3726" s="40" t="s">
        <v>2173</v>
      </c>
      <c r="E3726" s="40" t="s">
        <v>2172</v>
      </c>
      <c r="F3726" s="45">
        <v>15</v>
      </c>
      <c r="G3726" s="45" t="s">
        <v>1688</v>
      </c>
      <c r="H3726" s="45" t="s">
        <v>31</v>
      </c>
      <c r="I3726" s="46">
        <v>39203</v>
      </c>
      <c r="J3726" s="44" t="str">
        <f t="shared" si="113"/>
        <v>n/a</v>
      </c>
      <c r="K3726" s="46">
        <v>39233</v>
      </c>
      <c r="L3726" s="45" t="s">
        <v>684</v>
      </c>
      <c r="M3726" s="45" t="s">
        <v>871</v>
      </c>
      <c r="N3726" s="45" t="s">
        <v>871</v>
      </c>
      <c r="O3726" s="62" t="s">
        <v>7</v>
      </c>
      <c r="P3726" s="117" t="s">
        <v>0</v>
      </c>
      <c r="Q3726" s="46">
        <v>39464</v>
      </c>
      <c r="R3726" s="41"/>
    </row>
    <row r="3727" spans="1:18" s="149" customFormat="1" ht="12.75" customHeight="1" x14ac:dyDescent="0.2">
      <c r="A3727" s="7">
        <v>37</v>
      </c>
      <c r="B3727" s="40" t="s">
        <v>7</v>
      </c>
      <c r="C3727" s="107">
        <v>7462</v>
      </c>
      <c r="D3727" s="40" t="s">
        <v>2171</v>
      </c>
      <c r="E3727" s="40" t="s">
        <v>2170</v>
      </c>
      <c r="F3727" s="45">
        <v>21</v>
      </c>
      <c r="G3727" s="45" t="s">
        <v>1839</v>
      </c>
      <c r="H3727" s="45" t="s">
        <v>31</v>
      </c>
      <c r="I3727" s="46">
        <v>39203</v>
      </c>
      <c r="J3727" s="44" t="str">
        <f t="shared" si="113"/>
        <v>n/a</v>
      </c>
      <c r="K3727" s="46">
        <v>39233</v>
      </c>
      <c r="L3727" s="45">
        <v>7465</v>
      </c>
      <c r="M3727" s="45" t="s">
        <v>874</v>
      </c>
      <c r="N3727" s="45" t="s">
        <v>874</v>
      </c>
      <c r="O3727" s="62" t="s">
        <v>7</v>
      </c>
      <c r="P3727" s="53">
        <v>4109</v>
      </c>
      <c r="Q3727" s="46">
        <v>39374</v>
      </c>
      <c r="R3727" s="41" t="s">
        <v>1699</v>
      </c>
    </row>
    <row r="3728" spans="1:18" s="149" customFormat="1" ht="12.75" customHeight="1" x14ac:dyDescent="0.2">
      <c r="A3728" s="7">
        <v>19</v>
      </c>
      <c r="B3728" s="40" t="s">
        <v>7</v>
      </c>
      <c r="C3728" s="107">
        <v>7463</v>
      </c>
      <c r="D3728" s="40" t="s">
        <v>1479</v>
      </c>
      <c r="E3728" s="129" t="s">
        <v>2169</v>
      </c>
      <c r="F3728" s="45">
        <v>8</v>
      </c>
      <c r="G3728" s="45" t="s">
        <v>905</v>
      </c>
      <c r="H3728" s="45" t="s">
        <v>31</v>
      </c>
      <c r="I3728" s="46">
        <v>39204</v>
      </c>
      <c r="J3728" s="44" t="str">
        <f t="shared" si="113"/>
        <v>n/a</v>
      </c>
      <c r="K3728" s="46">
        <v>39239</v>
      </c>
      <c r="L3728" s="121" t="s">
        <v>2168</v>
      </c>
      <c r="M3728" s="45" t="s">
        <v>874</v>
      </c>
      <c r="N3728" s="45" t="s">
        <v>871</v>
      </c>
      <c r="O3728" s="62" t="s">
        <v>7</v>
      </c>
      <c r="P3728" s="117" t="s">
        <v>0</v>
      </c>
      <c r="Q3728" s="46">
        <v>39685</v>
      </c>
      <c r="R3728" s="41"/>
    </row>
    <row r="3729" spans="1:18" s="149" customFormat="1" ht="12.75" customHeight="1" x14ac:dyDescent="0.2">
      <c r="A3729" s="7">
        <v>201</v>
      </c>
      <c r="B3729" s="40" t="s">
        <v>7</v>
      </c>
      <c r="C3729" s="107">
        <v>7464</v>
      </c>
      <c r="D3729" s="40" t="s">
        <v>2167</v>
      </c>
      <c r="E3729" s="40" t="s">
        <v>2166</v>
      </c>
      <c r="F3729" s="45">
        <v>21</v>
      </c>
      <c r="G3729" s="45" t="s">
        <v>1839</v>
      </c>
      <c r="H3729" s="45" t="s">
        <v>44</v>
      </c>
      <c r="I3729" s="46">
        <v>39209</v>
      </c>
      <c r="J3729" s="44" t="str">
        <f t="shared" si="113"/>
        <v>n/a</v>
      </c>
      <c r="K3729" s="46">
        <v>39350</v>
      </c>
      <c r="L3729" s="45" t="s">
        <v>684</v>
      </c>
      <c r="M3729" s="45" t="s">
        <v>874</v>
      </c>
      <c r="N3729" s="45" t="s">
        <v>874</v>
      </c>
      <c r="O3729" s="62" t="s">
        <v>7</v>
      </c>
      <c r="P3729" s="53">
        <v>4123</v>
      </c>
      <c r="Q3729" s="46">
        <v>39512</v>
      </c>
      <c r="R3729" s="41" t="s">
        <v>1576</v>
      </c>
    </row>
    <row r="3730" spans="1:18" s="149" customFormat="1" ht="12.75" customHeight="1" x14ac:dyDescent="0.2">
      <c r="A3730" s="7">
        <v>33</v>
      </c>
      <c r="B3730" s="40" t="s">
        <v>7</v>
      </c>
      <c r="C3730" s="107">
        <v>7465</v>
      </c>
      <c r="D3730" s="40" t="s">
        <v>2165</v>
      </c>
      <c r="E3730" s="40" t="s">
        <v>2164</v>
      </c>
      <c r="F3730" s="45">
        <v>21</v>
      </c>
      <c r="G3730" s="45" t="s">
        <v>1839</v>
      </c>
      <c r="H3730" s="45" t="s">
        <v>31</v>
      </c>
      <c r="I3730" s="46">
        <v>39212</v>
      </c>
      <c r="J3730" s="44" t="str">
        <f t="shared" si="113"/>
        <v>n/a</v>
      </c>
      <c r="K3730" s="46">
        <v>39232</v>
      </c>
      <c r="L3730" s="45">
        <v>7462</v>
      </c>
      <c r="M3730" s="45" t="s">
        <v>874</v>
      </c>
      <c r="N3730" s="45" t="s">
        <v>874</v>
      </c>
      <c r="O3730" s="62" t="s">
        <v>7</v>
      </c>
      <c r="P3730" s="53">
        <v>4110</v>
      </c>
      <c r="Q3730" s="46">
        <v>39374</v>
      </c>
      <c r="R3730" s="41" t="s">
        <v>1699</v>
      </c>
    </row>
    <row r="3731" spans="1:18" s="149" customFormat="1" ht="12.75" customHeight="1" x14ac:dyDescent="0.2">
      <c r="A3731" s="7">
        <v>50</v>
      </c>
      <c r="B3731" s="40" t="s">
        <v>7</v>
      </c>
      <c r="C3731" s="107">
        <v>7466</v>
      </c>
      <c r="D3731" s="40" t="s">
        <v>21</v>
      </c>
      <c r="E3731" s="135" t="s">
        <v>2163</v>
      </c>
      <c r="F3731" s="45">
        <v>7</v>
      </c>
      <c r="G3731" s="45" t="s">
        <v>1834</v>
      </c>
      <c r="H3731" s="45" t="s">
        <v>25</v>
      </c>
      <c r="I3731" s="46">
        <v>39218</v>
      </c>
      <c r="J3731" s="44" t="str">
        <f t="shared" si="113"/>
        <v>n/a</v>
      </c>
      <c r="K3731" s="46">
        <v>39262</v>
      </c>
      <c r="L3731" s="45" t="s">
        <v>684</v>
      </c>
      <c r="M3731" s="45" t="s">
        <v>874</v>
      </c>
      <c r="N3731" s="45" t="s">
        <v>874</v>
      </c>
      <c r="O3731" s="62" t="s">
        <v>7</v>
      </c>
      <c r="P3731" s="53">
        <v>4117</v>
      </c>
      <c r="Q3731" s="46">
        <v>39424</v>
      </c>
      <c r="R3731" s="41" t="s">
        <v>136</v>
      </c>
    </row>
    <row r="3732" spans="1:18" s="149" customFormat="1" ht="12.75" customHeight="1" x14ac:dyDescent="0.2">
      <c r="A3732" s="7">
        <v>37</v>
      </c>
      <c r="B3732" s="40" t="s">
        <v>7</v>
      </c>
      <c r="C3732" s="107">
        <v>7467</v>
      </c>
      <c r="D3732" s="40" t="s">
        <v>392</v>
      </c>
      <c r="E3732" s="40" t="s">
        <v>2162</v>
      </c>
      <c r="F3732" s="45">
        <v>20</v>
      </c>
      <c r="G3732" s="45" t="s">
        <v>1839</v>
      </c>
      <c r="H3732" s="45" t="s">
        <v>25</v>
      </c>
      <c r="I3732" s="46">
        <v>39232</v>
      </c>
      <c r="J3732" s="44" t="str">
        <f t="shared" si="113"/>
        <v>n/a</v>
      </c>
      <c r="K3732" s="46">
        <v>39265</v>
      </c>
      <c r="L3732" s="45" t="s">
        <v>2161</v>
      </c>
      <c r="M3732" s="45" t="s">
        <v>874</v>
      </c>
      <c r="N3732" s="45" t="s">
        <v>871</v>
      </c>
      <c r="O3732" s="62" t="s">
        <v>7</v>
      </c>
      <c r="P3732" s="53">
        <v>4138</v>
      </c>
      <c r="Q3732" s="46">
        <v>39528</v>
      </c>
      <c r="R3732" s="41" t="s">
        <v>1699</v>
      </c>
    </row>
    <row r="3733" spans="1:18" s="149" customFormat="1" ht="12.75" customHeight="1" x14ac:dyDescent="0.2">
      <c r="A3733" s="7">
        <v>55</v>
      </c>
      <c r="B3733" s="40" t="s">
        <v>7</v>
      </c>
      <c r="C3733" s="107">
        <v>7468</v>
      </c>
      <c r="D3733" s="40" t="s">
        <v>1543</v>
      </c>
      <c r="E3733" s="40" t="s">
        <v>977</v>
      </c>
      <c r="F3733" s="45">
        <v>15</v>
      </c>
      <c r="G3733" s="45" t="s">
        <v>1688</v>
      </c>
      <c r="H3733" s="45" t="s">
        <v>44</v>
      </c>
      <c r="I3733" s="46">
        <v>39232</v>
      </c>
      <c r="J3733" s="44" t="str">
        <f t="shared" si="113"/>
        <v>n/a</v>
      </c>
      <c r="K3733" s="46">
        <v>39353</v>
      </c>
      <c r="L3733" s="45" t="s">
        <v>684</v>
      </c>
      <c r="M3733" s="45" t="s">
        <v>874</v>
      </c>
      <c r="N3733" s="45" t="s">
        <v>874</v>
      </c>
      <c r="O3733" s="62" t="s">
        <v>7</v>
      </c>
      <c r="P3733" s="53">
        <v>4124</v>
      </c>
      <c r="Q3733" s="46">
        <v>39512</v>
      </c>
      <c r="R3733" s="41" t="s">
        <v>136</v>
      </c>
    </row>
    <row r="3734" spans="1:18" s="149" customFormat="1" ht="12.75" customHeight="1" x14ac:dyDescent="0.2">
      <c r="A3734" s="7">
        <v>19</v>
      </c>
      <c r="B3734" s="40" t="s">
        <v>7</v>
      </c>
      <c r="C3734" s="107">
        <v>7469</v>
      </c>
      <c r="D3734" s="40" t="s">
        <v>2160</v>
      </c>
      <c r="E3734" s="40" t="s">
        <v>2159</v>
      </c>
      <c r="F3734" s="45">
        <v>8</v>
      </c>
      <c r="G3734" s="45" t="s">
        <v>905</v>
      </c>
      <c r="H3734" s="45" t="s">
        <v>25</v>
      </c>
      <c r="I3734" s="46">
        <v>39233</v>
      </c>
      <c r="J3734" s="44" t="str">
        <f t="shared" si="113"/>
        <v>n/a</v>
      </c>
      <c r="K3734" s="46">
        <v>39265</v>
      </c>
      <c r="L3734" s="45" t="s">
        <v>684</v>
      </c>
      <c r="M3734" s="45" t="s">
        <v>874</v>
      </c>
      <c r="N3734" s="45" t="s">
        <v>874</v>
      </c>
      <c r="O3734" s="62" t="s">
        <v>7</v>
      </c>
      <c r="P3734" s="53">
        <v>4113</v>
      </c>
      <c r="Q3734" s="46">
        <v>39364</v>
      </c>
      <c r="R3734" s="41" t="s">
        <v>225</v>
      </c>
    </row>
    <row r="3735" spans="1:18" s="149" customFormat="1" ht="12.75" customHeight="1" x14ac:dyDescent="0.2">
      <c r="A3735" s="7">
        <v>19</v>
      </c>
      <c r="B3735" s="40" t="s">
        <v>7</v>
      </c>
      <c r="C3735" s="107">
        <v>7470</v>
      </c>
      <c r="D3735" s="40" t="s">
        <v>1479</v>
      </c>
      <c r="E3735" s="135" t="s">
        <v>2158</v>
      </c>
      <c r="F3735" s="45">
        <v>8</v>
      </c>
      <c r="G3735" s="45" t="s">
        <v>905</v>
      </c>
      <c r="H3735" s="45" t="s">
        <v>25</v>
      </c>
      <c r="I3735" s="46">
        <v>39233</v>
      </c>
      <c r="J3735" s="44" t="str">
        <f t="shared" si="113"/>
        <v>n/a</v>
      </c>
      <c r="K3735" s="46">
        <v>39265</v>
      </c>
      <c r="L3735" s="45" t="s">
        <v>684</v>
      </c>
      <c r="M3735" s="45" t="s">
        <v>874</v>
      </c>
      <c r="N3735" s="45" t="s">
        <v>874</v>
      </c>
      <c r="O3735" s="62" t="s">
        <v>7</v>
      </c>
      <c r="P3735" s="53">
        <v>4116</v>
      </c>
      <c r="Q3735" s="46">
        <v>39424</v>
      </c>
      <c r="R3735" s="41" t="s">
        <v>136</v>
      </c>
    </row>
    <row r="3736" spans="1:18" s="149" customFormat="1" ht="12.75" customHeight="1" x14ac:dyDescent="0.2">
      <c r="A3736" s="7">
        <v>128</v>
      </c>
      <c r="B3736" s="40" t="s">
        <v>7</v>
      </c>
      <c r="C3736" s="107">
        <v>7471</v>
      </c>
      <c r="D3736" s="40" t="s">
        <v>1141</v>
      </c>
      <c r="E3736" s="40" t="s">
        <v>2157</v>
      </c>
      <c r="F3736" s="45">
        <v>8</v>
      </c>
      <c r="G3736" s="45" t="s">
        <v>905</v>
      </c>
      <c r="H3736" s="45" t="s">
        <v>25</v>
      </c>
      <c r="I3736" s="46">
        <v>39233</v>
      </c>
      <c r="J3736" s="44">
        <f t="shared" si="113"/>
        <v>39598</v>
      </c>
      <c r="K3736" s="46"/>
      <c r="L3736" s="45"/>
      <c r="M3736" s="45"/>
      <c r="N3736" s="45"/>
      <c r="O3736" s="62" t="s">
        <v>7</v>
      </c>
      <c r="P3736" s="53" t="s">
        <v>2</v>
      </c>
      <c r="Q3736" s="46"/>
      <c r="R3736" s="41"/>
    </row>
    <row r="3737" spans="1:18" s="149" customFormat="1" ht="12.75" customHeight="1" x14ac:dyDescent="0.2">
      <c r="A3737" s="7">
        <v>4</v>
      </c>
      <c r="B3737" s="40" t="s">
        <v>7</v>
      </c>
      <c r="C3737" s="107">
        <v>7472</v>
      </c>
      <c r="D3737" s="40" t="s">
        <v>2156</v>
      </c>
      <c r="E3737" s="40" t="s">
        <v>2155</v>
      </c>
      <c r="F3737" s="45">
        <v>4</v>
      </c>
      <c r="G3737" s="45" t="s">
        <v>1825</v>
      </c>
      <c r="H3737" s="45" t="s">
        <v>25</v>
      </c>
      <c r="I3737" s="46">
        <v>39233</v>
      </c>
      <c r="J3737" s="44" t="str">
        <f t="shared" si="113"/>
        <v>n/a</v>
      </c>
      <c r="K3737" s="46">
        <v>39262</v>
      </c>
      <c r="L3737" s="45" t="s">
        <v>684</v>
      </c>
      <c r="M3737" s="45" t="s">
        <v>874</v>
      </c>
      <c r="N3737" s="45" t="s">
        <v>874</v>
      </c>
      <c r="O3737" s="62" t="s">
        <v>7</v>
      </c>
      <c r="P3737" s="53">
        <v>4115</v>
      </c>
      <c r="Q3737" s="46">
        <v>39430</v>
      </c>
      <c r="R3737" s="41" t="s">
        <v>136</v>
      </c>
    </row>
    <row r="3738" spans="1:18" s="149" customFormat="1" ht="12.75" customHeight="1" x14ac:dyDescent="0.2">
      <c r="A3738" s="7">
        <v>3</v>
      </c>
      <c r="B3738" s="40" t="s">
        <v>7</v>
      </c>
      <c r="C3738" s="107">
        <v>7473</v>
      </c>
      <c r="D3738" s="40" t="s">
        <v>2154</v>
      </c>
      <c r="E3738" s="40" t="s">
        <v>2153</v>
      </c>
      <c r="F3738" s="45">
        <v>20</v>
      </c>
      <c r="G3738" s="45" t="s">
        <v>1839</v>
      </c>
      <c r="H3738" s="45" t="s">
        <v>25</v>
      </c>
      <c r="I3738" s="46">
        <v>39234</v>
      </c>
      <c r="J3738" s="44" t="str">
        <f t="shared" si="113"/>
        <v>n/a</v>
      </c>
      <c r="K3738" s="46">
        <v>39265</v>
      </c>
      <c r="L3738" s="45" t="s">
        <v>2152</v>
      </c>
      <c r="M3738" s="45" t="s">
        <v>874</v>
      </c>
      <c r="N3738" s="45" t="s">
        <v>871</v>
      </c>
      <c r="O3738" s="62" t="s">
        <v>7</v>
      </c>
      <c r="P3738" s="117" t="s">
        <v>0</v>
      </c>
      <c r="Q3738" s="46">
        <v>39527</v>
      </c>
      <c r="R3738" s="41"/>
    </row>
    <row r="3739" spans="1:18" s="149" customFormat="1" ht="12.75" customHeight="1" x14ac:dyDescent="0.2">
      <c r="A3739" s="7">
        <v>3</v>
      </c>
      <c r="B3739" s="40" t="s">
        <v>7</v>
      </c>
      <c r="C3739" s="107">
        <v>7474</v>
      </c>
      <c r="D3739" s="40" t="s">
        <v>2151</v>
      </c>
      <c r="E3739" s="40" t="s">
        <v>2150</v>
      </c>
      <c r="F3739" s="45">
        <v>20</v>
      </c>
      <c r="G3739" s="45" t="s">
        <v>1839</v>
      </c>
      <c r="H3739" s="45" t="s">
        <v>25</v>
      </c>
      <c r="I3739" s="46">
        <v>39234</v>
      </c>
      <c r="J3739" s="44" t="str">
        <f t="shared" si="113"/>
        <v>n/a</v>
      </c>
      <c r="K3739" s="46">
        <v>39265</v>
      </c>
      <c r="L3739" s="45" t="s">
        <v>2149</v>
      </c>
      <c r="M3739" s="45" t="s">
        <v>874</v>
      </c>
      <c r="N3739" s="45" t="s">
        <v>871</v>
      </c>
      <c r="O3739" s="62" t="s">
        <v>7</v>
      </c>
      <c r="P3739" s="117" t="s">
        <v>0</v>
      </c>
      <c r="Q3739" s="46">
        <v>39527</v>
      </c>
      <c r="R3739" s="41"/>
    </row>
    <row r="3740" spans="1:18" s="149" customFormat="1" ht="12.75" customHeight="1" x14ac:dyDescent="0.2">
      <c r="A3740" s="7">
        <v>3</v>
      </c>
      <c r="B3740" s="40" t="s">
        <v>7</v>
      </c>
      <c r="C3740" s="107">
        <v>7475</v>
      </c>
      <c r="D3740" s="40" t="s">
        <v>2148</v>
      </c>
      <c r="E3740" s="40" t="s">
        <v>2147</v>
      </c>
      <c r="F3740" s="45">
        <v>20</v>
      </c>
      <c r="G3740" s="45" t="s">
        <v>1839</v>
      </c>
      <c r="H3740" s="45" t="s">
        <v>25</v>
      </c>
      <c r="I3740" s="46">
        <v>39234</v>
      </c>
      <c r="J3740" s="44" t="str">
        <f t="shared" si="113"/>
        <v>n/a</v>
      </c>
      <c r="K3740" s="46">
        <v>39265</v>
      </c>
      <c r="L3740" s="45" t="s">
        <v>2146</v>
      </c>
      <c r="M3740" s="45" t="s">
        <v>874</v>
      </c>
      <c r="N3740" s="45" t="s">
        <v>871</v>
      </c>
      <c r="O3740" s="62" t="s">
        <v>7</v>
      </c>
      <c r="P3740" s="53">
        <v>4237</v>
      </c>
      <c r="Q3740" s="46">
        <v>40177</v>
      </c>
      <c r="R3740" s="41" t="s">
        <v>2145</v>
      </c>
    </row>
    <row r="3741" spans="1:18" s="149" customFormat="1" ht="12.75" customHeight="1" x14ac:dyDescent="0.2">
      <c r="A3741" s="7">
        <v>37</v>
      </c>
      <c r="B3741" s="40" t="s">
        <v>7</v>
      </c>
      <c r="C3741" s="107">
        <v>7476</v>
      </c>
      <c r="D3741" s="40" t="s">
        <v>1853</v>
      </c>
      <c r="E3741" s="40" t="s">
        <v>2144</v>
      </c>
      <c r="F3741" s="45">
        <v>20</v>
      </c>
      <c r="G3741" s="45" t="s">
        <v>1839</v>
      </c>
      <c r="H3741" s="45" t="s">
        <v>25</v>
      </c>
      <c r="I3741" s="46">
        <v>39232</v>
      </c>
      <c r="J3741" s="44" t="str">
        <f t="shared" si="113"/>
        <v>n/a</v>
      </c>
      <c r="K3741" s="46">
        <v>39265</v>
      </c>
      <c r="L3741" s="45" t="s">
        <v>2143</v>
      </c>
      <c r="M3741" s="45" t="s">
        <v>874</v>
      </c>
      <c r="N3741" s="45" t="s">
        <v>874</v>
      </c>
      <c r="O3741" s="62" t="s">
        <v>7</v>
      </c>
      <c r="P3741" s="53">
        <v>4139</v>
      </c>
      <c r="Q3741" s="46">
        <v>39528</v>
      </c>
      <c r="R3741" s="41" t="s">
        <v>1699</v>
      </c>
    </row>
    <row r="3742" spans="1:18" s="149" customFormat="1" ht="12.75" customHeight="1" x14ac:dyDescent="0.2">
      <c r="A3742" s="7">
        <v>19</v>
      </c>
      <c r="B3742" s="40" t="s">
        <v>7</v>
      </c>
      <c r="C3742" s="107">
        <v>7477</v>
      </c>
      <c r="D3742" s="40" t="s">
        <v>1479</v>
      </c>
      <c r="E3742" s="135" t="s">
        <v>2142</v>
      </c>
      <c r="F3742" s="45">
        <v>8</v>
      </c>
      <c r="G3742" s="45" t="s">
        <v>905</v>
      </c>
      <c r="H3742" s="45" t="s">
        <v>25</v>
      </c>
      <c r="I3742" s="46">
        <v>39233</v>
      </c>
      <c r="J3742" s="44">
        <f t="shared" si="113"/>
        <v>39598</v>
      </c>
      <c r="K3742" s="46"/>
      <c r="L3742" s="45"/>
      <c r="M3742" s="45"/>
      <c r="N3742" s="45"/>
      <c r="O3742" s="62" t="s">
        <v>7</v>
      </c>
      <c r="P3742" s="53" t="s">
        <v>2</v>
      </c>
      <c r="Q3742" s="46"/>
      <c r="R3742" s="41"/>
    </row>
    <row r="3743" spans="1:18" s="149" customFormat="1" ht="12.75" customHeight="1" x14ac:dyDescent="0.2">
      <c r="A3743" s="7">
        <v>33</v>
      </c>
      <c r="B3743" s="40" t="s">
        <v>7</v>
      </c>
      <c r="C3743" s="107">
        <v>7478</v>
      </c>
      <c r="D3743" s="40" t="s">
        <v>1338</v>
      </c>
      <c r="E3743" s="40" t="s">
        <v>2141</v>
      </c>
      <c r="F3743" s="45">
        <v>17</v>
      </c>
      <c r="G3743" s="45" t="s">
        <v>1839</v>
      </c>
      <c r="H3743" s="45" t="s">
        <v>28</v>
      </c>
      <c r="I3743" s="46">
        <v>39241</v>
      </c>
      <c r="J3743" s="44" t="str">
        <f t="shared" si="113"/>
        <v>n/a</v>
      </c>
      <c r="K3743" s="46">
        <v>39265</v>
      </c>
      <c r="L3743" s="45" t="s">
        <v>684</v>
      </c>
      <c r="M3743" s="45" t="s">
        <v>874</v>
      </c>
      <c r="N3743" s="45" t="s">
        <v>874</v>
      </c>
      <c r="O3743" s="62" t="s">
        <v>7</v>
      </c>
      <c r="P3743" s="53">
        <v>4106</v>
      </c>
      <c r="Q3743" s="46">
        <v>39349</v>
      </c>
      <c r="R3743" s="41" t="s">
        <v>136</v>
      </c>
    </row>
    <row r="3744" spans="1:18" s="149" customFormat="1" ht="12.75" customHeight="1" x14ac:dyDescent="0.2">
      <c r="A3744" s="7"/>
      <c r="B3744" s="40" t="s">
        <v>7</v>
      </c>
      <c r="C3744" s="107">
        <v>7479</v>
      </c>
      <c r="D3744" s="40" t="s">
        <v>2140</v>
      </c>
      <c r="E3744" s="40" t="s">
        <v>1923</v>
      </c>
      <c r="F3744" s="45">
        <v>5</v>
      </c>
      <c r="G3744" s="45" t="s">
        <v>1825</v>
      </c>
      <c r="H3744" s="45" t="s">
        <v>8</v>
      </c>
      <c r="I3744" s="46">
        <v>39255</v>
      </c>
      <c r="J3744" s="44" t="str">
        <f t="shared" ref="J3744:J3807" si="114">IF(AND(I3744&gt;1/1/75, K3744&gt;0),"n/a",I3744+365)</f>
        <v>n/a</v>
      </c>
      <c r="K3744" s="46">
        <v>39295</v>
      </c>
      <c r="L3744" s="45"/>
      <c r="M3744" s="45"/>
      <c r="N3744" s="45"/>
      <c r="O3744" s="62" t="s">
        <v>7</v>
      </c>
      <c r="P3744" s="53" t="s">
        <v>5</v>
      </c>
      <c r="Q3744" s="46">
        <v>39309</v>
      </c>
      <c r="R3744" s="41"/>
    </row>
    <row r="3745" spans="1:18" s="149" customFormat="1" ht="12.75" customHeight="1" x14ac:dyDescent="0.2">
      <c r="A3745" s="7">
        <v>4</v>
      </c>
      <c r="B3745" s="40" t="s">
        <v>7</v>
      </c>
      <c r="C3745" s="107">
        <v>7480</v>
      </c>
      <c r="D3745" s="40" t="s">
        <v>186</v>
      </c>
      <c r="E3745" s="40" t="s">
        <v>2139</v>
      </c>
      <c r="F3745" s="45">
        <v>4</v>
      </c>
      <c r="G3745" s="45" t="s">
        <v>1825</v>
      </c>
      <c r="H3745" s="45" t="s">
        <v>8</v>
      </c>
      <c r="I3745" s="46">
        <v>39261</v>
      </c>
      <c r="J3745" s="44" t="str">
        <f t="shared" si="114"/>
        <v>n/a</v>
      </c>
      <c r="K3745" s="46">
        <v>39295</v>
      </c>
      <c r="L3745" s="45"/>
      <c r="M3745" s="45" t="s">
        <v>874</v>
      </c>
      <c r="N3745" s="45" t="s">
        <v>871</v>
      </c>
      <c r="O3745" s="62" t="s">
        <v>7</v>
      </c>
      <c r="P3745" s="117" t="s">
        <v>0</v>
      </c>
      <c r="Q3745" s="46">
        <v>39569</v>
      </c>
      <c r="R3745" s="41"/>
    </row>
    <row r="3746" spans="1:18" s="149" customFormat="1" ht="12.75" customHeight="1" x14ac:dyDescent="0.2">
      <c r="A3746" s="7"/>
      <c r="B3746" s="40" t="s">
        <v>7</v>
      </c>
      <c r="C3746" s="107">
        <v>7481</v>
      </c>
      <c r="D3746" s="40" t="s">
        <v>2138</v>
      </c>
      <c r="E3746" s="40" t="s">
        <v>1923</v>
      </c>
      <c r="F3746" s="45">
        <v>15</v>
      </c>
      <c r="G3746" s="45" t="s">
        <v>1688</v>
      </c>
      <c r="H3746" s="45" t="s">
        <v>8</v>
      </c>
      <c r="I3746" s="46">
        <v>39262</v>
      </c>
      <c r="J3746" s="44" t="str">
        <f t="shared" si="114"/>
        <v>n/a</v>
      </c>
      <c r="K3746" s="46">
        <v>39294</v>
      </c>
      <c r="L3746" s="45" t="s">
        <v>684</v>
      </c>
      <c r="M3746" s="45" t="s">
        <v>874</v>
      </c>
      <c r="N3746" s="45" t="s">
        <v>874</v>
      </c>
      <c r="O3746" s="62" t="s">
        <v>7</v>
      </c>
      <c r="P3746" s="53">
        <v>4120</v>
      </c>
      <c r="Q3746" s="46">
        <v>39430</v>
      </c>
      <c r="R3746" s="41" t="s">
        <v>2137</v>
      </c>
    </row>
    <row r="3747" spans="1:18" s="149" customFormat="1" ht="12.75" customHeight="1" x14ac:dyDescent="0.2">
      <c r="A3747" s="7">
        <v>19</v>
      </c>
      <c r="B3747" s="40" t="s">
        <v>7</v>
      </c>
      <c r="C3747" s="107">
        <v>7482</v>
      </c>
      <c r="D3747" s="40" t="s">
        <v>1479</v>
      </c>
      <c r="E3747" s="40" t="s">
        <v>1974</v>
      </c>
      <c r="F3747" s="45">
        <v>8</v>
      </c>
      <c r="G3747" s="45" t="s">
        <v>905</v>
      </c>
      <c r="H3747" s="45" t="s">
        <v>8</v>
      </c>
      <c r="I3747" s="46">
        <v>39265</v>
      </c>
      <c r="J3747" s="44">
        <f t="shared" si="114"/>
        <v>39630</v>
      </c>
      <c r="K3747" s="46"/>
      <c r="L3747" s="45"/>
      <c r="M3747" s="45"/>
      <c r="N3747" s="45"/>
      <c r="O3747" s="62" t="s">
        <v>7</v>
      </c>
      <c r="P3747" s="53" t="s">
        <v>2</v>
      </c>
      <c r="Q3747" s="46"/>
      <c r="R3747" s="41"/>
    </row>
    <row r="3748" spans="1:18" s="149" customFormat="1" ht="12.75" customHeight="1" x14ac:dyDescent="0.2">
      <c r="A3748" s="7"/>
      <c r="B3748" s="40" t="s">
        <v>7</v>
      </c>
      <c r="C3748" s="107">
        <v>7483</v>
      </c>
      <c r="D3748" s="40" t="s">
        <v>2136</v>
      </c>
      <c r="E3748" s="40" t="s">
        <v>1974</v>
      </c>
      <c r="F3748" s="45">
        <v>10</v>
      </c>
      <c r="G3748" s="45" t="s">
        <v>1834</v>
      </c>
      <c r="H3748" s="45" t="s">
        <v>8</v>
      </c>
      <c r="I3748" s="46">
        <v>39265</v>
      </c>
      <c r="J3748" s="44" t="str">
        <f t="shared" si="114"/>
        <v>n/a</v>
      </c>
      <c r="K3748" s="46">
        <v>39295</v>
      </c>
      <c r="L3748" s="45"/>
      <c r="M3748" s="45"/>
      <c r="N3748" s="45"/>
      <c r="O3748" s="62" t="s">
        <v>7</v>
      </c>
      <c r="P3748" s="53" t="s">
        <v>4</v>
      </c>
      <c r="Q3748" s="46"/>
      <c r="R3748" s="41"/>
    </row>
    <row r="3749" spans="1:18" s="149" customFormat="1" ht="12.75" customHeight="1" x14ac:dyDescent="0.2">
      <c r="A3749" s="7">
        <v>51</v>
      </c>
      <c r="B3749" s="40" t="s">
        <v>7</v>
      </c>
      <c r="C3749" s="107">
        <v>7484</v>
      </c>
      <c r="D3749" s="40" t="s">
        <v>1647</v>
      </c>
      <c r="E3749" s="40" t="s">
        <v>2135</v>
      </c>
      <c r="F3749" s="45">
        <v>8</v>
      </c>
      <c r="G3749" s="45" t="s">
        <v>905</v>
      </c>
      <c r="H3749" s="45" t="s">
        <v>8</v>
      </c>
      <c r="I3749" s="46">
        <v>39265</v>
      </c>
      <c r="J3749" s="44" t="str">
        <f t="shared" si="114"/>
        <v>n/a</v>
      </c>
      <c r="K3749" s="46">
        <v>39295</v>
      </c>
      <c r="L3749" s="45"/>
      <c r="M3749" s="45" t="s">
        <v>874</v>
      </c>
      <c r="N3749" s="45" t="s">
        <v>874</v>
      </c>
      <c r="O3749" s="62" t="s">
        <v>7</v>
      </c>
      <c r="P3749" s="53">
        <v>4122</v>
      </c>
      <c r="Q3749" s="46">
        <v>39444</v>
      </c>
      <c r="R3749" s="41" t="s">
        <v>233</v>
      </c>
    </row>
    <row r="3750" spans="1:18" s="149" customFormat="1" ht="12.75" customHeight="1" x14ac:dyDescent="0.2">
      <c r="A3750" s="7">
        <v>37</v>
      </c>
      <c r="B3750" s="40" t="s">
        <v>7</v>
      </c>
      <c r="C3750" s="107">
        <v>7485</v>
      </c>
      <c r="D3750" s="40" t="s">
        <v>2134</v>
      </c>
      <c r="E3750" s="40" t="s">
        <v>259</v>
      </c>
      <c r="F3750" s="45">
        <v>10</v>
      </c>
      <c r="G3750" s="45" t="s">
        <v>1834</v>
      </c>
      <c r="H3750" s="45" t="s">
        <v>8</v>
      </c>
      <c r="I3750" s="46">
        <v>39272</v>
      </c>
      <c r="J3750" s="44" t="str">
        <f t="shared" si="114"/>
        <v>n/a</v>
      </c>
      <c r="K3750" s="46">
        <v>39295</v>
      </c>
      <c r="L3750" s="45" t="s">
        <v>684</v>
      </c>
      <c r="M3750" s="45" t="s">
        <v>874</v>
      </c>
      <c r="N3750" s="45" t="s">
        <v>874</v>
      </c>
      <c r="O3750" s="62" t="s">
        <v>7</v>
      </c>
      <c r="P3750" s="53">
        <v>4118</v>
      </c>
      <c r="Q3750" s="46">
        <v>39429</v>
      </c>
      <c r="R3750" s="40" t="s">
        <v>2133</v>
      </c>
    </row>
    <row r="3751" spans="1:18" s="13" customFormat="1" ht="12.75" customHeight="1" x14ac:dyDescent="0.2">
      <c r="A3751" s="12">
        <v>23</v>
      </c>
      <c r="B3751" s="14" t="s">
        <v>7</v>
      </c>
      <c r="C3751" s="97">
        <v>7486</v>
      </c>
      <c r="D3751" s="14" t="s">
        <v>2132</v>
      </c>
      <c r="E3751" s="14" t="s">
        <v>2131</v>
      </c>
      <c r="F3751" s="15">
        <v>16</v>
      </c>
      <c r="G3751" s="15" t="s">
        <v>1834</v>
      </c>
      <c r="H3751" s="15" t="s">
        <v>193</v>
      </c>
      <c r="I3751" s="71">
        <v>39294</v>
      </c>
      <c r="J3751" s="16" t="str">
        <f t="shared" si="114"/>
        <v>n/a</v>
      </c>
      <c r="K3751" s="71">
        <v>39325</v>
      </c>
      <c r="L3751" s="15" t="s">
        <v>684</v>
      </c>
      <c r="M3751" s="15" t="s">
        <v>874</v>
      </c>
      <c r="N3751" s="15" t="s">
        <v>874</v>
      </c>
      <c r="O3751" s="21" t="s">
        <v>7</v>
      </c>
      <c r="P3751" s="20">
        <v>4119</v>
      </c>
      <c r="Q3751" s="19">
        <v>39429</v>
      </c>
      <c r="R3751" s="58" t="s">
        <v>136</v>
      </c>
    </row>
    <row r="3752" spans="1:18" s="149" customFormat="1" ht="12.75" customHeight="1" x14ac:dyDescent="0.2">
      <c r="A3752" s="7">
        <v>3</v>
      </c>
      <c r="B3752" s="40" t="s">
        <v>7</v>
      </c>
      <c r="C3752" s="107">
        <v>7487</v>
      </c>
      <c r="D3752" s="40" t="s">
        <v>1213</v>
      </c>
      <c r="E3752" s="40" t="s">
        <v>1563</v>
      </c>
      <c r="F3752" s="45">
        <v>19</v>
      </c>
      <c r="G3752" s="45" t="s">
        <v>1688</v>
      </c>
      <c r="H3752" s="45" t="s">
        <v>44</v>
      </c>
      <c r="I3752" s="46">
        <v>39304</v>
      </c>
      <c r="J3752" s="44" t="str">
        <f t="shared" si="114"/>
        <v>n/a</v>
      </c>
      <c r="K3752" s="46">
        <v>39356</v>
      </c>
      <c r="L3752" s="45" t="s">
        <v>684</v>
      </c>
      <c r="M3752" s="45" t="s">
        <v>874</v>
      </c>
      <c r="N3752" s="45" t="s">
        <v>874</v>
      </c>
      <c r="O3752" s="62" t="s">
        <v>7</v>
      </c>
      <c r="P3752" s="53">
        <v>4135</v>
      </c>
      <c r="Q3752" s="46">
        <v>39512</v>
      </c>
      <c r="R3752" s="41" t="s">
        <v>136</v>
      </c>
    </row>
    <row r="3753" spans="1:18" s="149" customFormat="1" ht="12.75" customHeight="1" x14ac:dyDescent="0.2">
      <c r="A3753" s="7">
        <v>55</v>
      </c>
      <c r="B3753" s="40" t="s">
        <v>7</v>
      </c>
      <c r="C3753" s="107">
        <v>7488</v>
      </c>
      <c r="D3753" s="40" t="s">
        <v>2130</v>
      </c>
      <c r="E3753" s="40" t="s">
        <v>2129</v>
      </c>
      <c r="F3753" s="45">
        <v>18</v>
      </c>
      <c r="G3753" s="45" t="s">
        <v>1839</v>
      </c>
      <c r="H3753" s="45" t="s">
        <v>44</v>
      </c>
      <c r="I3753" s="46">
        <v>39316</v>
      </c>
      <c r="J3753" s="44" t="str">
        <f t="shared" si="114"/>
        <v>n/a</v>
      </c>
      <c r="K3753" s="46">
        <v>39352</v>
      </c>
      <c r="L3753" s="45" t="s">
        <v>684</v>
      </c>
      <c r="M3753" s="45" t="s">
        <v>874</v>
      </c>
      <c r="N3753" s="45" t="s">
        <v>874</v>
      </c>
      <c r="O3753" s="62" t="s">
        <v>7</v>
      </c>
      <c r="P3753" s="53">
        <v>4128</v>
      </c>
      <c r="Q3753" s="46">
        <v>39512</v>
      </c>
      <c r="R3753" s="41" t="s">
        <v>225</v>
      </c>
    </row>
    <row r="3754" spans="1:18" s="149" customFormat="1" ht="12.75" customHeight="1" x14ac:dyDescent="0.2">
      <c r="A3754" s="7"/>
      <c r="B3754" s="40" t="s">
        <v>7</v>
      </c>
      <c r="C3754" s="107">
        <v>7489</v>
      </c>
      <c r="D3754" s="40" t="s">
        <v>2128</v>
      </c>
      <c r="E3754" s="40" t="s">
        <v>2127</v>
      </c>
      <c r="F3754" s="45">
        <v>15</v>
      </c>
      <c r="G3754" s="45" t="s">
        <v>1688</v>
      </c>
      <c r="H3754" s="45" t="s">
        <v>44</v>
      </c>
      <c r="I3754" s="46">
        <v>39316</v>
      </c>
      <c r="J3754" s="44">
        <f t="shared" si="114"/>
        <v>39681</v>
      </c>
      <c r="K3754" s="46"/>
      <c r="L3754" s="45"/>
      <c r="M3754" s="45"/>
      <c r="N3754" s="45"/>
      <c r="O3754" s="62" t="s">
        <v>7</v>
      </c>
      <c r="P3754" s="53" t="s">
        <v>2</v>
      </c>
      <c r="Q3754" s="46"/>
      <c r="R3754" s="41"/>
    </row>
    <row r="3755" spans="1:18" s="149" customFormat="1" ht="12.75" customHeight="1" x14ac:dyDescent="0.2">
      <c r="A3755" s="7">
        <v>4</v>
      </c>
      <c r="B3755" s="40" t="s">
        <v>7</v>
      </c>
      <c r="C3755" s="107">
        <v>7490</v>
      </c>
      <c r="D3755" s="40" t="s">
        <v>2126</v>
      </c>
      <c r="E3755" s="40" t="s">
        <v>977</v>
      </c>
      <c r="F3755" s="45">
        <v>5</v>
      </c>
      <c r="G3755" s="45" t="s">
        <v>1825</v>
      </c>
      <c r="H3755" s="45" t="s">
        <v>44</v>
      </c>
      <c r="I3755" s="46">
        <v>39317</v>
      </c>
      <c r="J3755" s="44" t="str">
        <f t="shared" si="114"/>
        <v>n/a</v>
      </c>
      <c r="K3755" s="46">
        <v>39356</v>
      </c>
      <c r="L3755" s="45">
        <v>7507</v>
      </c>
      <c r="M3755" s="45" t="s">
        <v>874</v>
      </c>
      <c r="N3755" s="45" t="s">
        <v>874</v>
      </c>
      <c r="O3755" s="62" t="s">
        <v>7</v>
      </c>
      <c r="P3755" s="53">
        <v>4160</v>
      </c>
      <c r="Q3755" s="46">
        <v>39619</v>
      </c>
      <c r="R3755" s="41" t="s">
        <v>136</v>
      </c>
    </row>
    <row r="3756" spans="1:18" s="149" customFormat="1" ht="12.75" customHeight="1" x14ac:dyDescent="0.2">
      <c r="A3756" s="7">
        <v>50</v>
      </c>
      <c r="B3756" s="40" t="s">
        <v>7</v>
      </c>
      <c r="C3756" s="107">
        <v>7491</v>
      </c>
      <c r="D3756" s="40" t="s">
        <v>2125</v>
      </c>
      <c r="E3756" s="40" t="s">
        <v>2116</v>
      </c>
      <c r="F3756" s="45">
        <v>7</v>
      </c>
      <c r="G3756" s="45" t="s">
        <v>1834</v>
      </c>
      <c r="H3756" s="45" t="s">
        <v>44</v>
      </c>
      <c r="I3756" s="46">
        <v>39318</v>
      </c>
      <c r="J3756" s="44" t="str">
        <f t="shared" si="114"/>
        <v>n/a</v>
      </c>
      <c r="K3756" s="46">
        <v>39356</v>
      </c>
      <c r="L3756" s="45" t="s">
        <v>684</v>
      </c>
      <c r="M3756" s="45" t="s">
        <v>871</v>
      </c>
      <c r="N3756" s="45" t="s">
        <v>871</v>
      </c>
      <c r="O3756" s="62" t="s">
        <v>7</v>
      </c>
      <c r="P3756" s="53" t="s">
        <v>5</v>
      </c>
      <c r="Q3756" s="46">
        <v>39475</v>
      </c>
      <c r="R3756" s="41"/>
    </row>
    <row r="3757" spans="1:18" s="149" customFormat="1" ht="12.75" customHeight="1" x14ac:dyDescent="0.2">
      <c r="A3757" s="7"/>
      <c r="B3757" s="40" t="s">
        <v>7</v>
      </c>
      <c r="C3757" s="107">
        <v>7492</v>
      </c>
      <c r="D3757" s="40" t="s">
        <v>2124</v>
      </c>
      <c r="E3757" s="40" t="s">
        <v>2123</v>
      </c>
      <c r="F3757" s="45">
        <v>8</v>
      </c>
      <c r="G3757" s="45" t="s">
        <v>905</v>
      </c>
      <c r="H3757" s="45" t="s">
        <v>44</v>
      </c>
      <c r="I3757" s="46">
        <v>39322</v>
      </c>
      <c r="J3757" s="44" t="str">
        <f t="shared" si="114"/>
        <v>n/a</v>
      </c>
      <c r="K3757" s="46">
        <v>39356</v>
      </c>
      <c r="L3757" s="45"/>
      <c r="M3757" s="45" t="s">
        <v>871</v>
      </c>
      <c r="N3757" s="45" t="s">
        <v>871</v>
      </c>
      <c r="O3757" s="62" t="s">
        <v>7</v>
      </c>
      <c r="P3757" s="53" t="s">
        <v>5</v>
      </c>
      <c r="Q3757" s="46"/>
      <c r="R3757" s="41"/>
    </row>
    <row r="3758" spans="1:18" s="149" customFormat="1" ht="12.75" customHeight="1" x14ac:dyDescent="0.2">
      <c r="A3758" s="7">
        <v>68</v>
      </c>
      <c r="B3758" s="40" t="s">
        <v>7</v>
      </c>
      <c r="C3758" s="107">
        <v>7493</v>
      </c>
      <c r="D3758" s="40" t="s">
        <v>2122</v>
      </c>
      <c r="E3758" s="40" t="s">
        <v>2121</v>
      </c>
      <c r="F3758" s="45">
        <v>21</v>
      </c>
      <c r="G3758" s="45" t="s">
        <v>1839</v>
      </c>
      <c r="H3758" s="45" t="s">
        <v>44</v>
      </c>
      <c r="I3758" s="46">
        <v>39323</v>
      </c>
      <c r="J3758" s="44">
        <f t="shared" si="114"/>
        <v>39688</v>
      </c>
      <c r="K3758" s="46"/>
      <c r="L3758" s="45"/>
      <c r="M3758" s="45"/>
      <c r="N3758" s="45"/>
      <c r="O3758" s="62" t="s">
        <v>7</v>
      </c>
      <c r="P3758" s="53" t="s">
        <v>5</v>
      </c>
      <c r="Q3758" s="46"/>
      <c r="R3758" s="41"/>
    </row>
    <row r="3759" spans="1:18" s="149" customFormat="1" ht="12.75" customHeight="1" x14ac:dyDescent="0.2">
      <c r="A3759" s="7"/>
      <c r="B3759" s="40" t="s">
        <v>7</v>
      </c>
      <c r="C3759" s="107">
        <v>7494</v>
      </c>
      <c r="D3759" s="40" t="s">
        <v>2119</v>
      </c>
      <c r="E3759" s="40" t="s">
        <v>2118</v>
      </c>
      <c r="F3759" s="45">
        <v>15</v>
      </c>
      <c r="G3759" s="45" t="s">
        <v>1688</v>
      </c>
      <c r="H3759" s="45" t="s">
        <v>44</v>
      </c>
      <c r="I3759" s="46">
        <v>39323</v>
      </c>
      <c r="J3759" s="44" t="str">
        <f t="shared" si="114"/>
        <v>n/a</v>
      </c>
      <c r="K3759" s="46">
        <v>39356</v>
      </c>
      <c r="L3759" s="45" t="s">
        <v>2117</v>
      </c>
      <c r="M3759" s="45" t="s">
        <v>874</v>
      </c>
      <c r="N3759" s="45" t="s">
        <v>874</v>
      </c>
      <c r="O3759" s="62" t="s">
        <v>7</v>
      </c>
      <c r="P3759" s="53">
        <v>4125</v>
      </c>
      <c r="Q3759" s="46">
        <v>39512</v>
      </c>
      <c r="R3759" s="41" t="s">
        <v>133</v>
      </c>
    </row>
    <row r="3760" spans="1:18" s="149" customFormat="1" ht="12.75" customHeight="1" x14ac:dyDescent="0.2">
      <c r="A3760" s="7">
        <v>51</v>
      </c>
      <c r="B3760" s="40" t="s">
        <v>7</v>
      </c>
      <c r="C3760" s="107">
        <v>7495</v>
      </c>
      <c r="D3760" s="40" t="s">
        <v>1647</v>
      </c>
      <c r="E3760" s="40" t="s">
        <v>1151</v>
      </c>
      <c r="F3760" s="45">
        <v>8</v>
      </c>
      <c r="G3760" s="45" t="s">
        <v>905</v>
      </c>
      <c r="H3760" s="45" t="s">
        <v>44</v>
      </c>
      <c r="I3760" s="46">
        <v>39325</v>
      </c>
      <c r="J3760" s="44" t="str">
        <f t="shared" si="114"/>
        <v>n/a</v>
      </c>
      <c r="K3760" s="46">
        <v>39356</v>
      </c>
      <c r="L3760" s="45">
        <v>7570</v>
      </c>
      <c r="M3760" s="45" t="s">
        <v>874</v>
      </c>
      <c r="N3760" s="45" t="s">
        <v>871</v>
      </c>
      <c r="O3760" s="62" t="s">
        <v>7</v>
      </c>
      <c r="P3760" s="53">
        <v>4185</v>
      </c>
      <c r="Q3760" s="46">
        <v>39793</v>
      </c>
      <c r="R3760" s="41" t="s">
        <v>1699</v>
      </c>
    </row>
    <row r="3761" spans="1:18" s="149" customFormat="1" ht="12.75" customHeight="1" x14ac:dyDescent="0.2">
      <c r="A3761" s="7">
        <v>10</v>
      </c>
      <c r="B3761" s="40" t="s">
        <v>7</v>
      </c>
      <c r="C3761" s="107">
        <v>7496</v>
      </c>
      <c r="D3761" s="40" t="s">
        <v>1177</v>
      </c>
      <c r="E3761" s="40" t="s">
        <v>2116</v>
      </c>
      <c r="F3761" s="45">
        <v>12</v>
      </c>
      <c r="G3761" s="45" t="s">
        <v>1825</v>
      </c>
      <c r="H3761" s="45" t="s">
        <v>44</v>
      </c>
      <c r="I3761" s="46">
        <v>39325</v>
      </c>
      <c r="J3761" s="44" t="str">
        <f t="shared" si="114"/>
        <v>n/a</v>
      </c>
      <c r="K3761" s="46">
        <v>39356</v>
      </c>
      <c r="L3761" s="45" t="s">
        <v>684</v>
      </c>
      <c r="M3761" s="45" t="s">
        <v>874</v>
      </c>
      <c r="N3761" s="45" t="s">
        <v>874</v>
      </c>
      <c r="O3761" s="62" t="s">
        <v>7</v>
      </c>
      <c r="P3761" s="53">
        <v>4129</v>
      </c>
      <c r="Q3761" s="46">
        <v>39512</v>
      </c>
      <c r="R3761" s="41" t="s">
        <v>74</v>
      </c>
    </row>
    <row r="3762" spans="1:18" s="149" customFormat="1" ht="12.75" customHeight="1" x14ac:dyDescent="0.2">
      <c r="A3762" s="7">
        <v>19</v>
      </c>
      <c r="B3762" s="40" t="s">
        <v>7</v>
      </c>
      <c r="C3762" s="107">
        <v>7497</v>
      </c>
      <c r="D3762" s="40" t="s">
        <v>2115</v>
      </c>
      <c r="E3762" s="40" t="s">
        <v>2114</v>
      </c>
      <c r="F3762" s="45">
        <v>8</v>
      </c>
      <c r="G3762" s="45" t="s">
        <v>2113</v>
      </c>
      <c r="H3762" s="45" t="s">
        <v>44</v>
      </c>
      <c r="I3762" s="46">
        <v>39324</v>
      </c>
      <c r="J3762" s="44" t="str">
        <f t="shared" si="114"/>
        <v>n/a</v>
      </c>
      <c r="K3762" s="46">
        <v>39356</v>
      </c>
      <c r="L3762" s="45" t="s">
        <v>2112</v>
      </c>
      <c r="M3762" s="45" t="s">
        <v>874</v>
      </c>
      <c r="N3762" s="45" t="s">
        <v>874</v>
      </c>
      <c r="O3762" s="62" t="s">
        <v>7</v>
      </c>
      <c r="P3762" s="53">
        <v>4132</v>
      </c>
      <c r="Q3762" s="46">
        <v>39512</v>
      </c>
      <c r="R3762" s="41" t="s">
        <v>1699</v>
      </c>
    </row>
    <row r="3763" spans="1:18" s="149" customFormat="1" ht="12.75" customHeight="1" x14ac:dyDescent="0.2">
      <c r="A3763" s="7"/>
      <c r="B3763" s="40" t="s">
        <v>7</v>
      </c>
      <c r="C3763" s="107">
        <v>7498</v>
      </c>
      <c r="D3763" s="40" t="s">
        <v>2111</v>
      </c>
      <c r="E3763" s="40" t="s">
        <v>2110</v>
      </c>
      <c r="F3763" s="45">
        <v>1</v>
      </c>
      <c r="G3763" s="45" t="s">
        <v>1825</v>
      </c>
      <c r="H3763" s="45" t="s">
        <v>44</v>
      </c>
      <c r="I3763" s="46">
        <v>39324</v>
      </c>
      <c r="J3763" s="44">
        <f t="shared" si="114"/>
        <v>39689</v>
      </c>
      <c r="K3763" s="46"/>
      <c r="L3763" s="45"/>
      <c r="M3763" s="45"/>
      <c r="N3763" s="45"/>
      <c r="O3763" s="62" t="s">
        <v>7</v>
      </c>
      <c r="P3763" s="53" t="s">
        <v>2</v>
      </c>
      <c r="Q3763" s="46"/>
      <c r="R3763" s="41"/>
    </row>
    <row r="3764" spans="1:18" s="149" customFormat="1" ht="12.75" customHeight="1" x14ac:dyDescent="0.2">
      <c r="A3764" s="7">
        <v>51</v>
      </c>
      <c r="B3764" s="40" t="s">
        <v>7</v>
      </c>
      <c r="C3764" s="107">
        <v>7499</v>
      </c>
      <c r="D3764" s="40" t="s">
        <v>1590</v>
      </c>
      <c r="E3764" s="40" t="s">
        <v>2109</v>
      </c>
      <c r="F3764" s="45">
        <v>8</v>
      </c>
      <c r="G3764" s="45" t="s">
        <v>905</v>
      </c>
      <c r="H3764" s="45" t="s">
        <v>44</v>
      </c>
      <c r="I3764" s="46">
        <v>39324</v>
      </c>
      <c r="J3764" s="44" t="str">
        <f t="shared" si="114"/>
        <v>n/a</v>
      </c>
      <c r="K3764" s="46">
        <v>39356</v>
      </c>
      <c r="L3764" s="45" t="s">
        <v>2108</v>
      </c>
      <c r="M3764" s="45" t="s">
        <v>874</v>
      </c>
      <c r="N3764" s="45" t="s">
        <v>874</v>
      </c>
      <c r="O3764" s="62" t="s">
        <v>7</v>
      </c>
      <c r="P3764" s="53">
        <v>4131</v>
      </c>
      <c r="Q3764" s="46">
        <v>39512</v>
      </c>
      <c r="R3764" s="41" t="s">
        <v>1699</v>
      </c>
    </row>
    <row r="3765" spans="1:18" s="149" customFormat="1" ht="12.75" customHeight="1" x14ac:dyDescent="0.2">
      <c r="A3765" s="7">
        <v>38</v>
      </c>
      <c r="B3765" s="40" t="s">
        <v>7</v>
      </c>
      <c r="C3765" s="107">
        <v>7500</v>
      </c>
      <c r="D3765" s="40" t="s">
        <v>2013</v>
      </c>
      <c r="E3765" s="40" t="s">
        <v>2107</v>
      </c>
      <c r="F3765" s="45">
        <v>8</v>
      </c>
      <c r="G3765" s="45" t="s">
        <v>905</v>
      </c>
      <c r="H3765" s="45" t="s">
        <v>44</v>
      </c>
      <c r="I3765" s="46">
        <v>39324</v>
      </c>
      <c r="J3765" s="44" t="str">
        <f t="shared" si="114"/>
        <v>n/a</v>
      </c>
      <c r="K3765" s="46">
        <v>39356</v>
      </c>
      <c r="L3765" s="45">
        <v>7191</v>
      </c>
      <c r="M3765" s="45" t="s">
        <v>871</v>
      </c>
      <c r="N3765" s="45" t="s">
        <v>874</v>
      </c>
      <c r="O3765" s="62" t="s">
        <v>7</v>
      </c>
      <c r="P3765" s="53">
        <v>4152</v>
      </c>
      <c r="Q3765" s="46">
        <v>39582</v>
      </c>
      <c r="R3765" s="41" t="s">
        <v>1699</v>
      </c>
    </row>
    <row r="3766" spans="1:18" s="149" customFormat="1" ht="12.75" customHeight="1" x14ac:dyDescent="0.2">
      <c r="A3766" s="7">
        <v>50</v>
      </c>
      <c r="B3766" s="40" t="s">
        <v>7</v>
      </c>
      <c r="C3766" s="107">
        <v>7501</v>
      </c>
      <c r="D3766" s="40" t="s">
        <v>2106</v>
      </c>
      <c r="E3766" s="40" t="s">
        <v>2105</v>
      </c>
      <c r="F3766" s="45">
        <v>7</v>
      </c>
      <c r="G3766" s="45" t="s">
        <v>1834</v>
      </c>
      <c r="H3766" s="45" t="s">
        <v>44</v>
      </c>
      <c r="I3766" s="46">
        <v>39325</v>
      </c>
      <c r="J3766" s="44" t="str">
        <f t="shared" si="114"/>
        <v>n/a</v>
      </c>
      <c r="K3766" s="46">
        <v>39353</v>
      </c>
      <c r="L3766" s="45" t="s">
        <v>684</v>
      </c>
      <c r="M3766" s="45" t="s">
        <v>874</v>
      </c>
      <c r="N3766" s="45" t="s">
        <v>874</v>
      </c>
      <c r="O3766" s="62" t="s">
        <v>7</v>
      </c>
      <c r="P3766" s="53">
        <v>4130</v>
      </c>
      <c r="Q3766" s="46">
        <v>39512</v>
      </c>
      <c r="R3766" s="41" t="s">
        <v>136</v>
      </c>
    </row>
    <row r="3767" spans="1:18" s="149" customFormat="1" ht="12.75" customHeight="1" x14ac:dyDescent="0.2">
      <c r="A3767" s="7"/>
      <c r="B3767" s="40" t="s">
        <v>7</v>
      </c>
      <c r="C3767" s="107">
        <v>7502</v>
      </c>
      <c r="D3767" s="40" t="s">
        <v>2104</v>
      </c>
      <c r="E3767" s="40" t="s">
        <v>2103</v>
      </c>
      <c r="F3767" s="45">
        <v>15</v>
      </c>
      <c r="G3767" s="45" t="s">
        <v>1688</v>
      </c>
      <c r="H3767" s="45" t="s">
        <v>44</v>
      </c>
      <c r="I3767" s="46">
        <v>39325</v>
      </c>
      <c r="J3767" s="44" t="str">
        <f t="shared" si="114"/>
        <v>n/a</v>
      </c>
      <c r="K3767" s="46">
        <v>39356</v>
      </c>
      <c r="L3767" s="45" t="s">
        <v>684</v>
      </c>
      <c r="M3767" s="45" t="s">
        <v>871</v>
      </c>
      <c r="N3767" s="45" t="s">
        <v>871</v>
      </c>
      <c r="O3767" s="62" t="s">
        <v>7</v>
      </c>
      <c r="P3767" s="53">
        <v>4153</v>
      </c>
      <c r="Q3767" s="46">
        <v>39591</v>
      </c>
      <c r="R3767" s="41" t="s">
        <v>1576</v>
      </c>
    </row>
    <row r="3768" spans="1:18" s="149" customFormat="1" ht="12.75" customHeight="1" x14ac:dyDescent="0.2">
      <c r="A3768" s="7">
        <v>37</v>
      </c>
      <c r="B3768" s="40" t="s">
        <v>7</v>
      </c>
      <c r="C3768" s="107">
        <v>7503</v>
      </c>
      <c r="D3768" s="40" t="s">
        <v>1853</v>
      </c>
      <c r="E3768" s="40" t="s">
        <v>2102</v>
      </c>
      <c r="F3768" s="45">
        <v>20</v>
      </c>
      <c r="G3768" s="45" t="s">
        <v>1839</v>
      </c>
      <c r="H3768" s="45" t="s">
        <v>44</v>
      </c>
      <c r="I3768" s="46">
        <v>39325</v>
      </c>
      <c r="J3768" s="44" t="str">
        <f t="shared" si="114"/>
        <v>n/a</v>
      </c>
      <c r="K3768" s="46">
        <v>39356</v>
      </c>
      <c r="L3768" s="45" t="s">
        <v>2101</v>
      </c>
      <c r="M3768" s="45" t="s">
        <v>874</v>
      </c>
      <c r="N3768" s="45" t="s">
        <v>874</v>
      </c>
      <c r="O3768" s="62" t="s">
        <v>7</v>
      </c>
      <c r="P3768" s="53">
        <v>4133</v>
      </c>
      <c r="Q3768" s="46">
        <v>39512</v>
      </c>
      <c r="R3768" s="41" t="s">
        <v>1699</v>
      </c>
    </row>
    <row r="3769" spans="1:18" s="149" customFormat="1" ht="12.75" customHeight="1" x14ac:dyDescent="0.2">
      <c r="A3769" s="7">
        <v>37</v>
      </c>
      <c r="B3769" s="40" t="s">
        <v>7</v>
      </c>
      <c r="C3769" s="107">
        <v>7504</v>
      </c>
      <c r="D3769" s="40" t="s">
        <v>57</v>
      </c>
      <c r="E3769" s="40" t="s">
        <v>1127</v>
      </c>
      <c r="F3769" s="45">
        <v>20</v>
      </c>
      <c r="G3769" s="45" t="s">
        <v>1839</v>
      </c>
      <c r="H3769" s="45" t="s">
        <v>44</v>
      </c>
      <c r="I3769" s="46">
        <v>39325</v>
      </c>
      <c r="J3769" s="44" t="str">
        <f t="shared" si="114"/>
        <v>n/a</v>
      </c>
      <c r="K3769" s="46">
        <v>39356</v>
      </c>
      <c r="L3769" s="45" t="s">
        <v>2100</v>
      </c>
      <c r="M3769" s="45" t="s">
        <v>874</v>
      </c>
      <c r="N3769" s="45" t="s">
        <v>874</v>
      </c>
      <c r="O3769" s="62" t="s">
        <v>7</v>
      </c>
      <c r="P3769" s="53">
        <v>4134</v>
      </c>
      <c r="Q3769" s="46">
        <v>39512</v>
      </c>
      <c r="R3769" s="41" t="s">
        <v>1699</v>
      </c>
    </row>
    <row r="3770" spans="1:18" s="149" customFormat="1" ht="12.75" customHeight="1" x14ac:dyDescent="0.2">
      <c r="A3770" s="7">
        <v>19</v>
      </c>
      <c r="B3770" s="40" t="s">
        <v>7</v>
      </c>
      <c r="C3770" s="107">
        <v>7505</v>
      </c>
      <c r="D3770" s="40" t="s">
        <v>2099</v>
      </c>
      <c r="E3770" s="40" t="s">
        <v>2098</v>
      </c>
      <c r="F3770" s="45">
        <v>8</v>
      </c>
      <c r="G3770" s="45" t="s">
        <v>905</v>
      </c>
      <c r="H3770" s="45" t="s">
        <v>28</v>
      </c>
      <c r="I3770" s="46">
        <v>39325</v>
      </c>
      <c r="J3770" s="44" t="str">
        <f t="shared" si="114"/>
        <v>n/a</v>
      </c>
      <c r="K3770" s="46">
        <v>39356</v>
      </c>
      <c r="L3770" s="45" t="s">
        <v>684</v>
      </c>
      <c r="M3770" s="45" t="s">
        <v>874</v>
      </c>
      <c r="N3770" s="45" t="s">
        <v>874</v>
      </c>
      <c r="O3770" s="62" t="s">
        <v>7</v>
      </c>
      <c r="P3770" s="53">
        <v>4127</v>
      </c>
      <c r="Q3770" s="46">
        <v>39512</v>
      </c>
      <c r="R3770" s="41" t="s">
        <v>136</v>
      </c>
    </row>
    <row r="3771" spans="1:18" s="149" customFormat="1" ht="12.75" customHeight="1" x14ac:dyDescent="0.2">
      <c r="A3771" s="7"/>
      <c r="B3771" s="40" t="s">
        <v>7</v>
      </c>
      <c r="C3771" s="107">
        <v>7506</v>
      </c>
      <c r="D3771" s="40" t="s">
        <v>1824</v>
      </c>
      <c r="E3771" s="40" t="s">
        <v>2097</v>
      </c>
      <c r="F3771" s="45">
        <v>6</v>
      </c>
      <c r="G3771" s="45" t="s">
        <v>1834</v>
      </c>
      <c r="H3771" s="45" t="s">
        <v>44</v>
      </c>
      <c r="I3771" s="46">
        <v>39329</v>
      </c>
      <c r="J3771" s="44">
        <f t="shared" si="114"/>
        <v>39694</v>
      </c>
      <c r="K3771" s="46"/>
      <c r="L3771" s="45"/>
      <c r="M3771" s="45"/>
      <c r="N3771" s="45"/>
      <c r="O3771" s="62" t="s">
        <v>7</v>
      </c>
      <c r="P3771" s="53" t="s">
        <v>2</v>
      </c>
      <c r="Q3771" s="46"/>
      <c r="R3771" s="41"/>
    </row>
    <row r="3772" spans="1:18" s="149" customFormat="1" ht="12.75" customHeight="1" x14ac:dyDescent="0.2">
      <c r="A3772" s="7">
        <v>17</v>
      </c>
      <c r="B3772" s="40" t="s">
        <v>7</v>
      </c>
      <c r="C3772" s="107">
        <v>7507</v>
      </c>
      <c r="D3772" s="40" t="s">
        <v>2096</v>
      </c>
      <c r="E3772" s="40" t="s">
        <v>950</v>
      </c>
      <c r="F3772" s="45">
        <v>5</v>
      </c>
      <c r="G3772" s="45" t="s">
        <v>1825</v>
      </c>
      <c r="H3772" s="45" t="s">
        <v>44</v>
      </c>
      <c r="I3772" s="46">
        <v>39329</v>
      </c>
      <c r="J3772" s="44" t="str">
        <f t="shared" si="114"/>
        <v>n/a</v>
      </c>
      <c r="K3772" s="46">
        <v>39356</v>
      </c>
      <c r="L3772" s="45">
        <v>7490</v>
      </c>
      <c r="M3772" s="45" t="s">
        <v>871</v>
      </c>
      <c r="N3772" s="45" t="s">
        <v>874</v>
      </c>
      <c r="O3772" s="62" t="s">
        <v>7</v>
      </c>
      <c r="P3772" s="53">
        <v>4161</v>
      </c>
      <c r="Q3772" s="46">
        <v>39619</v>
      </c>
      <c r="R3772" s="41" t="s">
        <v>74</v>
      </c>
    </row>
    <row r="3773" spans="1:18" s="149" customFormat="1" ht="12.75" customHeight="1" x14ac:dyDescent="0.2">
      <c r="A3773" s="7">
        <v>17</v>
      </c>
      <c r="B3773" s="40" t="s">
        <v>7</v>
      </c>
      <c r="C3773" s="107">
        <v>7508</v>
      </c>
      <c r="D3773" s="40" t="s">
        <v>2095</v>
      </c>
      <c r="E3773" s="40" t="s">
        <v>2094</v>
      </c>
      <c r="F3773" s="45">
        <v>15</v>
      </c>
      <c r="G3773" s="45" t="s">
        <v>1688</v>
      </c>
      <c r="H3773" s="45" t="s">
        <v>44</v>
      </c>
      <c r="I3773" s="46">
        <v>39329</v>
      </c>
      <c r="J3773" s="44" t="str">
        <f t="shared" si="114"/>
        <v>n/a</v>
      </c>
      <c r="K3773" s="46">
        <v>39356</v>
      </c>
      <c r="L3773" s="45" t="s">
        <v>2093</v>
      </c>
      <c r="M3773" s="45" t="s">
        <v>874</v>
      </c>
      <c r="N3773" s="45" t="s">
        <v>874</v>
      </c>
      <c r="O3773" s="62" t="s">
        <v>7</v>
      </c>
      <c r="P3773" s="53">
        <v>4126</v>
      </c>
      <c r="Q3773" s="46">
        <v>39512</v>
      </c>
      <c r="R3773" s="41" t="s">
        <v>1576</v>
      </c>
    </row>
    <row r="3774" spans="1:18" s="149" customFormat="1" ht="12.75" customHeight="1" x14ac:dyDescent="0.2">
      <c r="A3774" s="7"/>
      <c r="B3774" s="40" t="s">
        <v>7</v>
      </c>
      <c r="C3774" s="107">
        <v>7509</v>
      </c>
      <c r="D3774" s="40" t="s">
        <v>757</v>
      </c>
      <c r="E3774" s="40" t="s">
        <v>2092</v>
      </c>
      <c r="F3774" s="45">
        <v>21</v>
      </c>
      <c r="G3774" s="45" t="s">
        <v>1839</v>
      </c>
      <c r="H3774" s="45" t="s">
        <v>44</v>
      </c>
      <c r="I3774" s="46">
        <v>39329</v>
      </c>
      <c r="J3774" s="44" t="str">
        <f t="shared" si="114"/>
        <v>n/a</v>
      </c>
      <c r="K3774" s="46">
        <v>39356</v>
      </c>
      <c r="L3774" s="45" t="s">
        <v>684</v>
      </c>
      <c r="M3774" s="45" t="s">
        <v>874</v>
      </c>
      <c r="N3774" s="45" t="s">
        <v>874</v>
      </c>
      <c r="O3774" s="62" t="s">
        <v>7</v>
      </c>
      <c r="P3774" s="53">
        <v>4136</v>
      </c>
      <c r="Q3774" s="46">
        <v>39512</v>
      </c>
      <c r="R3774" s="41" t="s">
        <v>136</v>
      </c>
    </row>
    <row r="3775" spans="1:18" s="149" customFormat="1" ht="12.75" customHeight="1" x14ac:dyDescent="0.2">
      <c r="A3775" s="7">
        <v>37</v>
      </c>
      <c r="B3775" s="40" t="s">
        <v>7</v>
      </c>
      <c r="C3775" s="107">
        <v>7510</v>
      </c>
      <c r="D3775" s="40" t="s">
        <v>995</v>
      </c>
      <c r="E3775" s="40" t="s">
        <v>950</v>
      </c>
      <c r="F3775" s="45">
        <v>21</v>
      </c>
      <c r="G3775" s="45" t="s">
        <v>1839</v>
      </c>
      <c r="H3775" s="45" t="s">
        <v>44</v>
      </c>
      <c r="I3775" s="46">
        <v>39330</v>
      </c>
      <c r="J3775" s="44">
        <f t="shared" si="114"/>
        <v>39695</v>
      </c>
      <c r="K3775" s="46"/>
      <c r="L3775" s="45"/>
      <c r="M3775" s="45"/>
      <c r="N3775" s="45"/>
      <c r="O3775" s="62" t="s">
        <v>7</v>
      </c>
      <c r="P3775" s="53" t="s">
        <v>2</v>
      </c>
      <c r="Q3775" s="46"/>
      <c r="R3775" s="41"/>
    </row>
    <row r="3776" spans="1:18" s="149" customFormat="1" ht="12.75" customHeight="1" x14ac:dyDescent="0.2">
      <c r="A3776" s="7">
        <v>17</v>
      </c>
      <c r="B3776" s="40" t="s">
        <v>7</v>
      </c>
      <c r="C3776" s="107">
        <v>7511</v>
      </c>
      <c r="D3776" s="40" t="s">
        <v>337</v>
      </c>
      <c r="E3776" s="40" t="s">
        <v>950</v>
      </c>
      <c r="F3776" s="45">
        <v>8</v>
      </c>
      <c r="G3776" s="45" t="s">
        <v>905</v>
      </c>
      <c r="H3776" s="107" t="s">
        <v>44</v>
      </c>
      <c r="I3776" s="46">
        <v>39332</v>
      </c>
      <c r="J3776" s="44" t="str">
        <f t="shared" si="114"/>
        <v>n/a</v>
      </c>
      <c r="K3776" s="46">
        <v>39356</v>
      </c>
      <c r="L3776" s="45">
        <v>7492</v>
      </c>
      <c r="M3776" s="45" t="s">
        <v>871</v>
      </c>
      <c r="N3776" s="45" t="s">
        <v>874</v>
      </c>
      <c r="O3776" s="62" t="s">
        <v>7</v>
      </c>
      <c r="P3776" s="53">
        <v>4174</v>
      </c>
      <c r="Q3776" s="46">
        <v>39702</v>
      </c>
      <c r="R3776" s="41" t="s">
        <v>225</v>
      </c>
    </row>
    <row r="3777" spans="1:209" s="149" customFormat="1" ht="12.75" customHeight="1" x14ac:dyDescent="0.2">
      <c r="A3777" s="7">
        <v>52</v>
      </c>
      <c r="B3777" s="40" t="s">
        <v>7</v>
      </c>
      <c r="C3777" s="107">
        <v>7512</v>
      </c>
      <c r="D3777" s="40" t="s">
        <v>2088</v>
      </c>
      <c r="E3777" s="40" t="s">
        <v>2091</v>
      </c>
      <c r="F3777" s="45">
        <v>20</v>
      </c>
      <c r="G3777" s="45" t="s">
        <v>1839</v>
      </c>
      <c r="H3777" s="45" t="s">
        <v>44</v>
      </c>
      <c r="I3777" s="46">
        <v>39335</v>
      </c>
      <c r="J3777" s="44" t="str">
        <f t="shared" si="114"/>
        <v>n/a</v>
      </c>
      <c r="K3777" s="46">
        <v>39356</v>
      </c>
      <c r="L3777" s="45" t="s">
        <v>2090</v>
      </c>
      <c r="M3777" s="45" t="s">
        <v>874</v>
      </c>
      <c r="N3777" s="45" t="s">
        <v>874</v>
      </c>
      <c r="O3777" s="62" t="s">
        <v>7</v>
      </c>
      <c r="P3777" s="53">
        <v>4158</v>
      </c>
      <c r="Q3777" s="46">
        <v>39604</v>
      </c>
      <c r="R3777" s="41" t="s">
        <v>1699</v>
      </c>
    </row>
    <row r="3778" spans="1:209" s="149" customFormat="1" ht="12.75" customHeight="1" x14ac:dyDescent="0.2">
      <c r="A3778" s="7"/>
      <c r="B3778" s="40" t="s">
        <v>7</v>
      </c>
      <c r="C3778" s="107">
        <v>7513</v>
      </c>
      <c r="D3778" s="40" t="s">
        <v>2089</v>
      </c>
      <c r="E3778" s="40" t="s">
        <v>1151</v>
      </c>
      <c r="F3778" s="45">
        <v>20</v>
      </c>
      <c r="G3778" s="45" t="s">
        <v>1839</v>
      </c>
      <c r="H3778" s="45" t="s">
        <v>44</v>
      </c>
      <c r="I3778" s="46">
        <v>39335</v>
      </c>
      <c r="J3778" s="44">
        <f t="shared" si="114"/>
        <v>39700</v>
      </c>
      <c r="K3778" s="46"/>
      <c r="L3778" s="45"/>
      <c r="M3778" s="45"/>
      <c r="N3778" s="45"/>
      <c r="O3778" s="62" t="s">
        <v>7</v>
      </c>
      <c r="P3778" s="53" t="s">
        <v>2</v>
      </c>
      <c r="Q3778" s="46"/>
      <c r="R3778" s="41"/>
    </row>
    <row r="3779" spans="1:209" s="149" customFormat="1" ht="12.75" customHeight="1" x14ac:dyDescent="0.2">
      <c r="A3779" s="7">
        <v>52</v>
      </c>
      <c r="B3779" s="40" t="s">
        <v>7</v>
      </c>
      <c r="C3779" s="107">
        <v>7514</v>
      </c>
      <c r="D3779" s="40" t="s">
        <v>2088</v>
      </c>
      <c r="E3779" s="40" t="s">
        <v>2087</v>
      </c>
      <c r="F3779" s="45">
        <v>20</v>
      </c>
      <c r="G3779" s="45" t="s">
        <v>1839</v>
      </c>
      <c r="H3779" s="45" t="s">
        <v>44</v>
      </c>
      <c r="I3779" s="46">
        <v>39335</v>
      </c>
      <c r="J3779" s="44">
        <f t="shared" si="114"/>
        <v>39700</v>
      </c>
      <c r="K3779" s="46"/>
      <c r="L3779" s="45"/>
      <c r="M3779" s="45"/>
      <c r="N3779" s="45"/>
      <c r="O3779" s="62" t="s">
        <v>7</v>
      </c>
      <c r="P3779" s="53" t="s">
        <v>2</v>
      </c>
      <c r="Q3779" s="46"/>
      <c r="R3779" s="41"/>
    </row>
    <row r="3780" spans="1:209" s="149" customFormat="1" ht="12.75" customHeight="1" x14ac:dyDescent="0.2">
      <c r="A3780" s="7">
        <v>18</v>
      </c>
      <c r="B3780" s="40" t="s">
        <v>7</v>
      </c>
      <c r="C3780" s="107">
        <v>7515</v>
      </c>
      <c r="D3780" s="40" t="s">
        <v>2086</v>
      </c>
      <c r="E3780" s="40" t="s">
        <v>2085</v>
      </c>
      <c r="F3780" s="45">
        <v>8</v>
      </c>
      <c r="G3780" s="45" t="s">
        <v>905</v>
      </c>
      <c r="H3780" s="45" t="s">
        <v>114</v>
      </c>
      <c r="I3780" s="46">
        <v>39353</v>
      </c>
      <c r="J3780" s="44" t="str">
        <f t="shared" si="114"/>
        <v>n/a</v>
      </c>
      <c r="K3780" s="46">
        <v>39386</v>
      </c>
      <c r="L3780" s="45">
        <v>7516</v>
      </c>
      <c r="M3780" s="45" t="s">
        <v>871</v>
      </c>
      <c r="N3780" s="45" t="s">
        <v>874</v>
      </c>
      <c r="O3780" s="62" t="s">
        <v>7</v>
      </c>
      <c r="P3780" s="53">
        <v>4166</v>
      </c>
      <c r="Q3780" s="46">
        <v>39659</v>
      </c>
      <c r="R3780" s="41" t="s">
        <v>1699</v>
      </c>
    </row>
    <row r="3781" spans="1:209" s="149" customFormat="1" ht="12.75" customHeight="1" x14ac:dyDescent="0.2">
      <c r="A3781" s="7">
        <v>19</v>
      </c>
      <c r="B3781" s="40" t="s">
        <v>7</v>
      </c>
      <c r="C3781" s="107">
        <v>7516</v>
      </c>
      <c r="D3781" s="40" t="s">
        <v>132</v>
      </c>
      <c r="E3781" s="40" t="s">
        <v>2085</v>
      </c>
      <c r="F3781" s="45">
        <v>8</v>
      </c>
      <c r="G3781" s="45" t="s">
        <v>905</v>
      </c>
      <c r="H3781" s="45" t="s">
        <v>114</v>
      </c>
      <c r="I3781" s="46">
        <v>39359</v>
      </c>
      <c r="J3781" s="44" t="str">
        <f t="shared" si="114"/>
        <v>n/a</v>
      </c>
      <c r="K3781" s="46">
        <v>39386</v>
      </c>
      <c r="L3781" s="45">
        <v>7515</v>
      </c>
      <c r="M3781" s="45" t="s">
        <v>871</v>
      </c>
      <c r="N3781" s="45" t="s">
        <v>874</v>
      </c>
      <c r="O3781" s="62" t="s">
        <v>7</v>
      </c>
      <c r="P3781" s="117" t="s">
        <v>0</v>
      </c>
      <c r="Q3781" s="46">
        <v>39659</v>
      </c>
      <c r="R3781" s="41"/>
    </row>
    <row r="3782" spans="1:209" s="149" customFormat="1" ht="12.75" customHeight="1" x14ac:dyDescent="0.2">
      <c r="A3782" s="7">
        <v>51</v>
      </c>
      <c r="B3782" s="40" t="s">
        <v>7</v>
      </c>
      <c r="C3782" s="107">
        <v>7517</v>
      </c>
      <c r="D3782" s="40" t="s">
        <v>2084</v>
      </c>
      <c r="E3782" s="40" t="s">
        <v>944</v>
      </c>
      <c r="F3782" s="45">
        <v>9</v>
      </c>
      <c r="G3782" s="45" t="s">
        <v>1834</v>
      </c>
      <c r="H3782" s="45" t="s">
        <v>31</v>
      </c>
      <c r="I3782" s="46">
        <v>39384</v>
      </c>
      <c r="J3782" s="44" t="str">
        <f t="shared" si="114"/>
        <v>n/a</v>
      </c>
      <c r="K3782" s="46">
        <v>39416</v>
      </c>
      <c r="L3782" s="45" t="s">
        <v>684</v>
      </c>
      <c r="M3782" s="45" t="s">
        <v>874</v>
      </c>
      <c r="N3782" s="45" t="s">
        <v>874</v>
      </c>
      <c r="O3782" s="62" t="s">
        <v>7</v>
      </c>
      <c r="P3782" s="53">
        <v>4147</v>
      </c>
      <c r="Q3782" s="46">
        <v>39555</v>
      </c>
      <c r="R3782" s="41" t="s">
        <v>354</v>
      </c>
    </row>
    <row r="3783" spans="1:209" s="149" customFormat="1" ht="12.75" customHeight="1" x14ac:dyDescent="0.2">
      <c r="A3783" s="7">
        <v>33</v>
      </c>
      <c r="B3783" s="40" t="s">
        <v>7</v>
      </c>
      <c r="C3783" s="107">
        <v>7518</v>
      </c>
      <c r="D3783" s="40" t="s">
        <v>374</v>
      </c>
      <c r="E3783" s="40" t="s">
        <v>2083</v>
      </c>
      <c r="F3783" s="45">
        <v>21</v>
      </c>
      <c r="G3783" s="45" t="s">
        <v>1839</v>
      </c>
      <c r="H3783" s="45" t="s">
        <v>31</v>
      </c>
      <c r="I3783" s="46">
        <v>39384</v>
      </c>
      <c r="J3783" s="44" t="str">
        <f t="shared" si="114"/>
        <v>n/a</v>
      </c>
      <c r="K3783" s="46">
        <v>39415</v>
      </c>
      <c r="L3783" s="45" t="s">
        <v>684</v>
      </c>
      <c r="M3783" s="45" t="s">
        <v>874</v>
      </c>
      <c r="N3783" s="45" t="s">
        <v>874</v>
      </c>
      <c r="O3783" s="62" t="s">
        <v>7</v>
      </c>
      <c r="P3783" s="53">
        <v>4146</v>
      </c>
      <c r="Q3783" s="46">
        <v>39555</v>
      </c>
      <c r="R3783" s="41" t="s">
        <v>1576</v>
      </c>
    </row>
    <row r="3784" spans="1:209" s="149" customFormat="1" ht="12.75" customHeight="1" x14ac:dyDescent="0.2">
      <c r="A3784" s="7"/>
      <c r="B3784" s="40" t="s">
        <v>7</v>
      </c>
      <c r="C3784" s="107">
        <v>7519</v>
      </c>
      <c r="D3784" s="40" t="s">
        <v>2082</v>
      </c>
      <c r="E3784" s="40" t="s">
        <v>2081</v>
      </c>
      <c r="F3784" s="45">
        <v>7</v>
      </c>
      <c r="G3784" s="45" t="s">
        <v>1834</v>
      </c>
      <c r="H3784" s="107" t="s">
        <v>25</v>
      </c>
      <c r="I3784" s="46">
        <v>39379</v>
      </c>
      <c r="J3784" s="44">
        <f t="shared" si="114"/>
        <v>39744</v>
      </c>
      <c r="K3784" s="46"/>
      <c r="L3784" s="45"/>
      <c r="M3784" s="45"/>
      <c r="N3784" s="45"/>
      <c r="O3784" s="62" t="s">
        <v>7</v>
      </c>
      <c r="P3784" s="53" t="s">
        <v>2</v>
      </c>
      <c r="Q3784" s="46"/>
      <c r="R3784" s="41"/>
    </row>
    <row r="3785" spans="1:209" s="149" customFormat="1" ht="12.75" customHeight="1" x14ac:dyDescent="0.2">
      <c r="A3785" s="7">
        <v>37</v>
      </c>
      <c r="B3785" s="40" t="s">
        <v>7</v>
      </c>
      <c r="C3785" s="107">
        <v>7520</v>
      </c>
      <c r="D3785" s="40" t="s">
        <v>1409</v>
      </c>
      <c r="E3785" s="40" t="s">
        <v>1040</v>
      </c>
      <c r="F3785" s="45">
        <v>10</v>
      </c>
      <c r="G3785" s="45" t="s">
        <v>1834</v>
      </c>
      <c r="H3785" s="45" t="s">
        <v>31</v>
      </c>
      <c r="I3785" s="46">
        <v>39386</v>
      </c>
      <c r="J3785" s="44" t="str">
        <f t="shared" si="114"/>
        <v>n/a</v>
      </c>
      <c r="K3785" s="46">
        <v>39419</v>
      </c>
      <c r="L3785" s="45" t="s">
        <v>684</v>
      </c>
      <c r="M3785" s="45" t="s">
        <v>874</v>
      </c>
      <c r="N3785" s="45" t="s">
        <v>874</v>
      </c>
      <c r="O3785" s="62" t="s">
        <v>7</v>
      </c>
      <c r="P3785" s="53">
        <v>4137</v>
      </c>
      <c r="Q3785" s="46">
        <v>39552</v>
      </c>
      <c r="R3785" s="41" t="s">
        <v>354</v>
      </c>
    </row>
    <row r="3786" spans="1:209" s="149" customFormat="1" ht="12.75" customHeight="1" x14ac:dyDescent="0.2">
      <c r="A3786" s="7">
        <v>10</v>
      </c>
      <c r="B3786" s="40" t="s">
        <v>7</v>
      </c>
      <c r="C3786" s="107">
        <v>7521</v>
      </c>
      <c r="D3786" s="40" t="s">
        <v>2080</v>
      </c>
      <c r="E3786" s="40" t="s">
        <v>2079</v>
      </c>
      <c r="F3786" s="45">
        <v>9</v>
      </c>
      <c r="G3786" s="45" t="s">
        <v>1834</v>
      </c>
      <c r="H3786" s="45" t="s">
        <v>31</v>
      </c>
      <c r="I3786" s="46">
        <v>39387</v>
      </c>
      <c r="J3786" s="44" t="str">
        <f t="shared" si="114"/>
        <v>n/a</v>
      </c>
      <c r="K3786" s="46">
        <v>39419</v>
      </c>
      <c r="L3786" s="45" t="s">
        <v>684</v>
      </c>
      <c r="M3786" s="45" t="s">
        <v>874</v>
      </c>
      <c r="N3786" s="45" t="s">
        <v>874</v>
      </c>
      <c r="O3786" s="62" t="s">
        <v>7</v>
      </c>
      <c r="P3786" s="53">
        <v>4144</v>
      </c>
      <c r="Q3786" s="46">
        <v>39552</v>
      </c>
      <c r="R3786" s="41" t="s">
        <v>136</v>
      </c>
    </row>
    <row r="3787" spans="1:209" s="149" customFormat="1" ht="12.75" customHeight="1" x14ac:dyDescent="0.2">
      <c r="A3787" s="7">
        <v>51</v>
      </c>
      <c r="B3787" s="40" t="s">
        <v>7</v>
      </c>
      <c r="C3787" s="107">
        <v>7522</v>
      </c>
      <c r="D3787" s="40" t="s">
        <v>1647</v>
      </c>
      <c r="E3787" s="40" t="s">
        <v>2079</v>
      </c>
      <c r="F3787" s="45">
        <v>8</v>
      </c>
      <c r="G3787" s="45" t="s">
        <v>905</v>
      </c>
      <c r="H3787" s="45" t="s">
        <v>31</v>
      </c>
      <c r="I3787" s="46">
        <v>39387</v>
      </c>
      <c r="J3787" s="44" t="str">
        <f t="shared" si="114"/>
        <v>n/a</v>
      </c>
      <c r="K3787" s="46">
        <v>39419</v>
      </c>
      <c r="L3787" s="45" t="s">
        <v>684</v>
      </c>
      <c r="M3787" s="45" t="s">
        <v>874</v>
      </c>
      <c r="N3787" s="45" t="s">
        <v>874</v>
      </c>
      <c r="O3787" s="62" t="s">
        <v>7</v>
      </c>
      <c r="P3787" s="53">
        <v>4145</v>
      </c>
      <c r="Q3787" s="46">
        <v>39552</v>
      </c>
      <c r="R3787" s="41" t="s">
        <v>233</v>
      </c>
    </row>
    <row r="3788" spans="1:209" s="149" customFormat="1" ht="12.75" customHeight="1" x14ac:dyDescent="0.2">
      <c r="A3788" s="7">
        <v>56</v>
      </c>
      <c r="B3788" s="40" t="s">
        <v>7</v>
      </c>
      <c r="C3788" s="107">
        <v>7523</v>
      </c>
      <c r="D3788" s="40" t="s">
        <v>1223</v>
      </c>
      <c r="E3788" s="40" t="s">
        <v>2078</v>
      </c>
      <c r="F3788" s="45">
        <v>14</v>
      </c>
      <c r="G3788" s="45" t="s">
        <v>1688</v>
      </c>
      <c r="H3788" s="45" t="s">
        <v>31</v>
      </c>
      <c r="I3788" s="46">
        <v>39387</v>
      </c>
      <c r="J3788" s="44">
        <f t="shared" si="114"/>
        <v>39752</v>
      </c>
      <c r="K3788" s="46"/>
      <c r="L3788" s="45"/>
      <c r="M3788" s="45"/>
      <c r="N3788" s="45"/>
      <c r="O3788" s="62" t="s">
        <v>7</v>
      </c>
      <c r="P3788" s="53" t="s">
        <v>2</v>
      </c>
      <c r="Q3788" s="46"/>
      <c r="R3788" s="41"/>
    </row>
    <row r="3789" spans="1:209" s="149" customFormat="1" ht="12.75" customHeight="1" x14ac:dyDescent="0.2">
      <c r="A3789" s="7">
        <v>46</v>
      </c>
      <c r="B3789" s="40" t="s">
        <v>7</v>
      </c>
      <c r="C3789" s="107">
        <v>7524</v>
      </c>
      <c r="D3789" s="40" t="s">
        <v>527</v>
      </c>
      <c r="E3789" s="40" t="s">
        <v>1040</v>
      </c>
      <c r="F3789" s="45">
        <v>8</v>
      </c>
      <c r="G3789" s="45" t="s">
        <v>905</v>
      </c>
      <c r="H3789" s="45" t="s">
        <v>31</v>
      </c>
      <c r="I3789" s="46">
        <v>39387</v>
      </c>
      <c r="J3789" s="44" t="str">
        <f t="shared" si="114"/>
        <v>n/a</v>
      </c>
      <c r="K3789" s="46">
        <v>39419</v>
      </c>
      <c r="L3789" s="45">
        <v>7460</v>
      </c>
      <c r="M3789" s="45" t="s">
        <v>874</v>
      </c>
      <c r="N3789" s="45" t="s">
        <v>874</v>
      </c>
      <c r="O3789" s="62" t="s">
        <v>7</v>
      </c>
      <c r="P3789" s="53">
        <v>4141</v>
      </c>
      <c r="Q3789" s="46">
        <v>39549</v>
      </c>
      <c r="R3789" s="41" t="s">
        <v>1699</v>
      </c>
    </row>
    <row r="3790" spans="1:209" s="149" customFormat="1" ht="12.75" customHeight="1" x14ac:dyDescent="0.2">
      <c r="A3790" s="7">
        <v>19</v>
      </c>
      <c r="B3790" s="40" t="s">
        <v>7</v>
      </c>
      <c r="C3790" s="107">
        <v>7525</v>
      </c>
      <c r="D3790" s="40" t="s">
        <v>2077</v>
      </c>
      <c r="E3790" s="40" t="s">
        <v>2076</v>
      </c>
      <c r="F3790" s="45">
        <v>8</v>
      </c>
      <c r="G3790" s="45" t="s">
        <v>905</v>
      </c>
      <c r="H3790" s="45" t="s">
        <v>31</v>
      </c>
      <c r="I3790" s="46">
        <v>39387</v>
      </c>
      <c r="J3790" s="44" t="str">
        <f t="shared" si="114"/>
        <v>n/a</v>
      </c>
      <c r="K3790" s="46">
        <v>39416</v>
      </c>
      <c r="L3790" s="45"/>
      <c r="M3790" s="45"/>
      <c r="N3790" s="45"/>
      <c r="O3790" s="62" t="s">
        <v>7</v>
      </c>
      <c r="P3790" s="53" t="s">
        <v>5</v>
      </c>
      <c r="Q3790" s="46">
        <v>39471</v>
      </c>
      <c r="R3790" s="41"/>
    </row>
    <row r="3791" spans="1:209" s="149" customFormat="1" ht="15" customHeight="1" x14ac:dyDescent="0.2">
      <c r="A3791" s="7">
        <v>51</v>
      </c>
      <c r="B3791" s="40" t="s">
        <v>7</v>
      </c>
      <c r="C3791" s="107">
        <v>7526</v>
      </c>
      <c r="D3791" s="40" t="s">
        <v>128</v>
      </c>
      <c r="E3791" s="40" t="s">
        <v>2075</v>
      </c>
      <c r="F3791" s="45">
        <v>10</v>
      </c>
      <c r="G3791" s="45" t="s">
        <v>1834</v>
      </c>
      <c r="H3791" s="45" t="s">
        <v>2074</v>
      </c>
      <c r="I3791" s="46">
        <v>39412</v>
      </c>
      <c r="J3791" s="44" t="str">
        <f t="shared" si="114"/>
        <v>n/a</v>
      </c>
      <c r="K3791" s="46">
        <v>39436</v>
      </c>
      <c r="L3791" s="45" t="s">
        <v>684</v>
      </c>
      <c r="M3791" s="45" t="s">
        <v>874</v>
      </c>
      <c r="N3791" s="45" t="s">
        <v>874</v>
      </c>
      <c r="O3791" s="62" t="s">
        <v>7</v>
      </c>
      <c r="P3791" s="53">
        <v>4157</v>
      </c>
      <c r="Q3791" s="46">
        <v>39624</v>
      </c>
      <c r="R3791" s="41" t="s">
        <v>136</v>
      </c>
    </row>
    <row r="3792" spans="1:209" s="149" customFormat="1" ht="12.75" customHeight="1" x14ac:dyDescent="0.2">
      <c r="A3792" s="12">
        <v>190</v>
      </c>
      <c r="B3792" s="14" t="s">
        <v>7</v>
      </c>
      <c r="C3792" s="97">
        <v>7527</v>
      </c>
      <c r="D3792" s="14" t="s">
        <v>1880</v>
      </c>
      <c r="E3792" s="14" t="s">
        <v>2073</v>
      </c>
      <c r="F3792" s="15">
        <v>3</v>
      </c>
      <c r="G3792" s="15" t="s">
        <v>1825</v>
      </c>
      <c r="H3792" s="15" t="s">
        <v>25</v>
      </c>
      <c r="I3792" s="19">
        <v>39415</v>
      </c>
      <c r="J3792" s="16" t="str">
        <f t="shared" si="114"/>
        <v>n/a</v>
      </c>
      <c r="K3792" s="19">
        <v>39449</v>
      </c>
      <c r="L3792" s="15">
        <v>7528</v>
      </c>
      <c r="M3792" s="15" t="s">
        <v>874</v>
      </c>
      <c r="N3792" s="15" t="s">
        <v>874</v>
      </c>
      <c r="O3792" s="21" t="s">
        <v>7</v>
      </c>
      <c r="P3792" s="20">
        <v>4149</v>
      </c>
      <c r="Q3792" s="19">
        <v>39582</v>
      </c>
      <c r="R3792" s="58" t="s">
        <v>1851</v>
      </c>
      <c r="S3792" s="13"/>
      <c r="T3792" s="13"/>
      <c r="U3792" s="13"/>
      <c r="V3792" s="13"/>
      <c r="W3792" s="13"/>
      <c r="X3792" s="13"/>
      <c r="Y3792" s="13"/>
      <c r="Z3792" s="13"/>
      <c r="AA3792" s="13"/>
      <c r="AB3792" s="13"/>
      <c r="AC3792" s="13"/>
      <c r="AD3792" s="13"/>
      <c r="AE3792" s="13"/>
      <c r="AF3792" s="13"/>
      <c r="AG3792" s="13"/>
      <c r="AH3792" s="13"/>
      <c r="AI3792" s="13"/>
      <c r="AJ3792" s="13"/>
      <c r="AK3792" s="13"/>
      <c r="AL3792" s="13"/>
      <c r="AM3792" s="13"/>
      <c r="AN3792" s="13"/>
      <c r="AO3792" s="13"/>
      <c r="AP3792" s="13"/>
      <c r="AQ3792" s="13"/>
      <c r="AR3792" s="13"/>
      <c r="AS3792" s="13"/>
      <c r="AT3792" s="13"/>
      <c r="AU3792" s="13"/>
      <c r="AV3792" s="13"/>
      <c r="AW3792" s="13"/>
      <c r="AX3792" s="13"/>
      <c r="AY3792" s="13"/>
      <c r="AZ3792" s="13"/>
      <c r="BA3792" s="13"/>
      <c r="BB3792" s="13"/>
      <c r="BC3792" s="13"/>
      <c r="BD3792" s="13"/>
      <c r="BE3792" s="13"/>
      <c r="BF3792" s="13"/>
      <c r="BG3792" s="13"/>
      <c r="BH3792" s="13"/>
      <c r="BI3792" s="13"/>
      <c r="BJ3792" s="13"/>
      <c r="BK3792" s="13"/>
      <c r="BL3792" s="13"/>
      <c r="BM3792" s="13"/>
      <c r="BN3792" s="13"/>
      <c r="BO3792" s="13"/>
      <c r="BP3792" s="13"/>
      <c r="BQ3792" s="13"/>
      <c r="BR3792" s="13"/>
      <c r="BS3792" s="13"/>
      <c r="BT3792" s="13"/>
      <c r="BU3792" s="13"/>
      <c r="BV3792" s="13"/>
      <c r="BW3792" s="13"/>
      <c r="BX3792" s="13"/>
      <c r="BY3792" s="13"/>
      <c r="BZ3792" s="13"/>
      <c r="CA3792" s="13"/>
      <c r="CB3792" s="13"/>
      <c r="CC3792" s="13"/>
      <c r="CD3792" s="13"/>
      <c r="CE3792" s="13"/>
      <c r="CF3792" s="13"/>
      <c r="CG3792" s="13"/>
      <c r="CH3792" s="13"/>
      <c r="CI3792" s="13"/>
      <c r="CJ3792" s="13"/>
      <c r="CK3792" s="13"/>
      <c r="CL3792" s="13"/>
      <c r="CM3792" s="13"/>
      <c r="CN3792" s="13"/>
      <c r="CO3792" s="13"/>
      <c r="CP3792" s="13"/>
      <c r="CQ3792" s="13"/>
      <c r="CR3792" s="13"/>
      <c r="CS3792" s="13"/>
      <c r="CT3792" s="13"/>
      <c r="CU3792" s="13"/>
      <c r="CV3792" s="13"/>
      <c r="CW3792" s="13"/>
      <c r="CX3792" s="13"/>
      <c r="CY3792" s="13"/>
      <c r="CZ3792" s="13"/>
      <c r="DA3792" s="13"/>
      <c r="DB3792" s="13"/>
      <c r="DC3792" s="13"/>
      <c r="DD3792" s="13"/>
      <c r="DE3792" s="13"/>
      <c r="DF3792" s="13"/>
      <c r="DG3792" s="13"/>
      <c r="DH3792" s="13"/>
      <c r="DI3792" s="13"/>
      <c r="DJ3792" s="13"/>
      <c r="DK3792" s="13"/>
      <c r="DL3792" s="13"/>
      <c r="DM3792" s="13"/>
      <c r="DN3792" s="13"/>
      <c r="DO3792" s="13"/>
      <c r="DP3792" s="13"/>
      <c r="DQ3792" s="13"/>
      <c r="DR3792" s="13"/>
      <c r="DS3792" s="13"/>
      <c r="DT3792" s="13"/>
      <c r="DU3792" s="13"/>
      <c r="DV3792" s="13"/>
      <c r="DW3792" s="13"/>
      <c r="DX3792" s="13"/>
      <c r="DY3792" s="13"/>
      <c r="DZ3792" s="13"/>
      <c r="EA3792" s="13"/>
      <c r="EB3792" s="13"/>
      <c r="EC3792" s="13"/>
      <c r="ED3792" s="13"/>
      <c r="EE3792" s="13"/>
      <c r="EF3792" s="13"/>
      <c r="EG3792" s="13"/>
      <c r="EH3792" s="13"/>
      <c r="EI3792" s="13"/>
      <c r="EJ3792" s="13"/>
      <c r="EK3792" s="13"/>
      <c r="EL3792" s="13"/>
      <c r="EM3792" s="13"/>
      <c r="EN3792" s="13"/>
      <c r="EO3792" s="13"/>
      <c r="EP3792" s="13"/>
      <c r="EQ3792" s="13"/>
      <c r="ER3792" s="13"/>
      <c r="ES3792" s="13"/>
      <c r="ET3792" s="13"/>
      <c r="EU3792" s="13"/>
      <c r="EV3792" s="13"/>
      <c r="EW3792" s="13"/>
      <c r="EX3792" s="13"/>
      <c r="EY3792" s="13"/>
      <c r="EZ3792" s="13"/>
      <c r="FA3792" s="13"/>
      <c r="FB3792" s="13"/>
      <c r="FC3792" s="13"/>
      <c r="FD3792" s="13"/>
      <c r="FE3792" s="13"/>
      <c r="FF3792" s="13"/>
      <c r="FG3792" s="13"/>
      <c r="FH3792" s="13"/>
      <c r="FI3792" s="13"/>
      <c r="FJ3792" s="13"/>
      <c r="FK3792" s="13"/>
      <c r="FL3792" s="13"/>
      <c r="FM3792" s="13"/>
      <c r="FN3792" s="13"/>
      <c r="FO3792" s="13"/>
      <c r="FP3792" s="13"/>
      <c r="FQ3792" s="13"/>
      <c r="FR3792" s="13"/>
      <c r="FS3792" s="13"/>
      <c r="FT3792" s="13"/>
      <c r="FU3792" s="13"/>
      <c r="FV3792" s="13"/>
      <c r="FW3792" s="13"/>
      <c r="FX3792" s="13"/>
      <c r="FY3792" s="13"/>
      <c r="FZ3792" s="13"/>
      <c r="GA3792" s="13"/>
      <c r="GB3792" s="13"/>
      <c r="GC3792" s="13"/>
      <c r="GD3792" s="13"/>
      <c r="GE3792" s="13"/>
      <c r="GF3792" s="13"/>
      <c r="GG3792" s="13"/>
      <c r="GH3792" s="13"/>
      <c r="GI3792" s="13"/>
      <c r="GJ3792" s="13"/>
      <c r="GK3792" s="13"/>
      <c r="GL3792" s="13"/>
      <c r="GM3792" s="13"/>
      <c r="GN3792" s="13"/>
      <c r="GO3792" s="13"/>
      <c r="GP3792" s="13"/>
      <c r="GQ3792" s="13"/>
      <c r="GR3792" s="13"/>
      <c r="GS3792" s="13"/>
      <c r="GT3792" s="13"/>
      <c r="GU3792" s="13"/>
      <c r="GV3792" s="13"/>
      <c r="GW3792" s="13"/>
      <c r="GX3792" s="13"/>
      <c r="GY3792" s="13"/>
      <c r="GZ3792" s="13"/>
      <c r="HA3792" s="13"/>
    </row>
    <row r="3793" spans="1:18" s="149" customFormat="1" ht="12.75" customHeight="1" x14ac:dyDescent="0.2">
      <c r="A3793" s="7">
        <v>190</v>
      </c>
      <c r="B3793" s="40" t="s">
        <v>7</v>
      </c>
      <c r="C3793" s="107">
        <v>7528</v>
      </c>
      <c r="D3793" s="40" t="s">
        <v>348</v>
      </c>
      <c r="E3793" s="40" t="s">
        <v>2072</v>
      </c>
      <c r="F3793" s="45">
        <v>3</v>
      </c>
      <c r="G3793" s="45" t="s">
        <v>1825</v>
      </c>
      <c r="H3793" s="45" t="s">
        <v>25</v>
      </c>
      <c r="I3793" s="46">
        <v>39415</v>
      </c>
      <c r="J3793" s="44" t="str">
        <f t="shared" si="114"/>
        <v>n/a</v>
      </c>
      <c r="K3793" s="46">
        <v>39449</v>
      </c>
      <c r="L3793" s="45">
        <v>7527</v>
      </c>
      <c r="M3793" s="45" t="s">
        <v>874</v>
      </c>
      <c r="N3793" s="45" t="s">
        <v>874</v>
      </c>
      <c r="O3793" s="62" t="s">
        <v>7</v>
      </c>
      <c r="P3793" s="53">
        <v>4148</v>
      </c>
      <c r="Q3793" s="46">
        <v>39582</v>
      </c>
      <c r="R3793" s="41" t="s">
        <v>1851</v>
      </c>
    </row>
    <row r="3794" spans="1:18" s="149" customFormat="1" ht="12.75" customHeight="1" x14ac:dyDescent="0.2">
      <c r="A3794" s="7">
        <v>19</v>
      </c>
      <c r="B3794" s="40" t="s">
        <v>7</v>
      </c>
      <c r="C3794" s="107">
        <v>7529</v>
      </c>
      <c r="D3794" s="40" t="s">
        <v>132</v>
      </c>
      <c r="E3794" s="40" t="s">
        <v>2071</v>
      </c>
      <c r="F3794" s="45">
        <v>8</v>
      </c>
      <c r="G3794" s="45" t="s">
        <v>905</v>
      </c>
      <c r="H3794" s="45" t="s">
        <v>25</v>
      </c>
      <c r="I3794" s="46">
        <v>39416</v>
      </c>
      <c r="J3794" s="44" t="str">
        <f t="shared" si="114"/>
        <v>n/a</v>
      </c>
      <c r="K3794" s="46">
        <v>39449</v>
      </c>
      <c r="L3794" s="45">
        <v>7538</v>
      </c>
      <c r="M3794" s="45" t="s">
        <v>874</v>
      </c>
      <c r="N3794" s="45" t="s">
        <v>925</v>
      </c>
      <c r="O3794" s="62" t="s">
        <v>7</v>
      </c>
      <c r="P3794" s="53">
        <v>4182</v>
      </c>
      <c r="Q3794" s="46">
        <v>39785</v>
      </c>
      <c r="R3794" s="41" t="s">
        <v>136</v>
      </c>
    </row>
    <row r="3795" spans="1:18" s="149" customFormat="1" ht="12.75" customHeight="1" x14ac:dyDescent="0.2">
      <c r="A3795" s="7">
        <v>3</v>
      </c>
      <c r="B3795" s="40" t="s">
        <v>7</v>
      </c>
      <c r="C3795" s="107">
        <v>7530</v>
      </c>
      <c r="D3795" s="40" t="s">
        <v>1847</v>
      </c>
      <c r="E3795" s="40" t="s">
        <v>2070</v>
      </c>
      <c r="F3795" s="45">
        <v>15</v>
      </c>
      <c r="G3795" s="45" t="s">
        <v>1688</v>
      </c>
      <c r="H3795" s="45" t="s">
        <v>25</v>
      </c>
      <c r="I3795" s="46">
        <v>39416</v>
      </c>
      <c r="J3795" s="44" t="str">
        <f t="shared" si="114"/>
        <v>n/a</v>
      </c>
      <c r="K3795" s="46">
        <v>39449</v>
      </c>
      <c r="L3795" s="45">
        <v>7537</v>
      </c>
      <c r="M3795" s="45" t="s">
        <v>874</v>
      </c>
      <c r="N3795" s="45" t="s">
        <v>871</v>
      </c>
      <c r="O3795" s="62" t="s">
        <v>7</v>
      </c>
      <c r="P3795" s="53">
        <v>4178</v>
      </c>
      <c r="Q3795" s="46">
        <v>39762</v>
      </c>
      <c r="R3795" s="41" t="s">
        <v>225</v>
      </c>
    </row>
    <row r="3796" spans="1:18" s="149" customFormat="1" ht="12.75" customHeight="1" x14ac:dyDescent="0.2">
      <c r="A3796" s="7">
        <v>59</v>
      </c>
      <c r="B3796" s="40" t="s">
        <v>7</v>
      </c>
      <c r="C3796" s="107">
        <v>7531</v>
      </c>
      <c r="D3796" s="40" t="s">
        <v>2069</v>
      </c>
      <c r="E3796" s="40" t="s">
        <v>2068</v>
      </c>
      <c r="F3796" s="45">
        <v>20</v>
      </c>
      <c r="G3796" s="45" t="s">
        <v>1839</v>
      </c>
      <c r="H3796" s="45" t="s">
        <v>25</v>
      </c>
      <c r="I3796" s="46">
        <v>39419</v>
      </c>
      <c r="J3796" s="44" t="str">
        <f t="shared" si="114"/>
        <v>n/a</v>
      </c>
      <c r="K3796" s="46">
        <v>39449</v>
      </c>
      <c r="L3796" s="45" t="s">
        <v>2067</v>
      </c>
      <c r="M3796" s="45" t="s">
        <v>874</v>
      </c>
      <c r="N3796" s="45" t="s">
        <v>874</v>
      </c>
      <c r="O3796" s="62" t="s">
        <v>7</v>
      </c>
      <c r="P3796" s="53">
        <v>4150</v>
      </c>
      <c r="Q3796" s="46">
        <v>39582</v>
      </c>
      <c r="R3796" s="41" t="s">
        <v>136</v>
      </c>
    </row>
    <row r="3797" spans="1:18" s="149" customFormat="1" ht="12.75" customHeight="1" x14ac:dyDescent="0.2">
      <c r="A3797" s="7">
        <v>3</v>
      </c>
      <c r="B3797" s="40" t="s">
        <v>7</v>
      </c>
      <c r="C3797" s="107">
        <v>7532</v>
      </c>
      <c r="D3797" s="40" t="s">
        <v>2066</v>
      </c>
      <c r="E3797" s="40" t="s">
        <v>2065</v>
      </c>
      <c r="F3797" s="45">
        <v>20</v>
      </c>
      <c r="G3797" s="45" t="s">
        <v>1839</v>
      </c>
      <c r="H3797" s="45" t="s">
        <v>25</v>
      </c>
      <c r="I3797" s="46">
        <v>39419</v>
      </c>
      <c r="J3797" s="44" t="str">
        <f t="shared" si="114"/>
        <v>n/a</v>
      </c>
      <c r="K3797" s="46">
        <v>39449</v>
      </c>
      <c r="L3797" s="45"/>
      <c r="M3797" s="45"/>
      <c r="N3797" s="45"/>
      <c r="O3797" s="62" t="s">
        <v>7</v>
      </c>
      <c r="P3797" s="53" t="s">
        <v>5</v>
      </c>
      <c r="Q3797" s="46">
        <v>40973</v>
      </c>
      <c r="R3797" s="41"/>
    </row>
    <row r="3798" spans="1:18" s="149" customFormat="1" ht="12.75" customHeight="1" x14ac:dyDescent="0.2">
      <c r="A3798" s="7">
        <v>3</v>
      </c>
      <c r="B3798" s="40" t="s">
        <v>7</v>
      </c>
      <c r="C3798" s="107">
        <v>7533</v>
      </c>
      <c r="D3798" s="40" t="s">
        <v>2064</v>
      </c>
      <c r="E3798" s="40" t="s">
        <v>2063</v>
      </c>
      <c r="F3798" s="45">
        <v>20</v>
      </c>
      <c r="G3798" s="45" t="s">
        <v>1839</v>
      </c>
      <c r="H3798" s="45" t="s">
        <v>25</v>
      </c>
      <c r="I3798" s="46">
        <v>39419</v>
      </c>
      <c r="J3798" s="44" t="str">
        <f t="shared" si="114"/>
        <v>n/a</v>
      </c>
      <c r="K3798" s="46">
        <v>39449</v>
      </c>
      <c r="L3798" s="45"/>
      <c r="M3798" s="45"/>
      <c r="N3798" s="45"/>
      <c r="O3798" s="62" t="s">
        <v>7</v>
      </c>
      <c r="P3798" s="53" t="s">
        <v>5</v>
      </c>
      <c r="Q3798" s="46">
        <v>40973</v>
      </c>
      <c r="R3798" s="41"/>
    </row>
    <row r="3799" spans="1:18" s="149" customFormat="1" ht="12.75" customHeight="1" x14ac:dyDescent="0.2">
      <c r="A3799" s="7">
        <v>3</v>
      </c>
      <c r="B3799" s="40" t="s">
        <v>7</v>
      </c>
      <c r="C3799" s="107">
        <v>7534</v>
      </c>
      <c r="D3799" s="40" t="s">
        <v>2062</v>
      </c>
      <c r="E3799" s="40" t="s">
        <v>2061</v>
      </c>
      <c r="F3799" s="45">
        <v>20</v>
      </c>
      <c r="G3799" s="45" t="s">
        <v>1839</v>
      </c>
      <c r="H3799" s="45" t="s">
        <v>25</v>
      </c>
      <c r="I3799" s="46">
        <v>39419</v>
      </c>
      <c r="J3799" s="44" t="str">
        <f t="shared" si="114"/>
        <v>n/a</v>
      </c>
      <c r="K3799" s="46">
        <v>39449</v>
      </c>
      <c r="L3799" s="45">
        <v>7535</v>
      </c>
      <c r="M3799" s="45" t="s">
        <v>874</v>
      </c>
      <c r="N3799" s="45" t="s">
        <v>874</v>
      </c>
      <c r="O3799" s="62" t="s">
        <v>7</v>
      </c>
      <c r="P3799" s="53" t="s">
        <v>5</v>
      </c>
      <c r="Q3799" s="46">
        <v>40973</v>
      </c>
      <c r="R3799" s="41"/>
    </row>
    <row r="3800" spans="1:18" s="149" customFormat="1" ht="12.75" customHeight="1" x14ac:dyDescent="0.2">
      <c r="A3800" s="7">
        <v>37</v>
      </c>
      <c r="B3800" s="40" t="s">
        <v>7</v>
      </c>
      <c r="C3800" s="107">
        <v>7535</v>
      </c>
      <c r="D3800" s="40" t="s">
        <v>392</v>
      </c>
      <c r="E3800" s="40" t="s">
        <v>2060</v>
      </c>
      <c r="F3800" s="45">
        <v>20</v>
      </c>
      <c r="G3800" s="45" t="s">
        <v>1839</v>
      </c>
      <c r="H3800" s="45" t="s">
        <v>25</v>
      </c>
      <c r="I3800" s="46">
        <v>39422</v>
      </c>
      <c r="J3800" s="44" t="str">
        <f t="shared" si="114"/>
        <v>n/a</v>
      </c>
      <c r="K3800" s="46">
        <v>39449</v>
      </c>
      <c r="L3800" s="45">
        <v>7534</v>
      </c>
      <c r="M3800" s="45" t="s">
        <v>874</v>
      </c>
      <c r="N3800" s="45" t="s">
        <v>874</v>
      </c>
      <c r="O3800" s="62" t="s">
        <v>7</v>
      </c>
      <c r="P3800" s="53" t="s">
        <v>5</v>
      </c>
      <c r="Q3800" s="46">
        <v>41026</v>
      </c>
      <c r="R3800" s="41"/>
    </row>
    <row r="3801" spans="1:18" s="149" customFormat="1" ht="12.75" customHeight="1" x14ac:dyDescent="0.2">
      <c r="A3801" s="7">
        <v>37</v>
      </c>
      <c r="B3801" s="40" t="s">
        <v>7</v>
      </c>
      <c r="C3801" s="107">
        <v>7536</v>
      </c>
      <c r="D3801" s="40" t="s">
        <v>1853</v>
      </c>
      <c r="E3801" s="40" t="s">
        <v>2059</v>
      </c>
      <c r="F3801" s="45">
        <v>20</v>
      </c>
      <c r="G3801" s="45" t="s">
        <v>1839</v>
      </c>
      <c r="H3801" s="45" t="s">
        <v>25</v>
      </c>
      <c r="I3801" s="46">
        <v>39422</v>
      </c>
      <c r="J3801" s="44" t="str">
        <f t="shared" si="114"/>
        <v>n/a</v>
      </c>
      <c r="K3801" s="46">
        <v>39449</v>
      </c>
      <c r="L3801" s="45"/>
      <c r="M3801" s="45"/>
      <c r="N3801" s="45"/>
      <c r="O3801" s="62" t="s">
        <v>7</v>
      </c>
      <c r="P3801" s="20" t="s">
        <v>3</v>
      </c>
      <c r="Q3801" s="46"/>
      <c r="R3801" s="41"/>
    </row>
    <row r="3802" spans="1:18" s="149" customFormat="1" ht="13.5" customHeight="1" x14ac:dyDescent="0.2">
      <c r="A3802" s="7">
        <v>17</v>
      </c>
      <c r="B3802" s="40" t="s">
        <v>7</v>
      </c>
      <c r="C3802" s="107">
        <v>7537</v>
      </c>
      <c r="D3802" s="40" t="s">
        <v>2058</v>
      </c>
      <c r="E3802" s="40" t="s">
        <v>2057</v>
      </c>
      <c r="F3802" s="45">
        <v>15</v>
      </c>
      <c r="G3802" s="45" t="s">
        <v>1688</v>
      </c>
      <c r="H3802" s="45" t="s">
        <v>25</v>
      </c>
      <c r="I3802" s="46">
        <v>39426</v>
      </c>
      <c r="J3802" s="44" t="str">
        <f t="shared" si="114"/>
        <v>n/a</v>
      </c>
      <c r="K3802" s="46">
        <v>39449</v>
      </c>
      <c r="L3802" s="45">
        <v>7530</v>
      </c>
      <c r="M3802" s="45" t="s">
        <v>871</v>
      </c>
      <c r="N3802" s="45" t="s">
        <v>871</v>
      </c>
      <c r="O3802" s="62" t="s">
        <v>7</v>
      </c>
      <c r="P3802" s="53">
        <v>4179</v>
      </c>
      <c r="Q3802" s="46">
        <v>39762</v>
      </c>
      <c r="R3802" s="41" t="s">
        <v>1576</v>
      </c>
    </row>
    <row r="3803" spans="1:18" s="149" customFormat="1" ht="12.75" customHeight="1" x14ac:dyDescent="0.2">
      <c r="A3803" s="7">
        <v>17</v>
      </c>
      <c r="B3803" s="40" t="s">
        <v>7</v>
      </c>
      <c r="C3803" s="107">
        <v>7538</v>
      </c>
      <c r="D3803" s="40" t="s">
        <v>1977</v>
      </c>
      <c r="E3803" s="40" t="s">
        <v>1976</v>
      </c>
      <c r="F3803" s="45">
        <v>8</v>
      </c>
      <c r="G3803" s="45" t="s">
        <v>905</v>
      </c>
      <c r="H3803" s="45" t="s">
        <v>25</v>
      </c>
      <c r="I3803" s="46">
        <v>39426</v>
      </c>
      <c r="J3803" s="44" t="str">
        <f t="shared" si="114"/>
        <v>n/a</v>
      </c>
      <c r="K3803" s="46">
        <v>39449</v>
      </c>
      <c r="L3803" s="45">
        <v>7529</v>
      </c>
      <c r="M3803" s="45" t="s">
        <v>874</v>
      </c>
      <c r="N3803" s="45" t="s">
        <v>925</v>
      </c>
      <c r="O3803" s="62" t="s">
        <v>7</v>
      </c>
      <c r="P3803" s="53">
        <v>4183</v>
      </c>
      <c r="Q3803" s="46">
        <v>39785</v>
      </c>
      <c r="R3803" s="41" t="s">
        <v>1699</v>
      </c>
    </row>
    <row r="3804" spans="1:18" s="149" customFormat="1" ht="12.75" customHeight="1" x14ac:dyDescent="0.2">
      <c r="A3804" s="7">
        <v>115</v>
      </c>
      <c r="B3804" s="40" t="s">
        <v>7</v>
      </c>
      <c r="C3804" s="107">
        <v>7539</v>
      </c>
      <c r="D3804" s="40" t="s">
        <v>2056</v>
      </c>
      <c r="E3804" s="40" t="s">
        <v>2055</v>
      </c>
      <c r="F3804" s="45">
        <v>12</v>
      </c>
      <c r="G3804" s="45" t="s">
        <v>1825</v>
      </c>
      <c r="H3804" s="45" t="s">
        <v>28</v>
      </c>
      <c r="I3804" s="46">
        <v>39428</v>
      </c>
      <c r="J3804" s="44" t="str">
        <f t="shared" si="114"/>
        <v>n/a</v>
      </c>
      <c r="K3804" s="46">
        <v>39477</v>
      </c>
      <c r="L3804" s="45"/>
      <c r="M3804" s="45" t="s">
        <v>874</v>
      </c>
      <c r="N3804" s="45" t="s">
        <v>874</v>
      </c>
      <c r="O3804" s="62" t="s">
        <v>7</v>
      </c>
      <c r="P3804" s="53">
        <v>4159</v>
      </c>
      <c r="Q3804" s="46">
        <v>39629</v>
      </c>
      <c r="R3804" s="41" t="s">
        <v>136</v>
      </c>
    </row>
    <row r="3805" spans="1:18" s="149" customFormat="1" ht="13.5" customHeight="1" x14ac:dyDescent="0.2">
      <c r="A3805" s="7">
        <v>3</v>
      </c>
      <c r="B3805" s="40" t="s">
        <v>7</v>
      </c>
      <c r="C3805" s="107">
        <v>7540</v>
      </c>
      <c r="D3805" s="40" t="s">
        <v>1213</v>
      </c>
      <c r="E3805" s="40" t="s">
        <v>2054</v>
      </c>
      <c r="F3805" s="45">
        <v>19</v>
      </c>
      <c r="G3805" s="45" t="s">
        <v>1688</v>
      </c>
      <c r="H3805" s="45" t="s">
        <v>8</v>
      </c>
      <c r="I3805" s="46">
        <v>39437</v>
      </c>
      <c r="J3805" s="44" t="str">
        <f t="shared" si="114"/>
        <v>n/a</v>
      </c>
      <c r="K3805" s="46">
        <v>39660</v>
      </c>
      <c r="L3805" s="45">
        <v>7541</v>
      </c>
      <c r="M3805" s="45" t="s">
        <v>874</v>
      </c>
      <c r="N3805" s="45" t="s">
        <v>874</v>
      </c>
      <c r="O3805" s="62" t="s">
        <v>7</v>
      </c>
      <c r="P3805" s="53">
        <v>4186</v>
      </c>
      <c r="Q3805" s="46">
        <v>39804</v>
      </c>
      <c r="R3805" s="41" t="s">
        <v>2053</v>
      </c>
    </row>
    <row r="3806" spans="1:18" s="149" customFormat="1" ht="13.5" customHeight="1" x14ac:dyDescent="0.2">
      <c r="A3806" s="7">
        <v>14</v>
      </c>
      <c r="B3806" s="40" t="s">
        <v>7</v>
      </c>
      <c r="C3806" s="107">
        <v>7541</v>
      </c>
      <c r="D3806" s="40" t="s">
        <v>1213</v>
      </c>
      <c r="E3806" s="40" t="s">
        <v>2052</v>
      </c>
      <c r="F3806" s="45">
        <v>19</v>
      </c>
      <c r="G3806" s="45" t="s">
        <v>1688</v>
      </c>
      <c r="H3806" s="45" t="s">
        <v>8</v>
      </c>
      <c r="I3806" s="46">
        <v>39437</v>
      </c>
      <c r="J3806" s="44" t="str">
        <f t="shared" si="114"/>
        <v>n/a</v>
      </c>
      <c r="K3806" s="46">
        <v>39660</v>
      </c>
      <c r="L3806" s="45">
        <v>7540</v>
      </c>
      <c r="M3806" s="45" t="s">
        <v>874</v>
      </c>
      <c r="N3806" s="45" t="s">
        <v>925</v>
      </c>
      <c r="O3806" s="62" t="s">
        <v>7</v>
      </c>
      <c r="P3806" s="117" t="s">
        <v>0</v>
      </c>
      <c r="Q3806" s="46">
        <v>39993</v>
      </c>
      <c r="R3806" s="41"/>
    </row>
    <row r="3807" spans="1:18" s="149" customFormat="1" ht="12.75" customHeight="1" x14ac:dyDescent="0.2">
      <c r="A3807" s="7">
        <v>33</v>
      </c>
      <c r="B3807" s="40" t="s">
        <v>7</v>
      </c>
      <c r="C3807" s="107">
        <v>7542</v>
      </c>
      <c r="D3807" s="40" t="s">
        <v>374</v>
      </c>
      <c r="E3807" s="40" t="s">
        <v>1781</v>
      </c>
      <c r="F3807" s="45">
        <v>21</v>
      </c>
      <c r="G3807" s="45" t="s">
        <v>1839</v>
      </c>
      <c r="H3807" s="45" t="s">
        <v>8</v>
      </c>
      <c r="I3807" s="46">
        <v>39437</v>
      </c>
      <c r="J3807" s="44" t="str">
        <f t="shared" si="114"/>
        <v>n/a</v>
      </c>
      <c r="K3807" s="46">
        <v>39476</v>
      </c>
      <c r="L3807" s="45" t="s">
        <v>2051</v>
      </c>
      <c r="M3807" s="45" t="s">
        <v>874</v>
      </c>
      <c r="N3807" s="45" t="s">
        <v>874</v>
      </c>
      <c r="O3807" s="62" t="s">
        <v>7</v>
      </c>
      <c r="P3807" s="53">
        <v>4156</v>
      </c>
      <c r="Q3807" s="46">
        <v>39615</v>
      </c>
      <c r="R3807" s="41" t="s">
        <v>1576</v>
      </c>
    </row>
    <row r="3808" spans="1:18" s="149" customFormat="1" ht="12.75" customHeight="1" x14ac:dyDescent="0.2">
      <c r="A3808" s="7">
        <v>50</v>
      </c>
      <c r="B3808" s="40" t="s">
        <v>7</v>
      </c>
      <c r="C3808" s="107">
        <v>7543</v>
      </c>
      <c r="D3808" s="40" t="s">
        <v>1361</v>
      </c>
      <c r="E3808" s="135" t="s">
        <v>2050</v>
      </c>
      <c r="F3808" s="45">
        <v>7</v>
      </c>
      <c r="G3808" s="45" t="s">
        <v>1834</v>
      </c>
      <c r="H3808" s="45" t="s">
        <v>8</v>
      </c>
      <c r="I3808" s="46">
        <v>39437</v>
      </c>
      <c r="J3808" s="44" t="str">
        <f t="shared" ref="J3808:J3871" si="115">IF(AND(I3808&gt;1/1/75, K3808&gt;0),"n/a",I3808+365)</f>
        <v>n/a</v>
      </c>
      <c r="K3808" s="46">
        <v>39476</v>
      </c>
      <c r="L3808" s="45"/>
      <c r="M3808" s="45"/>
      <c r="N3808" s="45"/>
      <c r="O3808" s="62" t="s">
        <v>7</v>
      </c>
      <c r="P3808" s="53" t="s">
        <v>5</v>
      </c>
      <c r="Q3808" s="46">
        <v>39695</v>
      </c>
      <c r="R3808" s="41"/>
    </row>
    <row r="3809" spans="1:18" s="149" customFormat="1" ht="12.75" customHeight="1" x14ac:dyDescent="0.2">
      <c r="A3809" s="7">
        <v>3</v>
      </c>
      <c r="B3809" s="40" t="s">
        <v>7</v>
      </c>
      <c r="C3809" s="107">
        <v>7544</v>
      </c>
      <c r="D3809" s="40" t="s">
        <v>1645</v>
      </c>
      <c r="E3809" s="40" t="s">
        <v>1781</v>
      </c>
      <c r="F3809" s="45">
        <v>21</v>
      </c>
      <c r="G3809" s="45" t="s">
        <v>1839</v>
      </c>
      <c r="H3809" s="45" t="s">
        <v>8</v>
      </c>
      <c r="I3809" s="46">
        <v>39444</v>
      </c>
      <c r="J3809" s="44" t="str">
        <f t="shared" si="115"/>
        <v>n/a</v>
      </c>
      <c r="K3809" s="46">
        <v>39477</v>
      </c>
      <c r="L3809" s="45" t="s">
        <v>2049</v>
      </c>
      <c r="M3809" s="45" t="s">
        <v>874</v>
      </c>
      <c r="N3809" s="45" t="s">
        <v>874</v>
      </c>
      <c r="O3809" s="62" t="s">
        <v>7</v>
      </c>
      <c r="P3809" s="53">
        <v>4155</v>
      </c>
      <c r="Q3809" s="46">
        <v>39615</v>
      </c>
      <c r="R3809" s="41" t="s">
        <v>136</v>
      </c>
    </row>
    <row r="3810" spans="1:18" s="149" customFormat="1" ht="12.75" customHeight="1" x14ac:dyDescent="0.2">
      <c r="A3810" s="7">
        <v>127</v>
      </c>
      <c r="B3810" s="40" t="s">
        <v>7</v>
      </c>
      <c r="C3810" s="107">
        <v>7545</v>
      </c>
      <c r="D3810" s="40" t="s">
        <v>2048</v>
      </c>
      <c r="E3810" s="40" t="s">
        <v>2047</v>
      </c>
      <c r="F3810" s="45">
        <v>15</v>
      </c>
      <c r="G3810" s="45" t="s">
        <v>1688</v>
      </c>
      <c r="H3810" s="45" t="s">
        <v>28</v>
      </c>
      <c r="I3810" s="46">
        <v>39444</v>
      </c>
      <c r="J3810" s="44" t="str">
        <f t="shared" si="115"/>
        <v>n/a</v>
      </c>
      <c r="K3810" s="46">
        <v>39476</v>
      </c>
      <c r="L3810" s="45" t="s">
        <v>684</v>
      </c>
      <c r="M3810" s="45" t="s">
        <v>874</v>
      </c>
      <c r="N3810" s="45" t="s">
        <v>874</v>
      </c>
      <c r="O3810" s="62" t="s">
        <v>7</v>
      </c>
      <c r="P3810" s="53">
        <v>4176</v>
      </c>
      <c r="Q3810" s="46">
        <v>39720</v>
      </c>
      <c r="R3810" s="41" t="s">
        <v>136</v>
      </c>
    </row>
    <row r="3811" spans="1:18" s="149" customFormat="1" ht="12.75" customHeight="1" x14ac:dyDescent="0.2">
      <c r="A3811" s="7"/>
      <c r="B3811" s="40" t="s">
        <v>7</v>
      </c>
      <c r="C3811" s="107">
        <v>7546</v>
      </c>
      <c r="D3811" s="40" t="s">
        <v>2046</v>
      </c>
      <c r="E3811" s="40" t="s">
        <v>2045</v>
      </c>
      <c r="F3811" s="45">
        <v>15</v>
      </c>
      <c r="G3811" s="45" t="s">
        <v>1688</v>
      </c>
      <c r="H3811" s="45" t="s">
        <v>28</v>
      </c>
      <c r="I3811" s="46">
        <v>39449</v>
      </c>
      <c r="J3811" s="44">
        <f t="shared" si="115"/>
        <v>39814</v>
      </c>
      <c r="K3811" s="46"/>
      <c r="L3811" s="45"/>
      <c r="M3811" s="45"/>
      <c r="N3811" s="45"/>
      <c r="O3811" s="62" t="s">
        <v>7</v>
      </c>
      <c r="P3811" s="53" t="s">
        <v>2</v>
      </c>
      <c r="Q3811" s="46"/>
      <c r="R3811" s="41"/>
    </row>
    <row r="3812" spans="1:18" s="149" customFormat="1" ht="12.75" customHeight="1" x14ac:dyDescent="0.2">
      <c r="A3812" s="7">
        <v>19</v>
      </c>
      <c r="B3812" s="40" t="s">
        <v>7</v>
      </c>
      <c r="C3812" s="107">
        <v>7547</v>
      </c>
      <c r="D3812" s="40" t="s">
        <v>1938</v>
      </c>
      <c r="E3812" s="40" t="s">
        <v>2044</v>
      </c>
      <c r="F3812" s="45">
        <v>8</v>
      </c>
      <c r="G3812" s="45" t="s">
        <v>905</v>
      </c>
      <c r="H3812" s="45" t="s">
        <v>8</v>
      </c>
      <c r="I3812" s="46">
        <v>39449</v>
      </c>
      <c r="J3812" s="44" t="str">
        <f t="shared" si="115"/>
        <v>n/a</v>
      </c>
      <c r="K3812" s="46">
        <v>39476</v>
      </c>
      <c r="L3812" s="45" t="s">
        <v>684</v>
      </c>
      <c r="M3812" s="45" t="s">
        <v>874</v>
      </c>
      <c r="N3812" s="45" t="s">
        <v>874</v>
      </c>
      <c r="O3812" s="62" t="s">
        <v>7</v>
      </c>
      <c r="P3812" s="53">
        <v>4162</v>
      </c>
      <c r="Q3812" s="46">
        <v>39650</v>
      </c>
      <c r="R3812" s="41" t="s">
        <v>1699</v>
      </c>
    </row>
    <row r="3813" spans="1:18" s="149" customFormat="1" ht="12.75" customHeight="1" x14ac:dyDescent="0.2">
      <c r="A3813" s="7">
        <v>37</v>
      </c>
      <c r="B3813" s="40" t="s">
        <v>7</v>
      </c>
      <c r="C3813" s="107">
        <v>7548</v>
      </c>
      <c r="D3813" s="40" t="s">
        <v>2043</v>
      </c>
      <c r="E3813" s="40" t="s">
        <v>1781</v>
      </c>
      <c r="F3813" s="45">
        <v>21</v>
      </c>
      <c r="G3813" s="45" t="s">
        <v>1839</v>
      </c>
      <c r="H3813" s="45" t="s">
        <v>8</v>
      </c>
      <c r="I3813" s="46">
        <v>39449</v>
      </c>
      <c r="J3813" s="44" t="str">
        <f t="shared" si="115"/>
        <v>n/a</v>
      </c>
      <c r="K3813" s="46">
        <v>39477</v>
      </c>
      <c r="L3813" s="45" t="s">
        <v>2042</v>
      </c>
      <c r="M3813" s="45" t="s">
        <v>874</v>
      </c>
      <c r="N3813" s="45" t="s">
        <v>874</v>
      </c>
      <c r="O3813" s="62" t="s">
        <v>7</v>
      </c>
      <c r="P3813" s="53">
        <v>4154</v>
      </c>
      <c r="Q3813" s="46">
        <v>39615</v>
      </c>
      <c r="R3813" s="41" t="s">
        <v>136</v>
      </c>
    </row>
    <row r="3814" spans="1:18" s="149" customFormat="1" ht="12.75" customHeight="1" x14ac:dyDescent="0.2">
      <c r="A3814" s="7">
        <v>115</v>
      </c>
      <c r="B3814" s="40" t="s">
        <v>7</v>
      </c>
      <c r="C3814" s="107">
        <v>7549</v>
      </c>
      <c r="D3814" s="40" t="s">
        <v>2038</v>
      </c>
      <c r="E3814" s="40" t="s">
        <v>2041</v>
      </c>
      <c r="F3814" s="45">
        <v>15</v>
      </c>
      <c r="G3814" s="45" t="s">
        <v>1688</v>
      </c>
      <c r="H3814" s="45" t="s">
        <v>28</v>
      </c>
      <c r="I3814" s="46">
        <v>39449</v>
      </c>
      <c r="J3814" s="44">
        <f t="shared" si="115"/>
        <v>39814</v>
      </c>
      <c r="K3814" s="46"/>
      <c r="L3814" s="45"/>
      <c r="M3814" s="45"/>
      <c r="N3814" s="45"/>
      <c r="O3814" s="62" t="s">
        <v>7</v>
      </c>
      <c r="P3814" s="53" t="s">
        <v>2</v>
      </c>
      <c r="Q3814" s="46"/>
      <c r="R3814" s="41"/>
    </row>
    <row r="3815" spans="1:18" s="149" customFormat="1" ht="12.75" customHeight="1" x14ac:dyDescent="0.2">
      <c r="A3815" s="7">
        <v>115</v>
      </c>
      <c r="B3815" s="40" t="s">
        <v>7</v>
      </c>
      <c r="C3815" s="107">
        <v>7550</v>
      </c>
      <c r="D3815" s="40" t="s">
        <v>2038</v>
      </c>
      <c r="E3815" s="40" t="s">
        <v>2040</v>
      </c>
      <c r="F3815" s="45">
        <v>15</v>
      </c>
      <c r="G3815" s="45" t="s">
        <v>1688</v>
      </c>
      <c r="H3815" s="45" t="s">
        <v>28</v>
      </c>
      <c r="I3815" s="46">
        <v>39449</v>
      </c>
      <c r="J3815" s="44">
        <f t="shared" si="115"/>
        <v>39814</v>
      </c>
      <c r="K3815" s="46"/>
      <c r="L3815" s="45"/>
      <c r="M3815" s="45"/>
      <c r="N3815" s="45"/>
      <c r="O3815" s="62" t="s">
        <v>7</v>
      </c>
      <c r="P3815" s="53" t="s">
        <v>2</v>
      </c>
      <c r="Q3815" s="46"/>
      <c r="R3815" s="41"/>
    </row>
    <row r="3816" spans="1:18" s="149" customFormat="1" ht="12.75" customHeight="1" x14ac:dyDescent="0.2">
      <c r="A3816" s="7">
        <v>115</v>
      </c>
      <c r="B3816" s="40" t="s">
        <v>7</v>
      </c>
      <c r="C3816" s="107">
        <v>7551</v>
      </c>
      <c r="D3816" s="40" t="s">
        <v>2038</v>
      </c>
      <c r="E3816" s="40" t="s">
        <v>2039</v>
      </c>
      <c r="F3816" s="45">
        <v>15</v>
      </c>
      <c r="G3816" s="45" t="s">
        <v>1688</v>
      </c>
      <c r="H3816" s="45" t="s">
        <v>28</v>
      </c>
      <c r="I3816" s="46">
        <v>39449</v>
      </c>
      <c r="J3816" s="44">
        <f t="shared" si="115"/>
        <v>39814</v>
      </c>
      <c r="K3816" s="46"/>
      <c r="L3816" s="45"/>
      <c r="M3816" s="45"/>
      <c r="N3816" s="45"/>
      <c r="O3816" s="62" t="s">
        <v>7</v>
      </c>
      <c r="P3816" s="53" t="s">
        <v>2</v>
      </c>
      <c r="Q3816" s="46"/>
      <c r="R3816" s="41"/>
    </row>
    <row r="3817" spans="1:18" s="149" customFormat="1" ht="12.75" customHeight="1" x14ac:dyDescent="0.2">
      <c r="A3817" s="7">
        <v>115</v>
      </c>
      <c r="B3817" s="40" t="s">
        <v>7</v>
      </c>
      <c r="C3817" s="107">
        <v>7552</v>
      </c>
      <c r="D3817" s="40" t="s">
        <v>2038</v>
      </c>
      <c r="E3817" s="40" t="s">
        <v>2037</v>
      </c>
      <c r="F3817" s="45">
        <v>15</v>
      </c>
      <c r="G3817" s="45" t="s">
        <v>1688</v>
      </c>
      <c r="H3817" s="45" t="s">
        <v>28</v>
      </c>
      <c r="I3817" s="46">
        <v>39449</v>
      </c>
      <c r="J3817" s="44">
        <f t="shared" si="115"/>
        <v>39814</v>
      </c>
      <c r="K3817" s="46"/>
      <c r="L3817" s="45"/>
      <c r="M3817" s="45"/>
      <c r="N3817" s="45"/>
      <c r="O3817" s="62" t="s">
        <v>7</v>
      </c>
      <c r="P3817" s="53" t="s">
        <v>2</v>
      </c>
      <c r="Q3817" s="46"/>
      <c r="R3817" s="41"/>
    </row>
    <row r="3818" spans="1:18" s="149" customFormat="1" ht="12.75" customHeight="1" x14ac:dyDescent="0.2">
      <c r="A3818" s="7">
        <v>115</v>
      </c>
      <c r="B3818" s="40" t="s">
        <v>7</v>
      </c>
      <c r="C3818" s="107">
        <v>7553</v>
      </c>
      <c r="D3818" s="40" t="s">
        <v>2038</v>
      </c>
      <c r="E3818" s="40" t="s">
        <v>2037</v>
      </c>
      <c r="F3818" s="45">
        <v>15</v>
      </c>
      <c r="G3818" s="45" t="s">
        <v>1688</v>
      </c>
      <c r="H3818" s="45" t="s">
        <v>28</v>
      </c>
      <c r="I3818" s="46">
        <v>39449</v>
      </c>
      <c r="J3818" s="44">
        <f t="shared" si="115"/>
        <v>39814</v>
      </c>
      <c r="K3818" s="46"/>
      <c r="L3818" s="45"/>
      <c r="M3818" s="45"/>
      <c r="N3818" s="45"/>
      <c r="O3818" s="62" t="s">
        <v>7</v>
      </c>
      <c r="P3818" s="53" t="s">
        <v>2</v>
      </c>
      <c r="Q3818" s="46"/>
      <c r="R3818" s="41"/>
    </row>
    <row r="3819" spans="1:18" s="149" customFormat="1" ht="12.75" customHeight="1" x14ac:dyDescent="0.2">
      <c r="A3819" s="7"/>
      <c r="B3819" s="40" t="s">
        <v>7</v>
      </c>
      <c r="C3819" s="107">
        <v>7554</v>
      </c>
      <c r="D3819" s="40" t="s">
        <v>2036</v>
      </c>
      <c r="E3819" s="40" t="s">
        <v>2035</v>
      </c>
      <c r="F3819" s="45">
        <v>15</v>
      </c>
      <c r="G3819" s="45" t="s">
        <v>1688</v>
      </c>
      <c r="H3819" s="45" t="s">
        <v>28</v>
      </c>
      <c r="I3819" s="46">
        <v>39450</v>
      </c>
      <c r="J3819" s="44">
        <f t="shared" si="115"/>
        <v>39815</v>
      </c>
      <c r="K3819" s="46"/>
      <c r="L3819" s="45"/>
      <c r="M3819" s="45"/>
      <c r="N3819" s="45"/>
      <c r="O3819" s="62" t="s">
        <v>7</v>
      </c>
      <c r="P3819" s="53" t="s">
        <v>2</v>
      </c>
      <c r="Q3819" s="46"/>
      <c r="R3819" s="41"/>
    </row>
    <row r="3820" spans="1:18" s="149" customFormat="1" ht="12.75" customHeight="1" x14ac:dyDescent="0.2">
      <c r="A3820" s="7"/>
      <c r="B3820" s="40" t="s">
        <v>7</v>
      </c>
      <c r="C3820" s="107">
        <v>7555</v>
      </c>
      <c r="D3820" s="40" t="s">
        <v>2034</v>
      </c>
      <c r="E3820" s="40" t="s">
        <v>2033</v>
      </c>
      <c r="F3820" s="45">
        <v>8</v>
      </c>
      <c r="G3820" s="45" t="s">
        <v>905</v>
      </c>
      <c r="H3820" s="45" t="s">
        <v>31</v>
      </c>
      <c r="I3820" s="46">
        <v>39464</v>
      </c>
      <c r="J3820" s="44">
        <f t="shared" si="115"/>
        <v>39829</v>
      </c>
      <c r="K3820" s="46"/>
      <c r="L3820" s="45"/>
      <c r="M3820" s="45"/>
      <c r="N3820" s="45"/>
      <c r="O3820" s="62" t="s">
        <v>7</v>
      </c>
      <c r="P3820" s="53" t="s">
        <v>2</v>
      </c>
      <c r="Q3820" s="46"/>
      <c r="R3820" s="41"/>
    </row>
    <row r="3821" spans="1:18" s="149" customFormat="1" ht="12.75" customHeight="1" x14ac:dyDescent="0.2">
      <c r="A3821" s="7">
        <v>28</v>
      </c>
      <c r="B3821" s="40" t="s">
        <v>7</v>
      </c>
      <c r="C3821" s="107">
        <v>7556</v>
      </c>
      <c r="D3821" s="40" t="s">
        <v>611</v>
      </c>
      <c r="E3821" s="40" t="s">
        <v>2032</v>
      </c>
      <c r="F3821" s="45">
        <v>8</v>
      </c>
      <c r="G3821" s="45" t="s">
        <v>905</v>
      </c>
      <c r="H3821" s="45" t="s">
        <v>44</v>
      </c>
      <c r="I3821" s="46">
        <v>39485</v>
      </c>
      <c r="J3821" s="44">
        <f t="shared" si="115"/>
        <v>39850</v>
      </c>
      <c r="K3821" s="46"/>
      <c r="L3821" s="45"/>
      <c r="M3821" s="45"/>
      <c r="N3821" s="45"/>
      <c r="O3821" s="62" t="s">
        <v>7</v>
      </c>
      <c r="P3821" s="53" t="s">
        <v>2</v>
      </c>
      <c r="Q3821" s="46"/>
      <c r="R3821" s="41"/>
    </row>
    <row r="3822" spans="1:18" s="149" customFormat="1" ht="12.75" customHeight="1" x14ac:dyDescent="0.2">
      <c r="A3822" s="7">
        <v>17</v>
      </c>
      <c r="B3822" s="40" t="s">
        <v>7</v>
      </c>
      <c r="C3822" s="107">
        <v>7557</v>
      </c>
      <c r="D3822" s="40" t="s">
        <v>2031</v>
      </c>
      <c r="E3822" s="40" t="s">
        <v>1563</v>
      </c>
      <c r="F3822" s="45">
        <v>4</v>
      </c>
      <c r="G3822" s="45" t="s">
        <v>1825</v>
      </c>
      <c r="H3822" s="45" t="s">
        <v>44</v>
      </c>
      <c r="I3822" s="46">
        <v>39500</v>
      </c>
      <c r="J3822" s="44" t="str">
        <f t="shared" si="115"/>
        <v>n/a</v>
      </c>
      <c r="K3822" s="46">
        <v>39538</v>
      </c>
      <c r="L3822" s="45" t="s">
        <v>684</v>
      </c>
      <c r="M3822" s="45" t="s">
        <v>874</v>
      </c>
      <c r="N3822" s="45" t="s">
        <v>874</v>
      </c>
      <c r="O3822" s="62" t="s">
        <v>7</v>
      </c>
      <c r="P3822" s="53">
        <v>4163</v>
      </c>
      <c r="Q3822" s="46">
        <v>39675</v>
      </c>
      <c r="R3822" s="41" t="s">
        <v>136</v>
      </c>
    </row>
    <row r="3823" spans="1:18" s="149" customFormat="1" ht="12.75" customHeight="1" x14ac:dyDescent="0.2">
      <c r="A3823" s="7">
        <v>17</v>
      </c>
      <c r="B3823" s="40" t="s">
        <v>7</v>
      </c>
      <c r="C3823" s="107">
        <v>7558</v>
      </c>
      <c r="D3823" s="40" t="s">
        <v>2030</v>
      </c>
      <c r="E3823" s="40" t="s">
        <v>2029</v>
      </c>
      <c r="F3823" s="45">
        <v>5</v>
      </c>
      <c r="G3823" s="45" t="s">
        <v>1825</v>
      </c>
      <c r="H3823" s="45" t="s">
        <v>44</v>
      </c>
      <c r="I3823" s="46">
        <v>39500</v>
      </c>
      <c r="J3823" s="44" t="str">
        <f t="shared" si="115"/>
        <v>n/a</v>
      </c>
      <c r="K3823" s="46">
        <v>39538</v>
      </c>
      <c r="L3823" s="45">
        <v>7559</v>
      </c>
      <c r="M3823" s="45" t="s">
        <v>874</v>
      </c>
      <c r="N3823" s="45" t="s">
        <v>874</v>
      </c>
      <c r="O3823" s="62" t="s">
        <v>7</v>
      </c>
      <c r="P3823" s="53">
        <v>4167</v>
      </c>
      <c r="Q3823" s="46">
        <v>39675</v>
      </c>
      <c r="R3823" s="41" t="s">
        <v>74</v>
      </c>
    </row>
    <row r="3824" spans="1:18" s="149" customFormat="1" ht="12.75" customHeight="1" x14ac:dyDescent="0.2">
      <c r="A3824" s="7">
        <v>4</v>
      </c>
      <c r="B3824" s="40" t="s">
        <v>7</v>
      </c>
      <c r="C3824" s="107">
        <v>7559</v>
      </c>
      <c r="D3824" s="40" t="s">
        <v>2028</v>
      </c>
      <c r="E3824" s="40" t="s">
        <v>2027</v>
      </c>
      <c r="F3824" s="45">
        <v>5</v>
      </c>
      <c r="G3824" s="45" t="s">
        <v>1825</v>
      </c>
      <c r="H3824" s="45" t="s">
        <v>44</v>
      </c>
      <c r="I3824" s="46">
        <v>39504</v>
      </c>
      <c r="J3824" s="44" t="str">
        <f t="shared" si="115"/>
        <v>n/a</v>
      </c>
      <c r="K3824" s="46">
        <v>39538</v>
      </c>
      <c r="L3824" s="45">
        <v>7558</v>
      </c>
      <c r="M3824" s="45" t="s">
        <v>874</v>
      </c>
      <c r="N3824" s="45" t="s">
        <v>874</v>
      </c>
      <c r="O3824" s="62" t="s">
        <v>7</v>
      </c>
      <c r="P3824" s="53">
        <v>4168</v>
      </c>
      <c r="Q3824" s="46">
        <v>39675</v>
      </c>
      <c r="R3824" s="41" t="s">
        <v>74</v>
      </c>
    </row>
    <row r="3825" spans="1:18" s="149" customFormat="1" ht="12.75" customHeight="1" x14ac:dyDescent="0.2">
      <c r="A3825" s="7">
        <v>51</v>
      </c>
      <c r="B3825" s="40" t="s">
        <v>7</v>
      </c>
      <c r="C3825" s="107">
        <v>7560</v>
      </c>
      <c r="D3825" s="40" t="s">
        <v>128</v>
      </c>
      <c r="E3825" s="40" t="s">
        <v>2026</v>
      </c>
      <c r="F3825" s="45">
        <v>10</v>
      </c>
      <c r="G3825" s="45" t="s">
        <v>1834</v>
      </c>
      <c r="H3825" s="45" t="s">
        <v>44</v>
      </c>
      <c r="I3825" s="46">
        <v>39506</v>
      </c>
      <c r="J3825" s="44" t="str">
        <f t="shared" si="115"/>
        <v>n/a</v>
      </c>
      <c r="K3825" s="46">
        <v>39534</v>
      </c>
      <c r="L3825" s="45" t="s">
        <v>684</v>
      </c>
      <c r="M3825" s="45" t="s">
        <v>874</v>
      </c>
      <c r="N3825" s="45" t="s">
        <v>874</v>
      </c>
      <c r="O3825" s="62" t="s">
        <v>7</v>
      </c>
      <c r="P3825" s="53">
        <v>4169</v>
      </c>
      <c r="Q3825" s="46">
        <v>39675</v>
      </c>
      <c r="R3825" s="41" t="s">
        <v>136</v>
      </c>
    </row>
    <row r="3826" spans="1:18" s="149" customFormat="1" ht="12.75" customHeight="1" x14ac:dyDescent="0.2">
      <c r="A3826" s="7">
        <v>37</v>
      </c>
      <c r="B3826" s="40" t="s">
        <v>7</v>
      </c>
      <c r="C3826" s="107">
        <v>7561</v>
      </c>
      <c r="D3826" s="40" t="s">
        <v>1932</v>
      </c>
      <c r="E3826" s="40" t="s">
        <v>2025</v>
      </c>
      <c r="F3826" s="45">
        <v>20</v>
      </c>
      <c r="G3826" s="45" t="s">
        <v>1839</v>
      </c>
      <c r="H3826" s="45" t="s">
        <v>44</v>
      </c>
      <c r="I3826" s="46">
        <v>39507</v>
      </c>
      <c r="J3826" s="44" t="str">
        <f t="shared" si="115"/>
        <v>n/a</v>
      </c>
      <c r="K3826" s="46">
        <v>39538</v>
      </c>
      <c r="L3826" s="45" t="s">
        <v>684</v>
      </c>
      <c r="M3826" s="45" t="s">
        <v>874</v>
      </c>
      <c r="N3826" s="45" t="s">
        <v>874</v>
      </c>
      <c r="O3826" s="62" t="s">
        <v>7</v>
      </c>
      <c r="P3826" s="53">
        <v>4170</v>
      </c>
      <c r="Q3826" s="46">
        <v>39675</v>
      </c>
      <c r="R3826" s="41" t="s">
        <v>1019</v>
      </c>
    </row>
    <row r="3827" spans="1:18" s="149" customFormat="1" ht="12.75" customHeight="1" x14ac:dyDescent="0.2">
      <c r="A3827" s="7">
        <v>48</v>
      </c>
      <c r="B3827" s="40" t="s">
        <v>7</v>
      </c>
      <c r="C3827" s="107">
        <v>7562</v>
      </c>
      <c r="D3827" s="40" t="s">
        <v>1963</v>
      </c>
      <c r="E3827" s="40" t="s">
        <v>2024</v>
      </c>
      <c r="F3827" s="45">
        <v>8</v>
      </c>
      <c r="G3827" s="45" t="s">
        <v>905</v>
      </c>
      <c r="H3827" s="45" t="s">
        <v>44</v>
      </c>
      <c r="I3827" s="46">
        <v>39507</v>
      </c>
      <c r="J3827" s="44" t="str">
        <f t="shared" si="115"/>
        <v>n/a</v>
      </c>
      <c r="K3827" s="46">
        <v>39527</v>
      </c>
      <c r="L3827" s="45">
        <v>7656</v>
      </c>
      <c r="M3827" s="45"/>
      <c r="N3827" s="45"/>
      <c r="O3827" s="62" t="s">
        <v>7</v>
      </c>
      <c r="P3827" s="20" t="s">
        <v>3</v>
      </c>
      <c r="Q3827" s="46"/>
      <c r="R3827" s="41"/>
    </row>
    <row r="3828" spans="1:18" s="149" customFormat="1" ht="12.75" customHeight="1" x14ac:dyDescent="0.2">
      <c r="A3828" s="7">
        <v>23</v>
      </c>
      <c r="B3828" s="40" t="s">
        <v>7</v>
      </c>
      <c r="C3828" s="107">
        <v>7563</v>
      </c>
      <c r="D3828" s="40" t="s">
        <v>2023</v>
      </c>
      <c r="E3828" s="40" t="s">
        <v>2022</v>
      </c>
      <c r="F3828" s="45">
        <v>16</v>
      </c>
      <c r="G3828" s="45" t="s">
        <v>1834</v>
      </c>
      <c r="H3828" s="45" t="s">
        <v>44</v>
      </c>
      <c r="I3828" s="46">
        <v>39507</v>
      </c>
      <c r="J3828" s="44" t="str">
        <f t="shared" si="115"/>
        <v>n/a</v>
      </c>
      <c r="K3828" s="46">
        <v>39538</v>
      </c>
      <c r="L3828" s="45" t="s">
        <v>684</v>
      </c>
      <c r="M3828" s="45" t="s">
        <v>874</v>
      </c>
      <c r="N3828" s="45" t="s">
        <v>874</v>
      </c>
      <c r="O3828" s="62" t="s">
        <v>7</v>
      </c>
      <c r="P3828" s="53">
        <v>4164</v>
      </c>
      <c r="Q3828" s="46">
        <v>39675</v>
      </c>
      <c r="R3828" s="41" t="s">
        <v>245</v>
      </c>
    </row>
    <row r="3829" spans="1:18" s="149" customFormat="1" ht="12.75" customHeight="1" x14ac:dyDescent="0.2">
      <c r="A3829" s="7">
        <v>56</v>
      </c>
      <c r="B3829" s="40" t="s">
        <v>7</v>
      </c>
      <c r="C3829" s="107">
        <v>7564</v>
      </c>
      <c r="D3829" s="40" t="s">
        <v>2021</v>
      </c>
      <c r="E3829" s="40" t="s">
        <v>2020</v>
      </c>
      <c r="F3829" s="45">
        <v>14</v>
      </c>
      <c r="G3829" s="45" t="s">
        <v>1688</v>
      </c>
      <c r="H3829" s="45" t="s">
        <v>44</v>
      </c>
      <c r="I3829" s="46">
        <v>39507</v>
      </c>
      <c r="J3829" s="44">
        <f t="shared" si="115"/>
        <v>39872</v>
      </c>
      <c r="K3829" s="46"/>
      <c r="L3829" s="45"/>
      <c r="M3829" s="45"/>
      <c r="N3829" s="45"/>
      <c r="O3829" s="62" t="s">
        <v>7</v>
      </c>
      <c r="P3829" s="53" t="s">
        <v>2</v>
      </c>
      <c r="Q3829" s="46"/>
      <c r="R3829" s="41"/>
    </row>
    <row r="3830" spans="1:18" s="149" customFormat="1" ht="12.75" customHeight="1" x14ac:dyDescent="0.2">
      <c r="A3830" s="7">
        <v>190</v>
      </c>
      <c r="B3830" s="40" t="s">
        <v>7</v>
      </c>
      <c r="C3830" s="107">
        <v>7565</v>
      </c>
      <c r="D3830" s="40" t="s">
        <v>1899</v>
      </c>
      <c r="E3830" s="40" t="s">
        <v>2019</v>
      </c>
      <c r="F3830" s="45">
        <v>1</v>
      </c>
      <c r="G3830" s="45" t="s">
        <v>1825</v>
      </c>
      <c r="H3830" s="45" t="s">
        <v>44</v>
      </c>
      <c r="I3830" s="46">
        <v>39507</v>
      </c>
      <c r="J3830" s="44">
        <f t="shared" si="115"/>
        <v>39872</v>
      </c>
      <c r="K3830" s="46"/>
      <c r="L3830" s="45"/>
      <c r="M3830" s="45"/>
      <c r="N3830" s="45"/>
      <c r="O3830" s="62" t="s">
        <v>7</v>
      </c>
      <c r="P3830" s="53" t="s">
        <v>2</v>
      </c>
      <c r="Q3830" s="46"/>
      <c r="R3830" s="41"/>
    </row>
    <row r="3831" spans="1:18" s="149" customFormat="1" ht="12.75" customHeight="1" x14ac:dyDescent="0.2">
      <c r="A3831" s="7">
        <v>90</v>
      </c>
      <c r="B3831" s="40" t="s">
        <v>7</v>
      </c>
      <c r="C3831" s="107">
        <v>7566</v>
      </c>
      <c r="D3831" s="40" t="s">
        <v>72</v>
      </c>
      <c r="E3831" s="40" t="s">
        <v>2018</v>
      </c>
      <c r="F3831" s="45">
        <v>15</v>
      </c>
      <c r="G3831" s="45" t="s">
        <v>1688</v>
      </c>
      <c r="H3831" s="45" t="s">
        <v>44</v>
      </c>
      <c r="I3831" s="46">
        <v>39507</v>
      </c>
      <c r="J3831" s="44" t="str">
        <f t="shared" si="115"/>
        <v>n/a</v>
      </c>
      <c r="K3831" s="46">
        <v>39535</v>
      </c>
      <c r="L3831" s="45">
        <v>7567</v>
      </c>
      <c r="M3831" s="45" t="s">
        <v>874</v>
      </c>
      <c r="N3831" s="45" t="s">
        <v>874</v>
      </c>
      <c r="O3831" s="62" t="s">
        <v>7</v>
      </c>
      <c r="P3831" s="53">
        <v>4172</v>
      </c>
      <c r="Q3831" s="46">
        <v>39678</v>
      </c>
      <c r="R3831" s="41" t="s">
        <v>1576</v>
      </c>
    </row>
    <row r="3832" spans="1:18" s="149" customFormat="1" ht="12.75" customHeight="1" x14ac:dyDescent="0.2">
      <c r="A3832" s="7">
        <v>3</v>
      </c>
      <c r="B3832" s="40" t="s">
        <v>7</v>
      </c>
      <c r="C3832" s="107">
        <v>7567</v>
      </c>
      <c r="D3832" s="40" t="s">
        <v>2017</v>
      </c>
      <c r="E3832" s="40" t="s">
        <v>977</v>
      </c>
      <c r="F3832" s="45">
        <v>15</v>
      </c>
      <c r="G3832" s="45" t="s">
        <v>1688</v>
      </c>
      <c r="H3832" s="45" t="s">
        <v>44</v>
      </c>
      <c r="I3832" s="46">
        <v>39507</v>
      </c>
      <c r="J3832" s="44" t="str">
        <f t="shared" si="115"/>
        <v>n/a</v>
      </c>
      <c r="K3832" s="46">
        <v>39538</v>
      </c>
      <c r="L3832" s="45">
        <v>7566</v>
      </c>
      <c r="M3832" s="45" t="s">
        <v>874</v>
      </c>
      <c r="N3832" s="45" t="s">
        <v>874</v>
      </c>
      <c r="O3832" s="62" t="s">
        <v>7</v>
      </c>
      <c r="P3832" s="53">
        <v>4171</v>
      </c>
      <c r="Q3832" s="46">
        <v>39678</v>
      </c>
      <c r="R3832" s="41" t="s">
        <v>136</v>
      </c>
    </row>
    <row r="3833" spans="1:18" s="149" customFormat="1" ht="12.75" customHeight="1" x14ac:dyDescent="0.2">
      <c r="A3833" s="7">
        <v>38</v>
      </c>
      <c r="B3833" s="40" t="s">
        <v>7</v>
      </c>
      <c r="C3833" s="107">
        <v>7568</v>
      </c>
      <c r="D3833" s="40" t="s">
        <v>2013</v>
      </c>
      <c r="E3833" s="40" t="s">
        <v>2016</v>
      </c>
      <c r="F3833" s="45">
        <v>1</v>
      </c>
      <c r="G3833" s="45" t="s">
        <v>1825</v>
      </c>
      <c r="H3833" s="45" t="s">
        <v>44</v>
      </c>
      <c r="I3833" s="46">
        <v>39510</v>
      </c>
      <c r="J3833" s="44">
        <f t="shared" si="115"/>
        <v>39875</v>
      </c>
      <c r="K3833" s="46"/>
      <c r="L3833" s="45"/>
      <c r="M3833" s="45"/>
      <c r="N3833" s="45"/>
      <c r="O3833" s="62" t="s">
        <v>7</v>
      </c>
      <c r="P3833" s="53" t="s">
        <v>2</v>
      </c>
      <c r="Q3833" s="46"/>
      <c r="R3833" s="41"/>
    </row>
    <row r="3834" spans="1:18" s="149" customFormat="1" ht="12.75" customHeight="1" x14ac:dyDescent="0.2">
      <c r="A3834" s="7"/>
      <c r="B3834" s="40" t="s">
        <v>7</v>
      </c>
      <c r="C3834" s="107">
        <v>7569</v>
      </c>
      <c r="D3834" s="40" t="s">
        <v>2015</v>
      </c>
      <c r="E3834" s="40" t="s">
        <v>950</v>
      </c>
      <c r="F3834" s="45">
        <v>15</v>
      </c>
      <c r="G3834" s="45" t="s">
        <v>1688</v>
      </c>
      <c r="H3834" s="45" t="s">
        <v>44</v>
      </c>
      <c r="I3834" s="46">
        <v>39510</v>
      </c>
      <c r="J3834" s="44">
        <f t="shared" si="115"/>
        <v>39875</v>
      </c>
      <c r="K3834" s="46"/>
      <c r="L3834" s="45"/>
      <c r="M3834" s="45"/>
      <c r="N3834" s="45"/>
      <c r="O3834" s="62" t="s">
        <v>7</v>
      </c>
      <c r="P3834" s="53" t="s">
        <v>2</v>
      </c>
      <c r="Q3834" s="46"/>
      <c r="R3834" s="41"/>
    </row>
    <row r="3835" spans="1:18" s="149" customFormat="1" ht="12.75" customHeight="1" x14ac:dyDescent="0.2">
      <c r="A3835" s="7">
        <v>46</v>
      </c>
      <c r="B3835" s="40" t="s">
        <v>7</v>
      </c>
      <c r="C3835" s="107">
        <v>7570</v>
      </c>
      <c r="D3835" s="40" t="s">
        <v>527</v>
      </c>
      <c r="E3835" s="40" t="s">
        <v>1021</v>
      </c>
      <c r="F3835" s="45">
        <v>8</v>
      </c>
      <c r="G3835" s="45" t="s">
        <v>905</v>
      </c>
      <c r="H3835" s="45" t="s">
        <v>44</v>
      </c>
      <c r="I3835" s="46">
        <v>39510</v>
      </c>
      <c r="J3835" s="44" t="str">
        <f t="shared" si="115"/>
        <v>n/a</v>
      </c>
      <c r="K3835" s="46">
        <v>39538</v>
      </c>
      <c r="L3835" s="45">
        <v>7495</v>
      </c>
      <c r="M3835" s="45" t="s">
        <v>874</v>
      </c>
      <c r="N3835" s="45" t="s">
        <v>874</v>
      </c>
      <c r="O3835" s="62" t="s">
        <v>7</v>
      </c>
      <c r="P3835" s="53">
        <v>4173</v>
      </c>
      <c r="Q3835" s="46">
        <v>39699</v>
      </c>
      <c r="R3835" s="41" t="s">
        <v>1699</v>
      </c>
    </row>
    <row r="3836" spans="1:18" s="149" customFormat="1" ht="12.75" customHeight="1" x14ac:dyDescent="0.2">
      <c r="A3836" s="7">
        <v>3</v>
      </c>
      <c r="B3836" s="40" t="s">
        <v>7</v>
      </c>
      <c r="C3836" s="107">
        <v>7571</v>
      </c>
      <c r="D3836" s="40" t="s">
        <v>2014</v>
      </c>
      <c r="E3836" s="40" t="s">
        <v>1151</v>
      </c>
      <c r="F3836" s="45">
        <v>20</v>
      </c>
      <c r="G3836" s="45" t="s">
        <v>1839</v>
      </c>
      <c r="H3836" s="45" t="s">
        <v>44</v>
      </c>
      <c r="I3836" s="46">
        <v>39513</v>
      </c>
      <c r="J3836" s="44">
        <f t="shared" si="115"/>
        <v>39878</v>
      </c>
      <c r="K3836" s="46"/>
      <c r="L3836" s="45"/>
      <c r="M3836" s="45"/>
      <c r="N3836" s="45"/>
      <c r="O3836" s="62" t="s">
        <v>7</v>
      </c>
      <c r="P3836" s="53" t="s">
        <v>2</v>
      </c>
      <c r="Q3836" s="46"/>
      <c r="R3836" s="41"/>
    </row>
    <row r="3837" spans="1:18" s="149" customFormat="1" ht="12.75" customHeight="1" x14ac:dyDescent="0.2">
      <c r="A3837" s="7">
        <v>38</v>
      </c>
      <c r="B3837" s="40" t="s">
        <v>7</v>
      </c>
      <c r="C3837" s="107">
        <v>7572</v>
      </c>
      <c r="D3837" s="40" t="s">
        <v>2013</v>
      </c>
      <c r="E3837" s="40" t="s">
        <v>2012</v>
      </c>
      <c r="F3837" s="45">
        <v>1</v>
      </c>
      <c r="G3837" s="45" t="s">
        <v>1825</v>
      </c>
      <c r="H3837" s="45" t="s">
        <v>44</v>
      </c>
      <c r="I3837" s="46">
        <v>39513</v>
      </c>
      <c r="J3837" s="44" t="str">
        <f t="shared" si="115"/>
        <v>n/a</v>
      </c>
      <c r="K3837" s="46">
        <v>39538</v>
      </c>
      <c r="L3837" s="45"/>
      <c r="M3837" s="45"/>
      <c r="N3837" s="45"/>
      <c r="O3837" s="62" t="s">
        <v>7</v>
      </c>
      <c r="P3837" s="53" t="s">
        <v>5</v>
      </c>
      <c r="Q3837" s="46"/>
      <c r="R3837" s="41"/>
    </row>
    <row r="3838" spans="1:18" s="149" customFormat="1" ht="12.75" customHeight="1" x14ac:dyDescent="0.2">
      <c r="A3838" s="7">
        <v>17</v>
      </c>
      <c r="B3838" s="40" t="s">
        <v>7</v>
      </c>
      <c r="C3838" s="107">
        <v>7573</v>
      </c>
      <c r="D3838" s="40" t="s">
        <v>571</v>
      </c>
      <c r="E3838" s="40" t="s">
        <v>2011</v>
      </c>
      <c r="F3838" s="45" t="s">
        <v>2010</v>
      </c>
      <c r="G3838" s="45" t="s">
        <v>1688</v>
      </c>
      <c r="H3838" s="45" t="s">
        <v>44</v>
      </c>
      <c r="I3838" s="46">
        <v>39517</v>
      </c>
      <c r="J3838" s="44" t="str">
        <f t="shared" si="115"/>
        <v>n/a</v>
      </c>
      <c r="K3838" s="46">
        <v>39538</v>
      </c>
      <c r="L3838" s="45" t="s">
        <v>684</v>
      </c>
      <c r="M3838" s="45" t="s">
        <v>874</v>
      </c>
      <c r="N3838" s="45" t="s">
        <v>874</v>
      </c>
      <c r="O3838" s="62" t="s">
        <v>7</v>
      </c>
      <c r="P3838" s="53">
        <v>4165</v>
      </c>
      <c r="Q3838" s="46">
        <v>39675</v>
      </c>
      <c r="R3838" s="41" t="s">
        <v>1576</v>
      </c>
    </row>
    <row r="3839" spans="1:18" s="149" customFormat="1" ht="12.75" customHeight="1" x14ac:dyDescent="0.2">
      <c r="A3839" s="7">
        <v>3</v>
      </c>
      <c r="B3839" s="40" t="s">
        <v>7</v>
      </c>
      <c r="C3839" s="107">
        <v>7574</v>
      </c>
      <c r="D3839" s="40" t="s">
        <v>62</v>
      </c>
      <c r="E3839" s="40" t="s">
        <v>1021</v>
      </c>
      <c r="F3839" s="45">
        <v>20</v>
      </c>
      <c r="G3839" s="45" t="s">
        <v>1839</v>
      </c>
      <c r="H3839" s="45" t="s">
        <v>44</v>
      </c>
      <c r="I3839" s="46">
        <v>39513</v>
      </c>
      <c r="J3839" s="44" t="str">
        <f t="shared" si="115"/>
        <v>n/a</v>
      </c>
      <c r="K3839" s="46">
        <v>39538</v>
      </c>
      <c r="L3839" s="45">
        <v>7612</v>
      </c>
      <c r="M3839" s="45" t="s">
        <v>874</v>
      </c>
      <c r="N3839" s="45" t="s">
        <v>874</v>
      </c>
      <c r="O3839" s="62" t="s">
        <v>7</v>
      </c>
      <c r="P3839" s="53">
        <v>4198</v>
      </c>
      <c r="Q3839" s="46">
        <v>39857</v>
      </c>
      <c r="R3839" s="41" t="s">
        <v>136</v>
      </c>
    </row>
    <row r="3840" spans="1:18" s="149" customFormat="1" ht="12.75" customHeight="1" x14ac:dyDescent="0.2">
      <c r="A3840" s="7"/>
      <c r="B3840" s="40" t="s">
        <v>7</v>
      </c>
      <c r="C3840" s="107">
        <v>7575</v>
      </c>
      <c r="D3840" s="40" t="s">
        <v>2009</v>
      </c>
      <c r="E3840" s="40" t="s">
        <v>1672</v>
      </c>
      <c r="F3840" s="45">
        <v>8</v>
      </c>
      <c r="G3840" s="45" t="s">
        <v>905</v>
      </c>
      <c r="H3840" s="45" t="s">
        <v>28</v>
      </c>
      <c r="I3840" s="46">
        <v>39542</v>
      </c>
      <c r="J3840" s="44" t="str">
        <f t="shared" si="115"/>
        <v>n/a</v>
      </c>
      <c r="K3840" s="46">
        <v>39598</v>
      </c>
      <c r="L3840" s="45" t="s">
        <v>684</v>
      </c>
      <c r="M3840" s="45" t="s">
        <v>874</v>
      </c>
      <c r="N3840" s="45" t="s">
        <v>874</v>
      </c>
      <c r="O3840" s="62" t="s">
        <v>7</v>
      </c>
      <c r="P3840" s="117">
        <v>4177</v>
      </c>
      <c r="Q3840" s="46">
        <v>39742</v>
      </c>
      <c r="R3840" s="41" t="s">
        <v>1671</v>
      </c>
    </row>
    <row r="3841" spans="1:209" s="149" customFormat="1" ht="12.75" customHeight="1" x14ac:dyDescent="0.2">
      <c r="A3841" s="7">
        <v>10</v>
      </c>
      <c r="B3841" s="40" t="s">
        <v>7</v>
      </c>
      <c r="C3841" s="107">
        <v>7576</v>
      </c>
      <c r="D3841" s="40" t="s">
        <v>1759</v>
      </c>
      <c r="E3841" s="40" t="s">
        <v>2008</v>
      </c>
      <c r="F3841" s="45">
        <v>12</v>
      </c>
      <c r="G3841" s="45" t="s">
        <v>1825</v>
      </c>
      <c r="H3841" s="45" t="s">
        <v>114</v>
      </c>
      <c r="I3841" s="46">
        <v>39539</v>
      </c>
      <c r="J3841" s="44">
        <f t="shared" si="115"/>
        <v>39904</v>
      </c>
      <c r="K3841" s="46"/>
      <c r="L3841" s="45"/>
      <c r="M3841" s="45"/>
      <c r="N3841" s="45"/>
      <c r="O3841" s="62" t="s">
        <v>7</v>
      </c>
      <c r="P3841" s="53" t="s">
        <v>2</v>
      </c>
      <c r="Q3841" s="46"/>
      <c r="R3841" s="41"/>
    </row>
    <row r="3842" spans="1:209" s="149" customFormat="1" ht="12.75" customHeight="1" x14ac:dyDescent="0.2">
      <c r="A3842" s="7">
        <v>23</v>
      </c>
      <c r="B3842" s="40" t="s">
        <v>7</v>
      </c>
      <c r="C3842" s="107">
        <v>7577</v>
      </c>
      <c r="D3842" s="40" t="s">
        <v>1796</v>
      </c>
      <c r="E3842" s="40" t="s">
        <v>2007</v>
      </c>
      <c r="F3842" s="45">
        <v>16</v>
      </c>
      <c r="G3842" s="45" t="s">
        <v>1834</v>
      </c>
      <c r="H3842" s="45" t="s">
        <v>31</v>
      </c>
      <c r="I3842" s="46">
        <v>39556</v>
      </c>
      <c r="J3842" s="44" t="str">
        <f t="shared" si="115"/>
        <v>n/a</v>
      </c>
      <c r="K3842" s="46">
        <v>39601</v>
      </c>
      <c r="L3842" s="45" t="s">
        <v>2006</v>
      </c>
      <c r="M3842" s="45" t="s">
        <v>874</v>
      </c>
      <c r="N3842" s="45" t="s">
        <v>871</v>
      </c>
      <c r="O3842" s="62" t="s">
        <v>7</v>
      </c>
      <c r="P3842" s="117" t="s">
        <v>0</v>
      </c>
      <c r="Q3842" s="46">
        <v>39839</v>
      </c>
      <c r="R3842" s="41"/>
    </row>
    <row r="3843" spans="1:209" s="149" customFormat="1" ht="12.75" customHeight="1" x14ac:dyDescent="0.2">
      <c r="A3843" s="7">
        <v>51</v>
      </c>
      <c r="B3843" s="40" t="s">
        <v>7</v>
      </c>
      <c r="C3843" s="107">
        <v>7578</v>
      </c>
      <c r="D3843" s="40" t="s">
        <v>1857</v>
      </c>
      <c r="E3843" s="40" t="s">
        <v>2005</v>
      </c>
      <c r="F3843" s="45">
        <v>9</v>
      </c>
      <c r="G3843" s="45" t="s">
        <v>1834</v>
      </c>
      <c r="H3843" s="45" t="s">
        <v>31</v>
      </c>
      <c r="I3843" s="46">
        <v>39563</v>
      </c>
      <c r="J3843" s="44" t="str">
        <f t="shared" si="115"/>
        <v>n/a</v>
      </c>
      <c r="K3843" s="46">
        <v>39598</v>
      </c>
      <c r="L3843" s="45" t="s">
        <v>2004</v>
      </c>
      <c r="M3843" s="45" t="s">
        <v>874</v>
      </c>
      <c r="N3843" s="45" t="s">
        <v>874</v>
      </c>
      <c r="O3843" s="62" t="s">
        <v>7</v>
      </c>
      <c r="P3843" s="53">
        <v>4181</v>
      </c>
      <c r="Q3843" s="46">
        <v>39759</v>
      </c>
      <c r="R3843" s="41" t="s">
        <v>354</v>
      </c>
    </row>
    <row r="3844" spans="1:209" s="149" customFormat="1" ht="12.75" customHeight="1" x14ac:dyDescent="0.2">
      <c r="A3844" s="7">
        <v>134</v>
      </c>
      <c r="B3844" s="40" t="s">
        <v>7</v>
      </c>
      <c r="C3844" s="107">
        <v>7579</v>
      </c>
      <c r="D3844" s="40" t="s">
        <v>2003</v>
      </c>
      <c r="E3844" s="40" t="s">
        <v>1993</v>
      </c>
      <c r="F3844" s="45">
        <v>14</v>
      </c>
      <c r="G3844" s="45" t="s">
        <v>1688</v>
      </c>
      <c r="H3844" s="45" t="s">
        <v>28</v>
      </c>
      <c r="I3844" s="46">
        <v>39567</v>
      </c>
      <c r="J3844" s="44" t="str">
        <f t="shared" si="115"/>
        <v>n/a</v>
      </c>
      <c r="K3844" s="46">
        <v>39601</v>
      </c>
      <c r="L3844" s="45" t="s">
        <v>2002</v>
      </c>
      <c r="M3844" s="45" t="s">
        <v>871</v>
      </c>
      <c r="N3844" s="45" t="s">
        <v>871</v>
      </c>
      <c r="O3844" s="62" t="s">
        <v>7</v>
      </c>
      <c r="P3844" s="117" t="s">
        <v>0</v>
      </c>
      <c r="Q3844" s="46">
        <v>39896</v>
      </c>
      <c r="R3844" s="41"/>
    </row>
    <row r="3845" spans="1:209" s="149" customFormat="1" ht="12.75" customHeight="1" x14ac:dyDescent="0.2">
      <c r="A3845" s="7">
        <v>190</v>
      </c>
      <c r="B3845" s="40" t="s">
        <v>7</v>
      </c>
      <c r="C3845" s="107">
        <v>7580</v>
      </c>
      <c r="D3845" s="40" t="s">
        <v>1989</v>
      </c>
      <c r="E3845" s="40" t="s">
        <v>2001</v>
      </c>
      <c r="F3845" s="45">
        <v>1</v>
      </c>
      <c r="G3845" s="45" t="s">
        <v>1825</v>
      </c>
      <c r="H3845" s="45" t="s">
        <v>31</v>
      </c>
      <c r="I3845" s="46">
        <v>39567</v>
      </c>
      <c r="J3845" s="44">
        <f t="shared" si="115"/>
        <v>39932</v>
      </c>
      <c r="K3845" s="46"/>
      <c r="L3845" s="45"/>
      <c r="M3845" s="45"/>
      <c r="N3845" s="45"/>
      <c r="O3845" s="62" t="s">
        <v>7</v>
      </c>
      <c r="P3845" s="53" t="s">
        <v>2</v>
      </c>
      <c r="Q3845" s="46"/>
      <c r="R3845" s="41"/>
    </row>
    <row r="3846" spans="1:209" s="149" customFormat="1" ht="12.75" customHeight="1" x14ac:dyDescent="0.2">
      <c r="A3846" s="7">
        <v>17</v>
      </c>
      <c r="B3846" s="40" t="s">
        <v>7</v>
      </c>
      <c r="C3846" s="107">
        <v>7581</v>
      </c>
      <c r="D3846" s="40" t="s">
        <v>531</v>
      </c>
      <c r="E3846" s="40" t="s">
        <v>2000</v>
      </c>
      <c r="F3846" s="45">
        <v>16</v>
      </c>
      <c r="G3846" s="45" t="s">
        <v>1834</v>
      </c>
      <c r="H3846" s="45" t="s">
        <v>31</v>
      </c>
      <c r="I3846" s="46">
        <v>39567</v>
      </c>
      <c r="J3846" s="44" t="str">
        <f t="shared" si="115"/>
        <v>n/a</v>
      </c>
      <c r="K3846" s="46">
        <v>39601</v>
      </c>
      <c r="L3846" s="45" t="s">
        <v>1999</v>
      </c>
      <c r="M3846" s="45" t="s">
        <v>874</v>
      </c>
      <c r="N3846" s="45" t="s">
        <v>871</v>
      </c>
      <c r="O3846" s="62" t="s">
        <v>7</v>
      </c>
      <c r="P3846" s="117" t="s">
        <v>0</v>
      </c>
      <c r="Q3846" s="46">
        <v>39839</v>
      </c>
      <c r="R3846" s="41"/>
    </row>
    <row r="3847" spans="1:209" s="149" customFormat="1" ht="12.75" customHeight="1" x14ac:dyDescent="0.2">
      <c r="A3847" s="7"/>
      <c r="B3847" s="40" t="s">
        <v>7</v>
      </c>
      <c r="C3847" s="107">
        <v>7582</v>
      </c>
      <c r="D3847" s="40" t="s">
        <v>1998</v>
      </c>
      <c r="E3847" s="40" t="s">
        <v>1993</v>
      </c>
      <c r="F3847" s="45">
        <v>14</v>
      </c>
      <c r="G3847" s="45" t="s">
        <v>1688</v>
      </c>
      <c r="H3847" s="45" t="s">
        <v>28</v>
      </c>
      <c r="I3847" s="46">
        <v>39568</v>
      </c>
      <c r="J3847" s="44" t="str">
        <f t="shared" si="115"/>
        <v>n/a</v>
      </c>
      <c r="K3847" s="46">
        <v>39601</v>
      </c>
      <c r="L3847" s="45" t="s">
        <v>1997</v>
      </c>
      <c r="M3847" s="45" t="s">
        <v>871</v>
      </c>
      <c r="N3847" s="45" t="s">
        <v>874</v>
      </c>
      <c r="O3847" s="62" t="s">
        <v>7</v>
      </c>
      <c r="P3847" s="117" t="s">
        <v>0</v>
      </c>
      <c r="Q3847" s="46">
        <v>39896</v>
      </c>
      <c r="R3847" s="41"/>
    </row>
    <row r="3848" spans="1:209" s="149" customFormat="1" ht="12.75" customHeight="1" x14ac:dyDescent="0.2">
      <c r="A3848" s="7"/>
      <c r="B3848" s="40" t="s">
        <v>7</v>
      </c>
      <c r="C3848" s="107">
        <v>7583</v>
      </c>
      <c r="D3848" s="40" t="s">
        <v>1996</v>
      </c>
      <c r="E3848" s="40" t="s">
        <v>1993</v>
      </c>
      <c r="F3848" s="45">
        <v>14</v>
      </c>
      <c r="G3848" s="45" t="s">
        <v>1688</v>
      </c>
      <c r="H3848" s="45" t="s">
        <v>28</v>
      </c>
      <c r="I3848" s="46">
        <v>39568</v>
      </c>
      <c r="J3848" s="44" t="str">
        <f t="shared" si="115"/>
        <v>n/a</v>
      </c>
      <c r="K3848" s="46">
        <v>39601</v>
      </c>
      <c r="L3848" s="45" t="s">
        <v>1995</v>
      </c>
      <c r="M3848" s="45" t="s">
        <v>871</v>
      </c>
      <c r="N3848" s="45" t="s">
        <v>871</v>
      </c>
      <c r="O3848" s="62" t="s">
        <v>7</v>
      </c>
      <c r="P3848" s="53" t="s">
        <v>5</v>
      </c>
      <c r="Q3848" s="46">
        <v>39713</v>
      </c>
      <c r="R3848" s="41"/>
    </row>
    <row r="3849" spans="1:209" s="149" customFormat="1" ht="12.75" customHeight="1" x14ac:dyDescent="0.2">
      <c r="A3849" s="7"/>
      <c r="B3849" s="40" t="s">
        <v>7</v>
      </c>
      <c r="C3849" s="107">
        <v>7584</v>
      </c>
      <c r="D3849" s="40" t="s">
        <v>1994</v>
      </c>
      <c r="E3849" s="40" t="s">
        <v>1993</v>
      </c>
      <c r="F3849" s="45">
        <v>14</v>
      </c>
      <c r="G3849" s="45" t="s">
        <v>1688</v>
      </c>
      <c r="H3849" s="45" t="s">
        <v>28</v>
      </c>
      <c r="I3849" s="46">
        <v>39568</v>
      </c>
      <c r="J3849" s="44" t="str">
        <f t="shared" si="115"/>
        <v>n/a</v>
      </c>
      <c r="K3849" s="46">
        <v>39601</v>
      </c>
      <c r="L3849" s="45" t="s">
        <v>1992</v>
      </c>
      <c r="M3849" s="45" t="s">
        <v>874</v>
      </c>
      <c r="N3849" s="45" t="s">
        <v>871</v>
      </c>
      <c r="O3849" s="62" t="s">
        <v>7</v>
      </c>
      <c r="P3849" s="53">
        <v>4202</v>
      </c>
      <c r="Q3849" s="46">
        <v>39896</v>
      </c>
      <c r="R3849" s="41" t="s">
        <v>136</v>
      </c>
    </row>
    <row r="3850" spans="1:209" s="149" customFormat="1" ht="12.75" customHeight="1" x14ac:dyDescent="0.2">
      <c r="A3850" s="7">
        <v>3</v>
      </c>
      <c r="B3850" s="40" t="s">
        <v>7</v>
      </c>
      <c r="C3850" s="107">
        <v>7585</v>
      </c>
      <c r="D3850" s="40" t="s">
        <v>1449</v>
      </c>
      <c r="E3850" s="40" t="s">
        <v>1040</v>
      </c>
      <c r="F3850" s="45">
        <v>15</v>
      </c>
      <c r="G3850" s="45" t="s">
        <v>1688</v>
      </c>
      <c r="H3850" s="45" t="s">
        <v>31</v>
      </c>
      <c r="I3850" s="46">
        <v>39569</v>
      </c>
      <c r="J3850" s="44" t="str">
        <f t="shared" si="115"/>
        <v>n/a</v>
      </c>
      <c r="K3850" s="46">
        <v>39601</v>
      </c>
      <c r="L3850" s="45" t="s">
        <v>684</v>
      </c>
      <c r="M3850" s="45" t="s">
        <v>871</v>
      </c>
      <c r="N3850" s="45" t="s">
        <v>874</v>
      </c>
      <c r="O3850" s="62" t="s">
        <v>7</v>
      </c>
      <c r="P3850" s="53">
        <v>4201</v>
      </c>
      <c r="Q3850" s="46">
        <v>39869</v>
      </c>
      <c r="R3850" s="41" t="s">
        <v>1576</v>
      </c>
    </row>
    <row r="3851" spans="1:209" s="149" customFormat="1" ht="12.75" customHeight="1" x14ac:dyDescent="0.2">
      <c r="A3851" s="7">
        <v>55</v>
      </c>
      <c r="B3851" s="40" t="s">
        <v>7</v>
      </c>
      <c r="C3851" s="107">
        <v>7586</v>
      </c>
      <c r="D3851" s="40" t="s">
        <v>1274</v>
      </c>
      <c r="E3851" s="40" t="s">
        <v>1991</v>
      </c>
      <c r="F3851" s="45">
        <v>13</v>
      </c>
      <c r="G3851" s="45" t="s">
        <v>1688</v>
      </c>
      <c r="H3851" s="45" t="s">
        <v>31</v>
      </c>
      <c r="I3851" s="46">
        <v>39569</v>
      </c>
      <c r="J3851" s="44">
        <f t="shared" si="115"/>
        <v>39934</v>
      </c>
      <c r="K3851" s="46"/>
      <c r="L3851" s="45"/>
      <c r="M3851" s="45"/>
      <c r="N3851" s="45"/>
      <c r="O3851" s="62" t="s">
        <v>7</v>
      </c>
      <c r="P3851" s="53" t="s">
        <v>2</v>
      </c>
      <c r="Q3851" s="46"/>
      <c r="R3851" s="41"/>
    </row>
    <row r="3852" spans="1:209" s="149" customFormat="1" ht="12.75" customHeight="1" x14ac:dyDescent="0.2">
      <c r="A3852" s="7">
        <v>19</v>
      </c>
      <c r="B3852" s="40" t="s">
        <v>7</v>
      </c>
      <c r="C3852" s="107">
        <v>7587</v>
      </c>
      <c r="D3852" s="40" t="s">
        <v>1479</v>
      </c>
      <c r="E3852" s="40" t="s">
        <v>1990</v>
      </c>
      <c r="F3852" s="45">
        <v>8</v>
      </c>
      <c r="G3852" s="45" t="s">
        <v>905</v>
      </c>
      <c r="H3852" s="45" t="s">
        <v>31</v>
      </c>
      <c r="I3852" s="46">
        <v>39569</v>
      </c>
      <c r="J3852" s="44" t="str">
        <f t="shared" si="115"/>
        <v>n/a</v>
      </c>
      <c r="K3852" s="46">
        <v>39598</v>
      </c>
      <c r="L3852" s="45" t="s">
        <v>684</v>
      </c>
      <c r="M3852" s="45"/>
      <c r="N3852" s="45"/>
      <c r="O3852" s="62" t="s">
        <v>7</v>
      </c>
      <c r="P3852" s="53" t="s">
        <v>5</v>
      </c>
      <c r="Q3852" s="46">
        <v>39717</v>
      </c>
      <c r="R3852" s="41"/>
    </row>
    <row r="3853" spans="1:209" s="149" customFormat="1" ht="12.75" customHeight="1" x14ac:dyDescent="0.2">
      <c r="A3853" s="12">
        <v>190</v>
      </c>
      <c r="B3853" s="14" t="s">
        <v>7</v>
      </c>
      <c r="C3853" s="97">
        <v>7588</v>
      </c>
      <c r="D3853" s="14" t="s">
        <v>1989</v>
      </c>
      <c r="E3853" s="14" t="s">
        <v>1988</v>
      </c>
      <c r="F3853" s="15">
        <v>1</v>
      </c>
      <c r="G3853" s="15" t="s">
        <v>1825</v>
      </c>
      <c r="H3853" s="15" t="s">
        <v>31</v>
      </c>
      <c r="I3853" s="19">
        <v>39569</v>
      </c>
      <c r="J3853" s="16" t="str">
        <f t="shared" si="115"/>
        <v>n/a</v>
      </c>
      <c r="K3853" s="19">
        <v>39601</v>
      </c>
      <c r="L3853" s="15" t="s">
        <v>684</v>
      </c>
      <c r="M3853" s="15" t="s">
        <v>874</v>
      </c>
      <c r="N3853" s="15" t="s">
        <v>874</v>
      </c>
      <c r="O3853" s="21" t="s">
        <v>7</v>
      </c>
      <c r="P3853" s="20">
        <v>4175</v>
      </c>
      <c r="Q3853" s="19">
        <v>39741</v>
      </c>
      <c r="R3853" s="58" t="s">
        <v>136</v>
      </c>
      <c r="S3853" s="13"/>
      <c r="T3853" s="13"/>
      <c r="U3853" s="13"/>
      <c r="V3853" s="13"/>
      <c r="W3853" s="13"/>
      <c r="X3853" s="13"/>
      <c r="Y3853" s="13"/>
      <c r="Z3853" s="13"/>
      <c r="AA3853" s="13"/>
      <c r="AB3853" s="13"/>
      <c r="AC3853" s="13"/>
      <c r="AD3853" s="13"/>
      <c r="AE3853" s="13"/>
      <c r="AF3853" s="13"/>
      <c r="AG3853" s="13"/>
      <c r="AH3853" s="13"/>
      <c r="AI3853" s="13"/>
      <c r="AJ3853" s="13"/>
      <c r="AK3853" s="13"/>
      <c r="AL3853" s="13"/>
      <c r="AM3853" s="13"/>
      <c r="AN3853" s="13"/>
      <c r="AO3853" s="13"/>
      <c r="AP3853" s="13"/>
      <c r="AQ3853" s="13"/>
      <c r="AR3853" s="13"/>
      <c r="AS3853" s="13"/>
      <c r="AT3853" s="13"/>
      <c r="AU3853" s="13"/>
      <c r="AV3853" s="13"/>
      <c r="AW3853" s="13"/>
      <c r="AX3853" s="13"/>
      <c r="AY3853" s="13"/>
      <c r="AZ3853" s="13"/>
      <c r="BA3853" s="13"/>
      <c r="BB3853" s="13"/>
      <c r="BC3853" s="13"/>
      <c r="BD3853" s="13"/>
      <c r="BE3853" s="13"/>
      <c r="BF3853" s="13"/>
      <c r="BG3853" s="13"/>
      <c r="BH3853" s="13"/>
      <c r="BI3853" s="13"/>
      <c r="BJ3853" s="13"/>
      <c r="BK3853" s="13"/>
      <c r="BL3853" s="13"/>
      <c r="BM3853" s="13"/>
      <c r="BN3853" s="13"/>
      <c r="BO3853" s="13"/>
      <c r="BP3853" s="13"/>
      <c r="BQ3853" s="13"/>
      <c r="BR3853" s="13"/>
      <c r="BS3853" s="13"/>
      <c r="BT3853" s="13"/>
      <c r="BU3853" s="13"/>
      <c r="BV3853" s="13"/>
      <c r="BW3853" s="13"/>
      <c r="BX3853" s="13"/>
      <c r="BY3853" s="13"/>
      <c r="BZ3853" s="13"/>
      <c r="CA3853" s="13"/>
      <c r="CB3853" s="13"/>
      <c r="CC3853" s="13"/>
      <c r="CD3853" s="13"/>
      <c r="CE3853" s="13"/>
      <c r="CF3853" s="13"/>
      <c r="CG3853" s="13"/>
      <c r="CH3853" s="13"/>
      <c r="CI3853" s="13"/>
      <c r="CJ3853" s="13"/>
      <c r="CK3853" s="13"/>
      <c r="CL3853" s="13"/>
      <c r="CM3853" s="13"/>
      <c r="CN3853" s="13"/>
      <c r="CO3853" s="13"/>
      <c r="CP3853" s="13"/>
      <c r="CQ3853" s="13"/>
      <c r="CR3853" s="13"/>
      <c r="CS3853" s="13"/>
      <c r="CT3853" s="13"/>
      <c r="CU3853" s="13"/>
      <c r="CV3853" s="13"/>
      <c r="CW3853" s="13"/>
      <c r="CX3853" s="13"/>
      <c r="CY3853" s="13"/>
      <c r="CZ3853" s="13"/>
      <c r="DA3853" s="13"/>
      <c r="DB3853" s="13"/>
      <c r="DC3853" s="13"/>
      <c r="DD3853" s="13"/>
      <c r="DE3853" s="13"/>
      <c r="DF3853" s="13"/>
      <c r="DG3853" s="13"/>
      <c r="DH3853" s="13"/>
      <c r="DI3853" s="13"/>
      <c r="DJ3853" s="13"/>
      <c r="DK3853" s="13"/>
      <c r="DL3853" s="13"/>
      <c r="DM3853" s="13"/>
      <c r="DN3853" s="13"/>
      <c r="DO3853" s="13"/>
      <c r="DP3853" s="13"/>
      <c r="DQ3853" s="13"/>
      <c r="DR3853" s="13"/>
      <c r="DS3853" s="13"/>
      <c r="DT3853" s="13"/>
      <c r="DU3853" s="13"/>
      <c r="DV3853" s="13"/>
      <c r="DW3853" s="13"/>
      <c r="DX3853" s="13"/>
      <c r="DY3853" s="13"/>
      <c r="DZ3853" s="13"/>
      <c r="EA3853" s="13"/>
      <c r="EB3853" s="13"/>
      <c r="EC3853" s="13"/>
      <c r="ED3853" s="13"/>
      <c r="EE3853" s="13"/>
      <c r="EF3853" s="13"/>
      <c r="EG3853" s="13"/>
      <c r="EH3853" s="13"/>
      <c r="EI3853" s="13"/>
      <c r="EJ3853" s="13"/>
      <c r="EK3853" s="13"/>
      <c r="EL3853" s="13"/>
      <c r="EM3853" s="13"/>
      <c r="EN3853" s="13"/>
      <c r="EO3853" s="13"/>
      <c r="EP3853" s="13"/>
      <c r="EQ3853" s="13"/>
      <c r="ER3853" s="13"/>
      <c r="ES3853" s="13"/>
      <c r="ET3853" s="13"/>
      <c r="EU3853" s="13"/>
      <c r="EV3853" s="13"/>
      <c r="EW3853" s="13"/>
      <c r="EX3853" s="13"/>
      <c r="EY3853" s="13"/>
      <c r="EZ3853" s="13"/>
      <c r="FA3853" s="13"/>
      <c r="FB3853" s="13"/>
      <c r="FC3853" s="13"/>
      <c r="FD3853" s="13"/>
      <c r="FE3853" s="13"/>
      <c r="FF3853" s="13"/>
      <c r="FG3853" s="13"/>
      <c r="FH3853" s="13"/>
      <c r="FI3853" s="13"/>
      <c r="FJ3853" s="13"/>
      <c r="FK3853" s="13"/>
      <c r="FL3853" s="13"/>
      <c r="FM3853" s="13"/>
      <c r="FN3853" s="13"/>
      <c r="FO3853" s="13"/>
      <c r="FP3853" s="13"/>
      <c r="FQ3853" s="13"/>
      <c r="FR3853" s="13"/>
      <c r="FS3853" s="13"/>
      <c r="FT3853" s="13"/>
      <c r="FU3853" s="13"/>
      <c r="FV3853" s="13"/>
      <c r="FW3853" s="13"/>
      <c r="FX3853" s="13"/>
      <c r="FY3853" s="13"/>
      <c r="FZ3853" s="13"/>
      <c r="GA3853" s="13"/>
      <c r="GB3853" s="13"/>
      <c r="GC3853" s="13"/>
      <c r="GD3853" s="13"/>
      <c r="GE3853" s="13"/>
      <c r="GF3853" s="13"/>
      <c r="GG3853" s="13"/>
      <c r="GH3853" s="13"/>
      <c r="GI3853" s="13"/>
      <c r="GJ3853" s="13"/>
      <c r="GK3853" s="13"/>
      <c r="GL3853" s="13"/>
      <c r="GM3853" s="13"/>
      <c r="GN3853" s="13"/>
      <c r="GO3853" s="13"/>
      <c r="GP3853" s="13"/>
      <c r="GQ3853" s="13"/>
      <c r="GR3853" s="13"/>
      <c r="GS3853" s="13"/>
      <c r="GT3853" s="13"/>
      <c r="GU3853" s="13"/>
      <c r="GV3853" s="13"/>
      <c r="GW3853" s="13"/>
      <c r="GX3853" s="13"/>
      <c r="GY3853" s="13"/>
      <c r="GZ3853" s="13"/>
      <c r="HA3853" s="13"/>
    </row>
    <row r="3854" spans="1:209" s="149" customFormat="1" ht="12.75" customHeight="1" x14ac:dyDescent="0.2">
      <c r="A3854" s="7">
        <v>55</v>
      </c>
      <c r="B3854" s="40" t="s">
        <v>7</v>
      </c>
      <c r="C3854" s="107">
        <v>7589</v>
      </c>
      <c r="D3854" s="40" t="s">
        <v>1274</v>
      </c>
      <c r="E3854" s="40" t="s">
        <v>1987</v>
      </c>
      <c r="F3854" s="45">
        <v>13</v>
      </c>
      <c r="G3854" s="45" t="s">
        <v>1688</v>
      </c>
      <c r="H3854" s="45" t="s">
        <v>31</v>
      </c>
      <c r="I3854" s="46">
        <v>39574</v>
      </c>
      <c r="J3854" s="44">
        <f t="shared" si="115"/>
        <v>39939</v>
      </c>
      <c r="K3854" s="46"/>
      <c r="L3854" s="45"/>
      <c r="M3854" s="45"/>
      <c r="N3854" s="45"/>
      <c r="O3854" s="62" t="s">
        <v>7</v>
      </c>
      <c r="P3854" s="53" t="s">
        <v>2</v>
      </c>
      <c r="Q3854" s="46"/>
      <c r="R3854" s="41"/>
    </row>
    <row r="3855" spans="1:209" s="149" customFormat="1" ht="12.75" customHeight="1" x14ac:dyDescent="0.2">
      <c r="A3855" s="7">
        <v>33</v>
      </c>
      <c r="B3855" s="40" t="s">
        <v>7</v>
      </c>
      <c r="C3855" s="107">
        <v>7590</v>
      </c>
      <c r="D3855" s="40" t="s">
        <v>1643</v>
      </c>
      <c r="E3855" s="40" t="s">
        <v>1986</v>
      </c>
      <c r="F3855" s="45">
        <v>21</v>
      </c>
      <c r="G3855" s="45" t="s">
        <v>1839</v>
      </c>
      <c r="H3855" s="45" t="s">
        <v>25</v>
      </c>
      <c r="I3855" s="46">
        <v>39596</v>
      </c>
      <c r="J3855" s="44" t="str">
        <f t="shared" si="115"/>
        <v>n/a</v>
      </c>
      <c r="K3855" s="46">
        <v>39629</v>
      </c>
      <c r="L3855" s="45">
        <v>7596</v>
      </c>
      <c r="M3855" s="45" t="s">
        <v>601</v>
      </c>
      <c r="N3855" s="45" t="s">
        <v>874</v>
      </c>
      <c r="O3855" s="62" t="s">
        <v>7</v>
      </c>
      <c r="P3855" s="53">
        <v>4209</v>
      </c>
      <c r="Q3855" s="46">
        <v>39952</v>
      </c>
      <c r="R3855" s="41" t="s">
        <v>1576</v>
      </c>
    </row>
    <row r="3856" spans="1:209" s="149" customFormat="1" ht="12.75" customHeight="1" x14ac:dyDescent="0.2">
      <c r="A3856" s="7">
        <v>19</v>
      </c>
      <c r="B3856" s="40" t="s">
        <v>7</v>
      </c>
      <c r="C3856" s="107">
        <v>7591</v>
      </c>
      <c r="D3856" s="40" t="s">
        <v>1479</v>
      </c>
      <c r="E3856" s="135" t="s">
        <v>1985</v>
      </c>
      <c r="F3856" s="45">
        <v>8</v>
      </c>
      <c r="G3856" s="45" t="s">
        <v>905</v>
      </c>
      <c r="H3856" s="45" t="s">
        <v>25</v>
      </c>
      <c r="I3856" s="46">
        <v>39597</v>
      </c>
      <c r="J3856" s="44" t="str">
        <f t="shared" si="115"/>
        <v>n/a</v>
      </c>
      <c r="K3856" s="46">
        <v>39630</v>
      </c>
      <c r="L3856" s="45" t="s">
        <v>684</v>
      </c>
      <c r="M3856" s="45" t="s">
        <v>874</v>
      </c>
      <c r="N3856" s="45" t="s">
        <v>874</v>
      </c>
      <c r="O3856" s="62" t="s">
        <v>7</v>
      </c>
      <c r="P3856" s="53">
        <v>4187</v>
      </c>
      <c r="Q3856" s="46">
        <v>39805</v>
      </c>
      <c r="R3856" s="41" t="s">
        <v>1699</v>
      </c>
    </row>
    <row r="3857" spans="1:18" s="149" customFormat="1" ht="12.75" customHeight="1" x14ac:dyDescent="0.2">
      <c r="A3857" s="7">
        <v>55</v>
      </c>
      <c r="B3857" s="40" t="s">
        <v>7</v>
      </c>
      <c r="C3857" s="107">
        <v>7592</v>
      </c>
      <c r="D3857" s="40" t="s">
        <v>1543</v>
      </c>
      <c r="E3857" s="135" t="s">
        <v>1984</v>
      </c>
      <c r="F3857" s="45">
        <v>15</v>
      </c>
      <c r="G3857" s="45" t="s">
        <v>1688</v>
      </c>
      <c r="H3857" s="45" t="s">
        <v>25</v>
      </c>
      <c r="I3857" s="46">
        <v>39597</v>
      </c>
      <c r="J3857" s="44" t="str">
        <f t="shared" si="115"/>
        <v>n/a</v>
      </c>
      <c r="K3857" s="46">
        <v>39629</v>
      </c>
      <c r="L3857" s="45" t="s">
        <v>684</v>
      </c>
      <c r="M3857" s="45" t="s">
        <v>874</v>
      </c>
      <c r="N3857" s="45" t="s">
        <v>874</v>
      </c>
      <c r="O3857" s="62" t="s">
        <v>7</v>
      </c>
      <c r="P3857" s="53">
        <v>4184</v>
      </c>
      <c r="Q3857" s="46">
        <v>39790</v>
      </c>
      <c r="R3857" s="41" t="s">
        <v>136</v>
      </c>
    </row>
    <row r="3858" spans="1:18" s="149" customFormat="1" ht="12.75" customHeight="1" x14ac:dyDescent="0.2">
      <c r="A3858" s="7">
        <v>19</v>
      </c>
      <c r="B3858" s="40" t="s">
        <v>7</v>
      </c>
      <c r="C3858" s="107">
        <v>7593</v>
      </c>
      <c r="D3858" s="40" t="s">
        <v>132</v>
      </c>
      <c r="E3858" s="40" t="s">
        <v>1983</v>
      </c>
      <c r="F3858" s="45">
        <v>8</v>
      </c>
      <c r="G3858" s="45" t="s">
        <v>905</v>
      </c>
      <c r="H3858" s="45" t="s">
        <v>25</v>
      </c>
      <c r="I3858" s="46">
        <v>39597</v>
      </c>
      <c r="J3858" s="44" t="str">
        <f t="shared" si="115"/>
        <v>n/a</v>
      </c>
      <c r="K3858" s="46">
        <v>39630</v>
      </c>
      <c r="L3858" s="45"/>
      <c r="M3858" s="45"/>
      <c r="N3858" s="45"/>
      <c r="O3858" s="62" t="s">
        <v>7</v>
      </c>
      <c r="P3858" s="53" t="s">
        <v>5</v>
      </c>
      <c r="Q3858" s="46">
        <v>39826</v>
      </c>
      <c r="R3858" s="41"/>
    </row>
    <row r="3859" spans="1:18" s="149" customFormat="1" ht="12.75" customHeight="1" x14ac:dyDescent="0.2">
      <c r="A3859" s="7">
        <v>10</v>
      </c>
      <c r="B3859" s="40" t="s">
        <v>7</v>
      </c>
      <c r="C3859" s="107">
        <v>7594</v>
      </c>
      <c r="D3859" s="40" t="s">
        <v>1390</v>
      </c>
      <c r="E3859" s="40" t="s">
        <v>1982</v>
      </c>
      <c r="F3859" s="45">
        <v>9</v>
      </c>
      <c r="G3859" s="45" t="s">
        <v>1834</v>
      </c>
      <c r="H3859" s="45" t="s">
        <v>25</v>
      </c>
      <c r="I3859" s="46">
        <v>39598</v>
      </c>
      <c r="J3859" s="44" t="str">
        <f t="shared" si="115"/>
        <v>n/a</v>
      </c>
      <c r="K3859" s="46">
        <v>39630</v>
      </c>
      <c r="L3859" s="45" t="s">
        <v>684</v>
      </c>
      <c r="M3859" s="45" t="s">
        <v>874</v>
      </c>
      <c r="N3859" s="45" t="s">
        <v>874</v>
      </c>
      <c r="O3859" s="62" t="s">
        <v>7</v>
      </c>
      <c r="P3859" s="53">
        <v>4180</v>
      </c>
      <c r="Q3859" s="46">
        <v>39769</v>
      </c>
      <c r="R3859" s="41" t="s">
        <v>136</v>
      </c>
    </row>
    <row r="3860" spans="1:18" s="149" customFormat="1" ht="12.75" customHeight="1" x14ac:dyDescent="0.2">
      <c r="A3860" s="7">
        <v>128</v>
      </c>
      <c r="B3860" s="40" t="s">
        <v>7</v>
      </c>
      <c r="C3860" s="107">
        <v>7595</v>
      </c>
      <c r="D3860" s="40" t="s">
        <v>1141</v>
      </c>
      <c r="E3860" s="40" t="s">
        <v>1981</v>
      </c>
      <c r="F3860" s="45">
        <v>8</v>
      </c>
      <c r="G3860" s="45" t="s">
        <v>905</v>
      </c>
      <c r="H3860" s="45" t="s">
        <v>25</v>
      </c>
      <c r="I3860" s="46">
        <v>39598</v>
      </c>
      <c r="J3860" s="44" t="str">
        <f t="shared" si="115"/>
        <v>n/a</v>
      </c>
      <c r="K3860" s="46">
        <v>39630</v>
      </c>
      <c r="L3860" s="45"/>
      <c r="M3860" s="45"/>
      <c r="N3860" s="45"/>
      <c r="O3860" s="62" t="s">
        <v>7</v>
      </c>
      <c r="P3860" s="53" t="s">
        <v>1980</v>
      </c>
      <c r="Q3860" s="46"/>
      <c r="R3860" s="41"/>
    </row>
    <row r="3861" spans="1:18" s="149" customFormat="1" ht="12.75" customHeight="1" x14ac:dyDescent="0.2">
      <c r="A3861" s="7">
        <v>37</v>
      </c>
      <c r="B3861" s="40" t="s">
        <v>7</v>
      </c>
      <c r="C3861" s="107">
        <v>7596</v>
      </c>
      <c r="D3861" s="40" t="s">
        <v>995</v>
      </c>
      <c r="E3861" s="40" t="s">
        <v>1979</v>
      </c>
      <c r="F3861" s="45">
        <v>21</v>
      </c>
      <c r="G3861" s="45" t="s">
        <v>1839</v>
      </c>
      <c r="H3861" s="45" t="s">
        <v>25</v>
      </c>
      <c r="I3861" s="46">
        <v>39598</v>
      </c>
      <c r="J3861" s="44" t="str">
        <f t="shared" si="115"/>
        <v>n/a</v>
      </c>
      <c r="K3861" s="46">
        <v>39629</v>
      </c>
      <c r="L3861" s="45">
        <v>7590</v>
      </c>
      <c r="M3861" s="45" t="s">
        <v>601</v>
      </c>
      <c r="N3861" s="45" t="s">
        <v>874</v>
      </c>
      <c r="O3861" s="62" t="s">
        <v>7</v>
      </c>
      <c r="P3861" s="53">
        <v>4210</v>
      </c>
      <c r="Q3861" s="46">
        <v>39952</v>
      </c>
      <c r="R3861" s="41" t="s">
        <v>1978</v>
      </c>
    </row>
    <row r="3862" spans="1:18" s="149" customFormat="1" ht="12.75" customHeight="1" x14ac:dyDescent="0.2">
      <c r="A3862" s="7">
        <v>17</v>
      </c>
      <c r="B3862" s="40" t="s">
        <v>7</v>
      </c>
      <c r="C3862" s="107">
        <v>7597</v>
      </c>
      <c r="D3862" s="40" t="s">
        <v>1977</v>
      </c>
      <c r="E3862" s="40" t="s">
        <v>1976</v>
      </c>
      <c r="F3862" s="45">
        <v>8</v>
      </c>
      <c r="G3862" s="45" t="s">
        <v>905</v>
      </c>
      <c r="H3862" s="45" t="s">
        <v>25</v>
      </c>
      <c r="I3862" s="46">
        <v>39608</v>
      </c>
      <c r="J3862" s="44" t="str">
        <f t="shared" si="115"/>
        <v>n/a</v>
      </c>
      <c r="K3862" s="46">
        <v>39630</v>
      </c>
      <c r="L3862" s="45"/>
      <c r="M3862" s="45"/>
      <c r="N3862" s="45"/>
      <c r="O3862" s="62" t="s">
        <v>7</v>
      </c>
      <c r="P3862" s="53" t="s">
        <v>5</v>
      </c>
      <c r="Q3862" s="46">
        <v>39827</v>
      </c>
      <c r="R3862" s="41"/>
    </row>
    <row r="3863" spans="1:18" s="149" customFormat="1" ht="12.75" customHeight="1" x14ac:dyDescent="0.2">
      <c r="A3863" s="7">
        <v>3</v>
      </c>
      <c r="B3863" s="40" t="s">
        <v>7</v>
      </c>
      <c r="C3863" s="107">
        <v>7598</v>
      </c>
      <c r="D3863" s="40" t="s">
        <v>1975</v>
      </c>
      <c r="E3863" s="40" t="s">
        <v>1974</v>
      </c>
      <c r="F3863" s="45">
        <v>15</v>
      </c>
      <c r="G3863" s="45" t="s">
        <v>1688</v>
      </c>
      <c r="H3863" s="45" t="s">
        <v>8</v>
      </c>
      <c r="I3863" s="46">
        <v>39631</v>
      </c>
      <c r="J3863" s="44" t="str">
        <f t="shared" si="115"/>
        <v>n/a</v>
      </c>
      <c r="K3863" s="46">
        <v>39661</v>
      </c>
      <c r="L3863" s="45" t="s">
        <v>684</v>
      </c>
      <c r="M3863" s="45" t="s">
        <v>871</v>
      </c>
      <c r="N3863" s="45" t="s">
        <v>871</v>
      </c>
      <c r="O3863" s="62" t="s">
        <v>7</v>
      </c>
      <c r="P3863" s="53" t="s">
        <v>5</v>
      </c>
      <c r="Q3863" s="46">
        <v>39783</v>
      </c>
      <c r="R3863" s="41"/>
    </row>
    <row r="3864" spans="1:18" s="149" customFormat="1" ht="12.75" customHeight="1" x14ac:dyDescent="0.2">
      <c r="A3864" s="7"/>
      <c r="B3864" s="40" t="s">
        <v>7</v>
      </c>
      <c r="C3864" s="107">
        <v>7599</v>
      </c>
      <c r="D3864" s="40" t="s">
        <v>1973</v>
      </c>
      <c r="E3864" s="40" t="s">
        <v>1972</v>
      </c>
      <c r="F3864" s="45">
        <v>9</v>
      </c>
      <c r="G3864" s="45" t="s">
        <v>1834</v>
      </c>
      <c r="H3864" s="45" t="s">
        <v>193</v>
      </c>
      <c r="I3864" s="120">
        <v>39643</v>
      </c>
      <c r="J3864" s="44" t="str">
        <f t="shared" si="115"/>
        <v>n/a</v>
      </c>
      <c r="K3864" s="120">
        <v>39688</v>
      </c>
      <c r="L3864" s="45" t="s">
        <v>684</v>
      </c>
      <c r="M3864" s="45" t="s">
        <v>601</v>
      </c>
      <c r="N3864" s="45"/>
      <c r="O3864" s="62" t="s">
        <v>7</v>
      </c>
      <c r="P3864" s="20" t="s">
        <v>3</v>
      </c>
      <c r="Q3864" s="46"/>
      <c r="R3864" s="41"/>
    </row>
    <row r="3865" spans="1:18" s="149" customFormat="1" ht="12.75" customHeight="1" x14ac:dyDescent="0.2">
      <c r="A3865" s="7">
        <v>17</v>
      </c>
      <c r="B3865" s="40" t="s">
        <v>7</v>
      </c>
      <c r="C3865" s="107">
        <v>7600</v>
      </c>
      <c r="D3865" s="40" t="s">
        <v>1971</v>
      </c>
      <c r="E3865" s="40" t="s">
        <v>1970</v>
      </c>
      <c r="F3865" s="45">
        <v>15</v>
      </c>
      <c r="G3865" s="45" t="s">
        <v>1688</v>
      </c>
      <c r="H3865" s="45" t="s">
        <v>8</v>
      </c>
      <c r="I3865" s="46">
        <v>39643</v>
      </c>
      <c r="J3865" s="44">
        <f t="shared" si="115"/>
        <v>40008</v>
      </c>
      <c r="K3865" s="46"/>
      <c r="L3865" s="45"/>
      <c r="M3865" s="45"/>
      <c r="N3865" s="45"/>
      <c r="O3865" s="62" t="s">
        <v>7</v>
      </c>
      <c r="P3865" s="53" t="s">
        <v>2</v>
      </c>
      <c r="Q3865" s="46"/>
      <c r="R3865" s="41"/>
    </row>
    <row r="3866" spans="1:18" s="13" customFormat="1" ht="12.75" customHeight="1" x14ac:dyDescent="0.2">
      <c r="A3866" s="12">
        <v>56</v>
      </c>
      <c r="B3866" s="14" t="s">
        <v>7</v>
      </c>
      <c r="C3866" s="97">
        <v>7601</v>
      </c>
      <c r="D3866" s="14" t="s">
        <v>86</v>
      </c>
      <c r="E3866" s="14" t="s">
        <v>1969</v>
      </c>
      <c r="F3866" s="15">
        <v>11</v>
      </c>
      <c r="G3866" s="15" t="s">
        <v>1825</v>
      </c>
      <c r="H3866" s="15" t="s">
        <v>193</v>
      </c>
      <c r="I3866" s="71">
        <v>39650</v>
      </c>
      <c r="J3866" s="16" t="str">
        <f t="shared" si="115"/>
        <v>n/a</v>
      </c>
      <c r="K3866" s="71">
        <v>39693</v>
      </c>
      <c r="L3866" s="15" t="s">
        <v>684</v>
      </c>
      <c r="M3866" s="15" t="s">
        <v>874</v>
      </c>
      <c r="N3866" s="15" t="s">
        <v>874</v>
      </c>
      <c r="O3866" s="21" t="s">
        <v>7</v>
      </c>
      <c r="P3866" s="20">
        <v>4189</v>
      </c>
      <c r="Q3866" s="19">
        <v>39856</v>
      </c>
      <c r="R3866" s="58" t="s">
        <v>136</v>
      </c>
    </row>
    <row r="3867" spans="1:18" s="149" customFormat="1" ht="12.75" customHeight="1" x14ac:dyDescent="0.2">
      <c r="A3867" s="7">
        <v>91</v>
      </c>
      <c r="B3867" s="40" t="s">
        <v>7</v>
      </c>
      <c r="C3867" s="107">
        <v>7602</v>
      </c>
      <c r="D3867" s="40" t="s">
        <v>1968</v>
      </c>
      <c r="E3867" s="40" t="s">
        <v>1967</v>
      </c>
      <c r="F3867" s="45">
        <v>21</v>
      </c>
      <c r="G3867" s="45" t="s">
        <v>1839</v>
      </c>
      <c r="H3867" s="45" t="s">
        <v>193</v>
      </c>
      <c r="I3867" s="120">
        <v>39659</v>
      </c>
      <c r="J3867" s="44" t="str">
        <f t="shared" si="115"/>
        <v>n/a</v>
      </c>
      <c r="K3867" s="120">
        <v>39693</v>
      </c>
      <c r="L3867" s="45" t="s">
        <v>684</v>
      </c>
      <c r="M3867" s="45" t="s">
        <v>874</v>
      </c>
      <c r="N3867" s="45" t="s">
        <v>874</v>
      </c>
      <c r="O3867" s="62" t="s">
        <v>7</v>
      </c>
      <c r="P3867" s="53">
        <v>4188</v>
      </c>
      <c r="Q3867" s="46">
        <v>39853</v>
      </c>
      <c r="R3867" s="41" t="s">
        <v>1576</v>
      </c>
    </row>
    <row r="3868" spans="1:18" s="149" customFormat="1" ht="12.75" customHeight="1" x14ac:dyDescent="0.2">
      <c r="A3868" s="7">
        <v>10</v>
      </c>
      <c r="B3868" s="40" t="s">
        <v>7</v>
      </c>
      <c r="C3868" s="107">
        <v>7603</v>
      </c>
      <c r="D3868" s="40" t="s">
        <v>1966</v>
      </c>
      <c r="E3868" s="40" t="s">
        <v>977</v>
      </c>
      <c r="F3868" s="45">
        <v>2</v>
      </c>
      <c r="G3868" s="45" t="s">
        <v>1825</v>
      </c>
      <c r="H3868" s="45" t="s">
        <v>44</v>
      </c>
      <c r="I3868" s="46">
        <v>39681</v>
      </c>
      <c r="J3868" s="44" t="str">
        <f t="shared" si="115"/>
        <v>n/a</v>
      </c>
      <c r="K3868" s="46">
        <v>39722</v>
      </c>
      <c r="L3868" s="45" t="s">
        <v>684</v>
      </c>
      <c r="M3868" s="45" t="s">
        <v>874</v>
      </c>
      <c r="N3868" s="45" t="s">
        <v>874</v>
      </c>
      <c r="O3868" s="62" t="s">
        <v>7</v>
      </c>
      <c r="P3868" s="53">
        <v>4195</v>
      </c>
      <c r="Q3868" s="46">
        <v>39857</v>
      </c>
      <c r="R3868" s="41" t="s">
        <v>74</v>
      </c>
    </row>
    <row r="3869" spans="1:18" s="149" customFormat="1" ht="12.75" customHeight="1" x14ac:dyDescent="0.2">
      <c r="A3869" s="7">
        <v>37</v>
      </c>
      <c r="B3869" s="40" t="s">
        <v>7</v>
      </c>
      <c r="C3869" s="107">
        <v>7604</v>
      </c>
      <c r="D3869" s="40" t="s">
        <v>1965</v>
      </c>
      <c r="E3869" s="178" t="s">
        <v>1964</v>
      </c>
      <c r="F3869" s="45">
        <v>13</v>
      </c>
      <c r="G3869" s="45" t="s">
        <v>1688</v>
      </c>
      <c r="H3869" s="45" t="s">
        <v>28</v>
      </c>
      <c r="I3869" s="46">
        <v>39687</v>
      </c>
      <c r="J3869" s="44" t="str">
        <f t="shared" si="115"/>
        <v>n/a</v>
      </c>
      <c r="K3869" s="46">
        <v>39722</v>
      </c>
      <c r="L3869" s="45" t="s">
        <v>684</v>
      </c>
      <c r="M3869" s="45" t="s">
        <v>874</v>
      </c>
      <c r="N3869" s="45" t="s">
        <v>874</v>
      </c>
      <c r="O3869" s="62" t="s">
        <v>7</v>
      </c>
      <c r="P3869" s="53">
        <v>4194</v>
      </c>
      <c r="Q3869" s="46">
        <v>39856</v>
      </c>
      <c r="R3869" s="41" t="s">
        <v>136</v>
      </c>
    </row>
    <row r="3870" spans="1:18" s="149" customFormat="1" ht="12.75" customHeight="1" x14ac:dyDescent="0.2">
      <c r="A3870" s="7">
        <v>48</v>
      </c>
      <c r="B3870" s="40" t="s">
        <v>7</v>
      </c>
      <c r="C3870" s="107">
        <v>7605</v>
      </c>
      <c r="D3870" s="40" t="s">
        <v>1963</v>
      </c>
      <c r="E3870" s="40" t="s">
        <v>1962</v>
      </c>
      <c r="F3870" s="45">
        <v>8</v>
      </c>
      <c r="G3870" s="45" t="s">
        <v>905</v>
      </c>
      <c r="H3870" s="45" t="s">
        <v>44</v>
      </c>
      <c r="I3870" s="46">
        <v>39689</v>
      </c>
      <c r="J3870" s="44">
        <f t="shared" si="115"/>
        <v>40054</v>
      </c>
      <c r="K3870" s="46"/>
      <c r="L3870" s="45"/>
      <c r="M3870" s="45"/>
      <c r="N3870" s="45"/>
      <c r="O3870" s="62" t="s">
        <v>7</v>
      </c>
      <c r="P3870" s="53" t="s">
        <v>2</v>
      </c>
      <c r="Q3870" s="46"/>
      <c r="R3870" s="41"/>
    </row>
    <row r="3871" spans="1:18" s="149" customFormat="1" ht="12.75" customHeight="1" x14ac:dyDescent="0.2">
      <c r="A3871" s="7">
        <v>19</v>
      </c>
      <c r="B3871" s="40" t="s">
        <v>7</v>
      </c>
      <c r="C3871" s="107">
        <v>7606</v>
      </c>
      <c r="D3871" s="40" t="s">
        <v>132</v>
      </c>
      <c r="E3871" s="40" t="s">
        <v>1961</v>
      </c>
      <c r="F3871" s="45">
        <v>8</v>
      </c>
      <c r="G3871" s="45" t="s">
        <v>905</v>
      </c>
      <c r="H3871" s="45" t="s">
        <v>44</v>
      </c>
      <c r="I3871" s="46">
        <v>39689</v>
      </c>
      <c r="J3871" s="44" t="str">
        <f t="shared" si="115"/>
        <v>n/a</v>
      </c>
      <c r="K3871" s="46">
        <v>39722</v>
      </c>
      <c r="L3871" s="45">
        <v>7615</v>
      </c>
      <c r="M3871" s="45" t="s">
        <v>874</v>
      </c>
      <c r="N3871" s="45" t="s">
        <v>874</v>
      </c>
      <c r="O3871" s="62" t="s">
        <v>7</v>
      </c>
      <c r="P3871" s="53">
        <v>4193</v>
      </c>
      <c r="Q3871" s="46">
        <v>39856</v>
      </c>
      <c r="R3871" s="41" t="s">
        <v>136</v>
      </c>
    </row>
    <row r="3872" spans="1:18" s="149" customFormat="1" ht="12.75" customHeight="1" x14ac:dyDescent="0.2">
      <c r="A3872" s="7">
        <v>19</v>
      </c>
      <c r="B3872" s="40" t="s">
        <v>7</v>
      </c>
      <c r="C3872" s="107">
        <v>7607</v>
      </c>
      <c r="D3872" s="40" t="s">
        <v>132</v>
      </c>
      <c r="E3872" s="40" t="s">
        <v>1960</v>
      </c>
      <c r="F3872" s="45">
        <v>8</v>
      </c>
      <c r="G3872" s="45" t="s">
        <v>905</v>
      </c>
      <c r="H3872" s="45" t="s">
        <v>44</v>
      </c>
      <c r="I3872" s="46">
        <v>39689</v>
      </c>
      <c r="J3872" s="44" t="str">
        <f t="shared" ref="J3872:J3935" si="116">IF(AND(I3872&gt;1/1/75, K3872&gt;0),"n/a",I3872+365)</f>
        <v>n/a</v>
      </c>
      <c r="K3872" s="46">
        <v>39722</v>
      </c>
      <c r="L3872" s="45" t="s">
        <v>684</v>
      </c>
      <c r="M3872" s="45" t="s">
        <v>874</v>
      </c>
      <c r="N3872" s="45" t="s">
        <v>874</v>
      </c>
      <c r="O3872" s="62" t="s">
        <v>7</v>
      </c>
      <c r="P3872" s="53">
        <v>4196</v>
      </c>
      <c r="Q3872" s="46">
        <v>39857</v>
      </c>
      <c r="R3872" s="41" t="s">
        <v>136</v>
      </c>
    </row>
    <row r="3873" spans="1:18" s="149" customFormat="1" ht="12.75" customHeight="1" x14ac:dyDescent="0.2">
      <c r="A3873" s="7">
        <v>4</v>
      </c>
      <c r="B3873" s="40" t="s">
        <v>7</v>
      </c>
      <c r="C3873" s="107">
        <v>7608</v>
      </c>
      <c r="D3873" s="40" t="s">
        <v>630</v>
      </c>
      <c r="E3873" s="40" t="s">
        <v>1959</v>
      </c>
      <c r="F3873" s="45">
        <v>5</v>
      </c>
      <c r="G3873" s="45" t="s">
        <v>1825</v>
      </c>
      <c r="H3873" s="45" t="s">
        <v>44</v>
      </c>
      <c r="I3873" s="46">
        <v>39688</v>
      </c>
      <c r="J3873" s="44" t="str">
        <f t="shared" si="116"/>
        <v>n/a</v>
      </c>
      <c r="K3873" s="46">
        <v>39722</v>
      </c>
      <c r="L3873" s="45">
        <v>7619</v>
      </c>
      <c r="M3873" s="45" t="s">
        <v>874</v>
      </c>
      <c r="N3873" s="45" t="s">
        <v>874</v>
      </c>
      <c r="O3873" s="62" t="s">
        <v>7</v>
      </c>
      <c r="P3873" s="53">
        <v>4199</v>
      </c>
      <c r="Q3873" s="46">
        <v>39882</v>
      </c>
      <c r="R3873" s="41" t="s">
        <v>136</v>
      </c>
    </row>
    <row r="3874" spans="1:18" s="149" customFormat="1" ht="12.75" customHeight="1" x14ac:dyDescent="0.2">
      <c r="A3874" s="7"/>
      <c r="B3874" s="40" t="s">
        <v>7</v>
      </c>
      <c r="C3874" s="107">
        <v>7609</v>
      </c>
      <c r="D3874" s="40" t="s">
        <v>1958</v>
      </c>
      <c r="E3874" s="40" t="s">
        <v>1882</v>
      </c>
      <c r="F3874" s="45">
        <v>12</v>
      </c>
      <c r="G3874" s="45" t="s">
        <v>1825</v>
      </c>
      <c r="H3874" s="45" t="s">
        <v>44</v>
      </c>
      <c r="I3874" s="46">
        <v>39689</v>
      </c>
      <c r="J3874" s="44">
        <f t="shared" si="116"/>
        <v>40054</v>
      </c>
      <c r="K3874" s="46"/>
      <c r="L3874" s="45"/>
      <c r="M3874" s="45"/>
      <c r="N3874" s="45"/>
      <c r="O3874" s="62" t="s">
        <v>7</v>
      </c>
      <c r="P3874" s="53" t="s">
        <v>2</v>
      </c>
      <c r="Q3874" s="46"/>
      <c r="R3874" s="41"/>
    </row>
    <row r="3875" spans="1:18" s="149" customFormat="1" ht="12.75" customHeight="1" x14ac:dyDescent="0.2">
      <c r="A3875" s="7">
        <v>55</v>
      </c>
      <c r="B3875" s="40" t="s">
        <v>7</v>
      </c>
      <c r="C3875" s="107">
        <v>7610</v>
      </c>
      <c r="D3875" s="40" t="s">
        <v>1543</v>
      </c>
      <c r="E3875" s="40" t="s">
        <v>977</v>
      </c>
      <c r="F3875" s="45">
        <v>15</v>
      </c>
      <c r="G3875" s="45" t="s">
        <v>1688</v>
      </c>
      <c r="H3875" s="45" t="s">
        <v>44</v>
      </c>
      <c r="I3875" s="46">
        <v>39689</v>
      </c>
      <c r="J3875" s="44" t="str">
        <f t="shared" si="116"/>
        <v>n/a</v>
      </c>
      <c r="K3875" s="46">
        <v>39722</v>
      </c>
      <c r="L3875" s="45" t="s">
        <v>1957</v>
      </c>
      <c r="M3875" s="45" t="s">
        <v>874</v>
      </c>
      <c r="N3875" s="45" t="s">
        <v>874</v>
      </c>
      <c r="O3875" s="62" t="s">
        <v>7</v>
      </c>
      <c r="P3875" s="53">
        <v>4190</v>
      </c>
      <c r="Q3875" s="46">
        <v>39857</v>
      </c>
      <c r="R3875" s="41" t="s">
        <v>136</v>
      </c>
    </row>
    <row r="3876" spans="1:18" s="149" customFormat="1" ht="12.75" customHeight="1" x14ac:dyDescent="0.2">
      <c r="A3876" s="7">
        <v>45</v>
      </c>
      <c r="B3876" s="40" t="s">
        <v>7</v>
      </c>
      <c r="C3876" s="107">
        <v>7611</v>
      </c>
      <c r="D3876" s="40" t="s">
        <v>632</v>
      </c>
      <c r="E3876" s="40" t="s">
        <v>1956</v>
      </c>
      <c r="F3876" s="45">
        <v>15</v>
      </c>
      <c r="G3876" s="45" t="s">
        <v>1688</v>
      </c>
      <c r="H3876" s="45" t="s">
        <v>44</v>
      </c>
      <c r="I3876" s="46">
        <v>39689</v>
      </c>
      <c r="J3876" s="44">
        <f t="shared" si="116"/>
        <v>40054</v>
      </c>
      <c r="K3876" s="46"/>
      <c r="L3876" s="45"/>
      <c r="M3876" s="45"/>
      <c r="N3876" s="45"/>
      <c r="O3876" s="62" t="s">
        <v>7</v>
      </c>
      <c r="P3876" s="53" t="s">
        <v>2</v>
      </c>
      <c r="Q3876" s="46"/>
      <c r="R3876" s="41"/>
    </row>
    <row r="3877" spans="1:18" s="149" customFormat="1" ht="12.75" customHeight="1" x14ac:dyDescent="0.2">
      <c r="A3877" s="7">
        <v>37</v>
      </c>
      <c r="B3877" s="40" t="s">
        <v>7</v>
      </c>
      <c r="C3877" s="107">
        <v>7612</v>
      </c>
      <c r="D3877" s="40" t="s">
        <v>1853</v>
      </c>
      <c r="E3877" s="40" t="s">
        <v>1955</v>
      </c>
      <c r="F3877" s="45">
        <v>20</v>
      </c>
      <c r="G3877" s="45" t="s">
        <v>1839</v>
      </c>
      <c r="H3877" s="45" t="s">
        <v>44</v>
      </c>
      <c r="I3877" s="46">
        <v>39689</v>
      </c>
      <c r="J3877" s="44" t="str">
        <f t="shared" si="116"/>
        <v>n/a</v>
      </c>
      <c r="K3877" s="46">
        <v>39721</v>
      </c>
      <c r="L3877" s="45">
        <v>7574</v>
      </c>
      <c r="M3877" s="45" t="s">
        <v>874</v>
      </c>
      <c r="N3877" s="45" t="s">
        <v>874</v>
      </c>
      <c r="O3877" s="62" t="s">
        <v>7</v>
      </c>
      <c r="P3877" s="53">
        <v>4197</v>
      </c>
      <c r="Q3877" s="46">
        <v>39857</v>
      </c>
      <c r="R3877" s="41" t="s">
        <v>1019</v>
      </c>
    </row>
    <row r="3878" spans="1:18" s="149" customFormat="1" ht="12.75" customHeight="1" x14ac:dyDescent="0.2">
      <c r="A3878" s="7" t="s">
        <v>1954</v>
      </c>
      <c r="B3878" s="40" t="s">
        <v>7</v>
      </c>
      <c r="C3878" s="107">
        <v>7613</v>
      </c>
      <c r="D3878" s="40" t="s">
        <v>1953</v>
      </c>
      <c r="E3878" s="40" t="s">
        <v>950</v>
      </c>
      <c r="F3878" s="45">
        <v>15</v>
      </c>
      <c r="G3878" s="45" t="s">
        <v>1688</v>
      </c>
      <c r="H3878" s="45" t="s">
        <v>44</v>
      </c>
      <c r="I3878" s="46">
        <v>39693</v>
      </c>
      <c r="J3878" s="44" t="str">
        <f t="shared" si="116"/>
        <v>n/a</v>
      </c>
      <c r="K3878" s="46">
        <v>39722</v>
      </c>
      <c r="L3878" s="45"/>
      <c r="M3878" s="45"/>
      <c r="N3878" s="45"/>
      <c r="O3878" s="62" t="s">
        <v>7</v>
      </c>
      <c r="P3878" s="53" t="s">
        <v>4</v>
      </c>
      <c r="Q3878" s="46"/>
      <c r="R3878" s="41"/>
    </row>
    <row r="3879" spans="1:18" s="149" customFormat="1" ht="12.75" customHeight="1" x14ac:dyDescent="0.2">
      <c r="A3879" s="7">
        <v>3</v>
      </c>
      <c r="B3879" s="40" t="s">
        <v>7</v>
      </c>
      <c r="C3879" s="107">
        <v>7614</v>
      </c>
      <c r="D3879" s="40" t="s">
        <v>1952</v>
      </c>
      <c r="E3879" s="40" t="s">
        <v>1951</v>
      </c>
      <c r="F3879" s="45">
        <v>15</v>
      </c>
      <c r="G3879" s="45" t="s">
        <v>1688</v>
      </c>
      <c r="H3879" s="45" t="s">
        <v>44</v>
      </c>
      <c r="I3879" s="46">
        <v>39693</v>
      </c>
      <c r="J3879" s="44" t="str">
        <f t="shared" si="116"/>
        <v>n/a</v>
      </c>
      <c r="K3879" s="46">
        <v>39722</v>
      </c>
      <c r="L3879" s="45" t="s">
        <v>1950</v>
      </c>
      <c r="M3879" s="45" t="s">
        <v>874</v>
      </c>
      <c r="N3879" s="45" t="s">
        <v>874</v>
      </c>
      <c r="O3879" s="62" t="s">
        <v>7</v>
      </c>
      <c r="P3879" s="53">
        <v>4191</v>
      </c>
      <c r="Q3879" s="46">
        <v>39857</v>
      </c>
      <c r="R3879" s="41" t="s">
        <v>1576</v>
      </c>
    </row>
    <row r="3880" spans="1:18" s="149" customFormat="1" ht="12.75" customHeight="1" x14ac:dyDescent="0.2">
      <c r="A3880" s="7">
        <v>20</v>
      </c>
      <c r="B3880" s="40" t="s">
        <v>7</v>
      </c>
      <c r="C3880" s="107">
        <v>7615</v>
      </c>
      <c r="D3880" s="40" t="s">
        <v>1949</v>
      </c>
      <c r="E3880" s="40" t="s">
        <v>1948</v>
      </c>
      <c r="F3880" s="45">
        <v>8</v>
      </c>
      <c r="G3880" s="45" t="s">
        <v>905</v>
      </c>
      <c r="H3880" s="45" t="s">
        <v>44</v>
      </c>
      <c r="I3880" s="46">
        <v>39688</v>
      </c>
      <c r="J3880" s="44" t="str">
        <f t="shared" si="116"/>
        <v>n/a</v>
      </c>
      <c r="K3880" s="46">
        <v>39721</v>
      </c>
      <c r="L3880" s="45">
        <v>7606</v>
      </c>
      <c r="M3880" s="45" t="s">
        <v>874</v>
      </c>
      <c r="N3880" s="45" t="s">
        <v>874</v>
      </c>
      <c r="O3880" s="62" t="s">
        <v>7</v>
      </c>
      <c r="P3880" s="53">
        <v>4192</v>
      </c>
      <c r="Q3880" s="46">
        <v>39856</v>
      </c>
      <c r="R3880" s="41" t="s">
        <v>961</v>
      </c>
    </row>
    <row r="3881" spans="1:18" s="149" customFormat="1" ht="12.75" customHeight="1" x14ac:dyDescent="0.2">
      <c r="A3881" s="7">
        <v>3</v>
      </c>
      <c r="B3881" s="40" t="s">
        <v>7</v>
      </c>
      <c r="C3881" s="107">
        <v>7616</v>
      </c>
      <c r="D3881" s="40" t="s">
        <v>1819</v>
      </c>
      <c r="E3881" s="40" t="s">
        <v>1947</v>
      </c>
      <c r="F3881" s="45">
        <v>20</v>
      </c>
      <c r="G3881" s="45" t="s">
        <v>1839</v>
      </c>
      <c r="H3881" s="45" t="s">
        <v>31</v>
      </c>
      <c r="I3881" s="46">
        <v>39693</v>
      </c>
      <c r="J3881" s="44" t="str">
        <f t="shared" si="116"/>
        <v>n/a</v>
      </c>
      <c r="K3881" s="46">
        <v>39783</v>
      </c>
      <c r="L3881" s="45" t="s">
        <v>684</v>
      </c>
      <c r="M3881" s="45" t="s">
        <v>874</v>
      </c>
      <c r="N3881" s="45" t="s">
        <v>874</v>
      </c>
      <c r="O3881" s="62" t="s">
        <v>7</v>
      </c>
      <c r="P3881" s="53">
        <v>4206</v>
      </c>
      <c r="Q3881" s="46">
        <v>39924</v>
      </c>
      <c r="R3881" s="41" t="s">
        <v>136</v>
      </c>
    </row>
    <row r="3882" spans="1:18" s="149" customFormat="1" ht="12.75" customHeight="1" x14ac:dyDescent="0.2">
      <c r="A3882" s="7">
        <v>3</v>
      </c>
      <c r="B3882" s="40" t="s">
        <v>7</v>
      </c>
      <c r="C3882" s="107">
        <v>7617</v>
      </c>
      <c r="D3882" s="40" t="s">
        <v>1946</v>
      </c>
      <c r="E3882" s="40" t="s">
        <v>1127</v>
      </c>
      <c r="F3882" s="45">
        <v>15</v>
      </c>
      <c r="G3882" s="45" t="s">
        <v>1688</v>
      </c>
      <c r="H3882" s="45" t="s">
        <v>44</v>
      </c>
      <c r="I3882" s="46">
        <v>39694</v>
      </c>
      <c r="J3882" s="44" t="str">
        <f t="shared" si="116"/>
        <v>n/a</v>
      </c>
      <c r="K3882" s="46">
        <v>39722</v>
      </c>
      <c r="L3882" s="45" t="s">
        <v>1945</v>
      </c>
      <c r="M3882" s="45" t="s">
        <v>871</v>
      </c>
      <c r="N3882" s="45" t="s">
        <v>871</v>
      </c>
      <c r="O3882" s="62" t="s">
        <v>7</v>
      </c>
      <c r="P3882" s="53" t="s">
        <v>5</v>
      </c>
      <c r="Q3882" s="46">
        <v>39945</v>
      </c>
      <c r="R3882" s="41"/>
    </row>
    <row r="3883" spans="1:18" s="149" customFormat="1" ht="12.75" customHeight="1" x14ac:dyDescent="0.2">
      <c r="A3883" s="7"/>
      <c r="B3883" s="40" t="s">
        <v>7</v>
      </c>
      <c r="C3883" s="107">
        <v>7618</v>
      </c>
      <c r="D3883" s="40" t="s">
        <v>1101</v>
      </c>
      <c r="E3883" s="40" t="s">
        <v>950</v>
      </c>
      <c r="F3883" s="45">
        <v>21</v>
      </c>
      <c r="G3883" s="45" t="s">
        <v>1839</v>
      </c>
      <c r="H3883" s="45" t="s">
        <v>44</v>
      </c>
      <c r="I3883" s="46">
        <v>39693</v>
      </c>
      <c r="J3883" s="44" t="str">
        <f t="shared" si="116"/>
        <v>n/a</v>
      </c>
      <c r="K3883" s="46">
        <v>39857</v>
      </c>
      <c r="L3883" s="45">
        <v>7654</v>
      </c>
      <c r="M3883" s="45" t="s">
        <v>601</v>
      </c>
      <c r="N3883" s="45" t="s">
        <v>874</v>
      </c>
      <c r="O3883" s="62" t="s">
        <v>7</v>
      </c>
      <c r="P3883" s="53">
        <v>4222</v>
      </c>
      <c r="Q3883" s="46">
        <v>40073</v>
      </c>
      <c r="R3883" s="41" t="s">
        <v>1019</v>
      </c>
    </row>
    <row r="3884" spans="1:18" s="149" customFormat="1" ht="12.75" customHeight="1" x14ac:dyDescent="0.2">
      <c r="A3884" s="7">
        <v>17</v>
      </c>
      <c r="B3884" s="40" t="s">
        <v>7</v>
      </c>
      <c r="C3884" s="107">
        <v>7619</v>
      </c>
      <c r="D3884" s="40" t="s">
        <v>119</v>
      </c>
      <c r="E3884" s="40" t="s">
        <v>1944</v>
      </c>
      <c r="F3884" s="45">
        <v>5</v>
      </c>
      <c r="G3884" s="45" t="s">
        <v>1825</v>
      </c>
      <c r="H3884" s="45" t="s">
        <v>44</v>
      </c>
      <c r="I3884" s="46">
        <v>39699</v>
      </c>
      <c r="J3884" s="44" t="str">
        <f t="shared" si="116"/>
        <v>n/a</v>
      </c>
      <c r="K3884" s="46">
        <v>39722</v>
      </c>
      <c r="L3884" s="45">
        <v>7608</v>
      </c>
      <c r="M3884" s="45" t="s">
        <v>874</v>
      </c>
      <c r="N3884" s="45" t="s">
        <v>874</v>
      </c>
      <c r="O3884" s="62" t="s">
        <v>7</v>
      </c>
      <c r="P3884" s="53">
        <v>4200</v>
      </c>
      <c r="Q3884" s="46">
        <v>39882</v>
      </c>
      <c r="R3884" s="41" t="s">
        <v>74</v>
      </c>
    </row>
    <row r="3885" spans="1:18" s="149" customFormat="1" ht="12.75" customHeight="1" x14ac:dyDescent="0.2">
      <c r="A3885" s="7">
        <v>3</v>
      </c>
      <c r="B3885" s="40" t="s">
        <v>7</v>
      </c>
      <c r="C3885" s="107">
        <v>7620</v>
      </c>
      <c r="D3885" s="40" t="s">
        <v>1943</v>
      </c>
      <c r="E3885" s="40" t="s">
        <v>1942</v>
      </c>
      <c r="F3885" s="45">
        <v>15</v>
      </c>
      <c r="G3885" s="45" t="s">
        <v>1688</v>
      </c>
      <c r="H3885" s="45" t="s">
        <v>114</v>
      </c>
      <c r="I3885" s="46">
        <v>39722</v>
      </c>
      <c r="J3885" s="44" t="str">
        <f t="shared" si="116"/>
        <v>n/a</v>
      </c>
      <c r="K3885" s="46">
        <v>39752</v>
      </c>
      <c r="L3885" s="45">
        <v>7621</v>
      </c>
      <c r="M3885" s="45" t="s">
        <v>871</v>
      </c>
      <c r="N3885" s="45" t="s">
        <v>871</v>
      </c>
      <c r="O3885" s="62" t="s">
        <v>7</v>
      </c>
      <c r="P3885" s="117" t="s">
        <v>0</v>
      </c>
      <c r="Q3885" s="46">
        <v>40010</v>
      </c>
      <c r="R3885" s="41"/>
    </row>
    <row r="3886" spans="1:18" s="149" customFormat="1" ht="12.75" customHeight="1" x14ac:dyDescent="0.2">
      <c r="A3886" s="7">
        <v>18</v>
      </c>
      <c r="B3886" s="40" t="s">
        <v>7</v>
      </c>
      <c r="C3886" s="107">
        <v>7621</v>
      </c>
      <c r="D3886" s="40" t="s">
        <v>1941</v>
      </c>
      <c r="E3886" s="40" t="s">
        <v>1940</v>
      </c>
      <c r="F3886" s="45">
        <v>15</v>
      </c>
      <c r="G3886" s="45" t="s">
        <v>1688</v>
      </c>
      <c r="H3886" s="45" t="s">
        <v>114</v>
      </c>
      <c r="I3886" s="46">
        <v>39731</v>
      </c>
      <c r="J3886" s="44" t="str">
        <f t="shared" si="116"/>
        <v>n/a</v>
      </c>
      <c r="K3886" s="46">
        <v>39752</v>
      </c>
      <c r="L3886" s="45">
        <v>7620</v>
      </c>
      <c r="M3886" s="45" t="s">
        <v>874</v>
      </c>
      <c r="N3886" s="45" t="s">
        <v>874</v>
      </c>
      <c r="O3886" s="62" t="s">
        <v>7</v>
      </c>
      <c r="P3886" s="117" t="s">
        <v>0</v>
      </c>
      <c r="Q3886" s="46">
        <v>40010</v>
      </c>
      <c r="R3886" s="41"/>
    </row>
    <row r="3887" spans="1:18" s="149" customFormat="1" ht="12.75" customHeight="1" x14ac:dyDescent="0.2">
      <c r="A3887" s="7">
        <v>19</v>
      </c>
      <c r="B3887" s="40" t="s">
        <v>7</v>
      </c>
      <c r="C3887" s="107">
        <v>7622</v>
      </c>
      <c r="D3887" s="40" t="s">
        <v>1479</v>
      </c>
      <c r="E3887" s="40" t="s">
        <v>1939</v>
      </c>
      <c r="F3887" s="45">
        <v>8</v>
      </c>
      <c r="G3887" s="45" t="s">
        <v>905</v>
      </c>
      <c r="H3887" s="45" t="s">
        <v>31</v>
      </c>
      <c r="I3887" s="46">
        <v>39752</v>
      </c>
      <c r="J3887" s="44" t="str">
        <f t="shared" si="116"/>
        <v>n/a</v>
      </c>
      <c r="K3887" s="46">
        <v>39783</v>
      </c>
      <c r="L3887" s="45">
        <v>7628</v>
      </c>
      <c r="M3887" s="45" t="s">
        <v>874</v>
      </c>
      <c r="N3887" s="45" t="s">
        <v>871</v>
      </c>
      <c r="O3887" s="62" t="s">
        <v>7</v>
      </c>
      <c r="P3887" s="53">
        <v>4223</v>
      </c>
      <c r="Q3887" s="46">
        <v>40051</v>
      </c>
      <c r="R3887" s="41" t="s">
        <v>961</v>
      </c>
    </row>
    <row r="3888" spans="1:18" s="149" customFormat="1" ht="12.75" customHeight="1" x14ac:dyDescent="0.2">
      <c r="A3888" s="7">
        <v>19</v>
      </c>
      <c r="B3888" s="40" t="s">
        <v>7</v>
      </c>
      <c r="C3888" s="107">
        <v>7623</v>
      </c>
      <c r="D3888" s="40" t="s">
        <v>1938</v>
      </c>
      <c r="E3888" s="40" t="s">
        <v>944</v>
      </c>
      <c r="F3888" s="45">
        <v>8</v>
      </c>
      <c r="G3888" s="45" t="s">
        <v>905</v>
      </c>
      <c r="H3888" s="45" t="s">
        <v>31</v>
      </c>
      <c r="I3888" s="46">
        <v>39752</v>
      </c>
      <c r="J3888" s="44" t="str">
        <f t="shared" si="116"/>
        <v>n/a</v>
      </c>
      <c r="K3888" s="46">
        <v>39783</v>
      </c>
      <c r="L3888" s="45" t="s">
        <v>1937</v>
      </c>
      <c r="M3888" s="45" t="s">
        <v>874</v>
      </c>
      <c r="N3888" s="45" t="s">
        <v>874</v>
      </c>
      <c r="O3888" s="62" t="s">
        <v>7</v>
      </c>
      <c r="P3888" s="53">
        <v>4203</v>
      </c>
      <c r="Q3888" s="46">
        <v>39924</v>
      </c>
      <c r="R3888" s="41" t="s">
        <v>961</v>
      </c>
    </row>
    <row r="3889" spans="1:18" s="149" customFormat="1" ht="12.75" customHeight="1" x14ac:dyDescent="0.2">
      <c r="A3889" s="7">
        <v>19</v>
      </c>
      <c r="B3889" s="40" t="s">
        <v>7</v>
      </c>
      <c r="C3889" s="107">
        <v>7624</v>
      </c>
      <c r="D3889" s="40" t="s">
        <v>1936</v>
      </c>
      <c r="E3889" s="40" t="s">
        <v>944</v>
      </c>
      <c r="F3889" s="45">
        <v>8</v>
      </c>
      <c r="G3889" s="45" t="s">
        <v>905</v>
      </c>
      <c r="H3889" s="45" t="s">
        <v>31</v>
      </c>
      <c r="I3889" s="46">
        <v>39752</v>
      </c>
      <c r="J3889" s="44" t="str">
        <f t="shared" si="116"/>
        <v>n/a</v>
      </c>
      <c r="K3889" s="46">
        <v>39783</v>
      </c>
      <c r="L3889" s="45" t="s">
        <v>1935</v>
      </c>
      <c r="M3889" s="45" t="s">
        <v>874</v>
      </c>
      <c r="N3889" s="45" t="s">
        <v>874</v>
      </c>
      <c r="O3889" s="62" t="s">
        <v>7</v>
      </c>
      <c r="P3889" s="53">
        <v>4204</v>
      </c>
      <c r="Q3889" s="46">
        <v>39924</v>
      </c>
      <c r="R3889" s="41" t="s">
        <v>961</v>
      </c>
    </row>
    <row r="3890" spans="1:18" s="149" customFormat="1" ht="12.75" customHeight="1" x14ac:dyDescent="0.2">
      <c r="A3890" s="7">
        <v>19</v>
      </c>
      <c r="B3890" s="40" t="s">
        <v>7</v>
      </c>
      <c r="C3890" s="107">
        <v>7625</v>
      </c>
      <c r="D3890" s="40" t="s">
        <v>1479</v>
      </c>
      <c r="E3890" s="40" t="s">
        <v>1934</v>
      </c>
      <c r="F3890" s="45">
        <v>8</v>
      </c>
      <c r="G3890" s="45" t="s">
        <v>905</v>
      </c>
      <c r="H3890" s="45" t="s">
        <v>31</v>
      </c>
      <c r="I3890" s="46">
        <v>39752</v>
      </c>
      <c r="J3890" s="44" t="str">
        <f t="shared" si="116"/>
        <v>n/a</v>
      </c>
      <c r="K3890" s="46">
        <v>39783</v>
      </c>
      <c r="L3890" s="45" t="s">
        <v>1933</v>
      </c>
      <c r="M3890" s="45" t="s">
        <v>874</v>
      </c>
      <c r="N3890" s="45" t="s">
        <v>874</v>
      </c>
      <c r="O3890" s="62" t="s">
        <v>7</v>
      </c>
      <c r="P3890" s="53">
        <v>4205</v>
      </c>
      <c r="Q3890" s="46">
        <v>39924</v>
      </c>
      <c r="R3890" s="41" t="s">
        <v>961</v>
      </c>
    </row>
    <row r="3891" spans="1:18" s="149" customFormat="1" ht="12.75" customHeight="1" x14ac:dyDescent="0.2">
      <c r="A3891" s="7">
        <v>37</v>
      </c>
      <c r="B3891" s="40" t="s">
        <v>7</v>
      </c>
      <c r="C3891" s="107">
        <v>7626</v>
      </c>
      <c r="D3891" s="40" t="s">
        <v>1932</v>
      </c>
      <c r="E3891" s="40" t="s">
        <v>944</v>
      </c>
      <c r="F3891" s="45">
        <v>20</v>
      </c>
      <c r="G3891" s="45" t="s">
        <v>1839</v>
      </c>
      <c r="H3891" s="45" t="s">
        <v>31</v>
      </c>
      <c r="I3891" s="46">
        <v>39755</v>
      </c>
      <c r="J3891" s="44" t="str">
        <f t="shared" si="116"/>
        <v>n/a</v>
      </c>
      <c r="K3891" s="46">
        <v>39783</v>
      </c>
      <c r="L3891" s="45" t="s">
        <v>684</v>
      </c>
      <c r="M3891" s="45" t="s">
        <v>874</v>
      </c>
      <c r="N3891" s="45" t="s">
        <v>874</v>
      </c>
      <c r="O3891" s="62" t="s">
        <v>7</v>
      </c>
      <c r="P3891" s="53">
        <v>4207</v>
      </c>
      <c r="Q3891" s="46">
        <v>39924</v>
      </c>
      <c r="R3891" s="41" t="s">
        <v>136</v>
      </c>
    </row>
    <row r="3892" spans="1:18" s="149" customFormat="1" ht="12.75" customHeight="1" x14ac:dyDescent="0.2">
      <c r="A3892" s="7">
        <v>50</v>
      </c>
      <c r="B3892" s="40" t="s">
        <v>7</v>
      </c>
      <c r="C3892" s="107">
        <v>7627</v>
      </c>
      <c r="D3892" s="40" t="s">
        <v>21</v>
      </c>
      <c r="E3892" s="40" t="s">
        <v>1931</v>
      </c>
      <c r="F3892" s="45">
        <v>7</v>
      </c>
      <c r="G3892" s="45" t="s">
        <v>1834</v>
      </c>
      <c r="H3892" s="45" t="s">
        <v>25</v>
      </c>
      <c r="I3892" s="46">
        <v>39762</v>
      </c>
      <c r="J3892" s="44" t="str">
        <f t="shared" si="116"/>
        <v>n/a</v>
      </c>
      <c r="K3892" s="46">
        <v>39811</v>
      </c>
      <c r="L3892" s="45" t="s">
        <v>684</v>
      </c>
      <c r="M3892" s="45" t="s">
        <v>874</v>
      </c>
      <c r="N3892" s="45" t="s">
        <v>874</v>
      </c>
      <c r="O3892" s="62" t="s">
        <v>7</v>
      </c>
      <c r="P3892" s="53">
        <v>4208</v>
      </c>
      <c r="Q3892" s="46">
        <v>39969</v>
      </c>
      <c r="R3892" s="41" t="s">
        <v>136</v>
      </c>
    </row>
    <row r="3893" spans="1:18" s="149" customFormat="1" ht="12.75" customHeight="1" x14ac:dyDescent="0.2">
      <c r="A3893" s="7"/>
      <c r="B3893" s="40" t="s">
        <v>7</v>
      </c>
      <c r="C3893" s="107">
        <v>7628</v>
      </c>
      <c r="D3893" s="40" t="s">
        <v>1930</v>
      </c>
      <c r="E3893" s="40" t="s">
        <v>1589</v>
      </c>
      <c r="F3893" s="45">
        <v>8</v>
      </c>
      <c r="G3893" s="45" t="s">
        <v>905</v>
      </c>
      <c r="H3893" s="45" t="s">
        <v>31</v>
      </c>
      <c r="I3893" s="46">
        <v>39762</v>
      </c>
      <c r="J3893" s="44" t="str">
        <f t="shared" si="116"/>
        <v>n/a</v>
      </c>
      <c r="K3893" s="46">
        <v>39783</v>
      </c>
      <c r="L3893" s="45">
        <v>7622</v>
      </c>
      <c r="M3893" s="45" t="s">
        <v>874</v>
      </c>
      <c r="N3893" s="45" t="s">
        <v>874</v>
      </c>
      <c r="O3893" s="62" t="s">
        <v>7</v>
      </c>
      <c r="P3893" s="53">
        <v>4224</v>
      </c>
      <c r="Q3893" s="46">
        <v>40051</v>
      </c>
      <c r="R3893" s="41" t="s">
        <v>961</v>
      </c>
    </row>
    <row r="3894" spans="1:18" s="149" customFormat="1" ht="12.75" customHeight="1" x14ac:dyDescent="0.2">
      <c r="A3894" s="7">
        <v>72</v>
      </c>
      <c r="B3894" s="40" t="s">
        <v>7</v>
      </c>
      <c r="C3894" s="107">
        <v>7629</v>
      </c>
      <c r="D3894" s="40" t="s">
        <v>1929</v>
      </c>
      <c r="E3894" s="40" t="s">
        <v>1928</v>
      </c>
      <c r="F3894" s="45">
        <v>15</v>
      </c>
      <c r="G3894" s="45" t="s">
        <v>1688</v>
      </c>
      <c r="H3894" s="45" t="s">
        <v>25</v>
      </c>
      <c r="I3894" s="46">
        <v>39776</v>
      </c>
      <c r="J3894" s="44" t="str">
        <f t="shared" si="116"/>
        <v>n/a</v>
      </c>
      <c r="K3894" s="46">
        <v>39812</v>
      </c>
      <c r="L3894" s="45"/>
      <c r="M3894" s="45"/>
      <c r="N3894" s="45"/>
      <c r="O3894" s="62" t="s">
        <v>7</v>
      </c>
      <c r="P3894" s="53" t="s">
        <v>5</v>
      </c>
      <c r="Q3894" s="46">
        <v>39903</v>
      </c>
      <c r="R3894" s="41"/>
    </row>
    <row r="3895" spans="1:18" s="149" customFormat="1" ht="12.75" customHeight="1" x14ac:dyDescent="0.2">
      <c r="A3895" s="7">
        <v>190</v>
      </c>
      <c r="B3895" s="40" t="s">
        <v>7</v>
      </c>
      <c r="C3895" s="107">
        <v>7630</v>
      </c>
      <c r="D3895" s="40" t="s">
        <v>348</v>
      </c>
      <c r="E3895" s="40" t="s">
        <v>1010</v>
      </c>
      <c r="F3895" s="45">
        <v>3</v>
      </c>
      <c r="G3895" s="45" t="s">
        <v>1825</v>
      </c>
      <c r="H3895" s="45" t="s">
        <v>8</v>
      </c>
      <c r="I3895" s="46">
        <v>39800</v>
      </c>
      <c r="J3895" s="44" t="str">
        <f t="shared" si="116"/>
        <v>n/a</v>
      </c>
      <c r="K3895" s="46">
        <v>39842</v>
      </c>
      <c r="L3895" s="45" t="s">
        <v>684</v>
      </c>
      <c r="M3895" s="45" t="s">
        <v>874</v>
      </c>
      <c r="N3895" s="45" t="s">
        <v>874</v>
      </c>
      <c r="O3895" s="62" t="s">
        <v>7</v>
      </c>
      <c r="P3895" s="53">
        <v>4217</v>
      </c>
      <c r="Q3895" s="46">
        <v>39990</v>
      </c>
      <c r="R3895" s="41" t="s">
        <v>136</v>
      </c>
    </row>
    <row r="3896" spans="1:18" s="149" customFormat="1" ht="12.75" customHeight="1" x14ac:dyDescent="0.2">
      <c r="A3896" s="7">
        <v>37</v>
      </c>
      <c r="B3896" s="40" t="s">
        <v>7</v>
      </c>
      <c r="C3896" s="107">
        <v>7631</v>
      </c>
      <c r="D3896" s="40" t="s">
        <v>1823</v>
      </c>
      <c r="E3896" s="40" t="s">
        <v>1927</v>
      </c>
      <c r="F3896" s="45">
        <v>6</v>
      </c>
      <c r="G3896" s="45" t="s">
        <v>1834</v>
      </c>
      <c r="H3896" s="45" t="s">
        <v>8</v>
      </c>
      <c r="I3896" s="46">
        <v>39801</v>
      </c>
      <c r="J3896" s="44" t="str">
        <f t="shared" si="116"/>
        <v>n/a</v>
      </c>
      <c r="K3896" s="46">
        <v>39842</v>
      </c>
      <c r="L3896" s="45" t="s">
        <v>684</v>
      </c>
      <c r="M3896" s="45" t="s">
        <v>874</v>
      </c>
      <c r="N3896" s="45" t="s">
        <v>874</v>
      </c>
      <c r="O3896" s="62" t="s">
        <v>7</v>
      </c>
      <c r="P3896" s="53">
        <v>4213</v>
      </c>
      <c r="Q3896" s="46">
        <v>39994</v>
      </c>
      <c r="R3896" s="41" t="s">
        <v>354</v>
      </c>
    </row>
    <row r="3897" spans="1:18" s="149" customFormat="1" ht="12.75" customHeight="1" x14ac:dyDescent="0.2">
      <c r="A3897" s="7">
        <v>23</v>
      </c>
      <c r="B3897" s="40" t="s">
        <v>7</v>
      </c>
      <c r="C3897" s="107">
        <v>7632</v>
      </c>
      <c r="D3897" s="40" t="s">
        <v>1926</v>
      </c>
      <c r="E3897" s="40" t="s">
        <v>1925</v>
      </c>
      <c r="F3897" s="45">
        <v>16</v>
      </c>
      <c r="G3897" s="45" t="s">
        <v>1834</v>
      </c>
      <c r="H3897" s="45" t="s">
        <v>8</v>
      </c>
      <c r="I3897" s="46">
        <v>39801</v>
      </c>
      <c r="J3897" s="44" t="str">
        <f t="shared" si="116"/>
        <v>n/a</v>
      </c>
      <c r="K3897" s="46">
        <v>39842</v>
      </c>
      <c r="L3897" s="45" t="s">
        <v>684</v>
      </c>
      <c r="M3897" s="45" t="s">
        <v>874</v>
      </c>
      <c r="N3897" s="45" t="s">
        <v>874</v>
      </c>
      <c r="O3897" s="177" t="s">
        <v>7</v>
      </c>
      <c r="P3897" s="176">
        <v>4226</v>
      </c>
      <c r="Q3897" s="175">
        <v>40091</v>
      </c>
      <c r="R3897" s="174" t="s">
        <v>354</v>
      </c>
    </row>
    <row r="3898" spans="1:18" s="149" customFormat="1" ht="12.75" customHeight="1" x14ac:dyDescent="0.2">
      <c r="A3898" s="7">
        <v>23</v>
      </c>
      <c r="B3898" s="40" t="s">
        <v>7</v>
      </c>
      <c r="C3898" s="107">
        <v>7632</v>
      </c>
      <c r="D3898" s="40" t="s">
        <v>1926</v>
      </c>
      <c r="E3898" s="40" t="s">
        <v>1925</v>
      </c>
      <c r="F3898" s="45">
        <v>16</v>
      </c>
      <c r="G3898" s="45" t="s">
        <v>1834</v>
      </c>
      <c r="H3898" s="45" t="s">
        <v>8</v>
      </c>
      <c r="I3898" s="46">
        <v>39801</v>
      </c>
      <c r="J3898" s="44" t="str">
        <f t="shared" si="116"/>
        <v>n/a</v>
      </c>
      <c r="K3898" s="46">
        <v>39842</v>
      </c>
      <c r="L3898" s="45" t="s">
        <v>684</v>
      </c>
      <c r="M3898" s="45" t="s">
        <v>874</v>
      </c>
      <c r="N3898" s="45" t="s">
        <v>874</v>
      </c>
      <c r="O3898" s="62" t="s">
        <v>7</v>
      </c>
      <c r="P3898" s="53">
        <v>4228</v>
      </c>
      <c r="Q3898" s="46">
        <v>40115</v>
      </c>
      <c r="R3898" s="41" t="s">
        <v>354</v>
      </c>
    </row>
    <row r="3899" spans="1:18" s="149" customFormat="1" ht="12.75" customHeight="1" x14ac:dyDescent="0.2">
      <c r="A3899" s="7">
        <v>37</v>
      </c>
      <c r="B3899" s="40" t="s">
        <v>7</v>
      </c>
      <c r="C3899" s="107">
        <v>7633</v>
      </c>
      <c r="D3899" s="40" t="s">
        <v>1924</v>
      </c>
      <c r="E3899" s="40" t="s">
        <v>1923</v>
      </c>
      <c r="F3899" s="45">
        <v>21</v>
      </c>
      <c r="G3899" s="45" t="s">
        <v>1839</v>
      </c>
      <c r="H3899" s="45" t="s">
        <v>8</v>
      </c>
      <c r="I3899" s="46">
        <v>39805</v>
      </c>
      <c r="J3899" s="44" t="str">
        <f t="shared" si="116"/>
        <v>n/a</v>
      </c>
      <c r="K3899" s="46">
        <v>39841</v>
      </c>
      <c r="L3899" s="45" t="s">
        <v>684</v>
      </c>
      <c r="M3899" s="45" t="s">
        <v>874</v>
      </c>
      <c r="N3899" s="45" t="s">
        <v>874</v>
      </c>
      <c r="O3899" s="62" t="s">
        <v>7</v>
      </c>
      <c r="P3899" s="53">
        <v>4215</v>
      </c>
      <c r="Q3899" s="46">
        <v>39994</v>
      </c>
      <c r="R3899" s="41" t="s">
        <v>1019</v>
      </c>
    </row>
    <row r="3900" spans="1:18" s="149" customFormat="1" ht="12.75" customHeight="1" x14ac:dyDescent="0.2">
      <c r="A3900" s="7">
        <v>80</v>
      </c>
      <c r="B3900" s="40" t="s">
        <v>7</v>
      </c>
      <c r="C3900" s="107">
        <v>7634</v>
      </c>
      <c r="D3900" s="40" t="s">
        <v>1922</v>
      </c>
      <c r="E3900" s="40" t="s">
        <v>1921</v>
      </c>
      <c r="F3900" s="45">
        <v>16</v>
      </c>
      <c r="G3900" s="45" t="s">
        <v>1834</v>
      </c>
      <c r="H3900" s="45" t="s">
        <v>8</v>
      </c>
      <c r="I3900" s="46">
        <v>39811</v>
      </c>
      <c r="J3900" s="44" t="str">
        <f t="shared" si="116"/>
        <v>n/a</v>
      </c>
      <c r="K3900" s="46">
        <v>39842</v>
      </c>
      <c r="L3900" s="45" t="s">
        <v>684</v>
      </c>
      <c r="M3900" s="45" t="s">
        <v>874</v>
      </c>
      <c r="N3900" s="45" t="s">
        <v>874</v>
      </c>
      <c r="O3900" s="62" t="s">
        <v>7</v>
      </c>
      <c r="P3900" s="53">
        <v>4214</v>
      </c>
      <c r="Q3900" s="46">
        <v>39979</v>
      </c>
      <c r="R3900" s="41" t="s">
        <v>354</v>
      </c>
    </row>
    <row r="3901" spans="1:18" s="149" customFormat="1" ht="12.75" customHeight="1" x14ac:dyDescent="0.2">
      <c r="A3901" s="7">
        <v>4</v>
      </c>
      <c r="B3901" s="40" t="s">
        <v>7</v>
      </c>
      <c r="C3901" s="107">
        <v>7635</v>
      </c>
      <c r="D3901" s="40" t="s">
        <v>1920</v>
      </c>
      <c r="E3901" s="40" t="s">
        <v>1919</v>
      </c>
      <c r="F3901" s="45">
        <v>5</v>
      </c>
      <c r="G3901" s="45" t="s">
        <v>1825</v>
      </c>
      <c r="H3901" s="45" t="s">
        <v>8</v>
      </c>
      <c r="I3901" s="46">
        <v>39811</v>
      </c>
      <c r="J3901" s="44" t="str">
        <f t="shared" si="116"/>
        <v>n/a</v>
      </c>
      <c r="K3901" s="46">
        <v>39842</v>
      </c>
      <c r="L3901" s="45" t="s">
        <v>684</v>
      </c>
      <c r="M3901" s="45" t="s">
        <v>874</v>
      </c>
      <c r="N3901" s="45" t="s">
        <v>874</v>
      </c>
      <c r="O3901" s="62" t="s">
        <v>7</v>
      </c>
      <c r="P3901" s="53">
        <v>4211</v>
      </c>
      <c r="Q3901" s="46">
        <v>39988</v>
      </c>
      <c r="R3901" s="41" t="s">
        <v>136</v>
      </c>
    </row>
    <row r="3902" spans="1:18" s="149" customFormat="1" ht="12.75" customHeight="1" x14ac:dyDescent="0.2">
      <c r="A3902" s="7">
        <v>3</v>
      </c>
      <c r="B3902" s="40" t="s">
        <v>7</v>
      </c>
      <c r="C3902" s="107">
        <v>7636</v>
      </c>
      <c r="D3902" s="40" t="s">
        <v>1847</v>
      </c>
      <c r="E3902" s="40" t="s">
        <v>1918</v>
      </c>
      <c r="F3902" s="45">
        <v>15</v>
      </c>
      <c r="G3902" s="45" t="s">
        <v>1688</v>
      </c>
      <c r="H3902" s="45" t="s">
        <v>8</v>
      </c>
      <c r="I3902" s="46">
        <v>39812</v>
      </c>
      <c r="J3902" s="44" t="str">
        <f t="shared" si="116"/>
        <v>n/a</v>
      </c>
      <c r="K3902" s="46">
        <v>39842</v>
      </c>
      <c r="L3902" s="45">
        <v>7640</v>
      </c>
      <c r="M3902" s="45" t="s">
        <v>874</v>
      </c>
      <c r="N3902" s="45" t="s">
        <v>874</v>
      </c>
      <c r="O3902" s="62" t="s">
        <v>7</v>
      </c>
      <c r="P3902" s="117" t="s">
        <v>0</v>
      </c>
      <c r="Q3902" s="46">
        <v>40100</v>
      </c>
      <c r="R3902" s="41"/>
    </row>
    <row r="3903" spans="1:18" s="149" customFormat="1" ht="12.75" customHeight="1" x14ac:dyDescent="0.2">
      <c r="A3903" s="7">
        <v>132</v>
      </c>
      <c r="B3903" s="40" t="s">
        <v>7</v>
      </c>
      <c r="C3903" s="107">
        <v>7637</v>
      </c>
      <c r="D3903" s="149" t="s">
        <v>1917</v>
      </c>
      <c r="E3903" s="40" t="s">
        <v>1916</v>
      </c>
      <c r="F3903" s="45">
        <v>20</v>
      </c>
      <c r="G3903" s="45" t="s">
        <v>1839</v>
      </c>
      <c r="H3903" s="45" t="s">
        <v>8</v>
      </c>
      <c r="I3903" s="46">
        <v>39812</v>
      </c>
      <c r="J3903" s="44" t="str">
        <f t="shared" si="116"/>
        <v>n/a</v>
      </c>
      <c r="K3903" s="46">
        <v>39842</v>
      </c>
      <c r="L3903" s="45" t="s">
        <v>684</v>
      </c>
      <c r="M3903" s="45" t="s">
        <v>874</v>
      </c>
      <c r="N3903" s="45"/>
      <c r="O3903" s="62" t="s">
        <v>7</v>
      </c>
      <c r="P3903" s="53" t="s">
        <v>5</v>
      </c>
      <c r="Q3903" s="46">
        <v>40052</v>
      </c>
      <c r="R3903" s="41"/>
    </row>
    <row r="3904" spans="1:18" s="149" customFormat="1" ht="12.75" customHeight="1" x14ac:dyDescent="0.2">
      <c r="A3904" s="7">
        <v>17</v>
      </c>
      <c r="B3904" s="40" t="s">
        <v>7</v>
      </c>
      <c r="C3904" s="107">
        <v>7638</v>
      </c>
      <c r="D3904" s="40" t="s">
        <v>531</v>
      </c>
      <c r="E3904" s="40" t="s">
        <v>1915</v>
      </c>
      <c r="F3904" s="45">
        <v>16</v>
      </c>
      <c r="G3904" s="45" t="s">
        <v>1834</v>
      </c>
      <c r="H3904" s="45" t="s">
        <v>8</v>
      </c>
      <c r="I3904" s="46">
        <v>39821</v>
      </c>
      <c r="J3904" s="44">
        <f t="shared" si="116"/>
        <v>40186</v>
      </c>
      <c r="K3904" s="46"/>
      <c r="L3904" s="45"/>
      <c r="M3904" s="45"/>
      <c r="N3904" s="45"/>
      <c r="O3904" s="62" t="s">
        <v>7</v>
      </c>
      <c r="P3904" s="53" t="s">
        <v>2</v>
      </c>
      <c r="Q3904" s="46"/>
      <c r="R3904" s="41"/>
    </row>
    <row r="3905" spans="1:209" s="149" customFormat="1" ht="12.75" customHeight="1" x14ac:dyDescent="0.2">
      <c r="A3905" s="7">
        <v>17</v>
      </c>
      <c r="B3905" s="40" t="s">
        <v>7</v>
      </c>
      <c r="C3905" s="107">
        <v>7639</v>
      </c>
      <c r="D3905" s="40" t="s">
        <v>1914</v>
      </c>
      <c r="E3905" s="40" t="s">
        <v>1913</v>
      </c>
      <c r="F3905" s="45">
        <v>16</v>
      </c>
      <c r="G3905" s="45" t="s">
        <v>1834</v>
      </c>
      <c r="H3905" s="45" t="s">
        <v>8</v>
      </c>
      <c r="I3905" s="46">
        <v>39821</v>
      </c>
      <c r="J3905" s="44">
        <f t="shared" si="116"/>
        <v>40186</v>
      </c>
      <c r="K3905" s="46"/>
      <c r="L3905" s="45"/>
      <c r="M3905" s="45"/>
      <c r="N3905" s="45"/>
      <c r="O3905" s="62" t="s">
        <v>7</v>
      </c>
      <c r="P3905" s="53" t="s">
        <v>2</v>
      </c>
      <c r="Q3905" s="46"/>
      <c r="R3905" s="41"/>
    </row>
    <row r="3906" spans="1:209" s="149" customFormat="1" ht="12.75" customHeight="1" x14ac:dyDescent="0.2">
      <c r="A3906" s="7">
        <v>17</v>
      </c>
      <c r="B3906" s="40" t="s">
        <v>7</v>
      </c>
      <c r="C3906" s="107">
        <v>7640</v>
      </c>
      <c r="D3906" s="40" t="s">
        <v>43</v>
      </c>
      <c r="E3906" s="40" t="s">
        <v>1912</v>
      </c>
      <c r="F3906" s="45">
        <v>15</v>
      </c>
      <c r="G3906" s="45" t="s">
        <v>1688</v>
      </c>
      <c r="H3906" s="45" t="s">
        <v>8</v>
      </c>
      <c r="I3906" s="46">
        <v>39822</v>
      </c>
      <c r="J3906" s="44" t="str">
        <f t="shared" si="116"/>
        <v>n/a</v>
      </c>
      <c r="K3906" s="46">
        <v>39842</v>
      </c>
      <c r="L3906" s="45">
        <v>7636</v>
      </c>
      <c r="M3906" s="45" t="s">
        <v>874</v>
      </c>
      <c r="N3906" s="45" t="s">
        <v>874</v>
      </c>
      <c r="O3906" s="62" t="s">
        <v>7</v>
      </c>
      <c r="P3906" s="53">
        <v>4227</v>
      </c>
      <c r="Q3906" s="46">
        <v>40100</v>
      </c>
      <c r="R3906" s="41" t="s">
        <v>225</v>
      </c>
    </row>
    <row r="3907" spans="1:209" s="149" customFormat="1" ht="12.75" customHeight="1" x14ac:dyDescent="0.2">
      <c r="A3907" s="7">
        <v>94</v>
      </c>
      <c r="B3907" s="40" t="s">
        <v>7</v>
      </c>
      <c r="C3907" s="107">
        <v>7641</v>
      </c>
      <c r="D3907" s="40" t="s">
        <v>1911</v>
      </c>
      <c r="E3907" s="40" t="s">
        <v>1910</v>
      </c>
      <c r="F3907" s="45">
        <v>12</v>
      </c>
      <c r="G3907" s="45" t="s">
        <v>1825</v>
      </c>
      <c r="H3907" s="45" t="s">
        <v>193</v>
      </c>
      <c r="I3907" s="46">
        <v>39835</v>
      </c>
      <c r="J3907" s="44">
        <f t="shared" si="116"/>
        <v>40200</v>
      </c>
      <c r="K3907" s="46"/>
      <c r="L3907" s="45"/>
      <c r="M3907" s="45"/>
      <c r="N3907" s="45"/>
      <c r="O3907" s="62" t="s">
        <v>7</v>
      </c>
      <c r="P3907" s="53" t="s">
        <v>2</v>
      </c>
      <c r="Q3907" s="46"/>
      <c r="R3907" s="41"/>
    </row>
    <row r="3908" spans="1:209" s="13" customFormat="1" ht="12.75" customHeight="1" x14ac:dyDescent="0.2">
      <c r="A3908" s="7">
        <v>31</v>
      </c>
      <c r="B3908" s="40" t="s">
        <v>7</v>
      </c>
      <c r="C3908" s="107">
        <v>7642</v>
      </c>
      <c r="D3908" s="2" t="s">
        <v>1909</v>
      </c>
      <c r="E3908" s="40" t="s">
        <v>1908</v>
      </c>
      <c r="F3908" s="45">
        <v>17</v>
      </c>
      <c r="G3908" s="45" t="s">
        <v>1839</v>
      </c>
      <c r="H3908" s="45" t="s">
        <v>193</v>
      </c>
      <c r="I3908" s="120">
        <v>39843</v>
      </c>
      <c r="J3908" s="44" t="str">
        <f t="shared" si="116"/>
        <v>n/a</v>
      </c>
      <c r="K3908" s="120">
        <v>39871</v>
      </c>
      <c r="L3908" s="45" t="s">
        <v>684</v>
      </c>
      <c r="M3908" s="45" t="s">
        <v>874</v>
      </c>
      <c r="N3908" s="45" t="s">
        <v>874</v>
      </c>
      <c r="O3908" s="62" t="s">
        <v>7</v>
      </c>
      <c r="P3908" s="53">
        <v>4229</v>
      </c>
      <c r="Q3908" s="46">
        <v>40122</v>
      </c>
      <c r="R3908" s="41" t="s">
        <v>1019</v>
      </c>
      <c r="S3908" s="149"/>
      <c r="T3908" s="149"/>
      <c r="U3908" s="149"/>
      <c r="V3908" s="149"/>
      <c r="W3908" s="149"/>
      <c r="X3908" s="149"/>
      <c r="Y3908" s="149"/>
      <c r="Z3908" s="149"/>
      <c r="AA3908" s="149"/>
      <c r="AB3908" s="149"/>
      <c r="AC3908" s="149"/>
      <c r="AD3908" s="149"/>
      <c r="AE3908" s="149"/>
      <c r="AF3908" s="149"/>
      <c r="AG3908" s="149"/>
      <c r="AH3908" s="149"/>
      <c r="AI3908" s="149"/>
      <c r="AJ3908" s="149"/>
      <c r="AK3908" s="149"/>
      <c r="AL3908" s="149"/>
      <c r="AM3908" s="149"/>
      <c r="AN3908" s="149"/>
      <c r="AO3908" s="149"/>
      <c r="AP3908" s="149"/>
      <c r="AQ3908" s="149"/>
      <c r="AR3908" s="149"/>
      <c r="AS3908" s="149"/>
      <c r="AT3908" s="149"/>
      <c r="AU3908" s="149"/>
      <c r="AV3908" s="149"/>
      <c r="AW3908" s="149"/>
      <c r="AX3908" s="149"/>
      <c r="AY3908" s="149"/>
      <c r="AZ3908" s="149"/>
      <c r="BA3908" s="149"/>
      <c r="BB3908" s="149"/>
      <c r="BC3908" s="149"/>
      <c r="BD3908" s="149"/>
      <c r="BE3908" s="149"/>
      <c r="BF3908" s="149"/>
      <c r="BG3908" s="149"/>
      <c r="BH3908" s="149"/>
      <c r="BI3908" s="149"/>
      <c r="BJ3908" s="149"/>
      <c r="BK3908" s="149"/>
      <c r="BL3908" s="149"/>
      <c r="BM3908" s="149"/>
      <c r="BN3908" s="149"/>
      <c r="BO3908" s="149"/>
      <c r="BP3908" s="149"/>
      <c r="BQ3908" s="149"/>
      <c r="BR3908" s="149"/>
      <c r="BS3908" s="149"/>
      <c r="BT3908" s="149"/>
      <c r="BU3908" s="149"/>
      <c r="BV3908" s="149"/>
      <c r="BW3908" s="149"/>
      <c r="BX3908" s="149"/>
      <c r="BY3908" s="149"/>
      <c r="BZ3908" s="149"/>
      <c r="CA3908" s="149"/>
      <c r="CB3908" s="149"/>
      <c r="CC3908" s="149"/>
      <c r="CD3908" s="149"/>
      <c r="CE3908" s="149"/>
      <c r="CF3908" s="149"/>
      <c r="CG3908" s="149"/>
      <c r="CH3908" s="149"/>
      <c r="CI3908" s="149"/>
      <c r="CJ3908" s="149"/>
      <c r="CK3908" s="149"/>
      <c r="CL3908" s="149"/>
      <c r="CM3908" s="149"/>
      <c r="CN3908" s="149"/>
      <c r="CO3908" s="149"/>
      <c r="CP3908" s="149"/>
      <c r="CQ3908" s="149"/>
      <c r="CR3908" s="149"/>
      <c r="CS3908" s="149"/>
      <c r="CT3908" s="149"/>
      <c r="CU3908" s="149"/>
      <c r="CV3908" s="149"/>
      <c r="CW3908" s="149"/>
      <c r="CX3908" s="149"/>
      <c r="CY3908" s="149"/>
      <c r="CZ3908" s="149"/>
      <c r="DA3908" s="149"/>
      <c r="DB3908" s="149"/>
      <c r="DC3908" s="149"/>
      <c r="DD3908" s="149"/>
      <c r="DE3908" s="149"/>
      <c r="DF3908" s="149"/>
      <c r="DG3908" s="149"/>
      <c r="DH3908" s="149"/>
      <c r="DI3908" s="149"/>
      <c r="DJ3908" s="149"/>
      <c r="DK3908" s="149"/>
      <c r="DL3908" s="149"/>
      <c r="DM3908" s="149"/>
      <c r="DN3908" s="149"/>
      <c r="DO3908" s="149"/>
      <c r="DP3908" s="149"/>
      <c r="DQ3908" s="149"/>
      <c r="DR3908" s="149"/>
      <c r="DS3908" s="149"/>
      <c r="DT3908" s="149"/>
      <c r="DU3908" s="149"/>
      <c r="DV3908" s="149"/>
      <c r="DW3908" s="149"/>
      <c r="DX3908" s="149"/>
      <c r="DY3908" s="149"/>
      <c r="DZ3908" s="149"/>
      <c r="EA3908" s="149"/>
      <c r="EB3908" s="149"/>
      <c r="EC3908" s="149"/>
      <c r="ED3908" s="149"/>
      <c r="EE3908" s="149"/>
      <c r="EF3908" s="149"/>
      <c r="EG3908" s="149"/>
      <c r="EH3908" s="149"/>
      <c r="EI3908" s="149"/>
      <c r="EJ3908" s="149"/>
      <c r="EK3908" s="149"/>
      <c r="EL3908" s="149"/>
      <c r="EM3908" s="149"/>
      <c r="EN3908" s="149"/>
      <c r="EO3908" s="149"/>
      <c r="EP3908" s="149"/>
      <c r="EQ3908" s="149"/>
      <c r="ER3908" s="149"/>
      <c r="ES3908" s="149"/>
      <c r="ET3908" s="149"/>
      <c r="EU3908" s="149"/>
      <c r="EV3908" s="149"/>
      <c r="EW3908" s="149"/>
      <c r="EX3908" s="149"/>
      <c r="EY3908" s="149"/>
      <c r="EZ3908" s="149"/>
      <c r="FA3908" s="149"/>
      <c r="FB3908" s="149"/>
      <c r="FC3908" s="149"/>
      <c r="FD3908" s="149"/>
      <c r="FE3908" s="149"/>
      <c r="FF3908" s="149"/>
      <c r="FG3908" s="149"/>
      <c r="FH3908" s="149"/>
      <c r="FI3908" s="149"/>
      <c r="FJ3908" s="149"/>
      <c r="FK3908" s="149"/>
      <c r="FL3908" s="149"/>
      <c r="FM3908" s="149"/>
      <c r="FN3908" s="149"/>
      <c r="FO3908" s="149"/>
      <c r="FP3908" s="149"/>
      <c r="FQ3908" s="149"/>
      <c r="FR3908" s="149"/>
      <c r="FS3908" s="149"/>
      <c r="FT3908" s="149"/>
      <c r="FU3908" s="149"/>
      <c r="FV3908" s="149"/>
      <c r="FW3908" s="149"/>
      <c r="FX3908" s="149"/>
      <c r="FY3908" s="149"/>
      <c r="FZ3908" s="149"/>
      <c r="GA3908" s="149"/>
      <c r="GB3908" s="149"/>
      <c r="GC3908" s="149"/>
      <c r="GD3908" s="149"/>
      <c r="GE3908" s="149"/>
      <c r="GF3908" s="149"/>
      <c r="GG3908" s="149"/>
      <c r="GH3908" s="149"/>
      <c r="GI3908" s="149"/>
      <c r="GJ3908" s="149"/>
      <c r="GK3908" s="149"/>
      <c r="GL3908" s="149"/>
      <c r="GM3908" s="149"/>
      <c r="GN3908" s="149"/>
      <c r="GO3908" s="149"/>
      <c r="GP3908" s="149"/>
      <c r="GQ3908" s="149"/>
      <c r="GR3908" s="149"/>
      <c r="GS3908" s="149"/>
      <c r="GT3908" s="149"/>
      <c r="GU3908" s="149"/>
      <c r="GV3908" s="149"/>
      <c r="GW3908" s="149"/>
      <c r="GX3908" s="149"/>
      <c r="GY3908" s="149"/>
      <c r="GZ3908" s="149"/>
      <c r="HA3908" s="149"/>
    </row>
    <row r="3909" spans="1:209" s="149" customFormat="1" ht="12.75" customHeight="1" x14ac:dyDescent="0.2">
      <c r="A3909" s="7"/>
      <c r="B3909" s="40" t="s">
        <v>7</v>
      </c>
      <c r="C3909" s="107">
        <v>7643</v>
      </c>
      <c r="D3909" s="40" t="s">
        <v>1907</v>
      </c>
      <c r="E3909" s="40" t="s">
        <v>1906</v>
      </c>
      <c r="F3909" s="45">
        <v>16</v>
      </c>
      <c r="G3909" s="45" t="s">
        <v>1834</v>
      </c>
      <c r="H3909" s="45" t="s">
        <v>193</v>
      </c>
      <c r="I3909" s="46">
        <v>39843</v>
      </c>
      <c r="J3909" s="44">
        <f t="shared" si="116"/>
        <v>40208</v>
      </c>
      <c r="K3909" s="46"/>
      <c r="L3909" s="45"/>
      <c r="M3909" s="45"/>
      <c r="N3909" s="45"/>
      <c r="O3909" s="62" t="s">
        <v>7</v>
      </c>
      <c r="P3909" s="53" t="s">
        <v>2</v>
      </c>
      <c r="Q3909" s="46"/>
      <c r="R3909" s="41"/>
    </row>
    <row r="3910" spans="1:209" s="149" customFormat="1" ht="12.75" customHeight="1" x14ac:dyDescent="0.2">
      <c r="A3910" s="7">
        <v>93</v>
      </c>
      <c r="B3910" s="40" t="s">
        <v>7</v>
      </c>
      <c r="C3910" s="107">
        <v>7644</v>
      </c>
      <c r="D3910" s="40" t="s">
        <v>1769</v>
      </c>
      <c r="E3910" s="40" t="s">
        <v>1903</v>
      </c>
      <c r="F3910" s="45">
        <v>6</v>
      </c>
      <c r="G3910" s="45" t="s">
        <v>1834</v>
      </c>
      <c r="H3910" s="45" t="s">
        <v>193</v>
      </c>
      <c r="I3910" s="46">
        <v>39846</v>
      </c>
      <c r="J3910" s="44">
        <f t="shared" si="116"/>
        <v>40211</v>
      </c>
      <c r="K3910" s="46"/>
      <c r="L3910" s="45"/>
      <c r="M3910" s="45"/>
      <c r="N3910" s="45"/>
      <c r="O3910" s="62" t="s">
        <v>7</v>
      </c>
      <c r="P3910" s="53" t="s">
        <v>2</v>
      </c>
      <c r="Q3910" s="46"/>
      <c r="R3910" s="41"/>
    </row>
    <row r="3911" spans="1:209" s="149" customFormat="1" ht="12.75" customHeight="1" x14ac:dyDescent="0.2">
      <c r="A3911" s="7">
        <v>93</v>
      </c>
      <c r="B3911" s="40" t="s">
        <v>7</v>
      </c>
      <c r="C3911" s="107">
        <v>7645</v>
      </c>
      <c r="D3911" s="40" t="s">
        <v>1769</v>
      </c>
      <c r="E3911" s="40" t="s">
        <v>1903</v>
      </c>
      <c r="F3911" s="45">
        <v>20</v>
      </c>
      <c r="G3911" s="45" t="s">
        <v>1839</v>
      </c>
      <c r="H3911" s="45" t="s">
        <v>193</v>
      </c>
      <c r="I3911" s="46">
        <v>39846</v>
      </c>
      <c r="J3911" s="44">
        <f t="shared" si="116"/>
        <v>40211</v>
      </c>
      <c r="K3911" s="46"/>
      <c r="L3911" s="45"/>
      <c r="M3911" s="45"/>
      <c r="N3911" s="45"/>
      <c r="O3911" s="62" t="s">
        <v>7</v>
      </c>
      <c r="P3911" s="53" t="s">
        <v>2</v>
      </c>
      <c r="Q3911" s="46"/>
      <c r="R3911" s="41"/>
    </row>
    <row r="3912" spans="1:209" s="13" customFormat="1" ht="12.75" customHeight="1" x14ac:dyDescent="0.2">
      <c r="A3912" s="7">
        <v>55</v>
      </c>
      <c r="B3912" s="40" t="s">
        <v>7</v>
      </c>
      <c r="C3912" s="107">
        <v>7646</v>
      </c>
      <c r="D3912" s="40" t="s">
        <v>1905</v>
      </c>
      <c r="E3912" s="40" t="s">
        <v>1904</v>
      </c>
      <c r="F3912" s="45">
        <v>15</v>
      </c>
      <c r="G3912" s="45" t="s">
        <v>1688</v>
      </c>
      <c r="H3912" s="45" t="s">
        <v>193</v>
      </c>
      <c r="I3912" s="120">
        <v>39846</v>
      </c>
      <c r="J3912" s="44" t="str">
        <f t="shared" si="116"/>
        <v>n/a</v>
      </c>
      <c r="K3912" s="120">
        <v>39875</v>
      </c>
      <c r="L3912" s="45" t="s">
        <v>684</v>
      </c>
      <c r="M3912" s="45" t="s">
        <v>874</v>
      </c>
      <c r="N3912" s="45" t="s">
        <v>874</v>
      </c>
      <c r="O3912" s="62" t="s">
        <v>7</v>
      </c>
      <c r="P3912" s="53">
        <v>4212</v>
      </c>
      <c r="Q3912" s="46">
        <v>40040</v>
      </c>
      <c r="R3912" s="41" t="s">
        <v>136</v>
      </c>
      <c r="S3912" s="149"/>
      <c r="T3912" s="149"/>
      <c r="U3912" s="149"/>
      <c r="V3912" s="149"/>
      <c r="W3912" s="149"/>
      <c r="X3912" s="149"/>
      <c r="Y3912" s="149"/>
      <c r="Z3912" s="149"/>
      <c r="AA3912" s="149"/>
      <c r="AB3912" s="149"/>
      <c r="AC3912" s="149"/>
      <c r="AD3912" s="149"/>
      <c r="AE3912" s="149"/>
      <c r="AF3912" s="149"/>
      <c r="AG3912" s="149"/>
      <c r="AH3912" s="149"/>
      <c r="AI3912" s="149"/>
      <c r="AJ3912" s="149"/>
      <c r="AK3912" s="149"/>
      <c r="AL3912" s="149"/>
      <c r="AM3912" s="149"/>
      <c r="AN3912" s="149"/>
      <c r="AO3912" s="149"/>
      <c r="AP3912" s="149"/>
      <c r="AQ3912" s="149"/>
      <c r="AR3912" s="149"/>
      <c r="AS3912" s="149"/>
      <c r="AT3912" s="149"/>
      <c r="AU3912" s="149"/>
      <c r="AV3912" s="149"/>
      <c r="AW3912" s="149"/>
      <c r="AX3912" s="149"/>
      <c r="AY3912" s="149"/>
      <c r="AZ3912" s="149"/>
      <c r="BA3912" s="149"/>
      <c r="BB3912" s="149"/>
      <c r="BC3912" s="149"/>
      <c r="BD3912" s="149"/>
      <c r="BE3912" s="149"/>
      <c r="BF3912" s="149"/>
      <c r="BG3912" s="149"/>
      <c r="BH3912" s="149"/>
      <c r="BI3912" s="149"/>
      <c r="BJ3912" s="149"/>
      <c r="BK3912" s="149"/>
      <c r="BL3912" s="149"/>
      <c r="BM3912" s="149"/>
      <c r="BN3912" s="149"/>
      <c r="BO3912" s="149"/>
      <c r="BP3912" s="149"/>
      <c r="BQ3912" s="149"/>
      <c r="BR3912" s="149"/>
      <c r="BS3912" s="149"/>
      <c r="BT3912" s="149"/>
      <c r="BU3912" s="149"/>
      <c r="BV3912" s="149"/>
      <c r="BW3912" s="149"/>
      <c r="BX3912" s="149"/>
      <c r="BY3912" s="149"/>
      <c r="BZ3912" s="149"/>
      <c r="CA3912" s="149"/>
      <c r="CB3912" s="149"/>
      <c r="CC3912" s="149"/>
      <c r="CD3912" s="149"/>
      <c r="CE3912" s="149"/>
      <c r="CF3912" s="149"/>
      <c r="CG3912" s="149"/>
      <c r="CH3912" s="149"/>
      <c r="CI3912" s="149"/>
      <c r="CJ3912" s="149"/>
      <c r="CK3912" s="149"/>
      <c r="CL3912" s="149"/>
      <c r="CM3912" s="149"/>
      <c r="CN3912" s="149"/>
      <c r="CO3912" s="149"/>
      <c r="CP3912" s="149"/>
      <c r="CQ3912" s="149"/>
      <c r="CR3912" s="149"/>
      <c r="CS3912" s="149"/>
      <c r="CT3912" s="149"/>
      <c r="CU3912" s="149"/>
      <c r="CV3912" s="149"/>
      <c r="CW3912" s="149"/>
      <c r="CX3912" s="149"/>
      <c r="CY3912" s="149"/>
      <c r="CZ3912" s="149"/>
      <c r="DA3912" s="149"/>
      <c r="DB3912" s="149"/>
      <c r="DC3912" s="149"/>
      <c r="DD3912" s="149"/>
      <c r="DE3912" s="149"/>
      <c r="DF3912" s="149"/>
      <c r="DG3912" s="149"/>
      <c r="DH3912" s="149"/>
      <c r="DI3912" s="149"/>
      <c r="DJ3912" s="149"/>
      <c r="DK3912" s="149"/>
      <c r="DL3912" s="149"/>
      <c r="DM3912" s="149"/>
      <c r="DN3912" s="149"/>
      <c r="DO3912" s="149"/>
      <c r="DP3912" s="149"/>
      <c r="DQ3912" s="149"/>
      <c r="DR3912" s="149"/>
      <c r="DS3912" s="149"/>
      <c r="DT3912" s="149"/>
      <c r="DU3912" s="149"/>
      <c r="DV3912" s="149"/>
      <c r="DW3912" s="149"/>
      <c r="DX3912" s="149"/>
      <c r="DY3912" s="149"/>
      <c r="DZ3912" s="149"/>
      <c r="EA3912" s="149"/>
      <c r="EB3912" s="149"/>
      <c r="EC3912" s="149"/>
      <c r="ED3912" s="149"/>
      <c r="EE3912" s="149"/>
      <c r="EF3912" s="149"/>
      <c r="EG3912" s="149"/>
      <c r="EH3912" s="149"/>
      <c r="EI3912" s="149"/>
      <c r="EJ3912" s="149"/>
      <c r="EK3912" s="149"/>
      <c r="EL3912" s="149"/>
      <c r="EM3912" s="149"/>
      <c r="EN3912" s="149"/>
      <c r="EO3912" s="149"/>
      <c r="EP3912" s="149"/>
      <c r="EQ3912" s="149"/>
      <c r="ER3912" s="149"/>
      <c r="ES3912" s="149"/>
      <c r="ET3912" s="149"/>
      <c r="EU3912" s="149"/>
      <c r="EV3912" s="149"/>
      <c r="EW3912" s="149"/>
      <c r="EX3912" s="149"/>
      <c r="EY3912" s="149"/>
      <c r="EZ3912" s="149"/>
      <c r="FA3912" s="149"/>
      <c r="FB3912" s="149"/>
      <c r="FC3912" s="149"/>
      <c r="FD3912" s="149"/>
      <c r="FE3912" s="149"/>
      <c r="FF3912" s="149"/>
      <c r="FG3912" s="149"/>
      <c r="FH3912" s="149"/>
      <c r="FI3912" s="149"/>
      <c r="FJ3912" s="149"/>
      <c r="FK3912" s="149"/>
      <c r="FL3912" s="149"/>
      <c r="FM3912" s="149"/>
      <c r="FN3912" s="149"/>
      <c r="FO3912" s="149"/>
      <c r="FP3912" s="149"/>
      <c r="FQ3912" s="149"/>
      <c r="FR3912" s="149"/>
      <c r="FS3912" s="149"/>
      <c r="FT3912" s="149"/>
      <c r="FU3912" s="149"/>
      <c r="FV3912" s="149"/>
      <c r="FW3912" s="149"/>
      <c r="FX3912" s="149"/>
      <c r="FY3912" s="149"/>
      <c r="FZ3912" s="149"/>
      <c r="GA3912" s="149"/>
      <c r="GB3912" s="149"/>
      <c r="GC3912" s="149"/>
      <c r="GD3912" s="149"/>
      <c r="GE3912" s="149"/>
      <c r="GF3912" s="149"/>
      <c r="GG3912" s="149"/>
      <c r="GH3912" s="149"/>
      <c r="GI3912" s="149"/>
      <c r="GJ3912" s="149"/>
      <c r="GK3912" s="149"/>
      <c r="GL3912" s="149"/>
      <c r="GM3912" s="149"/>
      <c r="GN3912" s="149"/>
      <c r="GO3912" s="149"/>
      <c r="GP3912" s="149"/>
      <c r="GQ3912" s="149"/>
      <c r="GR3912" s="149"/>
      <c r="GS3912" s="149"/>
      <c r="GT3912" s="149"/>
      <c r="GU3912" s="149"/>
      <c r="GV3912" s="149"/>
      <c r="GW3912" s="149"/>
      <c r="GX3912" s="149"/>
      <c r="GY3912" s="149"/>
      <c r="GZ3912" s="149"/>
      <c r="HA3912" s="149"/>
    </row>
    <row r="3913" spans="1:209" s="149" customFormat="1" ht="12.75" customHeight="1" x14ac:dyDescent="0.2">
      <c r="A3913" s="7">
        <v>93</v>
      </c>
      <c r="B3913" s="40" t="s">
        <v>7</v>
      </c>
      <c r="C3913" s="107">
        <v>7647</v>
      </c>
      <c r="D3913" s="40" t="s">
        <v>1769</v>
      </c>
      <c r="E3913" s="40" t="s">
        <v>1903</v>
      </c>
      <c r="F3913" s="45">
        <v>6</v>
      </c>
      <c r="G3913" s="45" t="s">
        <v>1834</v>
      </c>
      <c r="H3913" s="45" t="s">
        <v>193</v>
      </c>
      <c r="I3913" s="46">
        <v>39848</v>
      </c>
      <c r="J3913" s="44">
        <f t="shared" si="116"/>
        <v>40213</v>
      </c>
      <c r="K3913" s="46"/>
      <c r="L3913" s="45"/>
      <c r="M3913" s="45"/>
      <c r="N3913" s="45"/>
      <c r="O3913" s="62" t="s">
        <v>7</v>
      </c>
      <c r="P3913" s="53" t="s">
        <v>2</v>
      </c>
      <c r="Q3913" s="46"/>
      <c r="R3913" s="41"/>
    </row>
    <row r="3914" spans="1:209" s="149" customFormat="1" ht="12.75" customHeight="1" x14ac:dyDescent="0.2">
      <c r="A3914" s="7">
        <v>93</v>
      </c>
      <c r="B3914" s="40" t="s">
        <v>7</v>
      </c>
      <c r="C3914" s="107">
        <v>7648</v>
      </c>
      <c r="D3914" s="40" t="s">
        <v>1769</v>
      </c>
      <c r="E3914" s="40" t="s">
        <v>1903</v>
      </c>
      <c r="F3914" s="45">
        <v>20</v>
      </c>
      <c r="G3914" s="45" t="s">
        <v>1839</v>
      </c>
      <c r="H3914" s="45" t="s">
        <v>193</v>
      </c>
      <c r="I3914" s="120">
        <v>39848</v>
      </c>
      <c r="J3914" s="44" t="str">
        <f t="shared" si="116"/>
        <v>n/a</v>
      </c>
      <c r="K3914" s="120">
        <v>39871</v>
      </c>
      <c r="L3914" s="45">
        <v>7649</v>
      </c>
      <c r="M3914" s="45" t="s">
        <v>874</v>
      </c>
      <c r="N3914" s="45" t="s">
        <v>874</v>
      </c>
      <c r="O3914" s="62" t="s">
        <v>7</v>
      </c>
      <c r="P3914" s="53">
        <v>4225</v>
      </c>
      <c r="Q3914" s="46">
        <v>40091</v>
      </c>
      <c r="R3914" s="41" t="s">
        <v>1019</v>
      </c>
    </row>
    <row r="3915" spans="1:209" s="13" customFormat="1" ht="12.75" customHeight="1" x14ac:dyDescent="0.2">
      <c r="A3915" s="7">
        <v>3</v>
      </c>
      <c r="B3915" s="40" t="s">
        <v>7</v>
      </c>
      <c r="C3915" s="107">
        <v>7649</v>
      </c>
      <c r="D3915" s="40" t="s">
        <v>1819</v>
      </c>
      <c r="E3915" s="40" t="s">
        <v>1902</v>
      </c>
      <c r="F3915" s="45">
        <v>20</v>
      </c>
      <c r="G3915" s="45" t="s">
        <v>1839</v>
      </c>
      <c r="H3915" s="45" t="s">
        <v>193</v>
      </c>
      <c r="I3915" s="120">
        <v>39856</v>
      </c>
      <c r="J3915" s="44" t="str">
        <f t="shared" si="116"/>
        <v>n/a</v>
      </c>
      <c r="K3915" s="120">
        <v>39875</v>
      </c>
      <c r="L3915" s="45">
        <v>7648</v>
      </c>
      <c r="M3915" s="45" t="s">
        <v>874</v>
      </c>
      <c r="N3915" s="45" t="s">
        <v>874</v>
      </c>
      <c r="O3915" s="62" t="s">
        <v>7</v>
      </c>
      <c r="P3915" s="53">
        <v>4246</v>
      </c>
      <c r="Q3915" s="46">
        <v>40226</v>
      </c>
      <c r="R3915" s="41" t="s">
        <v>1019</v>
      </c>
      <c r="S3915" s="149"/>
      <c r="T3915" s="149"/>
      <c r="U3915" s="149"/>
      <c r="V3915" s="149"/>
      <c r="W3915" s="149"/>
      <c r="X3915" s="149"/>
      <c r="Y3915" s="149"/>
      <c r="Z3915" s="149"/>
      <c r="AA3915" s="149"/>
      <c r="AB3915" s="149"/>
      <c r="AC3915" s="149"/>
      <c r="AD3915" s="149"/>
      <c r="AE3915" s="149"/>
      <c r="AF3915" s="149"/>
      <c r="AG3915" s="149"/>
      <c r="AH3915" s="149"/>
      <c r="AI3915" s="149"/>
      <c r="AJ3915" s="149"/>
      <c r="AK3915" s="149"/>
      <c r="AL3915" s="149"/>
      <c r="AM3915" s="149"/>
      <c r="AN3915" s="149"/>
      <c r="AO3915" s="149"/>
      <c r="AP3915" s="149"/>
      <c r="AQ3915" s="149"/>
      <c r="AR3915" s="149"/>
      <c r="AS3915" s="149"/>
      <c r="AT3915" s="149"/>
      <c r="AU3915" s="149"/>
      <c r="AV3915" s="149"/>
      <c r="AW3915" s="149"/>
      <c r="AX3915" s="149"/>
      <c r="AY3915" s="149"/>
      <c r="AZ3915" s="149"/>
      <c r="BA3915" s="149"/>
      <c r="BB3915" s="149"/>
      <c r="BC3915" s="149"/>
      <c r="BD3915" s="149"/>
      <c r="BE3915" s="149"/>
      <c r="BF3915" s="149"/>
      <c r="BG3915" s="149"/>
      <c r="BH3915" s="149"/>
      <c r="BI3915" s="149"/>
      <c r="BJ3915" s="149"/>
      <c r="BK3915" s="149"/>
      <c r="BL3915" s="149"/>
      <c r="BM3915" s="149"/>
      <c r="BN3915" s="149"/>
      <c r="BO3915" s="149"/>
      <c r="BP3915" s="149"/>
      <c r="BQ3915" s="149"/>
      <c r="BR3915" s="149"/>
      <c r="BS3915" s="149"/>
      <c r="BT3915" s="149"/>
      <c r="BU3915" s="149"/>
      <c r="BV3915" s="149"/>
      <c r="BW3915" s="149"/>
      <c r="BX3915" s="149"/>
      <c r="BY3915" s="149"/>
      <c r="BZ3915" s="149"/>
      <c r="CA3915" s="149"/>
      <c r="CB3915" s="149"/>
      <c r="CC3915" s="149"/>
      <c r="CD3915" s="149"/>
      <c r="CE3915" s="149"/>
      <c r="CF3915" s="149"/>
      <c r="CG3915" s="149"/>
      <c r="CH3915" s="149"/>
      <c r="CI3915" s="149"/>
      <c r="CJ3915" s="149"/>
      <c r="CK3915" s="149"/>
      <c r="CL3915" s="149"/>
      <c r="CM3915" s="149"/>
      <c r="CN3915" s="149"/>
      <c r="CO3915" s="149"/>
      <c r="CP3915" s="149"/>
      <c r="CQ3915" s="149"/>
      <c r="CR3915" s="149"/>
      <c r="CS3915" s="149"/>
      <c r="CT3915" s="149"/>
      <c r="CU3915" s="149"/>
      <c r="CV3915" s="149"/>
      <c r="CW3915" s="149"/>
      <c r="CX3915" s="149"/>
      <c r="CY3915" s="149"/>
      <c r="CZ3915" s="149"/>
      <c r="DA3915" s="149"/>
      <c r="DB3915" s="149"/>
      <c r="DC3915" s="149"/>
      <c r="DD3915" s="149"/>
      <c r="DE3915" s="149"/>
      <c r="DF3915" s="149"/>
      <c r="DG3915" s="149"/>
      <c r="DH3915" s="149"/>
      <c r="DI3915" s="149"/>
      <c r="DJ3915" s="149"/>
      <c r="DK3915" s="149"/>
      <c r="DL3915" s="149"/>
      <c r="DM3915" s="149"/>
      <c r="DN3915" s="149"/>
      <c r="DO3915" s="149"/>
      <c r="DP3915" s="149"/>
      <c r="DQ3915" s="149"/>
      <c r="DR3915" s="149"/>
      <c r="DS3915" s="149"/>
      <c r="DT3915" s="149"/>
      <c r="DU3915" s="149"/>
      <c r="DV3915" s="149"/>
      <c r="DW3915" s="149"/>
      <c r="DX3915" s="149"/>
      <c r="DY3915" s="149"/>
      <c r="DZ3915" s="149"/>
      <c r="EA3915" s="149"/>
      <c r="EB3915" s="149"/>
      <c r="EC3915" s="149"/>
      <c r="ED3915" s="149"/>
      <c r="EE3915" s="149"/>
      <c r="EF3915" s="149"/>
      <c r="EG3915" s="149"/>
      <c r="EH3915" s="149"/>
      <c r="EI3915" s="149"/>
      <c r="EJ3915" s="149"/>
      <c r="EK3915" s="149"/>
      <c r="EL3915" s="149"/>
      <c r="EM3915" s="149"/>
      <c r="EN3915" s="149"/>
      <c r="EO3915" s="149"/>
      <c r="EP3915" s="149"/>
      <c r="EQ3915" s="149"/>
      <c r="ER3915" s="149"/>
      <c r="ES3915" s="149"/>
      <c r="ET3915" s="149"/>
      <c r="EU3915" s="149"/>
      <c r="EV3915" s="149"/>
      <c r="EW3915" s="149"/>
      <c r="EX3915" s="149"/>
      <c r="EY3915" s="149"/>
      <c r="EZ3915" s="149"/>
      <c r="FA3915" s="149"/>
      <c r="FB3915" s="149"/>
      <c r="FC3915" s="149"/>
      <c r="FD3915" s="149"/>
      <c r="FE3915" s="149"/>
      <c r="FF3915" s="149"/>
      <c r="FG3915" s="149"/>
      <c r="FH3915" s="149"/>
      <c r="FI3915" s="149"/>
      <c r="FJ3915" s="149"/>
      <c r="FK3915" s="149"/>
      <c r="FL3915" s="149"/>
      <c r="FM3915" s="149"/>
      <c r="FN3915" s="149"/>
      <c r="FO3915" s="149"/>
      <c r="FP3915" s="149"/>
      <c r="FQ3915" s="149"/>
      <c r="FR3915" s="149"/>
      <c r="FS3915" s="149"/>
      <c r="FT3915" s="149"/>
      <c r="FU3915" s="149"/>
      <c r="FV3915" s="149"/>
      <c r="FW3915" s="149"/>
      <c r="FX3915" s="149"/>
      <c r="FY3915" s="149"/>
      <c r="FZ3915" s="149"/>
      <c r="GA3915" s="149"/>
      <c r="GB3915" s="149"/>
      <c r="GC3915" s="149"/>
      <c r="GD3915" s="149"/>
      <c r="GE3915" s="149"/>
      <c r="GF3915" s="149"/>
      <c r="GG3915" s="149"/>
      <c r="GH3915" s="149"/>
      <c r="GI3915" s="149"/>
      <c r="GJ3915" s="149"/>
      <c r="GK3915" s="149"/>
      <c r="GL3915" s="149"/>
      <c r="GM3915" s="149"/>
      <c r="GN3915" s="149"/>
      <c r="GO3915" s="149"/>
      <c r="GP3915" s="149"/>
      <c r="GQ3915" s="149"/>
      <c r="GR3915" s="149"/>
      <c r="GS3915" s="149"/>
      <c r="GT3915" s="149"/>
      <c r="GU3915" s="149"/>
      <c r="GV3915" s="149"/>
      <c r="GW3915" s="149"/>
      <c r="GX3915" s="149"/>
      <c r="GY3915" s="149"/>
      <c r="GZ3915" s="149"/>
      <c r="HA3915" s="149"/>
    </row>
    <row r="3916" spans="1:209" s="149" customFormat="1" ht="12.75" customHeight="1" x14ac:dyDescent="0.2">
      <c r="A3916" s="12">
        <v>19</v>
      </c>
      <c r="B3916" s="14" t="s">
        <v>7</v>
      </c>
      <c r="C3916" s="97">
        <v>7650</v>
      </c>
      <c r="D3916" s="14" t="s">
        <v>132</v>
      </c>
      <c r="E3916" s="14" t="s">
        <v>1901</v>
      </c>
      <c r="F3916" s="15">
        <v>8</v>
      </c>
      <c r="G3916" s="15" t="s">
        <v>905</v>
      </c>
      <c r="H3916" s="15" t="s">
        <v>25</v>
      </c>
      <c r="I3916" s="19">
        <v>39861</v>
      </c>
      <c r="J3916" s="16" t="str">
        <f t="shared" si="116"/>
        <v>n/a</v>
      </c>
      <c r="K3916" s="19">
        <v>39995</v>
      </c>
      <c r="L3916" s="15" t="s">
        <v>684</v>
      </c>
      <c r="M3916" s="15" t="s">
        <v>871</v>
      </c>
      <c r="N3916" s="15" t="s">
        <v>871</v>
      </c>
      <c r="O3916" s="21" t="s">
        <v>7</v>
      </c>
      <c r="P3916" s="20" t="s">
        <v>5</v>
      </c>
      <c r="Q3916" s="19">
        <v>40079</v>
      </c>
      <c r="R3916" s="58"/>
      <c r="S3916" s="13"/>
      <c r="T3916" s="13"/>
      <c r="U3916" s="13"/>
      <c r="V3916" s="13"/>
      <c r="W3916" s="13"/>
      <c r="X3916" s="13"/>
      <c r="Y3916" s="13"/>
      <c r="Z3916" s="13"/>
      <c r="AA3916" s="13"/>
      <c r="AB3916" s="13"/>
      <c r="AC3916" s="13"/>
      <c r="AD3916" s="13"/>
      <c r="AE3916" s="13"/>
      <c r="AF3916" s="13"/>
      <c r="AG3916" s="13"/>
      <c r="AH3916" s="13"/>
      <c r="AI3916" s="13"/>
      <c r="AJ3916" s="13"/>
      <c r="AK3916" s="13"/>
      <c r="AL3916" s="13"/>
      <c r="AM3916" s="13"/>
      <c r="AN3916" s="13"/>
      <c r="AO3916" s="13"/>
      <c r="AP3916" s="13"/>
      <c r="AQ3916" s="13"/>
      <c r="AR3916" s="13"/>
      <c r="AS3916" s="13"/>
      <c r="AT3916" s="13"/>
      <c r="AU3916" s="13"/>
      <c r="AV3916" s="13"/>
      <c r="AW3916" s="13"/>
      <c r="AX3916" s="13"/>
      <c r="AY3916" s="13"/>
      <c r="AZ3916" s="13"/>
      <c r="BA3916" s="13"/>
      <c r="BB3916" s="13"/>
      <c r="BC3916" s="13"/>
      <c r="BD3916" s="13"/>
      <c r="BE3916" s="13"/>
      <c r="BF3916" s="13"/>
      <c r="BG3916" s="13"/>
      <c r="BH3916" s="13"/>
      <c r="BI3916" s="13"/>
      <c r="BJ3916" s="13"/>
      <c r="BK3916" s="13"/>
      <c r="BL3916" s="13"/>
      <c r="BM3916" s="13"/>
      <c r="BN3916" s="13"/>
      <c r="BO3916" s="13"/>
      <c r="BP3916" s="13"/>
      <c r="BQ3916" s="13"/>
      <c r="BR3916" s="13"/>
      <c r="BS3916" s="13"/>
      <c r="BT3916" s="13"/>
      <c r="BU3916" s="13"/>
      <c r="BV3916" s="13"/>
      <c r="BW3916" s="13"/>
      <c r="BX3916" s="13"/>
      <c r="BY3916" s="13"/>
      <c r="BZ3916" s="13"/>
      <c r="CA3916" s="13"/>
      <c r="CB3916" s="13"/>
      <c r="CC3916" s="13"/>
      <c r="CD3916" s="13"/>
      <c r="CE3916" s="13"/>
      <c r="CF3916" s="13"/>
      <c r="CG3916" s="13"/>
      <c r="CH3916" s="13"/>
      <c r="CI3916" s="13"/>
      <c r="CJ3916" s="13"/>
      <c r="CK3916" s="13"/>
      <c r="CL3916" s="13"/>
      <c r="CM3916" s="13"/>
      <c r="CN3916" s="13"/>
      <c r="CO3916" s="13"/>
      <c r="CP3916" s="13"/>
      <c r="CQ3916" s="13"/>
      <c r="CR3916" s="13"/>
      <c r="CS3916" s="13"/>
      <c r="CT3916" s="13"/>
      <c r="CU3916" s="13"/>
      <c r="CV3916" s="13"/>
      <c r="CW3916" s="13"/>
      <c r="CX3916" s="13"/>
      <c r="CY3916" s="13"/>
      <c r="CZ3916" s="13"/>
      <c r="DA3916" s="13"/>
      <c r="DB3916" s="13"/>
      <c r="DC3916" s="13"/>
      <c r="DD3916" s="13"/>
      <c r="DE3916" s="13"/>
      <c r="DF3916" s="13"/>
      <c r="DG3916" s="13"/>
      <c r="DH3916" s="13"/>
      <c r="DI3916" s="13"/>
      <c r="DJ3916" s="13"/>
      <c r="DK3916" s="13"/>
      <c r="DL3916" s="13"/>
      <c r="DM3916" s="13"/>
      <c r="DN3916" s="13"/>
      <c r="DO3916" s="13"/>
      <c r="DP3916" s="13"/>
      <c r="DQ3916" s="13"/>
      <c r="DR3916" s="13"/>
      <c r="DS3916" s="13"/>
      <c r="DT3916" s="13"/>
      <c r="DU3916" s="13"/>
      <c r="DV3916" s="13"/>
      <c r="DW3916" s="13"/>
      <c r="DX3916" s="13"/>
      <c r="DY3916" s="13"/>
      <c r="DZ3916" s="13"/>
      <c r="EA3916" s="13"/>
      <c r="EB3916" s="13"/>
      <c r="EC3916" s="13"/>
      <c r="ED3916" s="13"/>
      <c r="EE3916" s="13"/>
      <c r="EF3916" s="13"/>
      <c r="EG3916" s="13"/>
      <c r="EH3916" s="13"/>
      <c r="EI3916" s="13"/>
      <c r="EJ3916" s="13"/>
      <c r="EK3916" s="13"/>
      <c r="EL3916" s="13"/>
      <c r="EM3916" s="13"/>
      <c r="EN3916" s="13"/>
      <c r="EO3916" s="13"/>
      <c r="EP3916" s="13"/>
      <c r="EQ3916" s="13"/>
      <c r="ER3916" s="13"/>
      <c r="ES3916" s="13"/>
      <c r="ET3916" s="13"/>
      <c r="EU3916" s="13"/>
      <c r="EV3916" s="13"/>
      <c r="EW3916" s="13"/>
      <c r="EX3916" s="13"/>
      <c r="EY3916" s="13"/>
      <c r="EZ3916" s="13"/>
      <c r="FA3916" s="13"/>
      <c r="FB3916" s="13"/>
      <c r="FC3916" s="13"/>
      <c r="FD3916" s="13"/>
      <c r="FE3916" s="13"/>
      <c r="FF3916" s="13"/>
      <c r="FG3916" s="13"/>
      <c r="FH3916" s="13"/>
      <c r="FI3916" s="13"/>
      <c r="FJ3916" s="13"/>
      <c r="FK3916" s="13"/>
      <c r="FL3916" s="13"/>
      <c r="FM3916" s="13"/>
      <c r="FN3916" s="13"/>
      <c r="FO3916" s="13"/>
      <c r="FP3916" s="13"/>
      <c r="FQ3916" s="13"/>
      <c r="FR3916" s="13"/>
      <c r="FS3916" s="13"/>
      <c r="FT3916" s="13"/>
      <c r="FU3916" s="13"/>
      <c r="FV3916" s="13"/>
      <c r="FW3916" s="13"/>
      <c r="FX3916" s="13"/>
      <c r="FY3916" s="13"/>
      <c r="FZ3916" s="13"/>
      <c r="GA3916" s="13"/>
      <c r="GB3916" s="13"/>
      <c r="GC3916" s="13"/>
      <c r="GD3916" s="13"/>
      <c r="GE3916" s="13"/>
      <c r="GF3916" s="13"/>
      <c r="GG3916" s="13"/>
      <c r="GH3916" s="13"/>
      <c r="GI3916" s="13"/>
      <c r="GJ3916" s="13"/>
      <c r="GK3916" s="13"/>
      <c r="GL3916" s="13"/>
      <c r="GM3916" s="13"/>
      <c r="GN3916" s="13"/>
      <c r="GO3916" s="13"/>
      <c r="GP3916" s="13"/>
      <c r="GQ3916" s="13"/>
      <c r="GR3916" s="13"/>
      <c r="GS3916" s="13"/>
      <c r="GT3916" s="13"/>
      <c r="GU3916" s="13"/>
      <c r="GV3916" s="13"/>
      <c r="GW3916" s="13"/>
      <c r="GX3916" s="13"/>
      <c r="GY3916" s="13"/>
      <c r="GZ3916" s="13"/>
      <c r="HA3916" s="13"/>
    </row>
    <row r="3917" spans="1:209" s="149" customFormat="1" ht="12.75" customHeight="1" x14ac:dyDescent="0.2">
      <c r="A3917" s="7"/>
      <c r="B3917" s="40" t="s">
        <v>7</v>
      </c>
      <c r="C3917" s="107">
        <v>7651</v>
      </c>
      <c r="D3917" s="40" t="s">
        <v>1900</v>
      </c>
      <c r="E3917" s="40" t="s">
        <v>1882</v>
      </c>
      <c r="F3917" s="45">
        <v>10</v>
      </c>
      <c r="G3917" s="45" t="s">
        <v>1834</v>
      </c>
      <c r="H3917" s="45" t="s">
        <v>44</v>
      </c>
      <c r="I3917" s="46">
        <v>39864</v>
      </c>
      <c r="J3917" s="44" t="str">
        <f t="shared" si="116"/>
        <v>n/a</v>
      </c>
      <c r="K3917" s="46">
        <v>39903</v>
      </c>
      <c r="L3917" s="45">
        <v>7657</v>
      </c>
      <c r="M3917" s="45" t="s">
        <v>871</v>
      </c>
      <c r="N3917" s="45" t="s">
        <v>871</v>
      </c>
      <c r="O3917" s="62" t="s">
        <v>7</v>
      </c>
      <c r="P3917" s="53" t="s">
        <v>5</v>
      </c>
      <c r="Q3917" s="46">
        <v>40029</v>
      </c>
      <c r="R3917" s="41"/>
    </row>
    <row r="3918" spans="1:209" s="149" customFormat="1" ht="12.75" customHeight="1" x14ac:dyDescent="0.2">
      <c r="A3918" s="7">
        <v>190</v>
      </c>
      <c r="B3918" s="40" t="s">
        <v>7</v>
      </c>
      <c r="C3918" s="107">
        <v>7652</v>
      </c>
      <c r="D3918" s="40" t="s">
        <v>1899</v>
      </c>
      <c r="E3918" s="40" t="s">
        <v>1898</v>
      </c>
      <c r="F3918" s="45">
        <v>1</v>
      </c>
      <c r="G3918" s="45" t="s">
        <v>1825</v>
      </c>
      <c r="H3918" s="45" t="s">
        <v>44</v>
      </c>
      <c r="I3918" s="46">
        <v>39864</v>
      </c>
      <c r="J3918" s="44" t="str">
        <f t="shared" si="116"/>
        <v>n/a</v>
      </c>
      <c r="K3918" s="46">
        <v>39903</v>
      </c>
      <c r="L3918" s="45" t="s">
        <v>684</v>
      </c>
      <c r="M3918" s="45" t="s">
        <v>874</v>
      </c>
      <c r="N3918" s="45" t="s">
        <v>874</v>
      </c>
      <c r="O3918" s="62" t="s">
        <v>7</v>
      </c>
      <c r="P3918" s="53">
        <v>4219</v>
      </c>
      <c r="Q3918" s="46">
        <v>40039</v>
      </c>
      <c r="R3918" s="41" t="s">
        <v>136</v>
      </c>
    </row>
    <row r="3919" spans="1:209" s="149" customFormat="1" ht="12.75" customHeight="1" x14ac:dyDescent="0.2">
      <c r="A3919" s="7">
        <v>33</v>
      </c>
      <c r="B3919" s="40" t="s">
        <v>7</v>
      </c>
      <c r="C3919" s="107">
        <v>7653</v>
      </c>
      <c r="D3919" s="40" t="s">
        <v>374</v>
      </c>
      <c r="E3919" s="40" t="s">
        <v>1897</v>
      </c>
      <c r="F3919" s="45">
        <v>21</v>
      </c>
      <c r="G3919" s="45" t="s">
        <v>1839</v>
      </c>
      <c r="H3919" s="45" t="s">
        <v>44</v>
      </c>
      <c r="I3919" s="46">
        <v>39867</v>
      </c>
      <c r="J3919" s="44" t="str">
        <f t="shared" si="116"/>
        <v>n/a</v>
      </c>
      <c r="K3919" s="46">
        <v>39897</v>
      </c>
      <c r="L3919" s="45">
        <v>7662</v>
      </c>
      <c r="M3919" s="45" t="s">
        <v>601</v>
      </c>
      <c r="N3919" s="45" t="s">
        <v>871</v>
      </c>
      <c r="O3919" s="62" t="s">
        <v>7</v>
      </c>
      <c r="P3919" s="20" t="s">
        <v>3</v>
      </c>
      <c r="Q3919" s="46"/>
      <c r="R3919" s="41"/>
    </row>
    <row r="3920" spans="1:209" s="149" customFormat="1" ht="12.75" customHeight="1" x14ac:dyDescent="0.2">
      <c r="A3920" s="7">
        <v>3</v>
      </c>
      <c r="B3920" s="40" t="s">
        <v>7</v>
      </c>
      <c r="C3920" s="107">
        <v>7654</v>
      </c>
      <c r="D3920" s="40" t="s">
        <v>1645</v>
      </c>
      <c r="E3920" s="40" t="s">
        <v>1896</v>
      </c>
      <c r="F3920" s="45">
        <v>21</v>
      </c>
      <c r="G3920" s="45" t="s">
        <v>1839</v>
      </c>
      <c r="H3920" s="45" t="s">
        <v>44</v>
      </c>
      <c r="I3920" s="46">
        <v>39871</v>
      </c>
      <c r="J3920" s="44" t="str">
        <f t="shared" si="116"/>
        <v>n/a</v>
      </c>
      <c r="K3920" s="46">
        <v>39903</v>
      </c>
      <c r="L3920" s="45">
        <v>7618</v>
      </c>
      <c r="M3920" s="45" t="s">
        <v>601</v>
      </c>
      <c r="N3920" s="45" t="s">
        <v>874</v>
      </c>
      <c r="O3920" s="62" t="s">
        <v>7</v>
      </c>
      <c r="P3920" s="53">
        <v>4241</v>
      </c>
      <c r="Q3920" s="46">
        <v>40226</v>
      </c>
      <c r="R3920" s="41" t="s">
        <v>1895</v>
      </c>
    </row>
    <row r="3921" spans="1:18" s="149" customFormat="1" ht="12.75" customHeight="1" x14ac:dyDescent="0.2">
      <c r="A3921" s="7">
        <v>19</v>
      </c>
      <c r="B3921" s="40" t="s">
        <v>7</v>
      </c>
      <c r="C3921" s="107">
        <v>7655</v>
      </c>
      <c r="D3921" s="40" t="s">
        <v>244</v>
      </c>
      <c r="E3921" s="40" t="s">
        <v>1151</v>
      </c>
      <c r="F3921" s="45">
        <v>8</v>
      </c>
      <c r="G3921" s="45" t="s">
        <v>905</v>
      </c>
      <c r="H3921" s="45" t="s">
        <v>44</v>
      </c>
      <c r="I3921" s="46">
        <v>39871</v>
      </c>
      <c r="J3921" s="44" t="str">
        <f t="shared" si="116"/>
        <v>n/a</v>
      </c>
      <c r="K3921" s="46">
        <v>39903</v>
      </c>
      <c r="L3921" s="45" t="s">
        <v>684</v>
      </c>
      <c r="M3921" s="45" t="s">
        <v>874</v>
      </c>
      <c r="N3921" s="45" t="s">
        <v>874</v>
      </c>
      <c r="O3921" s="62" t="s">
        <v>7</v>
      </c>
      <c r="P3921" s="53">
        <v>4218</v>
      </c>
      <c r="Q3921" s="46">
        <v>40036</v>
      </c>
      <c r="R3921" s="41" t="s">
        <v>961</v>
      </c>
    </row>
    <row r="3922" spans="1:18" s="149" customFormat="1" ht="12.75" customHeight="1" x14ac:dyDescent="0.2">
      <c r="A3922" s="7">
        <v>19</v>
      </c>
      <c r="B3922" s="40" t="s">
        <v>7</v>
      </c>
      <c r="C3922" s="107">
        <v>7656</v>
      </c>
      <c r="D3922" s="40" t="s">
        <v>132</v>
      </c>
      <c r="E3922" s="40" t="s">
        <v>1894</v>
      </c>
      <c r="F3922" s="45">
        <v>8</v>
      </c>
      <c r="G3922" s="45" t="s">
        <v>905</v>
      </c>
      <c r="H3922" s="45" t="s">
        <v>44</v>
      </c>
      <c r="I3922" s="46">
        <v>39871</v>
      </c>
      <c r="J3922" s="44" t="str">
        <f t="shared" si="116"/>
        <v>n/a</v>
      </c>
      <c r="K3922" s="46">
        <v>39903</v>
      </c>
      <c r="L3922" s="45">
        <v>7562</v>
      </c>
      <c r="M3922" s="45"/>
      <c r="N3922" s="45"/>
      <c r="O3922" s="62" t="s">
        <v>7</v>
      </c>
      <c r="P3922" s="20" t="s">
        <v>3</v>
      </c>
      <c r="Q3922" s="46">
        <v>39967</v>
      </c>
      <c r="R3922" s="41"/>
    </row>
    <row r="3923" spans="1:18" s="149" customFormat="1" ht="12.75" customHeight="1" x14ac:dyDescent="0.2">
      <c r="A3923" s="7">
        <v>37</v>
      </c>
      <c r="B3923" s="40" t="s">
        <v>7</v>
      </c>
      <c r="C3923" s="107">
        <v>7657</v>
      </c>
      <c r="D3923" s="40" t="s">
        <v>1409</v>
      </c>
      <c r="E3923" s="40" t="s">
        <v>1893</v>
      </c>
      <c r="F3923" s="45" t="s">
        <v>1892</v>
      </c>
      <c r="G3923" s="45" t="s">
        <v>1834</v>
      </c>
      <c r="H3923" s="45" t="s">
        <v>44</v>
      </c>
      <c r="I3923" s="46">
        <v>39871</v>
      </c>
      <c r="J3923" s="44" t="str">
        <f t="shared" si="116"/>
        <v>n/a</v>
      </c>
      <c r="K3923" s="46">
        <v>39903</v>
      </c>
      <c r="L3923" s="45">
        <v>7651</v>
      </c>
      <c r="M3923" s="45" t="s">
        <v>874</v>
      </c>
      <c r="N3923" s="45" t="s">
        <v>874</v>
      </c>
      <c r="O3923" s="62" t="s">
        <v>7</v>
      </c>
      <c r="P3923" s="53">
        <v>4221</v>
      </c>
      <c r="Q3923" s="46">
        <v>40071</v>
      </c>
      <c r="R3923" s="41" t="s">
        <v>354</v>
      </c>
    </row>
    <row r="3924" spans="1:18" s="149" customFormat="1" ht="12.75" customHeight="1" x14ac:dyDescent="0.2">
      <c r="A3924" s="7"/>
      <c r="B3924" s="40" t="s">
        <v>7</v>
      </c>
      <c r="C3924" s="107">
        <v>7658</v>
      </c>
      <c r="D3924" s="40" t="s">
        <v>1891</v>
      </c>
      <c r="E3924" s="40" t="s">
        <v>1886</v>
      </c>
      <c r="F3924" s="45">
        <v>16</v>
      </c>
      <c r="G3924" s="45" t="s">
        <v>1834</v>
      </c>
      <c r="H3924" s="45" t="s">
        <v>44</v>
      </c>
      <c r="I3924" s="46">
        <v>39875</v>
      </c>
      <c r="J3924" s="44" t="str">
        <f t="shared" si="116"/>
        <v>n/a</v>
      </c>
      <c r="K3924" s="46">
        <v>39903</v>
      </c>
      <c r="L3924" s="45" t="s">
        <v>1890</v>
      </c>
      <c r="M3924" s="45" t="s">
        <v>871</v>
      </c>
      <c r="N3924" s="45" t="s">
        <v>871</v>
      </c>
      <c r="O3924" s="62" t="s">
        <v>7</v>
      </c>
      <c r="P3924" s="117" t="s">
        <v>0</v>
      </c>
      <c r="Q3924" s="46">
        <v>40147</v>
      </c>
      <c r="R3924" s="41"/>
    </row>
    <row r="3925" spans="1:18" s="149" customFormat="1" ht="12.75" customHeight="1" x14ac:dyDescent="0.2">
      <c r="A3925" s="7">
        <v>5</v>
      </c>
      <c r="B3925" s="40" t="s">
        <v>7</v>
      </c>
      <c r="C3925" s="107">
        <v>7659</v>
      </c>
      <c r="D3925" s="40" t="s">
        <v>686</v>
      </c>
      <c r="E3925" s="40" t="s">
        <v>1040</v>
      </c>
      <c r="F3925" s="45">
        <v>20</v>
      </c>
      <c r="G3925" s="45" t="s">
        <v>1839</v>
      </c>
      <c r="H3925" s="45" t="s">
        <v>31</v>
      </c>
      <c r="I3925" s="46">
        <v>39875</v>
      </c>
      <c r="J3925" s="44">
        <f t="shared" si="116"/>
        <v>40240</v>
      </c>
      <c r="K3925" s="46"/>
      <c r="L3925" s="45"/>
      <c r="M3925" s="45"/>
      <c r="N3925" s="45"/>
      <c r="O3925" s="62" t="s">
        <v>7</v>
      </c>
      <c r="P3925" s="53" t="s">
        <v>2</v>
      </c>
      <c r="Q3925" s="46"/>
      <c r="R3925" s="41"/>
    </row>
    <row r="3926" spans="1:18" s="149" customFormat="1" ht="12.75" customHeight="1" x14ac:dyDescent="0.2">
      <c r="A3926" s="7"/>
      <c r="B3926" s="40" t="s">
        <v>7</v>
      </c>
      <c r="C3926" s="107">
        <v>7660</v>
      </c>
      <c r="D3926" s="40" t="s">
        <v>1889</v>
      </c>
      <c r="E3926" s="40" t="s">
        <v>1886</v>
      </c>
      <c r="F3926" s="45">
        <v>8</v>
      </c>
      <c r="G3926" s="45" t="s">
        <v>905</v>
      </c>
      <c r="H3926" s="45" t="s">
        <v>44</v>
      </c>
      <c r="I3926" s="46">
        <v>39875</v>
      </c>
      <c r="J3926" s="44" t="str">
        <f t="shared" si="116"/>
        <v>n/a</v>
      </c>
      <c r="K3926" s="46">
        <v>39903</v>
      </c>
      <c r="L3926" s="45" t="s">
        <v>1888</v>
      </c>
      <c r="M3926" s="45" t="s">
        <v>871</v>
      </c>
      <c r="N3926" s="45" t="s">
        <v>871</v>
      </c>
      <c r="O3926" s="62" t="s">
        <v>7</v>
      </c>
      <c r="P3926" s="117" t="s">
        <v>0</v>
      </c>
      <c r="Q3926" s="46">
        <v>40147</v>
      </c>
      <c r="R3926" s="41"/>
    </row>
    <row r="3927" spans="1:18" s="149" customFormat="1" ht="12.75" customHeight="1" x14ac:dyDescent="0.2">
      <c r="A3927" s="7"/>
      <c r="B3927" s="40" t="s">
        <v>7</v>
      </c>
      <c r="C3927" s="107">
        <v>7661</v>
      </c>
      <c r="D3927" s="40" t="s">
        <v>1887</v>
      </c>
      <c r="E3927" s="40" t="s">
        <v>1886</v>
      </c>
      <c r="F3927" s="45">
        <v>8</v>
      </c>
      <c r="G3927" s="45" t="s">
        <v>905</v>
      </c>
      <c r="H3927" s="45" t="s">
        <v>44</v>
      </c>
      <c r="I3927" s="46">
        <v>39875</v>
      </c>
      <c r="J3927" s="44" t="str">
        <f t="shared" si="116"/>
        <v>n/a</v>
      </c>
      <c r="K3927" s="46">
        <v>39903</v>
      </c>
      <c r="L3927" s="45" t="s">
        <v>1885</v>
      </c>
      <c r="M3927" s="45" t="s">
        <v>871</v>
      </c>
      <c r="N3927" s="45" t="s">
        <v>871</v>
      </c>
      <c r="O3927" s="62" t="s">
        <v>7</v>
      </c>
      <c r="P3927" s="117" t="s">
        <v>0</v>
      </c>
      <c r="Q3927" s="46">
        <v>40147</v>
      </c>
      <c r="R3927" s="41"/>
    </row>
    <row r="3928" spans="1:18" s="149" customFormat="1" ht="12.75" customHeight="1" x14ac:dyDescent="0.2">
      <c r="A3928" s="7">
        <v>68</v>
      </c>
      <c r="B3928" s="40" t="s">
        <v>7</v>
      </c>
      <c r="C3928" s="107">
        <v>7662</v>
      </c>
      <c r="D3928" s="40" t="s">
        <v>771</v>
      </c>
      <c r="E3928" s="40" t="s">
        <v>1884</v>
      </c>
      <c r="F3928" s="45">
        <v>21</v>
      </c>
      <c r="G3928" s="45" t="s">
        <v>1839</v>
      </c>
      <c r="H3928" s="45" t="s">
        <v>44</v>
      </c>
      <c r="I3928" s="46">
        <v>39877</v>
      </c>
      <c r="J3928" s="44" t="str">
        <f t="shared" si="116"/>
        <v>n/a</v>
      </c>
      <c r="K3928" s="46">
        <v>39903</v>
      </c>
      <c r="L3928" s="45">
        <v>7653</v>
      </c>
      <c r="M3928" s="45" t="s">
        <v>601</v>
      </c>
      <c r="N3928" s="45" t="s">
        <v>874</v>
      </c>
      <c r="O3928" s="62" t="s">
        <v>7</v>
      </c>
      <c r="P3928" s="53">
        <v>4220</v>
      </c>
      <c r="Q3928" s="46">
        <v>40046</v>
      </c>
      <c r="R3928" s="41" t="s">
        <v>1019</v>
      </c>
    </row>
    <row r="3929" spans="1:18" s="149" customFormat="1" ht="12.75" customHeight="1" x14ac:dyDescent="0.2">
      <c r="A3929" s="7"/>
      <c r="B3929" s="40" t="s">
        <v>7</v>
      </c>
      <c r="C3929" s="107">
        <v>7663</v>
      </c>
      <c r="D3929" s="40" t="s">
        <v>1883</v>
      </c>
      <c r="E3929" s="40" t="s">
        <v>1882</v>
      </c>
      <c r="F3929" s="45">
        <v>8</v>
      </c>
      <c r="G3929" s="45" t="s">
        <v>905</v>
      </c>
      <c r="H3929" s="45" t="s">
        <v>44</v>
      </c>
      <c r="I3929" s="46">
        <v>39877</v>
      </c>
      <c r="J3929" s="44">
        <f t="shared" si="116"/>
        <v>40242</v>
      </c>
      <c r="K3929" s="46"/>
      <c r="L3929" s="45"/>
      <c r="M3929" s="45"/>
      <c r="N3929" s="45"/>
      <c r="O3929" s="62" t="s">
        <v>7</v>
      </c>
      <c r="P3929" s="53" t="s">
        <v>2</v>
      </c>
      <c r="Q3929" s="46"/>
      <c r="R3929" s="41"/>
    </row>
    <row r="3930" spans="1:18" s="149" customFormat="1" ht="12.75" customHeight="1" x14ac:dyDescent="0.2">
      <c r="A3930" s="7">
        <v>38</v>
      </c>
      <c r="B3930" s="40" t="s">
        <v>7</v>
      </c>
      <c r="C3930" s="107">
        <v>7664</v>
      </c>
      <c r="D3930" s="40" t="s">
        <v>1881</v>
      </c>
      <c r="E3930" s="40" t="s">
        <v>1822</v>
      </c>
      <c r="F3930" s="45">
        <v>16</v>
      </c>
      <c r="G3930" s="45" t="s">
        <v>1834</v>
      </c>
      <c r="H3930" s="45" t="s">
        <v>44</v>
      </c>
      <c r="I3930" s="46">
        <v>39878</v>
      </c>
      <c r="J3930" s="44">
        <f t="shared" si="116"/>
        <v>40243</v>
      </c>
      <c r="K3930" s="46"/>
      <c r="L3930" s="45"/>
      <c r="M3930" s="45"/>
      <c r="N3930" s="45"/>
      <c r="O3930" s="62" t="s">
        <v>7</v>
      </c>
      <c r="P3930" s="53" t="s">
        <v>2</v>
      </c>
      <c r="Q3930" s="46"/>
      <c r="R3930" s="41"/>
    </row>
    <row r="3931" spans="1:18" s="149" customFormat="1" ht="12.75" customHeight="1" x14ac:dyDescent="0.2">
      <c r="A3931" s="7">
        <v>190</v>
      </c>
      <c r="B3931" s="40" t="s">
        <v>7</v>
      </c>
      <c r="C3931" s="107">
        <v>7665</v>
      </c>
      <c r="D3931" s="40" t="s">
        <v>1880</v>
      </c>
      <c r="E3931" s="40" t="s">
        <v>1879</v>
      </c>
      <c r="F3931" s="45">
        <v>3</v>
      </c>
      <c r="G3931" s="45" t="s">
        <v>1825</v>
      </c>
      <c r="H3931" s="45" t="s">
        <v>114</v>
      </c>
      <c r="I3931" s="46">
        <v>39902</v>
      </c>
      <c r="J3931" s="44" t="str">
        <f t="shared" si="116"/>
        <v>n/a</v>
      </c>
      <c r="K3931" s="46">
        <v>39934</v>
      </c>
      <c r="L3931" s="45" t="s">
        <v>684</v>
      </c>
      <c r="M3931" s="45" t="s">
        <v>874</v>
      </c>
      <c r="N3931" s="45" t="s">
        <v>871</v>
      </c>
      <c r="O3931" s="62" t="s">
        <v>7</v>
      </c>
      <c r="P3931" s="53">
        <v>4238</v>
      </c>
      <c r="Q3931" s="46">
        <v>40164</v>
      </c>
      <c r="R3931" s="41" t="s">
        <v>1878</v>
      </c>
    </row>
    <row r="3932" spans="1:18" s="149" customFormat="1" ht="12.75" customHeight="1" x14ac:dyDescent="0.2">
      <c r="A3932" s="7">
        <v>115</v>
      </c>
      <c r="B3932" s="40" t="s">
        <v>7</v>
      </c>
      <c r="C3932" s="107">
        <v>7666</v>
      </c>
      <c r="D3932" s="40" t="s">
        <v>1877</v>
      </c>
      <c r="E3932" s="40" t="s">
        <v>1876</v>
      </c>
      <c r="F3932" s="45">
        <v>12</v>
      </c>
      <c r="G3932" s="45" t="s">
        <v>1825</v>
      </c>
      <c r="H3932" s="45" t="s">
        <v>28</v>
      </c>
      <c r="I3932" s="46">
        <v>39871</v>
      </c>
      <c r="J3932" s="44" t="str">
        <f t="shared" si="116"/>
        <v>n/a</v>
      </c>
      <c r="K3932" s="46">
        <v>39903</v>
      </c>
      <c r="L3932" s="45"/>
      <c r="M3932" s="45"/>
      <c r="N3932" s="45"/>
      <c r="O3932" s="62" t="s">
        <v>7</v>
      </c>
      <c r="P3932" s="53" t="s">
        <v>5</v>
      </c>
      <c r="Q3932" s="46">
        <v>39941</v>
      </c>
      <c r="R3932" s="41"/>
    </row>
    <row r="3933" spans="1:18" s="149" customFormat="1" ht="12.75" customHeight="1" x14ac:dyDescent="0.2">
      <c r="A3933" s="7"/>
      <c r="B3933" s="40" t="s">
        <v>7</v>
      </c>
      <c r="C3933" s="107">
        <v>7667</v>
      </c>
      <c r="D3933" s="40" t="s">
        <v>1875</v>
      </c>
      <c r="E3933" s="40" t="s">
        <v>1874</v>
      </c>
      <c r="F3933" s="45">
        <v>15</v>
      </c>
      <c r="G3933" s="45" t="s">
        <v>1688</v>
      </c>
      <c r="H3933" s="45" t="s">
        <v>114</v>
      </c>
      <c r="I3933" s="46">
        <v>39904</v>
      </c>
      <c r="J3933" s="44" t="str">
        <f t="shared" si="116"/>
        <v>n/a</v>
      </c>
      <c r="K3933" s="46">
        <v>39934</v>
      </c>
      <c r="L3933" s="45" t="s">
        <v>684</v>
      </c>
      <c r="M3933" s="45"/>
      <c r="N3933" s="45"/>
      <c r="O3933" s="62" t="s">
        <v>7</v>
      </c>
      <c r="P3933" s="53" t="s">
        <v>5</v>
      </c>
      <c r="Q3933" s="46">
        <v>40031</v>
      </c>
      <c r="R3933" s="41"/>
    </row>
    <row r="3934" spans="1:18" s="149" customFormat="1" ht="12.75" customHeight="1" x14ac:dyDescent="0.2">
      <c r="A3934" s="7">
        <v>55</v>
      </c>
      <c r="B3934" s="40" t="s">
        <v>7</v>
      </c>
      <c r="C3934" s="107">
        <v>7668</v>
      </c>
      <c r="D3934" s="40" t="s">
        <v>1873</v>
      </c>
      <c r="E3934" s="40" t="s">
        <v>1872</v>
      </c>
      <c r="F3934" s="45">
        <v>15</v>
      </c>
      <c r="G3934" s="45" t="s">
        <v>1688</v>
      </c>
      <c r="H3934" s="45" t="s">
        <v>31</v>
      </c>
      <c r="I3934" s="46">
        <v>39923</v>
      </c>
      <c r="J3934" s="44" t="str">
        <f t="shared" si="116"/>
        <v>n/a</v>
      </c>
      <c r="K3934" s="46">
        <v>39965</v>
      </c>
      <c r="L3934" s="45" t="s">
        <v>684</v>
      </c>
      <c r="M3934" s="45"/>
      <c r="N3934" s="45"/>
      <c r="O3934" s="62" t="s">
        <v>7</v>
      </c>
      <c r="P3934" s="53">
        <v>4416</v>
      </c>
      <c r="Q3934" s="8">
        <v>41562</v>
      </c>
      <c r="R3934" s="2" t="s">
        <v>1019</v>
      </c>
    </row>
    <row r="3935" spans="1:18" s="149" customFormat="1" ht="12.75" customHeight="1" x14ac:dyDescent="0.2">
      <c r="A3935" s="7">
        <v>23</v>
      </c>
      <c r="B3935" s="40" t="s">
        <v>7</v>
      </c>
      <c r="C3935" s="107">
        <v>7669</v>
      </c>
      <c r="D3935" s="40" t="s">
        <v>1808</v>
      </c>
      <c r="E3935" s="40" t="s">
        <v>1807</v>
      </c>
      <c r="F3935" s="45">
        <v>16</v>
      </c>
      <c r="G3935" s="45" t="s">
        <v>1834</v>
      </c>
      <c r="H3935" s="45" t="s">
        <v>31</v>
      </c>
      <c r="I3935" s="46">
        <v>39923</v>
      </c>
      <c r="J3935" s="44" t="str">
        <f t="shared" si="116"/>
        <v>n/a</v>
      </c>
      <c r="K3935" s="46">
        <v>39965</v>
      </c>
      <c r="L3935" s="45" t="s">
        <v>684</v>
      </c>
      <c r="M3935" s="45" t="s">
        <v>601</v>
      </c>
      <c r="N3935" s="45" t="s">
        <v>871</v>
      </c>
      <c r="O3935" s="62" t="s">
        <v>7</v>
      </c>
      <c r="P3935" s="53">
        <v>4245</v>
      </c>
      <c r="Q3935" s="46">
        <v>40213</v>
      </c>
      <c r="R3935" s="41" t="s">
        <v>354</v>
      </c>
    </row>
    <row r="3936" spans="1:18" s="149" customFormat="1" ht="12.75" customHeight="1" x14ac:dyDescent="0.2">
      <c r="A3936" s="7">
        <v>37</v>
      </c>
      <c r="B3936" s="40" t="s">
        <v>7</v>
      </c>
      <c r="C3936" s="107">
        <v>7670</v>
      </c>
      <c r="D3936" s="40" t="s">
        <v>1871</v>
      </c>
      <c r="E3936" s="40" t="s">
        <v>1870</v>
      </c>
      <c r="F3936" s="45">
        <v>21</v>
      </c>
      <c r="G3936" s="45" t="s">
        <v>1839</v>
      </c>
      <c r="H3936" s="45" t="s">
        <v>31</v>
      </c>
      <c r="I3936" s="46">
        <v>39933</v>
      </c>
      <c r="J3936" s="44">
        <f t="shared" ref="J3936:J3999" si="117">IF(AND(I3936&gt;1/1/75, K3936&gt;0),"n/a",I3936+365)</f>
        <v>40298</v>
      </c>
      <c r="K3936" s="46"/>
      <c r="L3936" s="45"/>
      <c r="M3936" s="45"/>
      <c r="N3936" s="45"/>
      <c r="O3936" s="62" t="s">
        <v>7</v>
      </c>
      <c r="P3936" s="53" t="s">
        <v>2</v>
      </c>
      <c r="Q3936" s="46"/>
      <c r="R3936" s="41"/>
    </row>
    <row r="3937" spans="1:18" s="149" customFormat="1" ht="12.75" customHeight="1" x14ac:dyDescent="0.2">
      <c r="A3937" s="7">
        <v>3</v>
      </c>
      <c r="B3937" s="40" t="s">
        <v>7</v>
      </c>
      <c r="C3937" s="107">
        <v>7671</v>
      </c>
      <c r="D3937" s="40" t="s">
        <v>1869</v>
      </c>
      <c r="E3937" s="40" t="s">
        <v>1868</v>
      </c>
      <c r="F3937" s="45">
        <v>15</v>
      </c>
      <c r="G3937" s="45" t="s">
        <v>1688</v>
      </c>
      <c r="H3937" s="45" t="s">
        <v>31</v>
      </c>
      <c r="I3937" s="46">
        <v>39934</v>
      </c>
      <c r="J3937" s="44" t="str">
        <f t="shared" si="117"/>
        <v>n/a</v>
      </c>
      <c r="K3937" s="46">
        <v>39965</v>
      </c>
      <c r="L3937" s="45" t="s">
        <v>684</v>
      </c>
      <c r="M3937" s="45" t="s">
        <v>874</v>
      </c>
      <c r="N3937" s="45" t="s">
        <v>871</v>
      </c>
      <c r="O3937" s="62" t="s">
        <v>7</v>
      </c>
      <c r="P3937" s="117">
        <v>4255</v>
      </c>
      <c r="Q3937" s="46">
        <v>40296</v>
      </c>
      <c r="R3937" s="41" t="s">
        <v>225</v>
      </c>
    </row>
    <row r="3938" spans="1:18" s="149" customFormat="1" ht="12.75" customHeight="1" x14ac:dyDescent="0.2">
      <c r="A3938" s="7">
        <v>5</v>
      </c>
      <c r="B3938" s="40" t="s">
        <v>7</v>
      </c>
      <c r="C3938" s="107">
        <v>7672</v>
      </c>
      <c r="D3938" s="40" t="s">
        <v>686</v>
      </c>
      <c r="E3938" s="40" t="s">
        <v>1867</v>
      </c>
      <c r="F3938" s="45">
        <v>20</v>
      </c>
      <c r="G3938" s="45" t="s">
        <v>1839</v>
      </c>
      <c r="H3938" s="45" t="s">
        <v>31</v>
      </c>
      <c r="I3938" s="46">
        <v>39934</v>
      </c>
      <c r="J3938" s="44" t="str">
        <f t="shared" si="117"/>
        <v>n/a</v>
      </c>
      <c r="K3938" s="46">
        <v>39965</v>
      </c>
      <c r="L3938" s="45" t="s">
        <v>684</v>
      </c>
      <c r="M3938" s="45" t="s">
        <v>601</v>
      </c>
      <c r="N3938" s="45" t="s">
        <v>871</v>
      </c>
      <c r="O3938" s="62" t="s">
        <v>7</v>
      </c>
      <c r="P3938" s="53" t="s">
        <v>5</v>
      </c>
      <c r="Q3938" s="46">
        <v>40080</v>
      </c>
      <c r="R3938" s="41"/>
    </row>
    <row r="3939" spans="1:18" s="149" customFormat="1" ht="12.75" customHeight="1" x14ac:dyDescent="0.2">
      <c r="A3939" s="7">
        <v>17</v>
      </c>
      <c r="B3939" s="40" t="s">
        <v>7</v>
      </c>
      <c r="C3939" s="107">
        <v>7673</v>
      </c>
      <c r="D3939" s="40" t="s">
        <v>531</v>
      </c>
      <c r="E3939" s="40" t="s">
        <v>1866</v>
      </c>
      <c r="F3939" s="45">
        <v>16</v>
      </c>
      <c r="G3939" s="45" t="s">
        <v>1834</v>
      </c>
      <c r="H3939" s="45" t="s">
        <v>31</v>
      </c>
      <c r="I3939" s="46">
        <v>39937</v>
      </c>
      <c r="J3939" s="44" t="str">
        <f t="shared" si="117"/>
        <v>n/a</v>
      </c>
      <c r="K3939" s="46">
        <v>39965</v>
      </c>
      <c r="L3939" s="45" t="s">
        <v>684</v>
      </c>
      <c r="M3939" s="45" t="s">
        <v>601</v>
      </c>
      <c r="N3939" s="45" t="s">
        <v>874</v>
      </c>
      <c r="O3939" s="62" t="s">
        <v>7</v>
      </c>
      <c r="P3939" s="53">
        <v>4253</v>
      </c>
      <c r="Q3939" s="46">
        <v>40275</v>
      </c>
      <c r="R3939" s="41" t="s">
        <v>354</v>
      </c>
    </row>
    <row r="3940" spans="1:18" s="149" customFormat="1" ht="12.75" customHeight="1" x14ac:dyDescent="0.2">
      <c r="A3940" s="7">
        <v>115</v>
      </c>
      <c r="B3940" s="40" t="s">
        <v>7</v>
      </c>
      <c r="C3940" s="107">
        <v>7674</v>
      </c>
      <c r="D3940" s="40" t="s">
        <v>1865</v>
      </c>
      <c r="E3940" s="40" t="s">
        <v>1862</v>
      </c>
      <c r="F3940" s="45">
        <v>3</v>
      </c>
      <c r="G3940" s="45" t="s">
        <v>1825</v>
      </c>
      <c r="H3940" s="45" t="s">
        <v>28</v>
      </c>
      <c r="I3940" s="46">
        <v>39944</v>
      </c>
      <c r="J3940" s="44" t="str">
        <f t="shared" si="117"/>
        <v>n/a</v>
      </c>
      <c r="K3940" s="46">
        <v>39995</v>
      </c>
      <c r="L3940" s="45">
        <v>7677</v>
      </c>
      <c r="M3940" s="45" t="s">
        <v>601</v>
      </c>
      <c r="N3940" s="45" t="s">
        <v>871</v>
      </c>
      <c r="O3940" s="62" t="s">
        <v>7</v>
      </c>
      <c r="P3940" s="53">
        <v>4254</v>
      </c>
      <c r="Q3940" s="46">
        <v>40284</v>
      </c>
      <c r="R3940" s="41" t="s">
        <v>136</v>
      </c>
    </row>
    <row r="3941" spans="1:18" s="149" customFormat="1" ht="12.75" customHeight="1" x14ac:dyDescent="0.2">
      <c r="A3941" s="7">
        <v>46</v>
      </c>
      <c r="B3941" s="40" t="s">
        <v>7</v>
      </c>
      <c r="C3941" s="107">
        <v>7675</v>
      </c>
      <c r="D3941" s="40" t="s">
        <v>527</v>
      </c>
      <c r="E3941" s="40" t="s">
        <v>1864</v>
      </c>
      <c r="F3941" s="45">
        <v>8</v>
      </c>
      <c r="G3941" s="45" t="s">
        <v>905</v>
      </c>
      <c r="H3941" s="45" t="s">
        <v>25</v>
      </c>
      <c r="I3941" s="46">
        <v>39955</v>
      </c>
      <c r="J3941" s="44" t="str">
        <f t="shared" si="117"/>
        <v>n/a</v>
      </c>
      <c r="K3941" s="46">
        <v>39995</v>
      </c>
      <c r="L3941" s="45" t="s">
        <v>684</v>
      </c>
      <c r="M3941" s="45" t="s">
        <v>874</v>
      </c>
      <c r="N3941" s="45" t="s">
        <v>874</v>
      </c>
      <c r="O3941" s="62" t="s">
        <v>7</v>
      </c>
      <c r="P3941" s="53">
        <v>4230</v>
      </c>
      <c r="Q3941" s="46">
        <v>40137</v>
      </c>
      <c r="R3941" s="41" t="s">
        <v>1863</v>
      </c>
    </row>
    <row r="3942" spans="1:18" s="149" customFormat="1" ht="12.75" customHeight="1" x14ac:dyDescent="0.2">
      <c r="A3942" s="7">
        <v>190</v>
      </c>
      <c r="B3942" s="40" t="s">
        <v>7</v>
      </c>
      <c r="C3942" s="107">
        <v>7676</v>
      </c>
      <c r="D3942" s="40" t="s">
        <v>1861</v>
      </c>
      <c r="E3942" s="40" t="s">
        <v>1862</v>
      </c>
      <c r="F3942" s="45">
        <v>3</v>
      </c>
      <c r="G3942" s="45" t="s">
        <v>1825</v>
      </c>
      <c r="H3942" s="45" t="s">
        <v>28</v>
      </c>
      <c r="I3942" s="46">
        <v>39965</v>
      </c>
      <c r="J3942" s="44">
        <f t="shared" si="117"/>
        <v>40330</v>
      </c>
      <c r="K3942" s="46"/>
      <c r="L3942" s="45"/>
      <c r="M3942" s="45"/>
      <c r="N3942" s="45"/>
      <c r="O3942" s="62" t="s">
        <v>7</v>
      </c>
      <c r="P3942" s="53" t="s">
        <v>2</v>
      </c>
      <c r="Q3942" s="46"/>
      <c r="R3942" s="41"/>
    </row>
    <row r="3943" spans="1:18" s="149" customFormat="1" ht="12.75" customHeight="1" x14ac:dyDescent="0.2">
      <c r="A3943" s="7">
        <v>190</v>
      </c>
      <c r="B3943" s="40" t="s">
        <v>7</v>
      </c>
      <c r="C3943" s="107">
        <v>7677</v>
      </c>
      <c r="D3943" s="40" t="s">
        <v>1861</v>
      </c>
      <c r="E3943" s="40" t="s">
        <v>1860</v>
      </c>
      <c r="F3943" s="45">
        <v>3</v>
      </c>
      <c r="G3943" s="45" t="s">
        <v>1825</v>
      </c>
      <c r="H3943" s="45" t="s">
        <v>28</v>
      </c>
      <c r="I3943" s="46">
        <v>39965</v>
      </c>
      <c r="J3943" s="44" t="str">
        <f t="shared" si="117"/>
        <v>n/a</v>
      </c>
      <c r="K3943" s="46">
        <v>39995</v>
      </c>
      <c r="L3943" s="45">
        <v>7674</v>
      </c>
      <c r="M3943" s="45" t="s">
        <v>601</v>
      </c>
      <c r="N3943" s="45" t="s">
        <v>874</v>
      </c>
      <c r="O3943" s="62" t="s">
        <v>7</v>
      </c>
      <c r="P3943" s="117" t="s">
        <v>0</v>
      </c>
      <c r="Q3943" s="46">
        <v>40284</v>
      </c>
      <c r="R3943" s="41"/>
    </row>
    <row r="3944" spans="1:18" s="149" customFormat="1" ht="12.75" customHeight="1" x14ac:dyDescent="0.2">
      <c r="A3944" s="7">
        <v>94</v>
      </c>
      <c r="B3944" s="40" t="s">
        <v>7</v>
      </c>
      <c r="C3944" s="107">
        <v>7678</v>
      </c>
      <c r="D3944" s="40" t="s">
        <v>1859</v>
      </c>
      <c r="E3944" s="40" t="s">
        <v>1858</v>
      </c>
      <c r="F3944" s="45">
        <v>12</v>
      </c>
      <c r="G3944" s="45" t="s">
        <v>1825</v>
      </c>
      <c r="H3944" s="45" t="s">
        <v>193</v>
      </c>
      <c r="I3944" s="46">
        <v>39976</v>
      </c>
      <c r="J3944" s="44">
        <f t="shared" si="117"/>
        <v>40341</v>
      </c>
      <c r="K3944" s="46"/>
      <c r="L3944" s="45"/>
      <c r="M3944" s="45"/>
      <c r="N3944" s="45"/>
      <c r="O3944" s="62" t="s">
        <v>7</v>
      </c>
      <c r="P3944" s="53" t="s">
        <v>2</v>
      </c>
      <c r="Q3944" s="46"/>
      <c r="R3944" s="41"/>
    </row>
    <row r="3945" spans="1:18" s="149" customFormat="1" ht="12.75" customHeight="1" x14ac:dyDescent="0.2">
      <c r="A3945" s="7">
        <v>51</v>
      </c>
      <c r="B3945" s="40" t="s">
        <v>7</v>
      </c>
      <c r="C3945" s="107">
        <v>7679</v>
      </c>
      <c r="D3945" s="40" t="s">
        <v>1857</v>
      </c>
      <c r="E3945" s="40" t="s">
        <v>1842</v>
      </c>
      <c r="F3945" s="45">
        <v>9</v>
      </c>
      <c r="G3945" s="45" t="s">
        <v>1834</v>
      </c>
      <c r="H3945" s="45" t="s">
        <v>8</v>
      </c>
      <c r="I3945" s="46">
        <v>39986</v>
      </c>
      <c r="J3945" s="44" t="str">
        <f t="shared" si="117"/>
        <v>n/a</v>
      </c>
      <c r="K3945" s="46">
        <v>40025</v>
      </c>
      <c r="L3945" s="45" t="s">
        <v>684</v>
      </c>
      <c r="M3945" s="45" t="s">
        <v>601</v>
      </c>
      <c r="N3945" s="45" t="s">
        <v>874</v>
      </c>
      <c r="O3945" s="62" t="s">
        <v>7</v>
      </c>
      <c r="P3945" s="53">
        <v>4236</v>
      </c>
      <c r="Q3945" s="46">
        <v>40183</v>
      </c>
      <c r="R3945" s="41" t="s">
        <v>840</v>
      </c>
    </row>
    <row r="3946" spans="1:18" s="149" customFormat="1" ht="12.75" customHeight="1" x14ac:dyDescent="0.2">
      <c r="A3946" s="7">
        <v>44</v>
      </c>
      <c r="B3946" s="40" t="s">
        <v>7</v>
      </c>
      <c r="C3946" s="107">
        <v>7680</v>
      </c>
      <c r="D3946" s="40" t="s">
        <v>1856</v>
      </c>
      <c r="E3946" s="40" t="s">
        <v>1855</v>
      </c>
      <c r="F3946" s="45">
        <v>19</v>
      </c>
      <c r="G3946" s="45" t="s">
        <v>1688</v>
      </c>
      <c r="H3946" s="45" t="s">
        <v>8</v>
      </c>
      <c r="I3946" s="46">
        <v>39990</v>
      </c>
      <c r="J3946" s="44">
        <f t="shared" si="117"/>
        <v>40355</v>
      </c>
      <c r="K3946" s="46"/>
      <c r="L3946" s="45"/>
      <c r="M3946" s="45"/>
      <c r="N3946" s="45"/>
      <c r="O3946" s="62" t="s">
        <v>7</v>
      </c>
      <c r="P3946" s="53" t="s">
        <v>2</v>
      </c>
      <c r="Q3946" s="46"/>
      <c r="R3946" s="41"/>
    </row>
    <row r="3947" spans="1:18" s="149" customFormat="1" ht="12.75" customHeight="1" x14ac:dyDescent="0.2">
      <c r="A3947" s="7">
        <v>33</v>
      </c>
      <c r="B3947" s="40" t="s">
        <v>7</v>
      </c>
      <c r="C3947" s="107">
        <v>7681</v>
      </c>
      <c r="D3947" s="40" t="s">
        <v>374</v>
      </c>
      <c r="E3947" s="40" t="s">
        <v>1705</v>
      </c>
      <c r="F3947" s="45">
        <v>20</v>
      </c>
      <c r="G3947" s="45" t="s">
        <v>1839</v>
      </c>
      <c r="H3947" s="45" t="s">
        <v>8</v>
      </c>
      <c r="I3947" s="46">
        <v>39993</v>
      </c>
      <c r="J3947" s="44" t="str">
        <f t="shared" si="117"/>
        <v>n/a</v>
      </c>
      <c r="K3947" s="46">
        <v>40023</v>
      </c>
      <c r="L3947" s="45" t="s">
        <v>1854</v>
      </c>
      <c r="M3947" s="45" t="s">
        <v>601</v>
      </c>
      <c r="N3947" s="45" t="s">
        <v>871</v>
      </c>
      <c r="O3947" s="62" t="s">
        <v>7</v>
      </c>
      <c r="P3947" s="117" t="s">
        <v>0</v>
      </c>
      <c r="Q3947" s="46">
        <v>40339</v>
      </c>
      <c r="R3947" s="41"/>
    </row>
    <row r="3948" spans="1:18" s="149" customFormat="1" ht="12.75" customHeight="1" x14ac:dyDescent="0.2">
      <c r="A3948" s="7">
        <v>37</v>
      </c>
      <c r="B3948" s="40" t="s">
        <v>7</v>
      </c>
      <c r="C3948" s="107">
        <v>7682</v>
      </c>
      <c r="D3948" s="40" t="s">
        <v>1853</v>
      </c>
      <c r="E3948" s="40" t="s">
        <v>1705</v>
      </c>
      <c r="F3948" s="45">
        <v>20</v>
      </c>
      <c r="G3948" s="45" t="s">
        <v>1839</v>
      </c>
      <c r="H3948" s="45" t="s">
        <v>8</v>
      </c>
      <c r="I3948" s="46">
        <v>39993</v>
      </c>
      <c r="J3948" s="44">
        <f t="shared" si="117"/>
        <v>40358</v>
      </c>
      <c r="K3948" s="46"/>
      <c r="L3948" s="45"/>
      <c r="M3948" s="45"/>
      <c r="N3948" s="45"/>
      <c r="O3948" s="62" t="s">
        <v>7</v>
      </c>
      <c r="P3948" s="53" t="s">
        <v>2</v>
      </c>
      <c r="Q3948" s="46"/>
      <c r="R3948" s="41"/>
    </row>
    <row r="3949" spans="1:18" s="149" customFormat="1" ht="15.75" customHeight="1" x14ac:dyDescent="0.2">
      <c r="A3949" s="7">
        <v>190</v>
      </c>
      <c r="B3949" s="40" t="s">
        <v>7</v>
      </c>
      <c r="C3949" s="107">
        <v>7683</v>
      </c>
      <c r="D3949" s="40" t="s">
        <v>348</v>
      </c>
      <c r="E3949" s="40" t="s">
        <v>1852</v>
      </c>
      <c r="F3949" s="45">
        <v>3</v>
      </c>
      <c r="G3949" s="45" t="s">
        <v>1825</v>
      </c>
      <c r="H3949" s="45" t="s">
        <v>8</v>
      </c>
      <c r="I3949" s="46">
        <v>39994</v>
      </c>
      <c r="J3949" s="44" t="str">
        <f t="shared" si="117"/>
        <v>n/a</v>
      </c>
      <c r="K3949" s="46">
        <v>40028</v>
      </c>
      <c r="L3949" s="45" t="s">
        <v>684</v>
      </c>
      <c r="M3949" s="45" t="s">
        <v>601</v>
      </c>
      <c r="N3949" s="45" t="s">
        <v>874</v>
      </c>
      <c r="O3949" s="62" t="s">
        <v>7</v>
      </c>
      <c r="P3949" s="53">
        <v>4234</v>
      </c>
      <c r="Q3949" s="46">
        <v>40183</v>
      </c>
      <c r="R3949" s="41" t="s">
        <v>1851</v>
      </c>
    </row>
    <row r="3950" spans="1:18" s="149" customFormat="1" ht="12.75" customHeight="1" x14ac:dyDescent="0.2">
      <c r="A3950" s="7">
        <v>3</v>
      </c>
      <c r="B3950" s="40" t="s">
        <v>7</v>
      </c>
      <c r="C3950" s="107">
        <v>7684</v>
      </c>
      <c r="D3950" s="40" t="s">
        <v>1645</v>
      </c>
      <c r="E3950" s="40" t="s">
        <v>1850</v>
      </c>
      <c r="F3950" s="45">
        <v>21</v>
      </c>
      <c r="G3950" s="45" t="s">
        <v>1839</v>
      </c>
      <c r="H3950" s="45" t="s">
        <v>8</v>
      </c>
      <c r="I3950" s="46">
        <v>39995</v>
      </c>
      <c r="J3950" s="44" t="str">
        <f t="shared" si="117"/>
        <v>n/a</v>
      </c>
      <c r="K3950" s="46">
        <v>40028</v>
      </c>
      <c r="L3950" s="45" t="s">
        <v>684</v>
      </c>
      <c r="M3950" s="45" t="s">
        <v>601</v>
      </c>
      <c r="N3950" s="45" t="s">
        <v>874</v>
      </c>
      <c r="O3950" s="62" t="s">
        <v>7</v>
      </c>
      <c r="P3950" s="53">
        <v>4235</v>
      </c>
      <c r="Q3950" s="46">
        <v>40168</v>
      </c>
      <c r="R3950" s="41" t="s">
        <v>1019</v>
      </c>
    </row>
    <row r="3951" spans="1:18" s="149" customFormat="1" ht="12.75" customHeight="1" x14ac:dyDescent="0.2">
      <c r="A3951" s="7">
        <v>3</v>
      </c>
      <c r="B3951" s="40" t="s">
        <v>7</v>
      </c>
      <c r="C3951" s="107">
        <v>7685</v>
      </c>
      <c r="D3951" s="40" t="s">
        <v>1415</v>
      </c>
      <c r="E3951" s="40" t="s">
        <v>1849</v>
      </c>
      <c r="F3951" s="45">
        <v>20</v>
      </c>
      <c r="G3951" s="45" t="s">
        <v>1839</v>
      </c>
      <c r="H3951" s="45" t="s">
        <v>8</v>
      </c>
      <c r="I3951" s="46">
        <v>39995</v>
      </c>
      <c r="J3951" s="44" t="str">
        <f t="shared" si="117"/>
        <v>n/a</v>
      </c>
      <c r="K3951" s="46">
        <v>40207</v>
      </c>
      <c r="L3951" s="45" t="s">
        <v>684</v>
      </c>
      <c r="M3951" s="45" t="s">
        <v>601</v>
      </c>
      <c r="N3951" s="45" t="s">
        <v>871</v>
      </c>
      <c r="O3951" s="62" t="s">
        <v>7</v>
      </c>
      <c r="P3951" s="53">
        <v>4296</v>
      </c>
      <c r="Q3951" s="46">
        <v>40627</v>
      </c>
      <c r="R3951" s="41" t="s">
        <v>366</v>
      </c>
    </row>
    <row r="3952" spans="1:18" s="149" customFormat="1" ht="12.75" customHeight="1" x14ac:dyDescent="0.2">
      <c r="A3952" s="7">
        <v>44</v>
      </c>
      <c r="B3952" s="40" t="s">
        <v>7</v>
      </c>
      <c r="C3952" s="107">
        <v>7686</v>
      </c>
      <c r="D3952" s="40" t="s">
        <v>1848</v>
      </c>
      <c r="E3952" s="40" t="s">
        <v>1840</v>
      </c>
      <c r="F3952" s="45">
        <v>19</v>
      </c>
      <c r="G3952" s="45" t="s">
        <v>1688</v>
      </c>
      <c r="H3952" s="45" t="s">
        <v>8</v>
      </c>
      <c r="I3952" s="46">
        <v>39995</v>
      </c>
      <c r="J3952" s="44">
        <f t="shared" si="117"/>
        <v>40360</v>
      </c>
      <c r="K3952" s="46"/>
      <c r="L3952" s="45"/>
      <c r="M3952" s="45"/>
      <c r="N3952" s="45"/>
      <c r="O3952" s="62" t="s">
        <v>7</v>
      </c>
      <c r="P3952" s="53" t="s">
        <v>2</v>
      </c>
      <c r="Q3952" s="46"/>
      <c r="R3952" s="41"/>
    </row>
    <row r="3953" spans="1:18" s="149" customFormat="1" ht="12.75" customHeight="1" x14ac:dyDescent="0.2">
      <c r="A3953" s="7">
        <v>3</v>
      </c>
      <c r="B3953" s="40" t="s">
        <v>7</v>
      </c>
      <c r="C3953" s="107">
        <v>7687</v>
      </c>
      <c r="D3953" s="40" t="s">
        <v>1847</v>
      </c>
      <c r="E3953" s="40" t="s">
        <v>1842</v>
      </c>
      <c r="F3953" s="45">
        <v>15</v>
      </c>
      <c r="G3953" s="45" t="s">
        <v>1688</v>
      </c>
      <c r="H3953" s="45" t="s">
        <v>8</v>
      </c>
      <c r="I3953" s="46">
        <v>39996</v>
      </c>
      <c r="J3953" s="44" t="str">
        <f t="shared" si="117"/>
        <v>n/a</v>
      </c>
      <c r="K3953" s="46">
        <v>40028</v>
      </c>
      <c r="L3953" s="45">
        <v>7691</v>
      </c>
      <c r="M3953" s="45" t="s">
        <v>874</v>
      </c>
      <c r="N3953" s="45" t="s">
        <v>874</v>
      </c>
      <c r="O3953" s="62" t="s">
        <v>7</v>
      </c>
      <c r="P3953" s="53">
        <v>4231</v>
      </c>
      <c r="Q3953" s="46">
        <v>40168</v>
      </c>
      <c r="R3953" s="41" t="s">
        <v>1846</v>
      </c>
    </row>
    <row r="3954" spans="1:18" s="149" customFormat="1" ht="12.75" customHeight="1" x14ac:dyDescent="0.2">
      <c r="A3954" s="7">
        <v>3</v>
      </c>
      <c r="B3954" s="40" t="s">
        <v>7</v>
      </c>
      <c r="C3954" s="107">
        <v>7688</v>
      </c>
      <c r="D3954" s="40" t="s">
        <v>1845</v>
      </c>
      <c r="E3954" s="40" t="s">
        <v>1705</v>
      </c>
      <c r="F3954" s="45">
        <v>20</v>
      </c>
      <c r="G3954" s="45" t="s">
        <v>1839</v>
      </c>
      <c r="H3954" s="45" t="s">
        <v>8</v>
      </c>
      <c r="I3954" s="46">
        <v>39996</v>
      </c>
      <c r="J3954" s="44" t="str">
        <f t="shared" si="117"/>
        <v>n/a</v>
      </c>
      <c r="K3954" s="46">
        <v>40028</v>
      </c>
      <c r="L3954" s="45" t="s">
        <v>1844</v>
      </c>
      <c r="M3954" s="45" t="s">
        <v>601</v>
      </c>
      <c r="N3954" s="45" t="s">
        <v>871</v>
      </c>
      <c r="O3954" s="62" t="s">
        <v>7</v>
      </c>
      <c r="P3954" s="117" t="s">
        <v>0</v>
      </c>
      <c r="Q3954" s="46">
        <v>40339</v>
      </c>
      <c r="R3954" s="41"/>
    </row>
    <row r="3955" spans="1:18" s="149" customFormat="1" ht="12.75" customHeight="1" x14ac:dyDescent="0.2">
      <c r="A3955" s="7">
        <v>17</v>
      </c>
      <c r="B3955" s="40" t="s">
        <v>7</v>
      </c>
      <c r="C3955" s="107">
        <v>7689</v>
      </c>
      <c r="D3955" s="40" t="s">
        <v>1843</v>
      </c>
      <c r="E3955" s="40" t="s">
        <v>1842</v>
      </c>
      <c r="F3955" s="45">
        <v>19</v>
      </c>
      <c r="G3955" s="45" t="s">
        <v>1688</v>
      </c>
      <c r="H3955" s="45" t="s">
        <v>8</v>
      </c>
      <c r="I3955" s="46">
        <v>40000</v>
      </c>
      <c r="J3955" s="44" t="str">
        <f t="shared" si="117"/>
        <v>n/a</v>
      </c>
      <c r="K3955" s="46">
        <v>40028</v>
      </c>
      <c r="L3955" s="45" t="s">
        <v>684</v>
      </c>
      <c r="M3955" s="45" t="s">
        <v>874</v>
      </c>
      <c r="N3955" s="45" t="s">
        <v>871</v>
      </c>
      <c r="O3955" s="62" t="s">
        <v>7</v>
      </c>
      <c r="P3955" s="20" t="s">
        <v>3</v>
      </c>
      <c r="Q3955" s="46"/>
      <c r="R3955" s="41"/>
    </row>
    <row r="3956" spans="1:18" s="149" customFormat="1" ht="12.75" customHeight="1" x14ac:dyDescent="0.2">
      <c r="A3956" s="7">
        <v>37</v>
      </c>
      <c r="B3956" s="40" t="s">
        <v>7</v>
      </c>
      <c r="C3956" s="107">
        <v>7690</v>
      </c>
      <c r="D3956" s="40" t="s">
        <v>1841</v>
      </c>
      <c r="E3956" s="40" t="s">
        <v>1840</v>
      </c>
      <c r="F3956" s="45">
        <v>20</v>
      </c>
      <c r="G3956" s="45" t="s">
        <v>1839</v>
      </c>
      <c r="H3956" s="45" t="s">
        <v>8</v>
      </c>
      <c r="I3956" s="46">
        <v>40003</v>
      </c>
      <c r="J3956" s="44" t="str">
        <f t="shared" si="117"/>
        <v>n/a</v>
      </c>
      <c r="K3956" s="46">
        <v>40025</v>
      </c>
      <c r="L3956" s="45" t="s">
        <v>1838</v>
      </c>
      <c r="M3956" s="45" t="s">
        <v>601</v>
      </c>
      <c r="N3956" s="45" t="s">
        <v>871</v>
      </c>
      <c r="O3956" s="62" t="s">
        <v>7</v>
      </c>
      <c r="P3956" s="117" t="s">
        <v>0</v>
      </c>
      <c r="Q3956" s="46">
        <v>40339</v>
      </c>
      <c r="R3956" s="41"/>
    </row>
    <row r="3957" spans="1:18" s="149" customFormat="1" ht="12.75" customHeight="1" x14ac:dyDescent="0.2">
      <c r="A3957" s="7">
        <v>17</v>
      </c>
      <c r="B3957" s="40" t="s">
        <v>7</v>
      </c>
      <c r="C3957" s="107">
        <v>7691</v>
      </c>
      <c r="D3957" s="40" t="s">
        <v>1837</v>
      </c>
      <c r="E3957" s="40" t="s">
        <v>1779</v>
      </c>
      <c r="F3957" s="45">
        <v>15</v>
      </c>
      <c r="G3957" s="45" t="s">
        <v>1688</v>
      </c>
      <c r="H3957" s="45" t="s">
        <v>8</v>
      </c>
      <c r="I3957" s="46">
        <v>40000</v>
      </c>
      <c r="J3957" s="44" t="str">
        <f t="shared" si="117"/>
        <v>n/a</v>
      </c>
      <c r="K3957" s="46">
        <v>40028</v>
      </c>
      <c r="L3957" s="45">
        <v>7687</v>
      </c>
      <c r="M3957" s="45" t="s">
        <v>874</v>
      </c>
      <c r="N3957" s="45" t="s">
        <v>874</v>
      </c>
      <c r="O3957" s="62" t="s">
        <v>7</v>
      </c>
      <c r="P3957" s="53">
        <v>4232</v>
      </c>
      <c r="Q3957" s="46">
        <v>40168</v>
      </c>
      <c r="R3957" s="41" t="s">
        <v>1836</v>
      </c>
    </row>
    <row r="3958" spans="1:18" s="149" customFormat="1" ht="12.75" customHeight="1" x14ac:dyDescent="0.2">
      <c r="A3958" s="7">
        <v>1</v>
      </c>
      <c r="B3958" s="40" t="s">
        <v>7</v>
      </c>
      <c r="C3958" s="107">
        <v>7692</v>
      </c>
      <c r="D3958" s="40" t="s">
        <v>533</v>
      </c>
      <c r="E3958" s="40" t="s">
        <v>1835</v>
      </c>
      <c r="F3958" s="107">
        <v>6</v>
      </c>
      <c r="G3958" s="45" t="s">
        <v>1834</v>
      </c>
      <c r="H3958" s="45" t="s">
        <v>44</v>
      </c>
      <c r="I3958" s="46">
        <v>40043</v>
      </c>
      <c r="J3958" s="44">
        <f t="shared" si="117"/>
        <v>40408</v>
      </c>
      <c r="K3958" s="46"/>
      <c r="L3958" s="45"/>
      <c r="M3958" s="45"/>
      <c r="N3958" s="45"/>
      <c r="O3958" s="62" t="s">
        <v>7</v>
      </c>
      <c r="P3958" s="53" t="s">
        <v>2</v>
      </c>
      <c r="Q3958" s="46"/>
      <c r="R3958" s="41"/>
    </row>
    <row r="3959" spans="1:18" s="149" customFormat="1" ht="12.75" customHeight="1" x14ac:dyDescent="0.2">
      <c r="A3959" s="7"/>
      <c r="B3959" s="40" t="s">
        <v>7</v>
      </c>
      <c r="C3959" s="107">
        <v>7693</v>
      </c>
      <c r="D3959" s="40" t="s">
        <v>1833</v>
      </c>
      <c r="E3959" s="40" t="s">
        <v>1151</v>
      </c>
      <c r="F3959" s="45">
        <v>8</v>
      </c>
      <c r="G3959" s="45" t="s">
        <v>905</v>
      </c>
      <c r="H3959" s="45" t="s">
        <v>44</v>
      </c>
      <c r="I3959" s="46">
        <v>40049</v>
      </c>
      <c r="J3959" s="44" t="str">
        <f t="shared" si="117"/>
        <v>n/a</v>
      </c>
      <c r="K3959" s="46">
        <v>40086</v>
      </c>
      <c r="L3959" s="45"/>
      <c r="M3959" s="45"/>
      <c r="N3959" s="45"/>
      <c r="O3959" s="62" t="s">
        <v>7</v>
      </c>
      <c r="P3959" s="53" t="s">
        <v>4</v>
      </c>
      <c r="Q3959" s="46"/>
      <c r="R3959" s="41"/>
    </row>
    <row r="3960" spans="1:18" s="149" customFormat="1" ht="12.75" customHeight="1" x14ac:dyDescent="0.2">
      <c r="A3960" s="7">
        <v>33</v>
      </c>
      <c r="B3960" s="40" t="s">
        <v>7</v>
      </c>
      <c r="C3960" s="107">
        <v>7694</v>
      </c>
      <c r="D3960" s="40" t="s">
        <v>1832</v>
      </c>
      <c r="E3960" s="40" t="s">
        <v>1831</v>
      </c>
      <c r="F3960" s="45">
        <v>20</v>
      </c>
      <c r="G3960" s="45" t="s">
        <v>22</v>
      </c>
      <c r="H3960" s="45" t="s">
        <v>44</v>
      </c>
      <c r="I3960" s="46">
        <v>40052</v>
      </c>
      <c r="J3960" s="44" t="str">
        <f t="shared" si="117"/>
        <v>n/a</v>
      </c>
      <c r="K3960" s="46">
        <v>40084</v>
      </c>
      <c r="L3960" s="45" t="s">
        <v>1830</v>
      </c>
      <c r="M3960" s="45" t="s">
        <v>601</v>
      </c>
      <c r="N3960" s="45" t="s">
        <v>874</v>
      </c>
      <c r="O3960" s="62" t="s">
        <v>7</v>
      </c>
      <c r="P3960" s="53">
        <v>4242</v>
      </c>
      <c r="Q3960" s="46">
        <v>40226</v>
      </c>
      <c r="R3960" s="41" t="s">
        <v>1019</v>
      </c>
    </row>
    <row r="3961" spans="1:18" s="149" customFormat="1" ht="12.75" customHeight="1" x14ac:dyDescent="0.2">
      <c r="A3961" s="7">
        <v>28</v>
      </c>
      <c r="B3961" s="40" t="s">
        <v>7</v>
      </c>
      <c r="C3961" s="107">
        <v>7695</v>
      </c>
      <c r="D3961" s="40" t="s">
        <v>1829</v>
      </c>
      <c r="E3961" s="40" t="s">
        <v>1127</v>
      </c>
      <c r="F3961" s="45">
        <v>8</v>
      </c>
      <c r="G3961" s="45" t="s">
        <v>905</v>
      </c>
      <c r="H3961" s="45" t="s">
        <v>44</v>
      </c>
      <c r="I3961" s="46">
        <v>40053</v>
      </c>
      <c r="J3961" s="44" t="str">
        <f t="shared" si="117"/>
        <v>n/a</v>
      </c>
      <c r="K3961" s="46">
        <v>40086</v>
      </c>
      <c r="L3961" s="45">
        <v>7705</v>
      </c>
      <c r="M3961" s="45" t="s">
        <v>871</v>
      </c>
      <c r="N3961" s="45" t="s">
        <v>871</v>
      </c>
      <c r="O3961" s="62" t="s">
        <v>7</v>
      </c>
      <c r="P3961" s="117" t="s">
        <v>0</v>
      </c>
      <c r="Q3961" s="46">
        <v>40379</v>
      </c>
      <c r="R3961" s="41"/>
    </row>
    <row r="3962" spans="1:18" s="149" customFormat="1" ht="12.75" customHeight="1" x14ac:dyDescent="0.2">
      <c r="A3962" s="7">
        <v>19</v>
      </c>
      <c r="B3962" s="40" t="s">
        <v>7</v>
      </c>
      <c r="C3962" s="107">
        <v>7696</v>
      </c>
      <c r="D3962" s="40" t="s">
        <v>132</v>
      </c>
      <c r="E3962" s="40" t="s">
        <v>1828</v>
      </c>
      <c r="F3962" s="45">
        <v>8</v>
      </c>
      <c r="G3962" s="45" t="s">
        <v>905</v>
      </c>
      <c r="H3962" s="45" t="s">
        <v>44</v>
      </c>
      <c r="I3962" s="46">
        <v>40053</v>
      </c>
      <c r="J3962" s="44">
        <f t="shared" si="117"/>
        <v>40418</v>
      </c>
      <c r="K3962" s="46"/>
      <c r="L3962" s="45"/>
      <c r="M3962" s="45"/>
      <c r="N3962" s="45"/>
      <c r="O3962" s="62" t="s">
        <v>7</v>
      </c>
      <c r="P3962" s="53" t="s">
        <v>2</v>
      </c>
      <c r="Q3962" s="46"/>
      <c r="R3962" s="41"/>
    </row>
    <row r="3963" spans="1:18" s="149" customFormat="1" ht="12.75" customHeight="1" x14ac:dyDescent="0.2">
      <c r="A3963" s="7"/>
      <c r="B3963" s="40" t="s">
        <v>7</v>
      </c>
      <c r="C3963" s="107">
        <v>7697</v>
      </c>
      <c r="D3963" s="40" t="s">
        <v>1827</v>
      </c>
      <c r="E3963" s="40" t="s">
        <v>950</v>
      </c>
      <c r="F3963" s="45">
        <v>3</v>
      </c>
      <c r="G3963" s="45" t="s">
        <v>1825</v>
      </c>
      <c r="H3963" s="45" t="s">
        <v>44</v>
      </c>
      <c r="I3963" s="46">
        <v>40053</v>
      </c>
      <c r="J3963" s="44" t="str">
        <f t="shared" si="117"/>
        <v>n/a</v>
      </c>
      <c r="K3963" s="46">
        <v>40086</v>
      </c>
      <c r="L3963" s="45" t="s">
        <v>684</v>
      </c>
      <c r="M3963" s="45" t="s">
        <v>601</v>
      </c>
      <c r="N3963" s="45" t="s">
        <v>871</v>
      </c>
      <c r="O3963" s="62" t="s">
        <v>7</v>
      </c>
      <c r="P3963" s="53" t="s">
        <v>5</v>
      </c>
      <c r="Q3963" s="46">
        <v>41103</v>
      </c>
      <c r="R3963" s="41"/>
    </row>
    <row r="3964" spans="1:18" s="149" customFormat="1" ht="12.75" customHeight="1" x14ac:dyDescent="0.2">
      <c r="A3964" s="7">
        <v>94</v>
      </c>
      <c r="B3964" s="40" t="s">
        <v>7</v>
      </c>
      <c r="C3964" s="107">
        <v>7698</v>
      </c>
      <c r="D3964" s="40" t="s">
        <v>1826</v>
      </c>
      <c r="E3964" s="40" t="s">
        <v>1324</v>
      </c>
      <c r="F3964" s="45">
        <v>12</v>
      </c>
      <c r="G3964" s="45" t="s">
        <v>1825</v>
      </c>
      <c r="H3964" s="45" t="s">
        <v>44</v>
      </c>
      <c r="I3964" s="46">
        <v>40053</v>
      </c>
      <c r="J3964" s="44" t="str">
        <f t="shared" si="117"/>
        <v>n/a</v>
      </c>
      <c r="K3964" s="46">
        <v>40085</v>
      </c>
      <c r="L3964" s="45" t="s">
        <v>684</v>
      </c>
      <c r="M3964" s="45" t="s">
        <v>601</v>
      </c>
      <c r="N3964" s="45" t="s">
        <v>874</v>
      </c>
      <c r="O3964" s="62" t="s">
        <v>7</v>
      </c>
      <c r="P3964" s="53">
        <v>4239</v>
      </c>
      <c r="Q3964" s="46">
        <v>40226</v>
      </c>
      <c r="R3964" s="41" t="s">
        <v>74</v>
      </c>
    </row>
    <row r="3965" spans="1:18" s="149" customFormat="1" ht="12.75" customHeight="1" x14ac:dyDescent="0.2">
      <c r="A3965" s="7"/>
      <c r="B3965" s="40" t="s">
        <v>7</v>
      </c>
      <c r="C3965" s="107">
        <v>7699</v>
      </c>
      <c r="D3965" s="40" t="s">
        <v>1824</v>
      </c>
      <c r="E3965" s="40" t="s">
        <v>1822</v>
      </c>
      <c r="F3965" s="162" t="s">
        <v>1821</v>
      </c>
      <c r="G3965" s="45" t="s">
        <v>12</v>
      </c>
      <c r="H3965" s="45" t="s">
        <v>44</v>
      </c>
      <c r="I3965" s="46">
        <v>40053</v>
      </c>
      <c r="J3965" s="44" t="str">
        <f t="shared" si="117"/>
        <v>n/a</v>
      </c>
      <c r="K3965" s="46">
        <v>40086</v>
      </c>
      <c r="L3965" s="45" t="s">
        <v>684</v>
      </c>
      <c r="M3965" s="45" t="s">
        <v>601</v>
      </c>
      <c r="N3965" s="45" t="s">
        <v>874</v>
      </c>
      <c r="O3965" s="62" t="s">
        <v>7</v>
      </c>
      <c r="P3965" s="53">
        <v>4240</v>
      </c>
      <c r="Q3965" s="46">
        <v>40226</v>
      </c>
      <c r="R3965" s="41" t="s">
        <v>354</v>
      </c>
    </row>
    <row r="3966" spans="1:18" s="149" customFormat="1" ht="12.75" customHeight="1" x14ac:dyDescent="0.2">
      <c r="A3966" s="7">
        <v>37</v>
      </c>
      <c r="B3966" s="40" t="s">
        <v>7</v>
      </c>
      <c r="C3966" s="107">
        <v>7700</v>
      </c>
      <c r="D3966" s="40" t="s">
        <v>1823</v>
      </c>
      <c r="E3966" s="40" t="s">
        <v>1822</v>
      </c>
      <c r="F3966" s="162" t="s">
        <v>1821</v>
      </c>
      <c r="G3966" s="45" t="s">
        <v>12</v>
      </c>
      <c r="H3966" s="45" t="s">
        <v>44</v>
      </c>
      <c r="I3966" s="46">
        <v>40056</v>
      </c>
      <c r="J3966" s="44">
        <f t="shared" si="117"/>
        <v>40421</v>
      </c>
      <c r="K3966" s="46"/>
      <c r="L3966" s="45"/>
      <c r="M3966" s="45"/>
      <c r="N3966" s="45"/>
      <c r="O3966" s="62" t="s">
        <v>7</v>
      </c>
      <c r="P3966" s="53" t="s">
        <v>2</v>
      </c>
      <c r="Q3966" s="46"/>
      <c r="R3966" s="41"/>
    </row>
    <row r="3967" spans="1:18" s="149" customFormat="1" ht="12.75" customHeight="1" x14ac:dyDescent="0.2">
      <c r="A3967" s="7"/>
      <c r="B3967" s="40" t="s">
        <v>7</v>
      </c>
      <c r="C3967" s="107">
        <v>7701</v>
      </c>
      <c r="D3967" s="40" t="s">
        <v>1820</v>
      </c>
      <c r="E3967" s="40" t="s">
        <v>950</v>
      </c>
      <c r="F3967" s="45">
        <v>15</v>
      </c>
      <c r="G3967" s="45" t="s">
        <v>1688</v>
      </c>
      <c r="H3967" s="45" t="s">
        <v>44</v>
      </c>
      <c r="I3967" s="46">
        <v>40057</v>
      </c>
      <c r="J3967" s="44">
        <f t="shared" si="117"/>
        <v>40422</v>
      </c>
      <c r="K3967" s="46"/>
      <c r="L3967" s="45"/>
      <c r="M3967" s="45"/>
      <c r="N3967" s="45"/>
      <c r="O3967" s="62" t="s">
        <v>7</v>
      </c>
      <c r="P3967" s="53" t="s">
        <v>2</v>
      </c>
      <c r="Q3967" s="46"/>
      <c r="R3967" s="41"/>
    </row>
    <row r="3968" spans="1:18" s="149" customFormat="1" ht="12.75" customHeight="1" x14ac:dyDescent="0.2">
      <c r="A3968" s="7">
        <v>51</v>
      </c>
      <c r="B3968" s="40" t="s">
        <v>7</v>
      </c>
      <c r="C3968" s="107">
        <v>7702</v>
      </c>
      <c r="D3968" s="40" t="s">
        <v>1647</v>
      </c>
      <c r="E3968" s="40" t="s">
        <v>977</v>
      </c>
      <c r="F3968" s="45">
        <v>8</v>
      </c>
      <c r="G3968" s="45" t="s">
        <v>905</v>
      </c>
      <c r="H3968" s="45" t="s">
        <v>44</v>
      </c>
      <c r="I3968" s="46">
        <v>40057</v>
      </c>
      <c r="J3968" s="44" t="str">
        <f t="shared" si="117"/>
        <v>n/a</v>
      </c>
      <c r="K3968" s="46">
        <v>40087</v>
      </c>
      <c r="L3968" s="45">
        <v>7707</v>
      </c>
      <c r="M3968" s="45"/>
      <c r="N3968" s="45"/>
      <c r="O3968" s="62" t="s">
        <v>7</v>
      </c>
      <c r="P3968" s="20" t="s">
        <v>3</v>
      </c>
      <c r="Q3968" s="46"/>
      <c r="R3968" s="41"/>
    </row>
    <row r="3969" spans="1:18" s="149" customFormat="1" ht="12.75" customHeight="1" x14ac:dyDescent="0.2">
      <c r="A3969" s="7">
        <v>3</v>
      </c>
      <c r="B3969" s="40" t="s">
        <v>7</v>
      </c>
      <c r="C3969" s="107">
        <v>7703</v>
      </c>
      <c r="D3969" s="40" t="s">
        <v>1819</v>
      </c>
      <c r="E3969" s="40" t="s">
        <v>1818</v>
      </c>
      <c r="F3969" s="162" t="s">
        <v>1817</v>
      </c>
      <c r="G3969" s="45" t="s">
        <v>22</v>
      </c>
      <c r="H3969" s="45" t="s">
        <v>44</v>
      </c>
      <c r="I3969" s="46">
        <v>40057</v>
      </c>
      <c r="J3969" s="44" t="str">
        <f t="shared" si="117"/>
        <v>n/a</v>
      </c>
      <c r="K3969" s="46">
        <v>40087</v>
      </c>
      <c r="L3969" s="45" t="s">
        <v>1816</v>
      </c>
      <c r="M3969" s="45" t="s">
        <v>601</v>
      </c>
      <c r="N3969" s="45" t="s">
        <v>874</v>
      </c>
      <c r="O3969" s="62" t="s">
        <v>7</v>
      </c>
      <c r="P3969" s="53">
        <v>4243</v>
      </c>
      <c r="Q3969" s="46">
        <v>40226</v>
      </c>
      <c r="R3969" s="41" t="s">
        <v>136</v>
      </c>
    </row>
    <row r="3970" spans="1:18" s="149" customFormat="1" ht="12.75" customHeight="1" x14ac:dyDescent="0.2">
      <c r="A3970" s="7"/>
      <c r="B3970" s="40" t="s">
        <v>7</v>
      </c>
      <c r="C3970" s="107">
        <v>7704</v>
      </c>
      <c r="D3970" s="40" t="s">
        <v>1815</v>
      </c>
      <c r="E3970" s="40" t="s">
        <v>950</v>
      </c>
      <c r="F3970" s="45">
        <v>8</v>
      </c>
      <c r="G3970" s="45" t="s">
        <v>905</v>
      </c>
      <c r="H3970" s="45" t="s">
        <v>44</v>
      </c>
      <c r="I3970" s="46">
        <v>40057</v>
      </c>
      <c r="J3970" s="44">
        <f t="shared" si="117"/>
        <v>40422</v>
      </c>
      <c r="K3970" s="46"/>
      <c r="L3970" s="45"/>
      <c r="M3970" s="45"/>
      <c r="N3970" s="45"/>
      <c r="O3970" s="62" t="s">
        <v>7</v>
      </c>
      <c r="P3970" s="53" t="s">
        <v>2</v>
      </c>
      <c r="Q3970" s="46"/>
      <c r="R3970" s="41"/>
    </row>
    <row r="3971" spans="1:18" s="149" customFormat="1" ht="12.75" customHeight="1" x14ac:dyDescent="0.2">
      <c r="A3971" s="7">
        <v>17</v>
      </c>
      <c r="B3971" s="40" t="s">
        <v>7</v>
      </c>
      <c r="C3971" s="107">
        <v>7705</v>
      </c>
      <c r="D3971" s="40" t="s">
        <v>337</v>
      </c>
      <c r="E3971" s="40" t="s">
        <v>1127</v>
      </c>
      <c r="F3971" s="45">
        <v>8</v>
      </c>
      <c r="G3971" s="45" t="s">
        <v>905</v>
      </c>
      <c r="H3971" s="45" t="s">
        <v>44</v>
      </c>
      <c r="I3971" s="46">
        <v>40059</v>
      </c>
      <c r="J3971" s="44" t="str">
        <f t="shared" si="117"/>
        <v>n/a</v>
      </c>
      <c r="K3971" s="46">
        <v>40087</v>
      </c>
      <c r="L3971" s="45">
        <v>7695</v>
      </c>
      <c r="M3971" s="45" t="s">
        <v>874</v>
      </c>
      <c r="N3971" s="45" t="s">
        <v>874</v>
      </c>
      <c r="O3971" s="62" t="s">
        <v>7</v>
      </c>
      <c r="P3971" s="53">
        <v>4263</v>
      </c>
      <c r="Q3971" s="46">
        <v>40379</v>
      </c>
      <c r="R3971" s="41" t="s">
        <v>1814</v>
      </c>
    </row>
    <row r="3972" spans="1:18" s="149" customFormat="1" ht="12.75" customHeight="1" x14ac:dyDescent="0.2">
      <c r="A3972" s="7">
        <v>37</v>
      </c>
      <c r="B3972" s="40" t="s">
        <v>7</v>
      </c>
      <c r="C3972" s="107">
        <v>7706</v>
      </c>
      <c r="D3972" s="40" t="s">
        <v>392</v>
      </c>
      <c r="E3972" s="40" t="s">
        <v>1813</v>
      </c>
      <c r="F3972" s="45">
        <v>20</v>
      </c>
      <c r="G3972" s="45" t="s">
        <v>22</v>
      </c>
      <c r="H3972" s="45" t="s">
        <v>44</v>
      </c>
      <c r="I3972" s="46">
        <v>40064</v>
      </c>
      <c r="J3972" s="44" t="str">
        <f t="shared" si="117"/>
        <v>n/a</v>
      </c>
      <c r="K3972" s="46">
        <v>40086</v>
      </c>
      <c r="L3972" s="45" t="s">
        <v>1812</v>
      </c>
      <c r="M3972" s="45" t="s">
        <v>601</v>
      </c>
      <c r="N3972" s="45" t="s">
        <v>874</v>
      </c>
      <c r="O3972" s="62" t="s">
        <v>7</v>
      </c>
      <c r="P3972" s="53">
        <v>4244</v>
      </c>
      <c r="Q3972" s="46">
        <v>40226</v>
      </c>
      <c r="R3972" s="41" t="s">
        <v>1019</v>
      </c>
    </row>
    <row r="3973" spans="1:18" s="149" customFormat="1" ht="12.75" customHeight="1" x14ac:dyDescent="0.2">
      <c r="A3973" s="7">
        <v>17</v>
      </c>
      <c r="B3973" s="40" t="s">
        <v>7</v>
      </c>
      <c r="C3973" s="107">
        <v>7707</v>
      </c>
      <c r="D3973" s="40" t="s">
        <v>337</v>
      </c>
      <c r="E3973" s="40" t="s">
        <v>977</v>
      </c>
      <c r="F3973" s="45">
        <v>8</v>
      </c>
      <c r="G3973" s="45" t="s">
        <v>905</v>
      </c>
      <c r="H3973" s="45" t="s">
        <v>44</v>
      </c>
      <c r="I3973" s="46">
        <v>40067</v>
      </c>
      <c r="J3973" s="44" t="str">
        <f t="shared" si="117"/>
        <v>n/a</v>
      </c>
      <c r="K3973" s="46">
        <v>40087</v>
      </c>
      <c r="L3973" s="45">
        <v>7702</v>
      </c>
      <c r="M3973" s="45"/>
      <c r="N3973" s="45"/>
      <c r="O3973" s="62" t="s">
        <v>7</v>
      </c>
      <c r="P3973" s="53" t="s">
        <v>5</v>
      </c>
      <c r="Q3973" s="46">
        <v>40995</v>
      </c>
      <c r="R3973" s="41"/>
    </row>
    <row r="3974" spans="1:18" s="149" customFormat="1" ht="12.75" customHeight="1" x14ac:dyDescent="0.2">
      <c r="A3974" s="7">
        <v>18</v>
      </c>
      <c r="B3974" s="40" t="s">
        <v>7</v>
      </c>
      <c r="C3974" s="107">
        <v>7708</v>
      </c>
      <c r="D3974" s="40" t="s">
        <v>1811</v>
      </c>
      <c r="E3974" s="40" t="s">
        <v>1486</v>
      </c>
      <c r="F3974" s="45">
        <v>19</v>
      </c>
      <c r="G3974" s="45" t="s">
        <v>9</v>
      </c>
      <c r="H3974" s="45" t="s">
        <v>114</v>
      </c>
      <c r="I3974" s="46">
        <v>40086</v>
      </c>
      <c r="J3974" s="44" t="str">
        <f t="shared" si="117"/>
        <v>n/a</v>
      </c>
      <c r="K3974" s="46">
        <v>40119</v>
      </c>
      <c r="L3974" s="45" t="s">
        <v>684</v>
      </c>
      <c r="M3974" s="45" t="s">
        <v>601</v>
      </c>
      <c r="N3974" s="45" t="s">
        <v>874</v>
      </c>
      <c r="O3974" s="62" t="s">
        <v>7</v>
      </c>
      <c r="P3974" s="53">
        <v>4247</v>
      </c>
      <c r="Q3974" s="46">
        <v>40252</v>
      </c>
      <c r="R3974" s="41" t="s">
        <v>225</v>
      </c>
    </row>
    <row r="3975" spans="1:18" s="149" customFormat="1" ht="12.75" customHeight="1" x14ac:dyDescent="0.2">
      <c r="A3975" s="7">
        <v>3</v>
      </c>
      <c r="B3975" s="40" t="s">
        <v>7</v>
      </c>
      <c r="C3975" s="107">
        <v>7709</v>
      </c>
      <c r="D3975" s="40" t="s">
        <v>1810</v>
      </c>
      <c r="E3975" s="40" t="s">
        <v>1809</v>
      </c>
      <c r="F3975" s="107">
        <v>15</v>
      </c>
      <c r="G3975" s="45" t="s">
        <v>9</v>
      </c>
      <c r="H3975" s="45" t="s">
        <v>114</v>
      </c>
      <c r="I3975" s="46">
        <v>40095</v>
      </c>
      <c r="J3975" s="44">
        <f t="shared" si="117"/>
        <v>40460</v>
      </c>
      <c r="K3975" s="46"/>
      <c r="L3975" s="45"/>
      <c r="M3975" s="45"/>
      <c r="N3975" s="45"/>
      <c r="O3975" s="62" t="s">
        <v>7</v>
      </c>
      <c r="P3975" s="53" t="s">
        <v>2</v>
      </c>
      <c r="Q3975" s="46"/>
      <c r="R3975" s="41"/>
    </row>
    <row r="3976" spans="1:18" s="149" customFormat="1" ht="12.75" customHeight="1" x14ac:dyDescent="0.2">
      <c r="A3976" s="7">
        <v>23</v>
      </c>
      <c r="B3976" s="40" t="s">
        <v>7</v>
      </c>
      <c r="C3976" s="107">
        <v>7710</v>
      </c>
      <c r="D3976" s="40" t="s">
        <v>1808</v>
      </c>
      <c r="E3976" s="40" t="s">
        <v>1807</v>
      </c>
      <c r="F3976" s="45">
        <v>16</v>
      </c>
      <c r="G3976" s="45" t="s">
        <v>12</v>
      </c>
      <c r="H3976" s="45" t="s">
        <v>31</v>
      </c>
      <c r="I3976" s="46">
        <v>40114</v>
      </c>
      <c r="J3976" s="44" t="str">
        <f t="shared" si="117"/>
        <v>n/a</v>
      </c>
      <c r="K3976" s="46">
        <v>40148</v>
      </c>
      <c r="L3976" s="45">
        <v>7673</v>
      </c>
      <c r="M3976" s="45" t="s">
        <v>601</v>
      </c>
      <c r="N3976" s="45" t="s">
        <v>874</v>
      </c>
      <c r="O3976" s="62" t="s">
        <v>7</v>
      </c>
      <c r="P3976" s="53" t="s">
        <v>1735</v>
      </c>
      <c r="Q3976" s="46">
        <v>40226</v>
      </c>
      <c r="R3976" s="41"/>
    </row>
    <row r="3977" spans="1:18" s="149" customFormat="1" ht="12.75" customHeight="1" x14ac:dyDescent="0.2">
      <c r="A3977" s="7">
        <v>56</v>
      </c>
      <c r="B3977" s="40" t="s">
        <v>7</v>
      </c>
      <c r="C3977" s="107">
        <v>7711</v>
      </c>
      <c r="D3977" s="40" t="s">
        <v>86</v>
      </c>
      <c r="E3977" s="40" t="s">
        <v>1806</v>
      </c>
      <c r="F3977" s="45">
        <v>11</v>
      </c>
      <c r="G3977" s="45" t="s">
        <v>34</v>
      </c>
      <c r="H3977" s="45" t="s">
        <v>31</v>
      </c>
      <c r="I3977" s="46">
        <v>40115</v>
      </c>
      <c r="J3977" s="44" t="str">
        <f t="shared" si="117"/>
        <v>n/a</v>
      </c>
      <c r="K3977" s="46">
        <v>40148</v>
      </c>
      <c r="L3977" s="45" t="s">
        <v>684</v>
      </c>
      <c r="M3977" s="45" t="s">
        <v>601</v>
      </c>
      <c r="N3977" s="45" t="s">
        <v>874</v>
      </c>
      <c r="O3977" s="62" t="s">
        <v>7</v>
      </c>
      <c r="P3977" s="53">
        <v>4248</v>
      </c>
      <c r="Q3977" s="46">
        <v>40301</v>
      </c>
      <c r="R3977" s="41" t="s">
        <v>136</v>
      </c>
    </row>
    <row r="3978" spans="1:18" s="149" customFormat="1" ht="12.75" customHeight="1" x14ac:dyDescent="0.2">
      <c r="A3978" s="7">
        <v>17</v>
      </c>
      <c r="B3978" s="40" t="s">
        <v>7</v>
      </c>
      <c r="C3978" s="107">
        <v>7712</v>
      </c>
      <c r="D3978" s="40" t="s">
        <v>1805</v>
      </c>
      <c r="E3978" s="40" t="s">
        <v>1658</v>
      </c>
      <c r="F3978" s="45">
        <v>8</v>
      </c>
      <c r="G3978" s="45" t="s">
        <v>905</v>
      </c>
      <c r="H3978" s="45" t="s">
        <v>31</v>
      </c>
      <c r="I3978" s="46">
        <v>40116</v>
      </c>
      <c r="J3978" s="44" t="str">
        <f t="shared" si="117"/>
        <v>n/a</v>
      </c>
      <c r="K3978" s="46">
        <v>40148</v>
      </c>
      <c r="L3978" s="45">
        <v>7714</v>
      </c>
      <c r="M3978" s="45" t="s">
        <v>874</v>
      </c>
      <c r="N3978" s="45" t="s">
        <v>874</v>
      </c>
      <c r="O3978" s="62" t="s">
        <v>7</v>
      </c>
      <c r="P3978" s="53">
        <v>4250</v>
      </c>
      <c r="Q3978" s="46">
        <v>40301</v>
      </c>
      <c r="R3978" s="41" t="s">
        <v>808</v>
      </c>
    </row>
    <row r="3979" spans="1:18" s="149" customFormat="1" ht="12.75" customHeight="1" x14ac:dyDescent="0.2">
      <c r="A3979" s="7">
        <v>17</v>
      </c>
      <c r="B3979" s="40" t="s">
        <v>7</v>
      </c>
      <c r="C3979" s="107">
        <v>7713</v>
      </c>
      <c r="D3979" s="40" t="s">
        <v>1804</v>
      </c>
      <c r="E3979" s="40" t="s">
        <v>1658</v>
      </c>
      <c r="F3979" s="45">
        <v>19</v>
      </c>
      <c r="G3979" s="45" t="s">
        <v>9</v>
      </c>
      <c r="H3979" s="45" t="s">
        <v>31</v>
      </c>
      <c r="I3979" s="46">
        <v>40116</v>
      </c>
      <c r="J3979" s="44" t="str">
        <f t="shared" si="117"/>
        <v>n/a</v>
      </c>
      <c r="K3979" s="46">
        <v>40148</v>
      </c>
      <c r="L3979" s="45" t="s">
        <v>684</v>
      </c>
      <c r="M3979" s="45" t="s">
        <v>601</v>
      </c>
      <c r="N3979" s="45" t="s">
        <v>874</v>
      </c>
      <c r="O3979" s="62" t="s">
        <v>7</v>
      </c>
      <c r="P3979" s="53">
        <v>4249</v>
      </c>
      <c r="Q3979" s="46">
        <v>40301</v>
      </c>
      <c r="R3979" s="41" t="s">
        <v>1557</v>
      </c>
    </row>
    <row r="3980" spans="1:18" s="149" customFormat="1" ht="12.75" customHeight="1" x14ac:dyDescent="0.2">
      <c r="A3980" s="7">
        <v>17</v>
      </c>
      <c r="B3980" s="40" t="s">
        <v>7</v>
      </c>
      <c r="C3980" s="107">
        <v>7714</v>
      </c>
      <c r="D3980" s="40" t="s">
        <v>1803</v>
      </c>
      <c r="E3980" s="40" t="s">
        <v>1658</v>
      </c>
      <c r="F3980" s="45">
        <v>8</v>
      </c>
      <c r="G3980" s="45" t="s">
        <v>905</v>
      </c>
      <c r="H3980" s="45" t="s">
        <v>31</v>
      </c>
      <c r="I3980" s="46">
        <v>40116</v>
      </c>
      <c r="J3980" s="44" t="str">
        <f t="shared" si="117"/>
        <v>n/a</v>
      </c>
      <c r="K3980" s="46">
        <v>40148</v>
      </c>
      <c r="L3980" s="45">
        <v>7712</v>
      </c>
      <c r="M3980" s="45" t="s">
        <v>874</v>
      </c>
      <c r="N3980" s="45" t="s">
        <v>874</v>
      </c>
      <c r="O3980" s="62" t="s">
        <v>7</v>
      </c>
      <c r="P3980" s="53">
        <v>4251</v>
      </c>
      <c r="Q3980" s="46">
        <v>40301</v>
      </c>
      <c r="R3980" s="41" t="s">
        <v>808</v>
      </c>
    </row>
    <row r="3981" spans="1:18" s="149" customFormat="1" ht="12.75" customHeight="1" x14ac:dyDescent="0.2">
      <c r="A3981" s="7">
        <v>3</v>
      </c>
      <c r="B3981" s="40" t="s">
        <v>7</v>
      </c>
      <c r="C3981" s="107">
        <v>7715</v>
      </c>
      <c r="D3981" s="40" t="s">
        <v>1802</v>
      </c>
      <c r="E3981" s="40" t="s">
        <v>1801</v>
      </c>
      <c r="F3981" s="45">
        <v>20</v>
      </c>
      <c r="G3981" s="45" t="s">
        <v>22</v>
      </c>
      <c r="H3981" s="45" t="s">
        <v>31</v>
      </c>
      <c r="I3981" s="46">
        <v>40119</v>
      </c>
      <c r="J3981" s="44" t="str">
        <f t="shared" si="117"/>
        <v>n/a</v>
      </c>
      <c r="K3981" s="46">
        <v>40148</v>
      </c>
      <c r="L3981" s="45">
        <v>7716</v>
      </c>
      <c r="M3981" s="45" t="s">
        <v>601</v>
      </c>
      <c r="N3981" s="45" t="s">
        <v>871</v>
      </c>
      <c r="O3981" s="62" t="s">
        <v>7</v>
      </c>
      <c r="P3981" s="117" t="s">
        <v>0</v>
      </c>
      <c r="Q3981" s="46">
        <v>40442</v>
      </c>
      <c r="R3981" s="41"/>
    </row>
    <row r="3982" spans="1:18" s="149" customFormat="1" ht="12.75" customHeight="1" x14ac:dyDescent="0.2">
      <c r="A3982" s="7">
        <v>3</v>
      </c>
      <c r="B3982" s="40" t="s">
        <v>7</v>
      </c>
      <c r="C3982" s="107">
        <v>7716</v>
      </c>
      <c r="D3982" s="40" t="s">
        <v>1800</v>
      </c>
      <c r="E3982" s="40" t="s">
        <v>1799</v>
      </c>
      <c r="F3982" s="45">
        <v>20</v>
      </c>
      <c r="G3982" s="45" t="s">
        <v>22</v>
      </c>
      <c r="H3982" s="45" t="s">
        <v>31</v>
      </c>
      <c r="I3982" s="46">
        <v>40119</v>
      </c>
      <c r="J3982" s="44" t="str">
        <f t="shared" si="117"/>
        <v>n/a</v>
      </c>
      <c r="K3982" s="46">
        <v>40148</v>
      </c>
      <c r="L3982" s="45">
        <v>7715</v>
      </c>
      <c r="M3982" s="45" t="s">
        <v>601</v>
      </c>
      <c r="N3982" s="45" t="s">
        <v>871</v>
      </c>
      <c r="O3982" s="62" t="s">
        <v>7</v>
      </c>
      <c r="P3982" s="53">
        <v>4269</v>
      </c>
      <c r="Q3982" s="46">
        <v>40442</v>
      </c>
      <c r="R3982" s="41" t="s">
        <v>1019</v>
      </c>
    </row>
    <row r="3983" spans="1:18" s="149" customFormat="1" ht="12.75" customHeight="1" x14ac:dyDescent="0.2">
      <c r="A3983" s="7">
        <v>227</v>
      </c>
      <c r="B3983" s="40" t="s">
        <v>7</v>
      </c>
      <c r="C3983" s="107">
        <v>7717</v>
      </c>
      <c r="D3983" s="40" t="s">
        <v>1798</v>
      </c>
      <c r="E3983" s="40" t="s">
        <v>1797</v>
      </c>
      <c r="F3983" s="45">
        <v>15</v>
      </c>
      <c r="G3983" s="45" t="s">
        <v>9</v>
      </c>
      <c r="H3983" s="45" t="s">
        <v>28</v>
      </c>
      <c r="I3983" s="46">
        <v>40119</v>
      </c>
      <c r="J3983" s="44" t="str">
        <f t="shared" si="117"/>
        <v>n/a</v>
      </c>
      <c r="K3983" s="46">
        <v>40148</v>
      </c>
      <c r="L3983" s="45" t="s">
        <v>684</v>
      </c>
      <c r="M3983" s="45" t="s">
        <v>601</v>
      </c>
      <c r="N3983" s="45" t="s">
        <v>874</v>
      </c>
      <c r="O3983" s="62" t="s">
        <v>7</v>
      </c>
      <c r="P3983" s="53">
        <v>4252</v>
      </c>
      <c r="Q3983" s="46">
        <v>40301</v>
      </c>
      <c r="R3983" s="41" t="s">
        <v>136</v>
      </c>
    </row>
    <row r="3984" spans="1:18" s="149" customFormat="1" ht="12.75" customHeight="1" x14ac:dyDescent="0.2">
      <c r="A3984" s="7">
        <v>23</v>
      </c>
      <c r="B3984" s="40" t="s">
        <v>7</v>
      </c>
      <c r="C3984" s="107">
        <v>7718</v>
      </c>
      <c r="D3984" s="40" t="s">
        <v>1796</v>
      </c>
      <c r="E3984" s="40" t="s">
        <v>1795</v>
      </c>
      <c r="F3984" s="45">
        <v>16</v>
      </c>
      <c r="G3984" s="45" t="s">
        <v>12</v>
      </c>
      <c r="H3984" s="45" t="s">
        <v>25</v>
      </c>
      <c r="I3984" s="46">
        <v>40136</v>
      </c>
      <c r="J3984" s="44" t="str">
        <f t="shared" si="117"/>
        <v>n/a</v>
      </c>
      <c r="K3984" s="46">
        <v>40182</v>
      </c>
      <c r="L3984" s="45" t="s">
        <v>684</v>
      </c>
      <c r="M3984" s="45" t="s">
        <v>601</v>
      </c>
      <c r="N3984" s="45" t="s">
        <v>874</v>
      </c>
      <c r="O3984" s="62" t="s">
        <v>7</v>
      </c>
      <c r="P3984" s="53">
        <v>4260</v>
      </c>
      <c r="Q3984" s="46">
        <v>40361</v>
      </c>
      <c r="R3984" s="41" t="s">
        <v>907</v>
      </c>
    </row>
    <row r="3985" spans="1:18" s="149" customFormat="1" ht="12.75" customHeight="1" x14ac:dyDescent="0.2">
      <c r="A3985" s="7">
        <v>51</v>
      </c>
      <c r="B3985" s="40" t="s">
        <v>7</v>
      </c>
      <c r="C3985" s="107">
        <v>7719</v>
      </c>
      <c r="D3985" s="40" t="s">
        <v>1647</v>
      </c>
      <c r="E3985" s="40" t="s">
        <v>1794</v>
      </c>
      <c r="F3985" s="45">
        <v>8</v>
      </c>
      <c r="G3985" s="45" t="s">
        <v>905</v>
      </c>
      <c r="H3985" s="45" t="s">
        <v>25</v>
      </c>
      <c r="I3985" s="46">
        <v>40147</v>
      </c>
      <c r="J3985" s="44" t="str">
        <f t="shared" si="117"/>
        <v>n/a</v>
      </c>
      <c r="K3985" s="46">
        <v>40182</v>
      </c>
      <c r="L3985" s="45">
        <v>7722</v>
      </c>
      <c r="M3985" s="45" t="s">
        <v>874</v>
      </c>
      <c r="N3985" s="45" t="s">
        <v>871</v>
      </c>
      <c r="O3985" s="62" t="s">
        <v>7</v>
      </c>
      <c r="P3985" s="53">
        <v>4282</v>
      </c>
      <c r="Q3985" s="46">
        <v>40525</v>
      </c>
      <c r="R3985" s="41" t="s">
        <v>217</v>
      </c>
    </row>
    <row r="3986" spans="1:18" s="149" customFormat="1" ht="12.75" customHeight="1" x14ac:dyDescent="0.2">
      <c r="A3986" s="7">
        <v>1</v>
      </c>
      <c r="B3986" s="40" t="s">
        <v>7</v>
      </c>
      <c r="C3986" s="107">
        <v>7720</v>
      </c>
      <c r="D3986" s="40" t="s">
        <v>533</v>
      </c>
      <c r="E3986" s="135" t="s">
        <v>1793</v>
      </c>
      <c r="F3986" s="45">
        <v>6</v>
      </c>
      <c r="G3986" s="45" t="s">
        <v>12</v>
      </c>
      <c r="H3986" s="45" t="s">
        <v>25</v>
      </c>
      <c r="I3986" s="46">
        <v>40148</v>
      </c>
      <c r="J3986" s="44" t="str">
        <f t="shared" si="117"/>
        <v>n/a</v>
      </c>
      <c r="K3986" s="46">
        <v>40177</v>
      </c>
      <c r="L3986" s="45" t="s">
        <v>684</v>
      </c>
      <c r="M3986" s="45" t="s">
        <v>601</v>
      </c>
      <c r="N3986" s="45" t="s">
        <v>874</v>
      </c>
      <c r="O3986" s="62" t="s">
        <v>7</v>
      </c>
      <c r="P3986" s="53">
        <v>4256</v>
      </c>
      <c r="Q3986" s="46">
        <v>40337</v>
      </c>
      <c r="R3986" s="41" t="s">
        <v>225</v>
      </c>
    </row>
    <row r="3987" spans="1:18" s="149" customFormat="1" ht="12.75" customHeight="1" x14ac:dyDescent="0.2">
      <c r="A3987" s="7">
        <v>3</v>
      </c>
      <c r="B3987" s="40" t="s">
        <v>7</v>
      </c>
      <c r="C3987" s="107">
        <v>7721</v>
      </c>
      <c r="D3987" s="40" t="s">
        <v>1645</v>
      </c>
      <c r="E3987" s="40" t="s">
        <v>1792</v>
      </c>
      <c r="F3987" s="45">
        <v>21</v>
      </c>
      <c r="G3987" s="45" t="s">
        <v>22</v>
      </c>
      <c r="H3987" s="45" t="s">
        <v>25</v>
      </c>
      <c r="I3987" s="46">
        <v>40149</v>
      </c>
      <c r="J3987" s="44" t="str">
        <f t="shared" si="117"/>
        <v>n/a</v>
      </c>
      <c r="K3987" s="46">
        <v>40182</v>
      </c>
      <c r="L3987" s="45" t="s">
        <v>684</v>
      </c>
      <c r="M3987" s="45" t="s">
        <v>601</v>
      </c>
      <c r="N3987" s="45" t="s">
        <v>874</v>
      </c>
      <c r="O3987" s="62" t="s">
        <v>7</v>
      </c>
      <c r="P3987" s="53">
        <v>4307</v>
      </c>
      <c r="Q3987" s="46">
        <v>40743</v>
      </c>
      <c r="R3987" s="41" t="s">
        <v>1791</v>
      </c>
    </row>
    <row r="3988" spans="1:18" s="149" customFormat="1" ht="12.75" customHeight="1" x14ac:dyDescent="0.2">
      <c r="A3988" s="7">
        <v>37</v>
      </c>
      <c r="B3988" s="40" t="s">
        <v>7</v>
      </c>
      <c r="C3988" s="107">
        <v>7722</v>
      </c>
      <c r="D3988" s="40" t="s">
        <v>1460</v>
      </c>
      <c r="E3988" s="40" t="s">
        <v>1790</v>
      </c>
      <c r="F3988" s="45">
        <v>8</v>
      </c>
      <c r="G3988" s="45" t="s">
        <v>905</v>
      </c>
      <c r="H3988" s="45" t="s">
        <v>25</v>
      </c>
      <c r="I3988" s="46">
        <v>40157</v>
      </c>
      <c r="J3988" s="44" t="str">
        <f t="shared" si="117"/>
        <v>n/a</v>
      </c>
      <c r="K3988" s="46">
        <v>40182</v>
      </c>
      <c r="L3988" s="45">
        <v>7719</v>
      </c>
      <c r="M3988" s="45" t="s">
        <v>871</v>
      </c>
      <c r="N3988" s="45" t="s">
        <v>871</v>
      </c>
      <c r="O3988" s="62" t="s">
        <v>7</v>
      </c>
      <c r="P3988" s="53" t="s">
        <v>5</v>
      </c>
      <c r="Q3988" s="46">
        <v>40336</v>
      </c>
      <c r="R3988" s="41"/>
    </row>
    <row r="3989" spans="1:18" s="149" customFormat="1" ht="12.75" customHeight="1" x14ac:dyDescent="0.2">
      <c r="A3989" s="7">
        <v>17</v>
      </c>
      <c r="B3989" s="40" t="s">
        <v>7</v>
      </c>
      <c r="C3989" s="107">
        <v>7723</v>
      </c>
      <c r="D3989" s="40" t="s">
        <v>119</v>
      </c>
      <c r="E3989" s="40" t="s">
        <v>1789</v>
      </c>
      <c r="F3989" s="107">
        <v>5</v>
      </c>
      <c r="G3989" s="45" t="s">
        <v>34</v>
      </c>
      <c r="H3989" s="45" t="s">
        <v>8</v>
      </c>
      <c r="I3989" s="46">
        <v>40165</v>
      </c>
      <c r="J3989" s="44" t="str">
        <f t="shared" si="117"/>
        <v>n/a</v>
      </c>
      <c r="K3989" s="46">
        <v>40207</v>
      </c>
      <c r="L3989" s="45" t="s">
        <v>684</v>
      </c>
      <c r="M3989" s="45" t="s">
        <v>601</v>
      </c>
      <c r="N3989" s="45" t="s">
        <v>874</v>
      </c>
      <c r="O3989" s="62" t="s">
        <v>7</v>
      </c>
      <c r="P3989" s="53">
        <v>4258</v>
      </c>
      <c r="Q3989" s="46">
        <v>40344</v>
      </c>
      <c r="R3989" s="41" t="s">
        <v>1557</v>
      </c>
    </row>
    <row r="3990" spans="1:18" s="149" customFormat="1" ht="12.75" customHeight="1" x14ac:dyDescent="0.2">
      <c r="A3990" s="7"/>
      <c r="B3990" s="40" t="s">
        <v>7</v>
      </c>
      <c r="C3990" s="107">
        <v>7724</v>
      </c>
      <c r="D3990" s="40" t="s">
        <v>1788</v>
      </c>
      <c r="E3990" s="40" t="s">
        <v>1779</v>
      </c>
      <c r="F3990" s="45">
        <v>8</v>
      </c>
      <c r="G3990" s="45" t="s">
        <v>905</v>
      </c>
      <c r="H3990" s="45" t="s">
        <v>8</v>
      </c>
      <c r="I3990" s="46">
        <v>40165</v>
      </c>
      <c r="J3990" s="44" t="str">
        <f t="shared" si="117"/>
        <v>n/a</v>
      </c>
      <c r="K3990" s="46">
        <v>40207</v>
      </c>
      <c r="L3990" s="45" t="s">
        <v>1787</v>
      </c>
      <c r="M3990" s="45" t="s">
        <v>871</v>
      </c>
      <c r="N3990" s="45" t="s">
        <v>871</v>
      </c>
      <c r="O3990" s="62" t="s">
        <v>7</v>
      </c>
      <c r="P3990" s="117" t="s">
        <v>0</v>
      </c>
      <c r="Q3990" s="46">
        <v>40415</v>
      </c>
      <c r="R3990" s="41"/>
    </row>
    <row r="3991" spans="1:18" s="149" customFormat="1" ht="12.75" customHeight="1" x14ac:dyDescent="0.2">
      <c r="A3991" s="7">
        <v>50</v>
      </c>
      <c r="B3991" s="40" t="s">
        <v>7</v>
      </c>
      <c r="C3991" s="107">
        <v>7725</v>
      </c>
      <c r="D3991" s="40" t="s">
        <v>21</v>
      </c>
      <c r="E3991" s="40" t="s">
        <v>1786</v>
      </c>
      <c r="F3991" s="45">
        <v>7</v>
      </c>
      <c r="G3991" s="45" t="s">
        <v>12</v>
      </c>
      <c r="H3991" s="45" t="s">
        <v>8</v>
      </c>
      <c r="I3991" s="46">
        <v>40168</v>
      </c>
      <c r="J3991" s="44" t="str">
        <f t="shared" si="117"/>
        <v>n/a</v>
      </c>
      <c r="K3991" s="46">
        <v>40207</v>
      </c>
      <c r="L3991" s="45" t="s">
        <v>684</v>
      </c>
      <c r="M3991" s="45" t="s">
        <v>601</v>
      </c>
      <c r="N3991" s="45" t="s">
        <v>874</v>
      </c>
      <c r="O3991" s="62" t="s">
        <v>7</v>
      </c>
      <c r="P3991" s="53">
        <v>4257</v>
      </c>
      <c r="Q3991" s="46">
        <v>40344</v>
      </c>
      <c r="R3991" s="41" t="s">
        <v>136</v>
      </c>
    </row>
    <row r="3992" spans="1:18" s="149" customFormat="1" ht="12.75" customHeight="1" x14ac:dyDescent="0.2">
      <c r="A3992" s="7">
        <v>56</v>
      </c>
      <c r="B3992" s="40" t="s">
        <v>7</v>
      </c>
      <c r="C3992" s="107">
        <v>7726</v>
      </c>
      <c r="D3992" s="40" t="s">
        <v>1785</v>
      </c>
      <c r="E3992" s="40" t="s">
        <v>1783</v>
      </c>
      <c r="F3992" s="45">
        <v>12</v>
      </c>
      <c r="G3992" s="45" t="s">
        <v>34</v>
      </c>
      <c r="H3992" s="45" t="s">
        <v>8</v>
      </c>
      <c r="I3992" s="46">
        <v>40170</v>
      </c>
      <c r="J3992" s="44" t="str">
        <f t="shared" si="117"/>
        <v>n/a</v>
      </c>
      <c r="K3992" s="46">
        <v>40207</v>
      </c>
      <c r="L3992" s="45" t="s">
        <v>684</v>
      </c>
      <c r="M3992" s="45" t="s">
        <v>601</v>
      </c>
      <c r="N3992" s="45" t="s">
        <v>871</v>
      </c>
      <c r="O3992" s="62" t="s">
        <v>7</v>
      </c>
      <c r="P3992" s="117" t="s">
        <v>0</v>
      </c>
      <c r="Q3992" s="46">
        <v>40479</v>
      </c>
      <c r="R3992" s="41"/>
    </row>
    <row r="3993" spans="1:18" s="149" customFormat="1" ht="12.75" customHeight="1" x14ac:dyDescent="0.2">
      <c r="A3993" s="7"/>
      <c r="B3993" s="40" t="s">
        <v>7</v>
      </c>
      <c r="C3993" s="107">
        <v>7727</v>
      </c>
      <c r="D3993" s="40" t="s">
        <v>1784</v>
      </c>
      <c r="E3993" s="40" t="s">
        <v>1783</v>
      </c>
      <c r="F3993" s="45">
        <v>5</v>
      </c>
      <c r="G3993" s="45" t="s">
        <v>34</v>
      </c>
      <c r="H3993" s="45" t="s">
        <v>8</v>
      </c>
      <c r="I3993" s="46">
        <v>40176</v>
      </c>
      <c r="J3993" s="44">
        <f t="shared" si="117"/>
        <v>40541</v>
      </c>
      <c r="K3993" s="46"/>
      <c r="L3993" s="45"/>
      <c r="M3993" s="45"/>
      <c r="N3993" s="45"/>
      <c r="O3993" s="62" t="s">
        <v>7</v>
      </c>
      <c r="P3993" s="53" t="s">
        <v>5</v>
      </c>
      <c r="Q3993" s="46">
        <v>40377</v>
      </c>
      <c r="R3993" s="41"/>
    </row>
    <row r="3994" spans="1:18" s="149" customFormat="1" ht="12.75" customHeight="1" x14ac:dyDescent="0.2">
      <c r="A3994" s="7">
        <v>106</v>
      </c>
      <c r="B3994" s="40" t="s">
        <v>7</v>
      </c>
      <c r="C3994" s="107">
        <v>7728</v>
      </c>
      <c r="D3994" s="40" t="s">
        <v>719</v>
      </c>
      <c r="E3994" s="40" t="s">
        <v>1782</v>
      </c>
      <c r="F3994" s="45">
        <v>8</v>
      </c>
      <c r="G3994" s="45" t="s">
        <v>905</v>
      </c>
      <c r="H3994" s="45" t="s">
        <v>8</v>
      </c>
      <c r="I3994" s="46">
        <v>40176</v>
      </c>
      <c r="J3994" s="44" t="str">
        <f t="shared" si="117"/>
        <v>n/a</v>
      </c>
      <c r="K3994" s="46">
        <v>40207</v>
      </c>
      <c r="L3994" s="45" t="s">
        <v>1780</v>
      </c>
      <c r="M3994" s="45" t="s">
        <v>874</v>
      </c>
      <c r="N3994" s="45" t="s">
        <v>874</v>
      </c>
      <c r="O3994" s="62" t="s">
        <v>7</v>
      </c>
      <c r="P3994" s="53">
        <v>4259</v>
      </c>
      <c r="Q3994" s="46">
        <v>40360</v>
      </c>
      <c r="R3994" s="41" t="s">
        <v>808</v>
      </c>
    </row>
    <row r="3995" spans="1:18" s="149" customFormat="1" ht="12.75" customHeight="1" x14ac:dyDescent="0.2">
      <c r="A3995" s="7">
        <v>19</v>
      </c>
      <c r="B3995" s="40" t="s">
        <v>7</v>
      </c>
      <c r="C3995" s="107">
        <v>7729</v>
      </c>
      <c r="D3995" s="40" t="s">
        <v>1659</v>
      </c>
      <c r="E3995" s="40" t="s">
        <v>1781</v>
      </c>
      <c r="F3995" s="45">
        <v>8</v>
      </c>
      <c r="G3995" s="45" t="s">
        <v>905</v>
      </c>
      <c r="H3995" s="45" t="s">
        <v>8</v>
      </c>
      <c r="I3995" s="46">
        <v>40177</v>
      </c>
      <c r="J3995" s="44" t="str">
        <f t="shared" si="117"/>
        <v>n/a</v>
      </c>
      <c r="K3995" s="46">
        <v>40207</v>
      </c>
      <c r="L3995" s="45" t="s">
        <v>1780</v>
      </c>
      <c r="M3995" s="45" t="s">
        <v>874</v>
      </c>
      <c r="N3995" s="45" t="s">
        <v>871</v>
      </c>
      <c r="O3995" s="62" t="s">
        <v>7</v>
      </c>
      <c r="P3995" s="53">
        <v>4268</v>
      </c>
      <c r="Q3995" s="46">
        <v>40415</v>
      </c>
      <c r="R3995" s="41" t="s">
        <v>808</v>
      </c>
    </row>
    <row r="3996" spans="1:18" s="149" customFormat="1" ht="12.75" customHeight="1" x14ac:dyDescent="0.2">
      <c r="A3996" s="7">
        <v>51</v>
      </c>
      <c r="B3996" s="40" t="s">
        <v>7</v>
      </c>
      <c r="C3996" s="107">
        <v>7730</v>
      </c>
      <c r="D3996" s="40" t="s">
        <v>1647</v>
      </c>
      <c r="E3996" s="40" t="s">
        <v>1779</v>
      </c>
      <c r="F3996" s="45">
        <v>8</v>
      </c>
      <c r="G3996" s="45" t="s">
        <v>905</v>
      </c>
      <c r="H3996" s="45" t="s">
        <v>8</v>
      </c>
      <c r="I3996" s="46">
        <v>40177</v>
      </c>
      <c r="J3996" s="44">
        <f t="shared" si="117"/>
        <v>40542</v>
      </c>
      <c r="K3996" s="46"/>
      <c r="L3996" s="45"/>
      <c r="M3996" s="45"/>
      <c r="N3996" s="45"/>
      <c r="O3996" s="62" t="s">
        <v>7</v>
      </c>
      <c r="P3996" s="53" t="s">
        <v>2</v>
      </c>
      <c r="Q3996" s="46"/>
      <c r="R3996" s="41"/>
    </row>
    <row r="3997" spans="1:18" ht="12.75" customHeight="1" x14ac:dyDescent="0.2">
      <c r="A3997" s="173" t="s">
        <v>1778</v>
      </c>
      <c r="B3997" s="126" t="s">
        <v>7</v>
      </c>
      <c r="C3997" s="168">
        <v>7731</v>
      </c>
      <c r="D3997" s="126" t="s">
        <v>1777</v>
      </c>
      <c r="E3997" s="126" t="s">
        <v>1776</v>
      </c>
      <c r="F3997" s="168">
        <v>21</v>
      </c>
      <c r="G3997" s="168" t="s">
        <v>22</v>
      </c>
      <c r="H3997" s="168" t="s">
        <v>193</v>
      </c>
      <c r="I3997" s="120">
        <v>40204</v>
      </c>
      <c r="J3997" s="168" t="str">
        <f t="shared" si="117"/>
        <v>n/a</v>
      </c>
      <c r="K3997" s="169">
        <v>39869</v>
      </c>
      <c r="L3997" s="168">
        <v>7736</v>
      </c>
      <c r="M3997" s="126" t="s">
        <v>601</v>
      </c>
      <c r="N3997" s="126" t="s">
        <v>874</v>
      </c>
      <c r="O3997" s="62" t="s">
        <v>7</v>
      </c>
      <c r="P3997" s="53">
        <v>4261</v>
      </c>
      <c r="Q3997" s="46">
        <v>40386</v>
      </c>
      <c r="R3997" s="41" t="s">
        <v>1775</v>
      </c>
    </row>
    <row r="3998" spans="1:18" ht="12.75" customHeight="1" x14ac:dyDescent="0.2">
      <c r="A3998" s="172"/>
      <c r="B3998" s="126" t="s">
        <v>7</v>
      </c>
      <c r="C3998" s="168">
        <v>7732</v>
      </c>
      <c r="D3998" s="126" t="s">
        <v>1774</v>
      </c>
      <c r="E3998" s="126" t="s">
        <v>1773</v>
      </c>
      <c r="F3998" s="168">
        <v>21</v>
      </c>
      <c r="G3998" s="168" t="s">
        <v>22</v>
      </c>
      <c r="H3998" s="168" t="s">
        <v>193</v>
      </c>
      <c r="I3998" s="46">
        <v>40205</v>
      </c>
      <c r="J3998" s="168" t="str">
        <f t="shared" si="117"/>
        <v>n/a</v>
      </c>
      <c r="K3998" s="126">
        <v>40238</v>
      </c>
      <c r="L3998" s="168"/>
      <c r="M3998" s="126"/>
      <c r="N3998" s="126"/>
      <c r="O3998" s="62" t="s">
        <v>7</v>
      </c>
      <c r="P3998" s="53" t="s">
        <v>1227</v>
      </c>
      <c r="Q3998" s="46"/>
      <c r="R3998" s="41"/>
    </row>
    <row r="3999" spans="1:18" ht="12.75" customHeight="1" x14ac:dyDescent="0.2">
      <c r="A3999" s="7">
        <v>93</v>
      </c>
      <c r="B3999" s="126" t="s">
        <v>7</v>
      </c>
      <c r="C3999" s="168">
        <v>7733</v>
      </c>
      <c r="D3999" s="126" t="s">
        <v>1772</v>
      </c>
      <c r="E3999" s="126" t="s">
        <v>1771</v>
      </c>
      <c r="F3999" s="168">
        <v>8</v>
      </c>
      <c r="G3999" s="168" t="s">
        <v>905</v>
      </c>
      <c r="H3999" s="168" t="s">
        <v>193</v>
      </c>
      <c r="I3999" s="120">
        <v>40207</v>
      </c>
      <c r="J3999" s="168" t="str">
        <f t="shared" si="117"/>
        <v>n/a</v>
      </c>
      <c r="K3999" s="171">
        <v>40235</v>
      </c>
      <c r="L3999" s="168">
        <v>7737</v>
      </c>
      <c r="M3999" s="126" t="s">
        <v>871</v>
      </c>
      <c r="N3999" s="126" t="s">
        <v>871</v>
      </c>
      <c r="O3999" s="62" t="s">
        <v>7</v>
      </c>
      <c r="P3999" s="53">
        <v>4293</v>
      </c>
      <c r="Q3999" s="46">
        <v>40602</v>
      </c>
      <c r="R3999" s="41" t="s">
        <v>92</v>
      </c>
    </row>
    <row r="4000" spans="1:18" ht="12.75" customHeight="1" x14ac:dyDescent="0.2">
      <c r="A4000" s="7">
        <v>93</v>
      </c>
      <c r="B4000" s="126" t="s">
        <v>7</v>
      </c>
      <c r="C4000" s="168">
        <v>7734</v>
      </c>
      <c r="D4000" s="126" t="s">
        <v>1769</v>
      </c>
      <c r="E4000" s="126" t="s">
        <v>1770</v>
      </c>
      <c r="F4000" s="168">
        <v>6</v>
      </c>
      <c r="G4000" s="168" t="s">
        <v>12</v>
      </c>
      <c r="H4000" s="168" t="s">
        <v>193</v>
      </c>
      <c r="I4000" s="120">
        <v>40207</v>
      </c>
      <c r="J4000" s="168" t="str">
        <f t="shared" ref="J4000:J4063" si="118">IF(AND(I4000&gt;1/1/75, K4000&gt;0),"n/a",I4000+365)</f>
        <v>n/a</v>
      </c>
      <c r="K4000" s="169">
        <v>39870</v>
      </c>
      <c r="L4000" s="168" t="s">
        <v>684</v>
      </c>
      <c r="M4000" s="126" t="s">
        <v>601</v>
      </c>
      <c r="N4000" s="126" t="s">
        <v>871</v>
      </c>
      <c r="O4000" s="62" t="s">
        <v>7</v>
      </c>
      <c r="P4000" s="117" t="s">
        <v>0</v>
      </c>
      <c r="Q4000" s="46">
        <v>40669</v>
      </c>
      <c r="R4000" s="41"/>
    </row>
    <row r="4001" spans="1:18" ht="12.75" customHeight="1" x14ac:dyDescent="0.2">
      <c r="A4001" s="7">
        <v>93</v>
      </c>
      <c r="B4001" s="126" t="s">
        <v>7</v>
      </c>
      <c r="C4001" s="168">
        <v>7735</v>
      </c>
      <c r="D4001" s="126" t="s">
        <v>1769</v>
      </c>
      <c r="E4001" s="126" t="s">
        <v>1768</v>
      </c>
      <c r="F4001" s="168">
        <v>9</v>
      </c>
      <c r="G4001" s="168" t="s">
        <v>12</v>
      </c>
      <c r="H4001" s="168" t="s">
        <v>193</v>
      </c>
      <c r="I4001" s="46">
        <v>40207</v>
      </c>
      <c r="J4001" s="168">
        <f t="shared" si="118"/>
        <v>40572</v>
      </c>
      <c r="K4001" s="126"/>
      <c r="L4001" s="168"/>
      <c r="M4001" s="126"/>
      <c r="N4001" s="126"/>
      <c r="O4001" s="62" t="s">
        <v>7</v>
      </c>
      <c r="P4001" s="53" t="s">
        <v>2</v>
      </c>
      <c r="Q4001" s="46"/>
      <c r="R4001" s="41"/>
    </row>
    <row r="4002" spans="1:18" ht="12.75" customHeight="1" x14ac:dyDescent="0.2">
      <c r="A4002" s="7">
        <v>91</v>
      </c>
      <c r="B4002" s="126" t="s">
        <v>7</v>
      </c>
      <c r="C4002" s="168">
        <v>7736</v>
      </c>
      <c r="D4002" s="126" t="s">
        <v>1767</v>
      </c>
      <c r="E4002" s="126" t="s">
        <v>1766</v>
      </c>
      <c r="F4002" s="168">
        <v>21</v>
      </c>
      <c r="G4002" s="168" t="s">
        <v>22</v>
      </c>
      <c r="H4002" s="168" t="s">
        <v>193</v>
      </c>
      <c r="I4002" s="120">
        <v>40207</v>
      </c>
      <c r="J4002" s="168" t="str">
        <f t="shared" si="118"/>
        <v>n/a</v>
      </c>
      <c r="K4002" s="169">
        <v>40238</v>
      </c>
      <c r="L4002" s="168">
        <v>7731</v>
      </c>
      <c r="M4002" s="126" t="s">
        <v>601</v>
      </c>
      <c r="N4002" s="126" t="s">
        <v>874</v>
      </c>
      <c r="O4002" s="62" t="s">
        <v>7</v>
      </c>
      <c r="P4002" s="53">
        <v>4262</v>
      </c>
      <c r="Q4002" s="46">
        <v>40386</v>
      </c>
      <c r="R4002" s="41" t="s">
        <v>1765</v>
      </c>
    </row>
    <row r="4003" spans="1:18" ht="12.75" customHeight="1" x14ac:dyDescent="0.2">
      <c r="A4003" s="7">
        <v>17</v>
      </c>
      <c r="B4003" s="126" t="s">
        <v>7</v>
      </c>
      <c r="C4003" s="168">
        <v>7737</v>
      </c>
      <c r="D4003" s="126" t="s">
        <v>1764</v>
      </c>
      <c r="E4003" s="126" t="s">
        <v>1763</v>
      </c>
      <c r="F4003" s="168">
        <v>8</v>
      </c>
      <c r="G4003" s="168" t="s">
        <v>905</v>
      </c>
      <c r="H4003" s="168" t="s">
        <v>193</v>
      </c>
      <c r="I4003" s="120">
        <v>40210</v>
      </c>
      <c r="J4003" s="168" t="str">
        <f t="shared" si="118"/>
        <v>n/a</v>
      </c>
      <c r="K4003" s="169">
        <v>40238</v>
      </c>
      <c r="L4003" s="168">
        <v>7733</v>
      </c>
      <c r="M4003" s="126" t="s">
        <v>871</v>
      </c>
      <c r="N4003" s="126" t="s">
        <v>874</v>
      </c>
      <c r="O4003" s="62" t="s">
        <v>7</v>
      </c>
      <c r="P4003" s="53">
        <v>4294</v>
      </c>
      <c r="Q4003" s="46">
        <v>40602</v>
      </c>
      <c r="R4003" s="41" t="s">
        <v>92</v>
      </c>
    </row>
    <row r="4004" spans="1:18" s="149" customFormat="1" ht="12.75" customHeight="1" x14ac:dyDescent="0.2">
      <c r="A4004" s="7"/>
      <c r="B4004" s="40" t="s">
        <v>7</v>
      </c>
      <c r="C4004" s="107">
        <v>7738</v>
      </c>
      <c r="D4004" s="40" t="s">
        <v>1762</v>
      </c>
      <c r="E4004" s="40" t="s">
        <v>1151</v>
      </c>
      <c r="F4004" s="45">
        <v>9</v>
      </c>
      <c r="G4004" s="45" t="s">
        <v>12</v>
      </c>
      <c r="H4004" s="45" t="s">
        <v>44</v>
      </c>
      <c r="I4004" s="46">
        <v>40231</v>
      </c>
      <c r="J4004" s="44" t="str">
        <f t="shared" si="118"/>
        <v>n/a</v>
      </c>
      <c r="K4004" s="46">
        <v>40268</v>
      </c>
      <c r="L4004" s="45" t="s">
        <v>684</v>
      </c>
      <c r="M4004" s="45" t="s">
        <v>601</v>
      </c>
      <c r="N4004" s="45" t="s">
        <v>871</v>
      </c>
      <c r="O4004" s="62" t="s">
        <v>7</v>
      </c>
      <c r="P4004" s="117" t="s">
        <v>0</v>
      </c>
      <c r="Q4004" s="46">
        <v>40830</v>
      </c>
      <c r="R4004" s="41"/>
    </row>
    <row r="4005" spans="1:18" s="149" customFormat="1" ht="12.75" customHeight="1" x14ac:dyDescent="0.2">
      <c r="A4005" s="7"/>
      <c r="B4005" s="40" t="s">
        <v>7</v>
      </c>
      <c r="C4005" s="107">
        <v>7739</v>
      </c>
      <c r="D4005" s="40" t="s">
        <v>1761</v>
      </c>
      <c r="E4005" s="40" t="s">
        <v>950</v>
      </c>
      <c r="F4005" s="45">
        <v>20</v>
      </c>
      <c r="G4005" s="45" t="s">
        <v>22</v>
      </c>
      <c r="H4005" s="45" t="s">
        <v>44</v>
      </c>
      <c r="I4005" s="46">
        <v>40235</v>
      </c>
      <c r="J4005" s="44" t="str">
        <f t="shared" si="118"/>
        <v>n/a</v>
      </c>
      <c r="K4005" s="46">
        <v>40268</v>
      </c>
      <c r="L4005" s="45">
        <v>7746</v>
      </c>
      <c r="M4005" s="45" t="s">
        <v>601</v>
      </c>
      <c r="N4005" s="45" t="s">
        <v>871</v>
      </c>
      <c r="O4005" s="62" t="s">
        <v>7</v>
      </c>
      <c r="P4005" s="20" t="s">
        <v>3</v>
      </c>
      <c r="Q4005" s="46"/>
      <c r="R4005" s="41"/>
    </row>
    <row r="4006" spans="1:18" s="149" customFormat="1" ht="12.75" customHeight="1" x14ac:dyDescent="0.2">
      <c r="A4006" s="7">
        <v>56</v>
      </c>
      <c r="B4006" s="40" t="s">
        <v>7</v>
      </c>
      <c r="C4006" s="107">
        <v>7740</v>
      </c>
      <c r="D4006" s="40" t="s">
        <v>86</v>
      </c>
      <c r="E4006" s="40" t="s">
        <v>1760</v>
      </c>
      <c r="F4006" s="45">
        <v>12</v>
      </c>
      <c r="G4006" s="45" t="s">
        <v>34</v>
      </c>
      <c r="H4006" s="45" t="s">
        <v>44</v>
      </c>
      <c r="I4006" s="46">
        <v>40235</v>
      </c>
      <c r="J4006" s="44" t="str">
        <f t="shared" si="118"/>
        <v>n/a</v>
      </c>
      <c r="K4006" s="46">
        <v>40268</v>
      </c>
      <c r="L4006" s="45">
        <v>7750</v>
      </c>
      <c r="M4006" s="45" t="s">
        <v>601</v>
      </c>
      <c r="N4006" s="45" t="s">
        <v>871</v>
      </c>
      <c r="O4006" s="62" t="s">
        <v>7</v>
      </c>
      <c r="P4006" s="117" t="s">
        <v>0</v>
      </c>
      <c r="Q4006" s="46">
        <v>40561</v>
      </c>
      <c r="R4006" s="41"/>
    </row>
    <row r="4007" spans="1:18" s="149" customFormat="1" ht="12.75" customHeight="1" x14ac:dyDescent="0.2">
      <c r="A4007" s="7">
        <v>10</v>
      </c>
      <c r="B4007" s="40" t="s">
        <v>7</v>
      </c>
      <c r="C4007" s="107">
        <v>7741</v>
      </c>
      <c r="D4007" s="40" t="s">
        <v>1759</v>
      </c>
      <c r="E4007" s="40" t="s">
        <v>1758</v>
      </c>
      <c r="F4007" s="45">
        <v>12</v>
      </c>
      <c r="G4007" s="45" t="s">
        <v>34</v>
      </c>
      <c r="H4007" s="45" t="s">
        <v>44</v>
      </c>
      <c r="I4007" s="46">
        <v>40235</v>
      </c>
      <c r="J4007" s="44" t="str">
        <f t="shared" si="118"/>
        <v>n/a</v>
      </c>
      <c r="K4007" s="46">
        <v>40268</v>
      </c>
      <c r="L4007" s="45" t="s">
        <v>684</v>
      </c>
      <c r="M4007" s="45" t="s">
        <v>601</v>
      </c>
      <c r="N4007" s="45" t="s">
        <v>871</v>
      </c>
      <c r="O4007" s="62" t="s">
        <v>7</v>
      </c>
      <c r="P4007" s="53"/>
      <c r="Q4007" s="46"/>
      <c r="R4007" s="41"/>
    </row>
    <row r="4008" spans="1:18" s="149" customFormat="1" ht="12.75" customHeight="1" x14ac:dyDescent="0.2">
      <c r="A4008" s="7">
        <v>106</v>
      </c>
      <c r="B4008" s="40" t="s">
        <v>7</v>
      </c>
      <c r="C4008" s="107">
        <v>7742</v>
      </c>
      <c r="D4008" s="40" t="s">
        <v>719</v>
      </c>
      <c r="E4008" s="40" t="s">
        <v>1757</v>
      </c>
      <c r="F4008" s="45">
        <v>8</v>
      </c>
      <c r="G4008" s="45" t="s">
        <v>905</v>
      </c>
      <c r="H4008" s="45" t="s">
        <v>44</v>
      </c>
      <c r="I4008" s="46">
        <v>40238</v>
      </c>
      <c r="J4008" s="44" t="str">
        <f t="shared" si="118"/>
        <v>n/a</v>
      </c>
      <c r="K4008" s="46">
        <v>40268</v>
      </c>
      <c r="L4008" s="45" t="s">
        <v>1756</v>
      </c>
      <c r="M4008" s="45" t="s">
        <v>874</v>
      </c>
      <c r="N4008" s="45" t="s">
        <v>874</v>
      </c>
      <c r="O4008" s="62" t="s">
        <v>7</v>
      </c>
      <c r="P4008" s="53">
        <v>4264</v>
      </c>
      <c r="Q4008" s="46">
        <v>40421</v>
      </c>
      <c r="R4008" s="41" t="s">
        <v>1753</v>
      </c>
    </row>
    <row r="4009" spans="1:18" s="149" customFormat="1" ht="12.75" customHeight="1" x14ac:dyDescent="0.2">
      <c r="A4009" s="7">
        <v>106</v>
      </c>
      <c r="B4009" s="40" t="s">
        <v>7</v>
      </c>
      <c r="C4009" s="107">
        <v>7743</v>
      </c>
      <c r="D4009" s="40" t="s">
        <v>719</v>
      </c>
      <c r="E4009" s="40" t="s">
        <v>1755</v>
      </c>
      <c r="F4009" s="45">
        <v>8</v>
      </c>
      <c r="G4009" s="45" t="s">
        <v>905</v>
      </c>
      <c r="H4009" s="45" t="s">
        <v>44</v>
      </c>
      <c r="I4009" s="46">
        <v>40238</v>
      </c>
      <c r="J4009" s="44" t="str">
        <f t="shared" si="118"/>
        <v>n/a</v>
      </c>
      <c r="K4009" s="46">
        <v>40268</v>
      </c>
      <c r="L4009" s="45" t="s">
        <v>1754</v>
      </c>
      <c r="M4009" s="45" t="s">
        <v>874</v>
      </c>
      <c r="N4009" s="45" t="s">
        <v>874</v>
      </c>
      <c r="O4009" s="62" t="s">
        <v>7</v>
      </c>
      <c r="P4009" s="53">
        <v>4265</v>
      </c>
      <c r="Q4009" s="46">
        <v>40421</v>
      </c>
      <c r="R4009" s="41" t="s">
        <v>1753</v>
      </c>
    </row>
    <row r="4010" spans="1:18" s="149" customFormat="1" ht="12.75" customHeight="1" x14ac:dyDescent="0.2">
      <c r="A4010" s="7">
        <v>65</v>
      </c>
      <c r="B4010" s="40" t="s">
        <v>7</v>
      </c>
      <c r="C4010" s="107">
        <v>7744</v>
      </c>
      <c r="D4010" s="40" t="s">
        <v>1752</v>
      </c>
      <c r="E4010" s="40" t="s">
        <v>1751</v>
      </c>
      <c r="F4010" s="45">
        <v>15</v>
      </c>
      <c r="G4010" s="45" t="s">
        <v>9</v>
      </c>
      <c r="H4010" s="45" t="s">
        <v>44</v>
      </c>
      <c r="I4010" s="46">
        <v>40238</v>
      </c>
      <c r="J4010" s="44" t="str">
        <f t="shared" si="118"/>
        <v>n/a</v>
      </c>
      <c r="K4010" s="46">
        <v>40268</v>
      </c>
      <c r="L4010" s="45" t="s">
        <v>684</v>
      </c>
      <c r="M4010" s="45" t="s">
        <v>601</v>
      </c>
      <c r="N4010" s="45" t="s">
        <v>874</v>
      </c>
      <c r="O4010" s="62" t="s">
        <v>7</v>
      </c>
      <c r="P4010" s="53">
        <v>4267</v>
      </c>
      <c r="Q4010" s="46">
        <v>40421</v>
      </c>
      <c r="R4010" s="41" t="s">
        <v>136</v>
      </c>
    </row>
    <row r="4011" spans="1:18" s="149" customFormat="1" ht="12.75" customHeight="1" x14ac:dyDescent="0.2">
      <c r="A4011" s="7">
        <v>37</v>
      </c>
      <c r="B4011" s="40" t="s">
        <v>7</v>
      </c>
      <c r="C4011" s="107">
        <v>7745</v>
      </c>
      <c r="D4011" s="40" t="s">
        <v>392</v>
      </c>
      <c r="E4011" s="40" t="s">
        <v>1750</v>
      </c>
      <c r="F4011" s="45">
        <v>20</v>
      </c>
      <c r="G4011" s="45" t="s">
        <v>22</v>
      </c>
      <c r="H4011" s="45" t="s">
        <v>44</v>
      </c>
      <c r="I4011" s="46">
        <v>40238</v>
      </c>
      <c r="J4011" s="44" t="str">
        <f t="shared" si="118"/>
        <v>n/a</v>
      </c>
      <c r="K4011" s="46">
        <v>40267</v>
      </c>
      <c r="L4011" s="45" t="s">
        <v>684</v>
      </c>
      <c r="M4011" s="45" t="s">
        <v>601</v>
      </c>
      <c r="N4011" s="45" t="s">
        <v>871</v>
      </c>
      <c r="O4011" s="62" t="s">
        <v>7</v>
      </c>
      <c r="P4011" s="53">
        <v>4274</v>
      </c>
      <c r="Q4011" s="46">
        <v>40605</v>
      </c>
      <c r="R4011" s="41" t="s">
        <v>1749</v>
      </c>
    </row>
    <row r="4012" spans="1:18" s="149" customFormat="1" ht="12.75" customHeight="1" x14ac:dyDescent="0.2">
      <c r="A4012" s="7">
        <v>37</v>
      </c>
      <c r="B4012" s="40" t="s">
        <v>7</v>
      </c>
      <c r="C4012" s="107">
        <v>7746</v>
      </c>
      <c r="D4012" s="40" t="s">
        <v>392</v>
      </c>
      <c r="E4012" s="40" t="s">
        <v>1748</v>
      </c>
      <c r="F4012" s="45">
        <v>20</v>
      </c>
      <c r="G4012" s="45" t="s">
        <v>22</v>
      </c>
      <c r="H4012" s="45" t="s">
        <v>44</v>
      </c>
      <c r="I4012" s="46">
        <v>40238</v>
      </c>
      <c r="J4012" s="44" t="str">
        <f t="shared" si="118"/>
        <v>n/a</v>
      </c>
      <c r="K4012" s="46">
        <v>40267</v>
      </c>
      <c r="L4012" s="45">
        <v>7739</v>
      </c>
      <c r="M4012" s="45" t="s">
        <v>601</v>
      </c>
      <c r="N4012" s="45" t="s">
        <v>874</v>
      </c>
      <c r="O4012" s="62" t="s">
        <v>7</v>
      </c>
      <c r="P4012" s="53">
        <v>4278</v>
      </c>
      <c r="Q4012" s="46">
        <v>40526</v>
      </c>
      <c r="R4012" s="41" t="s">
        <v>1747</v>
      </c>
    </row>
    <row r="4013" spans="1:18" s="149" customFormat="1" ht="12.75" customHeight="1" x14ac:dyDescent="0.2">
      <c r="A4013" s="7">
        <v>20</v>
      </c>
      <c r="B4013" s="40" t="s">
        <v>7</v>
      </c>
      <c r="C4013" s="107">
        <v>7747</v>
      </c>
      <c r="D4013" s="40" t="s">
        <v>1746</v>
      </c>
      <c r="E4013" s="40" t="s">
        <v>1745</v>
      </c>
      <c r="F4013" s="45">
        <v>8</v>
      </c>
      <c r="G4013" s="45" t="s">
        <v>905</v>
      </c>
      <c r="H4013" s="45" t="s">
        <v>44</v>
      </c>
      <c r="I4013" s="46">
        <v>40238</v>
      </c>
      <c r="J4013" s="44">
        <f t="shared" si="118"/>
        <v>40603</v>
      </c>
      <c r="K4013" s="46"/>
      <c r="L4013" s="45"/>
      <c r="M4013" s="45"/>
      <c r="N4013" s="45"/>
      <c r="O4013" s="62" t="s">
        <v>7</v>
      </c>
      <c r="P4013" s="53" t="s">
        <v>2</v>
      </c>
      <c r="Q4013" s="46"/>
      <c r="R4013" s="41"/>
    </row>
    <row r="4014" spans="1:18" s="149" customFormat="1" ht="12.75" customHeight="1" x14ac:dyDescent="0.2">
      <c r="A4014" s="7">
        <v>70</v>
      </c>
      <c r="B4014" s="40" t="s">
        <v>7</v>
      </c>
      <c r="C4014" s="107">
        <v>7748</v>
      </c>
      <c r="D4014" s="40" t="s">
        <v>1744</v>
      </c>
      <c r="E4014" s="40" t="s">
        <v>1389</v>
      </c>
      <c r="F4014" s="45">
        <v>9</v>
      </c>
      <c r="G4014" s="45" t="s">
        <v>12</v>
      </c>
      <c r="H4014" s="45" t="s">
        <v>44</v>
      </c>
      <c r="I4014" s="46">
        <v>40238</v>
      </c>
      <c r="J4014" s="44">
        <f t="shared" si="118"/>
        <v>40603</v>
      </c>
      <c r="K4014" s="46"/>
      <c r="L4014" s="45"/>
      <c r="M4014" s="45"/>
      <c r="N4014" s="45"/>
      <c r="O4014" s="62" t="s">
        <v>7</v>
      </c>
      <c r="P4014" s="53" t="s">
        <v>2</v>
      </c>
      <c r="Q4014" s="46"/>
      <c r="R4014" s="41"/>
    </row>
    <row r="4015" spans="1:18" s="149" customFormat="1" ht="12.75" customHeight="1" x14ac:dyDescent="0.2">
      <c r="A4015" s="7" t="s">
        <v>1370</v>
      </c>
      <c r="B4015" s="40" t="s">
        <v>7</v>
      </c>
      <c r="C4015" s="107">
        <v>7749</v>
      </c>
      <c r="D4015" s="40" t="s">
        <v>1743</v>
      </c>
      <c r="E4015" s="40" t="s">
        <v>1563</v>
      </c>
      <c r="F4015" s="45">
        <v>8</v>
      </c>
      <c r="G4015" s="45" t="s">
        <v>905</v>
      </c>
      <c r="H4015" s="45" t="s">
        <v>44</v>
      </c>
      <c r="I4015" s="46">
        <v>40238</v>
      </c>
      <c r="J4015" s="44" t="str">
        <f t="shared" si="118"/>
        <v>n/a</v>
      </c>
      <c r="K4015" s="46">
        <v>40268</v>
      </c>
      <c r="L4015" s="45" t="s">
        <v>1742</v>
      </c>
      <c r="M4015" s="45" t="s">
        <v>874</v>
      </c>
      <c r="N4015" s="45" t="s">
        <v>874</v>
      </c>
      <c r="O4015" s="62" t="s">
        <v>7</v>
      </c>
      <c r="P4015" s="53">
        <v>4266</v>
      </c>
      <c r="Q4015" s="46">
        <v>40421</v>
      </c>
      <c r="R4015" s="41" t="s">
        <v>136</v>
      </c>
    </row>
    <row r="4016" spans="1:18" s="149" customFormat="1" ht="12.75" customHeight="1" x14ac:dyDescent="0.2">
      <c r="A4016" s="7">
        <v>10</v>
      </c>
      <c r="B4016" s="40" t="s">
        <v>7</v>
      </c>
      <c r="C4016" s="107">
        <v>7750</v>
      </c>
      <c r="D4016" s="40" t="s">
        <v>1177</v>
      </c>
      <c r="E4016" s="40" t="s">
        <v>1741</v>
      </c>
      <c r="F4016" s="45">
        <v>12</v>
      </c>
      <c r="G4016" s="45" t="s">
        <v>34</v>
      </c>
      <c r="H4016" s="45" t="s">
        <v>44</v>
      </c>
      <c r="I4016" s="46">
        <v>40241</v>
      </c>
      <c r="J4016" s="44" t="str">
        <f t="shared" si="118"/>
        <v>n/a</v>
      </c>
      <c r="K4016" s="46">
        <v>40268</v>
      </c>
      <c r="L4016" s="45">
        <v>7740</v>
      </c>
      <c r="M4016" s="45" t="s">
        <v>601</v>
      </c>
      <c r="N4016" s="45" t="s">
        <v>874</v>
      </c>
      <c r="O4016" s="62" t="s">
        <v>7</v>
      </c>
      <c r="P4016" s="53">
        <v>4284</v>
      </c>
      <c r="Q4016" s="46">
        <v>40561</v>
      </c>
      <c r="R4016" s="41" t="s">
        <v>1557</v>
      </c>
    </row>
    <row r="4017" spans="1:18" s="149" customFormat="1" ht="12.75" customHeight="1" x14ac:dyDescent="0.2">
      <c r="A4017" s="7">
        <v>17</v>
      </c>
      <c r="B4017" s="40" t="s">
        <v>7</v>
      </c>
      <c r="C4017" s="107">
        <v>7751</v>
      </c>
      <c r="D4017" s="40" t="s">
        <v>43</v>
      </c>
      <c r="E4017" s="40" t="s">
        <v>1740</v>
      </c>
      <c r="F4017" s="45">
        <v>15</v>
      </c>
      <c r="G4017" s="45" t="s">
        <v>9</v>
      </c>
      <c r="H4017" s="44" t="s">
        <v>44</v>
      </c>
      <c r="I4017" s="46">
        <v>40248</v>
      </c>
      <c r="J4017" s="44">
        <f t="shared" si="118"/>
        <v>40613</v>
      </c>
      <c r="K4017" s="46"/>
      <c r="L4017" s="45"/>
      <c r="M4017" s="45"/>
      <c r="N4017" s="45"/>
      <c r="O4017" s="62" t="s">
        <v>7</v>
      </c>
      <c r="P4017" s="53" t="s">
        <v>2</v>
      </c>
      <c r="Q4017" s="46"/>
      <c r="R4017" s="41"/>
    </row>
    <row r="4018" spans="1:18" s="149" customFormat="1" ht="12.75" customHeight="1" x14ac:dyDescent="0.2">
      <c r="A4018" s="7">
        <v>17</v>
      </c>
      <c r="B4018" s="40" t="s">
        <v>7</v>
      </c>
      <c r="C4018" s="107">
        <v>7752</v>
      </c>
      <c r="D4018" s="40" t="s">
        <v>571</v>
      </c>
      <c r="E4018" s="40" t="s">
        <v>1739</v>
      </c>
      <c r="F4018" s="45">
        <v>15</v>
      </c>
      <c r="G4018" s="45" t="s">
        <v>9</v>
      </c>
      <c r="H4018" s="44" t="s">
        <v>44</v>
      </c>
      <c r="I4018" s="46">
        <v>40248</v>
      </c>
      <c r="J4018" s="44">
        <f t="shared" si="118"/>
        <v>40613</v>
      </c>
      <c r="K4018" s="46"/>
      <c r="L4018" s="45"/>
      <c r="M4018" s="45"/>
      <c r="N4018" s="45"/>
      <c r="O4018" s="62" t="s">
        <v>7</v>
      </c>
      <c r="P4018" s="53" t="s">
        <v>2</v>
      </c>
      <c r="Q4018" s="46"/>
      <c r="R4018" s="41"/>
    </row>
    <row r="4019" spans="1:18" s="149" customFormat="1" ht="12.75" customHeight="1" x14ac:dyDescent="0.2">
      <c r="A4019" s="7">
        <v>46</v>
      </c>
      <c r="B4019" s="40" t="s">
        <v>7</v>
      </c>
      <c r="C4019" s="107">
        <v>7753</v>
      </c>
      <c r="D4019" s="40" t="s">
        <v>527</v>
      </c>
      <c r="E4019" s="40" t="s">
        <v>1738</v>
      </c>
      <c r="F4019" s="45">
        <v>8</v>
      </c>
      <c r="G4019" s="45" t="s">
        <v>905</v>
      </c>
      <c r="H4019" s="45" t="s">
        <v>114</v>
      </c>
      <c r="I4019" s="46">
        <v>40268</v>
      </c>
      <c r="J4019" s="44">
        <f t="shared" si="118"/>
        <v>40633</v>
      </c>
      <c r="K4019" s="46"/>
      <c r="L4019" s="45"/>
      <c r="M4019" s="45"/>
      <c r="N4019" s="45"/>
      <c r="O4019" s="62" t="s">
        <v>7</v>
      </c>
      <c r="P4019" s="53" t="s">
        <v>2</v>
      </c>
      <c r="Q4019" s="46"/>
      <c r="R4019" s="41"/>
    </row>
    <row r="4020" spans="1:18" s="149" customFormat="1" ht="12.75" customHeight="1" x14ac:dyDescent="0.2">
      <c r="A4020" s="7">
        <v>3</v>
      </c>
      <c r="B4020" s="40" t="s">
        <v>7</v>
      </c>
      <c r="C4020" s="107">
        <v>7754</v>
      </c>
      <c r="D4020" s="40" t="s">
        <v>1737</v>
      </c>
      <c r="E4020" s="40" t="s">
        <v>1736</v>
      </c>
      <c r="F4020" s="45">
        <v>15</v>
      </c>
      <c r="G4020" s="45" t="s">
        <v>9</v>
      </c>
      <c r="H4020" s="45" t="s">
        <v>114</v>
      </c>
      <c r="I4020" s="46">
        <v>40269</v>
      </c>
      <c r="J4020" s="44" t="str">
        <f t="shared" si="118"/>
        <v>n/a</v>
      </c>
      <c r="K4020" s="46">
        <v>40301</v>
      </c>
      <c r="L4020" s="45" t="s">
        <v>684</v>
      </c>
      <c r="M4020" s="45" t="s">
        <v>601</v>
      </c>
      <c r="N4020" s="45" t="s">
        <v>871</v>
      </c>
      <c r="O4020" s="62" t="s">
        <v>7</v>
      </c>
      <c r="P4020" s="167" t="s">
        <v>1735</v>
      </c>
      <c r="Q4020" s="46">
        <v>40919</v>
      </c>
      <c r="R4020" s="41"/>
    </row>
    <row r="4021" spans="1:18" s="149" customFormat="1" ht="12.75" customHeight="1" x14ac:dyDescent="0.2">
      <c r="A4021" s="7">
        <v>51</v>
      </c>
      <c r="B4021" s="40" t="s">
        <v>7</v>
      </c>
      <c r="C4021" s="107">
        <v>7755</v>
      </c>
      <c r="D4021" s="40" t="s">
        <v>1590</v>
      </c>
      <c r="E4021" s="40" t="s">
        <v>1734</v>
      </c>
      <c r="F4021" s="45">
        <v>8</v>
      </c>
      <c r="G4021" s="45" t="s">
        <v>905</v>
      </c>
      <c r="H4021" s="45" t="s">
        <v>31</v>
      </c>
      <c r="I4021" s="46">
        <v>40290</v>
      </c>
      <c r="J4021" s="44">
        <f t="shared" si="118"/>
        <v>40655</v>
      </c>
      <c r="K4021" s="46"/>
      <c r="L4021" s="45"/>
      <c r="M4021" s="45"/>
      <c r="N4021" s="45"/>
      <c r="O4021" s="62" t="s">
        <v>7</v>
      </c>
      <c r="P4021" s="53" t="s">
        <v>2</v>
      </c>
      <c r="Q4021" s="46"/>
      <c r="R4021" s="41"/>
    </row>
    <row r="4022" spans="1:18" s="149" customFormat="1" ht="12.75" customHeight="1" x14ac:dyDescent="0.2">
      <c r="A4022" s="7">
        <v>23</v>
      </c>
      <c r="B4022" s="40" t="s">
        <v>7</v>
      </c>
      <c r="C4022" s="107">
        <v>7756</v>
      </c>
      <c r="D4022" s="40" t="s">
        <v>322</v>
      </c>
      <c r="E4022" s="40" t="s">
        <v>1733</v>
      </c>
      <c r="F4022" s="45">
        <v>16</v>
      </c>
      <c r="G4022" s="45" t="s">
        <v>12</v>
      </c>
      <c r="H4022" s="45" t="s">
        <v>31</v>
      </c>
      <c r="I4022" s="46">
        <v>40291</v>
      </c>
      <c r="J4022" s="44" t="str">
        <f t="shared" si="118"/>
        <v>n/a</v>
      </c>
      <c r="K4022" s="46">
        <v>40330</v>
      </c>
      <c r="L4022" s="45">
        <v>7757</v>
      </c>
      <c r="M4022" s="45" t="s">
        <v>601</v>
      </c>
      <c r="N4022" s="45" t="s">
        <v>874</v>
      </c>
      <c r="O4022" s="62" t="s">
        <v>7</v>
      </c>
      <c r="P4022" s="53">
        <v>4270</v>
      </c>
      <c r="Q4022" s="46">
        <v>40466</v>
      </c>
      <c r="R4022" s="41" t="s">
        <v>366</v>
      </c>
    </row>
    <row r="4023" spans="1:18" s="149" customFormat="1" ht="12.75" customHeight="1" x14ac:dyDescent="0.2">
      <c r="A4023" s="7">
        <v>23</v>
      </c>
      <c r="B4023" s="40" t="s">
        <v>7</v>
      </c>
      <c r="C4023" s="107">
        <v>7757</v>
      </c>
      <c r="D4023" s="40" t="s">
        <v>1048</v>
      </c>
      <c r="E4023" s="40" t="s">
        <v>1732</v>
      </c>
      <c r="F4023" s="45">
        <v>16</v>
      </c>
      <c r="G4023" s="45" t="s">
        <v>12</v>
      </c>
      <c r="H4023" s="45" t="s">
        <v>31</v>
      </c>
      <c r="I4023" s="46">
        <v>40291</v>
      </c>
      <c r="J4023" s="44" t="str">
        <f t="shared" si="118"/>
        <v>n/a</v>
      </c>
      <c r="K4023" s="46">
        <v>40330</v>
      </c>
      <c r="L4023" s="45">
        <v>7756</v>
      </c>
      <c r="M4023" s="45" t="s">
        <v>601</v>
      </c>
      <c r="N4023" s="45" t="s">
        <v>874</v>
      </c>
      <c r="O4023" s="62" t="s">
        <v>7</v>
      </c>
      <c r="P4023" s="53">
        <v>4271</v>
      </c>
      <c r="Q4023" s="46">
        <v>40466</v>
      </c>
      <c r="R4023" s="41" t="s">
        <v>366</v>
      </c>
    </row>
    <row r="4024" spans="1:18" s="149" customFormat="1" ht="12.75" customHeight="1" x14ac:dyDescent="0.2">
      <c r="A4024" s="7">
        <v>17</v>
      </c>
      <c r="B4024" s="40" t="s">
        <v>7</v>
      </c>
      <c r="C4024" s="107">
        <v>7758</v>
      </c>
      <c r="D4024" s="40" t="s">
        <v>1731</v>
      </c>
      <c r="E4024" s="40" t="s">
        <v>1730</v>
      </c>
      <c r="F4024" s="45">
        <v>5</v>
      </c>
      <c r="G4024" s="45" t="s">
        <v>34</v>
      </c>
      <c r="H4024" s="45" t="s">
        <v>193</v>
      </c>
      <c r="I4024" s="120">
        <v>40294</v>
      </c>
      <c r="J4024" s="44" t="str">
        <f t="shared" si="118"/>
        <v>n/a</v>
      </c>
      <c r="K4024" s="120">
        <v>40330</v>
      </c>
      <c r="L4024" s="45" t="s">
        <v>684</v>
      </c>
      <c r="M4024" s="45" t="s">
        <v>601</v>
      </c>
      <c r="N4024" s="45" t="s">
        <v>874</v>
      </c>
      <c r="O4024" s="62" t="s">
        <v>7</v>
      </c>
      <c r="P4024" s="53">
        <v>4272</v>
      </c>
      <c r="Q4024" s="46">
        <v>40470</v>
      </c>
      <c r="R4024" s="41" t="s">
        <v>136</v>
      </c>
    </row>
    <row r="4025" spans="1:18" s="149" customFormat="1" ht="12.75" customHeight="1" x14ac:dyDescent="0.2">
      <c r="A4025" s="7">
        <v>19</v>
      </c>
      <c r="B4025" s="40" t="s">
        <v>7</v>
      </c>
      <c r="C4025" s="107">
        <v>7759</v>
      </c>
      <c r="D4025" s="40" t="s">
        <v>1479</v>
      </c>
      <c r="E4025" s="40" t="s">
        <v>1729</v>
      </c>
      <c r="F4025" s="45">
        <v>8</v>
      </c>
      <c r="G4025" s="45" t="s">
        <v>905</v>
      </c>
      <c r="H4025" s="45" t="s">
        <v>31</v>
      </c>
      <c r="I4025" s="46">
        <v>40298</v>
      </c>
      <c r="J4025" s="44" t="str">
        <f t="shared" si="118"/>
        <v>n/a</v>
      </c>
      <c r="K4025" s="46">
        <v>40330</v>
      </c>
      <c r="L4025" s="45" t="s">
        <v>1728</v>
      </c>
      <c r="M4025" s="45" t="s">
        <v>874</v>
      </c>
      <c r="N4025" s="45" t="s">
        <v>871</v>
      </c>
      <c r="O4025" s="62" t="s">
        <v>7</v>
      </c>
      <c r="P4025" s="117" t="s">
        <v>0</v>
      </c>
      <c r="Q4025" s="46">
        <v>40697</v>
      </c>
      <c r="R4025" s="41"/>
    </row>
    <row r="4026" spans="1:18" s="149" customFormat="1" ht="12.75" customHeight="1" x14ac:dyDescent="0.2">
      <c r="A4026" s="7">
        <v>19</v>
      </c>
      <c r="B4026" s="40" t="s">
        <v>7</v>
      </c>
      <c r="C4026" s="107">
        <v>7760</v>
      </c>
      <c r="D4026" s="40" t="s">
        <v>1479</v>
      </c>
      <c r="E4026" s="40" t="s">
        <v>1478</v>
      </c>
      <c r="F4026" s="45">
        <v>8</v>
      </c>
      <c r="G4026" s="45" t="s">
        <v>905</v>
      </c>
      <c r="H4026" s="45" t="s">
        <v>31</v>
      </c>
      <c r="I4026" s="46">
        <v>40298</v>
      </c>
      <c r="J4026" s="44" t="str">
        <f t="shared" si="118"/>
        <v>n/a</v>
      </c>
      <c r="K4026" s="46">
        <v>40330</v>
      </c>
      <c r="L4026" s="45" t="s">
        <v>1727</v>
      </c>
      <c r="M4026" s="45" t="s">
        <v>874</v>
      </c>
      <c r="N4026" s="45" t="s">
        <v>871</v>
      </c>
      <c r="O4026" s="62" t="s">
        <v>7</v>
      </c>
      <c r="P4026" s="117" t="s">
        <v>0</v>
      </c>
      <c r="Q4026" s="46">
        <v>40697</v>
      </c>
      <c r="R4026" s="41"/>
    </row>
    <row r="4027" spans="1:18" s="149" customFormat="1" ht="12.75" customHeight="1" x14ac:dyDescent="0.2">
      <c r="A4027" s="7">
        <v>115</v>
      </c>
      <c r="B4027" s="40" t="s">
        <v>7</v>
      </c>
      <c r="C4027" s="107">
        <v>7761</v>
      </c>
      <c r="D4027" s="40" t="s">
        <v>1354</v>
      </c>
      <c r="E4027" s="40" t="s">
        <v>1726</v>
      </c>
      <c r="F4027" s="45">
        <v>8</v>
      </c>
      <c r="G4027" s="45" t="s">
        <v>905</v>
      </c>
      <c r="H4027" s="45" t="s">
        <v>28</v>
      </c>
      <c r="I4027" s="46">
        <v>40301</v>
      </c>
      <c r="J4027" s="44" t="str">
        <f t="shared" si="118"/>
        <v>n/a</v>
      </c>
      <c r="K4027" s="46">
        <v>40392</v>
      </c>
      <c r="L4027" s="45">
        <v>7770</v>
      </c>
      <c r="M4027" s="45" t="s">
        <v>874</v>
      </c>
      <c r="N4027" s="45" t="s">
        <v>874</v>
      </c>
      <c r="O4027" s="62" t="s">
        <v>7</v>
      </c>
      <c r="P4027" s="53">
        <v>4279</v>
      </c>
      <c r="Q4027" s="46">
        <v>40541</v>
      </c>
      <c r="R4027" s="41" t="s">
        <v>136</v>
      </c>
    </row>
    <row r="4028" spans="1:18" s="149" customFormat="1" ht="12.75" customHeight="1" x14ac:dyDescent="0.2">
      <c r="A4028" s="7">
        <v>115</v>
      </c>
      <c r="B4028" s="40" t="s">
        <v>7</v>
      </c>
      <c r="C4028" s="107">
        <v>7762</v>
      </c>
      <c r="D4028" s="40" t="s">
        <v>1354</v>
      </c>
      <c r="E4028" s="40" t="s">
        <v>1725</v>
      </c>
      <c r="F4028" s="45">
        <v>8</v>
      </c>
      <c r="G4028" s="45" t="s">
        <v>905</v>
      </c>
      <c r="H4028" s="45" t="s">
        <v>28</v>
      </c>
      <c r="I4028" s="46">
        <v>40301</v>
      </c>
      <c r="J4028" s="44">
        <f t="shared" si="118"/>
        <v>40666</v>
      </c>
      <c r="K4028" s="46"/>
      <c r="L4028" s="45"/>
      <c r="M4028" s="45"/>
      <c r="N4028" s="45"/>
      <c r="O4028" s="62" t="s">
        <v>7</v>
      </c>
      <c r="P4028" s="53" t="s">
        <v>2</v>
      </c>
      <c r="Q4028" s="46"/>
      <c r="R4028" s="41"/>
    </row>
    <row r="4029" spans="1:18" s="149" customFormat="1" ht="12.75" customHeight="1" x14ac:dyDescent="0.2">
      <c r="A4029" s="7">
        <v>115</v>
      </c>
      <c r="B4029" s="40" t="s">
        <v>7</v>
      </c>
      <c r="C4029" s="107">
        <v>7763</v>
      </c>
      <c r="D4029" s="40" t="s">
        <v>1354</v>
      </c>
      <c r="E4029" s="40" t="s">
        <v>1724</v>
      </c>
      <c r="F4029" s="45">
        <v>8</v>
      </c>
      <c r="G4029" s="45" t="s">
        <v>905</v>
      </c>
      <c r="H4029" s="45" t="s">
        <v>28</v>
      </c>
      <c r="I4029" s="46">
        <v>40301</v>
      </c>
      <c r="J4029" s="44">
        <f t="shared" si="118"/>
        <v>40666</v>
      </c>
      <c r="K4029" s="46"/>
      <c r="L4029" s="45"/>
      <c r="M4029" s="45"/>
      <c r="N4029" s="45"/>
      <c r="O4029" s="62" t="s">
        <v>7</v>
      </c>
      <c r="P4029" s="53" t="s">
        <v>2</v>
      </c>
      <c r="Q4029" s="46"/>
      <c r="R4029" s="41"/>
    </row>
    <row r="4030" spans="1:18" s="149" customFormat="1" ht="12.75" customHeight="1" x14ac:dyDescent="0.2">
      <c r="A4030" s="7">
        <v>115</v>
      </c>
      <c r="B4030" s="40" t="s">
        <v>7</v>
      </c>
      <c r="C4030" s="107">
        <v>7764</v>
      </c>
      <c r="D4030" s="40" t="s">
        <v>1354</v>
      </c>
      <c r="E4030" s="40" t="s">
        <v>1723</v>
      </c>
      <c r="F4030" s="45">
        <v>8</v>
      </c>
      <c r="G4030" s="45" t="s">
        <v>905</v>
      </c>
      <c r="H4030" s="45" t="s">
        <v>28</v>
      </c>
      <c r="I4030" s="46">
        <v>40301</v>
      </c>
      <c r="J4030" s="44">
        <f t="shared" si="118"/>
        <v>40666</v>
      </c>
      <c r="K4030" s="46"/>
      <c r="L4030" s="45"/>
      <c r="M4030" s="45"/>
      <c r="N4030" s="45"/>
      <c r="O4030" s="62" t="s">
        <v>7</v>
      </c>
      <c r="P4030" s="53" t="s">
        <v>2</v>
      </c>
      <c r="Q4030" s="46"/>
      <c r="R4030" s="41"/>
    </row>
    <row r="4031" spans="1:18" s="149" customFormat="1" ht="12.75" customHeight="1" x14ac:dyDescent="0.2">
      <c r="A4031" s="7">
        <v>115</v>
      </c>
      <c r="B4031" s="40" t="s">
        <v>7</v>
      </c>
      <c r="C4031" s="107">
        <v>7765</v>
      </c>
      <c r="D4031" s="40" t="s">
        <v>1354</v>
      </c>
      <c r="E4031" s="40" t="s">
        <v>1722</v>
      </c>
      <c r="F4031" s="45">
        <v>8</v>
      </c>
      <c r="G4031" s="45" t="s">
        <v>905</v>
      </c>
      <c r="H4031" s="45" t="s">
        <v>28</v>
      </c>
      <c r="I4031" s="46">
        <v>40301</v>
      </c>
      <c r="J4031" s="44">
        <f t="shared" si="118"/>
        <v>40666</v>
      </c>
      <c r="K4031" s="46"/>
      <c r="L4031" s="45"/>
      <c r="M4031" s="45"/>
      <c r="N4031" s="45"/>
      <c r="O4031" s="62" t="s">
        <v>7</v>
      </c>
      <c r="P4031" s="53" t="s">
        <v>2</v>
      </c>
      <c r="Q4031" s="46"/>
      <c r="R4031" s="41"/>
    </row>
    <row r="4032" spans="1:18" s="149" customFormat="1" ht="12.75" customHeight="1" x14ac:dyDescent="0.2">
      <c r="A4032" s="7">
        <v>115</v>
      </c>
      <c r="B4032" s="40" t="s">
        <v>7</v>
      </c>
      <c r="C4032" s="107">
        <v>7766</v>
      </c>
      <c r="D4032" s="40" t="s">
        <v>1354</v>
      </c>
      <c r="E4032" s="40" t="s">
        <v>1721</v>
      </c>
      <c r="F4032" s="45">
        <v>8</v>
      </c>
      <c r="G4032" s="45" t="s">
        <v>905</v>
      </c>
      <c r="H4032" s="45" t="s">
        <v>28</v>
      </c>
      <c r="I4032" s="46">
        <v>40301</v>
      </c>
      <c r="J4032" s="44">
        <f t="shared" si="118"/>
        <v>40666</v>
      </c>
      <c r="K4032" s="46"/>
      <c r="L4032" s="45"/>
      <c r="M4032" s="45"/>
      <c r="N4032" s="45"/>
      <c r="O4032" s="62" t="s">
        <v>7</v>
      </c>
      <c r="P4032" s="53" t="s">
        <v>2</v>
      </c>
      <c r="Q4032" s="46"/>
      <c r="R4032" s="41"/>
    </row>
    <row r="4033" spans="1:18" s="149" customFormat="1" ht="12.75" customHeight="1" x14ac:dyDescent="0.2">
      <c r="A4033" s="7">
        <v>115</v>
      </c>
      <c r="B4033" s="40" t="s">
        <v>7</v>
      </c>
      <c r="C4033" s="107">
        <v>7767</v>
      </c>
      <c r="D4033" s="40" t="s">
        <v>1354</v>
      </c>
      <c r="E4033" s="40" t="s">
        <v>1720</v>
      </c>
      <c r="F4033" s="45">
        <v>8</v>
      </c>
      <c r="G4033" s="45" t="s">
        <v>905</v>
      </c>
      <c r="H4033" s="45" t="s">
        <v>28</v>
      </c>
      <c r="I4033" s="46">
        <v>40301</v>
      </c>
      <c r="J4033" s="44">
        <f t="shared" si="118"/>
        <v>40666</v>
      </c>
      <c r="K4033" s="46"/>
      <c r="L4033" s="45"/>
      <c r="M4033" s="45"/>
      <c r="N4033" s="45"/>
      <c r="O4033" s="62" t="s">
        <v>7</v>
      </c>
      <c r="P4033" s="53" t="s">
        <v>2</v>
      </c>
      <c r="Q4033" s="46"/>
      <c r="R4033" s="41"/>
    </row>
    <row r="4034" spans="1:18" s="149" customFormat="1" ht="12.75" customHeight="1" x14ac:dyDescent="0.2">
      <c r="A4034" s="7">
        <v>115</v>
      </c>
      <c r="B4034" s="40" t="s">
        <v>7</v>
      </c>
      <c r="C4034" s="107">
        <v>7768</v>
      </c>
      <c r="D4034" s="40" t="s">
        <v>1354</v>
      </c>
      <c r="E4034" s="40" t="s">
        <v>1719</v>
      </c>
      <c r="F4034" s="45">
        <v>8</v>
      </c>
      <c r="G4034" s="45" t="s">
        <v>905</v>
      </c>
      <c r="H4034" s="45" t="s">
        <v>28</v>
      </c>
      <c r="I4034" s="46">
        <v>40301</v>
      </c>
      <c r="J4034" s="44">
        <f t="shared" si="118"/>
        <v>40666</v>
      </c>
      <c r="K4034" s="46"/>
      <c r="L4034" s="45"/>
      <c r="M4034" s="45"/>
      <c r="N4034" s="45"/>
      <c r="O4034" s="62" t="s">
        <v>7</v>
      </c>
      <c r="P4034" s="53" t="s">
        <v>2</v>
      </c>
      <c r="Q4034" s="46"/>
      <c r="R4034" s="41"/>
    </row>
    <row r="4035" spans="1:18" s="149" customFormat="1" ht="12.75" customHeight="1" x14ac:dyDescent="0.2">
      <c r="A4035" s="7">
        <v>115</v>
      </c>
      <c r="B4035" s="40" t="s">
        <v>7</v>
      </c>
      <c r="C4035" s="107">
        <v>7769</v>
      </c>
      <c r="D4035" s="40" t="s">
        <v>1354</v>
      </c>
      <c r="E4035" s="40" t="s">
        <v>1718</v>
      </c>
      <c r="F4035" s="45">
        <v>8</v>
      </c>
      <c r="G4035" s="45" t="s">
        <v>905</v>
      </c>
      <c r="H4035" s="45" t="s">
        <v>28</v>
      </c>
      <c r="I4035" s="46">
        <v>40301</v>
      </c>
      <c r="J4035" s="44">
        <f t="shared" si="118"/>
        <v>40666</v>
      </c>
      <c r="K4035" s="46"/>
      <c r="L4035" s="45"/>
      <c r="M4035" s="45"/>
      <c r="N4035" s="45"/>
      <c r="O4035" s="62" t="s">
        <v>7</v>
      </c>
      <c r="P4035" s="53" t="s">
        <v>2</v>
      </c>
      <c r="Q4035" s="46"/>
      <c r="R4035" s="41"/>
    </row>
    <row r="4036" spans="1:18" s="149" customFormat="1" ht="12.75" customHeight="1" x14ac:dyDescent="0.2">
      <c r="A4036" s="7">
        <v>115</v>
      </c>
      <c r="B4036" s="40" t="s">
        <v>7</v>
      </c>
      <c r="C4036" s="107">
        <v>7770</v>
      </c>
      <c r="D4036" s="40" t="s">
        <v>1354</v>
      </c>
      <c r="E4036" s="40" t="s">
        <v>1717</v>
      </c>
      <c r="F4036" s="45">
        <v>8</v>
      </c>
      <c r="G4036" s="45" t="s">
        <v>905</v>
      </c>
      <c r="H4036" s="45" t="s">
        <v>28</v>
      </c>
      <c r="I4036" s="46">
        <v>40301</v>
      </c>
      <c r="J4036" s="44" t="str">
        <f t="shared" si="118"/>
        <v>n/a</v>
      </c>
      <c r="K4036" s="46">
        <v>40392</v>
      </c>
      <c r="L4036" s="45">
        <v>7761</v>
      </c>
      <c r="M4036" s="45" t="s">
        <v>874</v>
      </c>
      <c r="N4036" s="45" t="s">
        <v>874</v>
      </c>
      <c r="O4036" s="62" t="s">
        <v>7</v>
      </c>
      <c r="P4036" s="53">
        <v>4280</v>
      </c>
      <c r="Q4036" s="46">
        <v>40541</v>
      </c>
      <c r="R4036" s="41" t="s">
        <v>136</v>
      </c>
    </row>
    <row r="4037" spans="1:18" s="149" customFormat="1" ht="12.75" customHeight="1" x14ac:dyDescent="0.2">
      <c r="A4037" s="7">
        <v>115</v>
      </c>
      <c r="B4037" s="40" t="s">
        <v>7</v>
      </c>
      <c r="C4037" s="107">
        <v>7771</v>
      </c>
      <c r="D4037" s="40" t="s">
        <v>1354</v>
      </c>
      <c r="E4037" s="40" t="s">
        <v>1716</v>
      </c>
      <c r="F4037" s="45">
        <v>8</v>
      </c>
      <c r="G4037" s="45" t="s">
        <v>905</v>
      </c>
      <c r="H4037" s="45" t="s">
        <v>28</v>
      </c>
      <c r="I4037" s="46">
        <v>40301</v>
      </c>
      <c r="J4037" s="44">
        <f t="shared" si="118"/>
        <v>40666</v>
      </c>
      <c r="K4037" s="46"/>
      <c r="L4037" s="45"/>
      <c r="M4037" s="45"/>
      <c r="N4037" s="45"/>
      <c r="O4037" s="62" t="s">
        <v>7</v>
      </c>
      <c r="P4037" s="53" t="s">
        <v>2</v>
      </c>
      <c r="Q4037" s="46"/>
      <c r="R4037" s="41"/>
    </row>
    <row r="4038" spans="1:18" s="149" customFormat="1" ht="12.75" customHeight="1" x14ac:dyDescent="0.2">
      <c r="A4038" s="7">
        <v>115</v>
      </c>
      <c r="B4038" s="40" t="s">
        <v>7</v>
      </c>
      <c r="C4038" s="107">
        <v>7772</v>
      </c>
      <c r="D4038" s="40" t="s">
        <v>1354</v>
      </c>
      <c r="E4038" s="40" t="s">
        <v>1715</v>
      </c>
      <c r="F4038" s="45">
        <v>8</v>
      </c>
      <c r="G4038" s="45" t="s">
        <v>905</v>
      </c>
      <c r="H4038" s="45" t="s">
        <v>28</v>
      </c>
      <c r="I4038" s="46">
        <v>40301</v>
      </c>
      <c r="J4038" s="44">
        <f t="shared" si="118"/>
        <v>40666</v>
      </c>
      <c r="K4038" s="46"/>
      <c r="L4038" s="45"/>
      <c r="M4038" s="45"/>
      <c r="N4038" s="45"/>
      <c r="O4038" s="62" t="s">
        <v>7</v>
      </c>
      <c r="P4038" s="53" t="s">
        <v>2</v>
      </c>
      <c r="Q4038" s="46"/>
      <c r="R4038" s="41"/>
    </row>
    <row r="4039" spans="1:18" s="149" customFormat="1" ht="12.75" customHeight="1" x14ac:dyDescent="0.2">
      <c r="A4039" s="7">
        <v>115</v>
      </c>
      <c r="B4039" s="40" t="s">
        <v>7</v>
      </c>
      <c r="C4039" s="107">
        <v>7773</v>
      </c>
      <c r="D4039" s="40" t="s">
        <v>1354</v>
      </c>
      <c r="E4039" s="40" t="s">
        <v>1714</v>
      </c>
      <c r="F4039" s="45">
        <v>8</v>
      </c>
      <c r="G4039" s="45" t="s">
        <v>905</v>
      </c>
      <c r="H4039" s="45" t="s">
        <v>28</v>
      </c>
      <c r="I4039" s="46">
        <v>40301</v>
      </c>
      <c r="J4039" s="44">
        <f t="shared" si="118"/>
        <v>40666</v>
      </c>
      <c r="K4039" s="46"/>
      <c r="L4039" s="45"/>
      <c r="M4039" s="45"/>
      <c r="N4039" s="45"/>
      <c r="O4039" s="62" t="s">
        <v>7</v>
      </c>
      <c r="P4039" s="53" t="s">
        <v>2</v>
      </c>
      <c r="Q4039" s="46"/>
      <c r="R4039" s="41"/>
    </row>
    <row r="4040" spans="1:18" s="149" customFormat="1" ht="12.75" customHeight="1" x14ac:dyDescent="0.2">
      <c r="A4040" s="7">
        <v>115</v>
      </c>
      <c r="B4040" s="40" t="s">
        <v>7</v>
      </c>
      <c r="C4040" s="107">
        <v>7774</v>
      </c>
      <c r="D4040" s="40" t="s">
        <v>1354</v>
      </c>
      <c r="E4040" s="40" t="s">
        <v>1713</v>
      </c>
      <c r="F4040" s="45">
        <v>8</v>
      </c>
      <c r="G4040" s="45" t="s">
        <v>905</v>
      </c>
      <c r="H4040" s="45" t="s">
        <v>28</v>
      </c>
      <c r="I4040" s="46">
        <v>40301</v>
      </c>
      <c r="J4040" s="44">
        <f t="shared" si="118"/>
        <v>40666</v>
      </c>
      <c r="K4040" s="46"/>
      <c r="L4040" s="45"/>
      <c r="M4040" s="45"/>
      <c r="N4040" s="45"/>
      <c r="O4040" s="62" t="s">
        <v>7</v>
      </c>
      <c r="P4040" s="53" t="s">
        <v>2</v>
      </c>
      <c r="Q4040" s="46"/>
      <c r="R4040" s="41"/>
    </row>
    <row r="4041" spans="1:18" s="149" customFormat="1" ht="12.75" customHeight="1" x14ac:dyDescent="0.2">
      <c r="A4041" s="7">
        <v>115</v>
      </c>
      <c r="B4041" s="40" t="s">
        <v>7</v>
      </c>
      <c r="C4041" s="107">
        <v>7775</v>
      </c>
      <c r="D4041" s="40" t="s">
        <v>1354</v>
      </c>
      <c r="E4041" s="40" t="s">
        <v>1712</v>
      </c>
      <c r="F4041" s="45">
        <v>8</v>
      </c>
      <c r="G4041" s="45" t="s">
        <v>905</v>
      </c>
      <c r="H4041" s="45" t="s">
        <v>28</v>
      </c>
      <c r="I4041" s="46">
        <v>40301</v>
      </c>
      <c r="J4041" s="44">
        <f t="shared" si="118"/>
        <v>40666</v>
      </c>
      <c r="K4041" s="46"/>
      <c r="L4041" s="45"/>
      <c r="M4041" s="45"/>
      <c r="N4041" s="45"/>
      <c r="O4041" s="62" t="s">
        <v>7</v>
      </c>
      <c r="P4041" s="53" t="s">
        <v>2</v>
      </c>
      <c r="Q4041" s="46"/>
      <c r="R4041" s="41"/>
    </row>
    <row r="4042" spans="1:18" s="149" customFormat="1" ht="12.75" customHeight="1" x14ac:dyDescent="0.2">
      <c r="A4042" s="7">
        <v>115</v>
      </c>
      <c r="B4042" s="40" t="s">
        <v>7</v>
      </c>
      <c r="C4042" s="107">
        <v>7776</v>
      </c>
      <c r="D4042" s="40" t="s">
        <v>1354</v>
      </c>
      <c r="E4042" s="40" t="s">
        <v>1711</v>
      </c>
      <c r="F4042" s="45">
        <v>8</v>
      </c>
      <c r="G4042" s="45" t="s">
        <v>905</v>
      </c>
      <c r="H4042" s="45" t="s">
        <v>28</v>
      </c>
      <c r="I4042" s="46">
        <v>40301</v>
      </c>
      <c r="J4042" s="44">
        <f t="shared" si="118"/>
        <v>40666</v>
      </c>
      <c r="K4042" s="46"/>
      <c r="L4042" s="45"/>
      <c r="M4042" s="45"/>
      <c r="N4042" s="45"/>
      <c r="O4042" s="62" t="s">
        <v>7</v>
      </c>
      <c r="P4042" s="53" t="s">
        <v>2</v>
      </c>
      <c r="Q4042" s="46"/>
      <c r="R4042" s="41"/>
    </row>
    <row r="4043" spans="1:18" s="149" customFormat="1" ht="12.75" customHeight="1" x14ac:dyDescent="0.2">
      <c r="A4043" s="7">
        <v>115</v>
      </c>
      <c r="B4043" s="40" t="s">
        <v>7</v>
      </c>
      <c r="C4043" s="107">
        <v>7777</v>
      </c>
      <c r="D4043" s="40" t="s">
        <v>1354</v>
      </c>
      <c r="E4043" s="40" t="s">
        <v>1710</v>
      </c>
      <c r="F4043" s="45">
        <v>8</v>
      </c>
      <c r="G4043" s="45" t="s">
        <v>905</v>
      </c>
      <c r="H4043" s="45" t="s">
        <v>28</v>
      </c>
      <c r="I4043" s="46">
        <v>40301</v>
      </c>
      <c r="J4043" s="44">
        <f t="shared" si="118"/>
        <v>40666</v>
      </c>
      <c r="K4043" s="46"/>
      <c r="L4043" s="45"/>
      <c r="M4043" s="45"/>
      <c r="N4043" s="45"/>
      <c r="O4043" s="62" t="s">
        <v>7</v>
      </c>
      <c r="P4043" s="53" t="s">
        <v>2</v>
      </c>
      <c r="Q4043" s="46"/>
      <c r="R4043" s="41"/>
    </row>
    <row r="4044" spans="1:18" s="149" customFormat="1" ht="12.75" customHeight="1" x14ac:dyDescent="0.2">
      <c r="A4044" s="7">
        <v>115</v>
      </c>
      <c r="B4044" s="40" t="s">
        <v>7</v>
      </c>
      <c r="C4044" s="107">
        <v>7778</v>
      </c>
      <c r="D4044" s="40" t="s">
        <v>1354</v>
      </c>
      <c r="E4044" s="40" t="s">
        <v>1709</v>
      </c>
      <c r="F4044" s="45">
        <v>8</v>
      </c>
      <c r="G4044" s="45" t="s">
        <v>905</v>
      </c>
      <c r="H4044" s="45" t="s">
        <v>28</v>
      </c>
      <c r="I4044" s="46">
        <v>40301</v>
      </c>
      <c r="J4044" s="44">
        <f t="shared" si="118"/>
        <v>40666</v>
      </c>
      <c r="K4044" s="46"/>
      <c r="L4044" s="45"/>
      <c r="M4044" s="45"/>
      <c r="N4044" s="45"/>
      <c r="O4044" s="62" t="s">
        <v>7</v>
      </c>
      <c r="P4044" s="53" t="s">
        <v>2</v>
      </c>
      <c r="Q4044" s="46"/>
      <c r="R4044" s="41"/>
    </row>
    <row r="4045" spans="1:18" s="149" customFormat="1" ht="12.75" customHeight="1" x14ac:dyDescent="0.2">
      <c r="A4045" s="7">
        <v>17</v>
      </c>
      <c r="B4045" s="40" t="s">
        <v>7</v>
      </c>
      <c r="C4045" s="107">
        <v>7779</v>
      </c>
      <c r="D4045" s="40" t="s">
        <v>531</v>
      </c>
      <c r="E4045" s="40" t="s">
        <v>1374</v>
      </c>
      <c r="F4045" s="45">
        <v>16</v>
      </c>
      <c r="G4045" s="45" t="s">
        <v>12</v>
      </c>
      <c r="H4045" s="45" t="s">
        <v>31</v>
      </c>
      <c r="I4045" s="46">
        <v>40301</v>
      </c>
      <c r="J4045" s="44" t="str">
        <f t="shared" si="118"/>
        <v>n/a</v>
      </c>
      <c r="K4045" s="46">
        <v>40330</v>
      </c>
      <c r="L4045" s="45" t="s">
        <v>684</v>
      </c>
      <c r="M4045" s="45" t="s">
        <v>601</v>
      </c>
      <c r="N4045" s="45" t="s">
        <v>874</v>
      </c>
      <c r="O4045" s="62" t="s">
        <v>7</v>
      </c>
      <c r="P4045" s="53">
        <v>4273</v>
      </c>
      <c r="Q4045" s="46">
        <v>40470</v>
      </c>
      <c r="R4045" s="41" t="s">
        <v>1343</v>
      </c>
    </row>
    <row r="4046" spans="1:18" s="149" customFormat="1" ht="12.75" customHeight="1" x14ac:dyDescent="0.2">
      <c r="A4046" s="7">
        <v>51</v>
      </c>
      <c r="B4046" s="40" t="s">
        <v>7</v>
      </c>
      <c r="C4046" s="107">
        <v>7780</v>
      </c>
      <c r="D4046" s="40" t="s">
        <v>1590</v>
      </c>
      <c r="E4046" s="40" t="s">
        <v>1708</v>
      </c>
      <c r="F4046" s="45">
        <v>8</v>
      </c>
      <c r="G4046" s="45" t="s">
        <v>905</v>
      </c>
      <c r="H4046" s="45" t="s">
        <v>31</v>
      </c>
      <c r="I4046" s="46">
        <v>40301</v>
      </c>
      <c r="J4046" s="44" t="str">
        <f t="shared" si="118"/>
        <v>n/a</v>
      </c>
      <c r="K4046" s="46">
        <v>40330</v>
      </c>
      <c r="L4046" s="45" t="s">
        <v>1707</v>
      </c>
      <c r="M4046" s="45" t="s">
        <v>874</v>
      </c>
      <c r="N4046" s="45" t="s">
        <v>1533</v>
      </c>
      <c r="O4046" s="62" t="s">
        <v>7</v>
      </c>
      <c r="P4046" s="53">
        <v>4306</v>
      </c>
      <c r="Q4046" s="46">
        <v>40697</v>
      </c>
      <c r="R4046" s="41" t="s">
        <v>808</v>
      </c>
    </row>
    <row r="4047" spans="1:18" s="149" customFormat="1" ht="12.75" customHeight="1" x14ac:dyDescent="0.2">
      <c r="A4047" s="7"/>
      <c r="B4047" s="40" t="s">
        <v>7</v>
      </c>
      <c r="C4047" s="107">
        <v>7781</v>
      </c>
      <c r="D4047" s="40" t="s">
        <v>1706</v>
      </c>
      <c r="E4047" s="40" t="s">
        <v>1705</v>
      </c>
      <c r="F4047" s="45">
        <v>8</v>
      </c>
      <c r="G4047" s="45" t="s">
        <v>905</v>
      </c>
      <c r="H4047" s="45" t="s">
        <v>8</v>
      </c>
      <c r="I4047" s="46">
        <v>40305</v>
      </c>
      <c r="J4047" s="44" t="str">
        <f t="shared" si="118"/>
        <v>n/a</v>
      </c>
      <c r="K4047" s="46">
        <v>40388</v>
      </c>
      <c r="L4047" s="45"/>
      <c r="M4047" s="45"/>
      <c r="N4047" s="45"/>
      <c r="O4047" s="62" t="s">
        <v>7</v>
      </c>
      <c r="P4047" s="53" t="s">
        <v>1227</v>
      </c>
      <c r="Q4047" s="46"/>
      <c r="R4047" s="41"/>
    </row>
    <row r="4048" spans="1:18" s="149" customFormat="1" ht="12.75" customHeight="1" x14ac:dyDescent="0.2">
      <c r="A4048" s="7"/>
      <c r="B4048" s="40" t="s">
        <v>7</v>
      </c>
      <c r="C4048" s="107">
        <v>7782</v>
      </c>
      <c r="D4048" s="40" t="s">
        <v>1704</v>
      </c>
      <c r="E4048" s="40" t="s">
        <v>1538</v>
      </c>
      <c r="F4048" s="45">
        <v>10</v>
      </c>
      <c r="G4048" s="45" t="s">
        <v>12</v>
      </c>
      <c r="H4048" s="45" t="s">
        <v>8</v>
      </c>
      <c r="I4048" s="46">
        <v>40325</v>
      </c>
      <c r="J4048" s="44">
        <f t="shared" si="118"/>
        <v>40690</v>
      </c>
      <c r="K4048" s="46"/>
      <c r="L4048" s="45"/>
      <c r="M4048" s="45"/>
      <c r="N4048" s="45"/>
      <c r="O4048" s="62" t="s">
        <v>7</v>
      </c>
      <c r="P4048" s="53" t="s">
        <v>2</v>
      </c>
      <c r="Q4048" s="46"/>
      <c r="R4048" s="41"/>
    </row>
    <row r="4049" spans="1:18" s="149" customFormat="1" ht="12.75" customHeight="1" x14ac:dyDescent="0.2">
      <c r="A4049" s="7">
        <v>17</v>
      </c>
      <c r="B4049" s="40" t="s">
        <v>7</v>
      </c>
      <c r="C4049" s="107">
        <v>7783</v>
      </c>
      <c r="D4049" s="40" t="s">
        <v>119</v>
      </c>
      <c r="E4049" s="40" t="s">
        <v>1541</v>
      </c>
      <c r="F4049" s="107">
        <v>5</v>
      </c>
      <c r="G4049" s="45" t="s">
        <v>34</v>
      </c>
      <c r="H4049" s="45" t="s">
        <v>25</v>
      </c>
      <c r="I4049" s="46">
        <v>40330</v>
      </c>
      <c r="J4049" s="44" t="str">
        <f t="shared" si="118"/>
        <v>n/a</v>
      </c>
      <c r="K4049" s="46">
        <v>40330</v>
      </c>
      <c r="L4049" s="45" t="s">
        <v>684</v>
      </c>
      <c r="M4049" s="45" t="s">
        <v>601</v>
      </c>
      <c r="N4049" s="45" t="s">
        <v>871</v>
      </c>
      <c r="O4049" s="62" t="s">
        <v>7</v>
      </c>
      <c r="P4049" s="117" t="s">
        <v>0</v>
      </c>
      <c r="Q4049" s="46">
        <v>40798</v>
      </c>
      <c r="R4049" s="41"/>
    </row>
    <row r="4050" spans="1:18" s="149" customFormat="1" ht="12.75" customHeight="1" x14ac:dyDescent="0.2">
      <c r="A4050" s="7">
        <v>19</v>
      </c>
      <c r="B4050" s="40" t="s">
        <v>7</v>
      </c>
      <c r="C4050" s="107">
        <v>7784</v>
      </c>
      <c r="D4050" s="40" t="s">
        <v>1479</v>
      </c>
      <c r="E4050" s="2" t="s">
        <v>1703</v>
      </c>
      <c r="F4050" s="45">
        <v>8</v>
      </c>
      <c r="G4050" s="45" t="s">
        <v>905</v>
      </c>
      <c r="H4050" s="45" t="s">
        <v>25</v>
      </c>
      <c r="I4050" s="46">
        <v>40330</v>
      </c>
      <c r="J4050" s="44" t="str">
        <f t="shared" si="118"/>
        <v>n/a</v>
      </c>
      <c r="K4050" s="46">
        <v>40359</v>
      </c>
      <c r="L4050" s="45" t="s">
        <v>684</v>
      </c>
      <c r="M4050" s="45" t="s">
        <v>874</v>
      </c>
      <c r="N4050" s="45" t="s">
        <v>874</v>
      </c>
      <c r="O4050" s="62" t="s">
        <v>7</v>
      </c>
      <c r="P4050" s="53">
        <v>4275</v>
      </c>
      <c r="Q4050" s="46">
        <v>40497</v>
      </c>
      <c r="R4050" s="41" t="s">
        <v>808</v>
      </c>
    </row>
    <row r="4051" spans="1:18" s="149" customFormat="1" ht="12.75" customHeight="1" x14ac:dyDescent="0.2">
      <c r="A4051" s="7">
        <v>46</v>
      </c>
      <c r="B4051" s="40" t="s">
        <v>7</v>
      </c>
      <c r="C4051" s="107">
        <v>7785</v>
      </c>
      <c r="D4051" s="40" t="s">
        <v>527</v>
      </c>
      <c r="E4051" s="40" t="s">
        <v>1702</v>
      </c>
      <c r="F4051" s="45">
        <v>8</v>
      </c>
      <c r="G4051" s="45" t="s">
        <v>905</v>
      </c>
      <c r="H4051" s="45" t="s">
        <v>25</v>
      </c>
      <c r="I4051" s="46">
        <v>40330</v>
      </c>
      <c r="J4051" s="44">
        <f t="shared" si="118"/>
        <v>40695</v>
      </c>
      <c r="K4051" s="46"/>
      <c r="L4051" s="45"/>
      <c r="M4051" s="45"/>
      <c r="N4051" s="45"/>
      <c r="O4051" s="62" t="s">
        <v>7</v>
      </c>
      <c r="P4051" s="53" t="s">
        <v>2</v>
      </c>
      <c r="Q4051" s="46"/>
      <c r="R4051" s="41"/>
    </row>
    <row r="4052" spans="1:18" s="149" customFormat="1" ht="12.75" customHeight="1" x14ac:dyDescent="0.2">
      <c r="A4052" s="7">
        <v>37</v>
      </c>
      <c r="B4052" s="40" t="s">
        <v>7</v>
      </c>
      <c r="C4052" s="107">
        <v>7786</v>
      </c>
      <c r="D4052" s="40" t="s">
        <v>57</v>
      </c>
      <c r="E4052" s="135" t="s">
        <v>1701</v>
      </c>
      <c r="F4052" s="45">
        <v>20</v>
      </c>
      <c r="G4052" s="45" t="s">
        <v>22</v>
      </c>
      <c r="H4052" s="45" t="s">
        <v>25</v>
      </c>
      <c r="I4052" s="46">
        <v>40330</v>
      </c>
      <c r="J4052" s="44" t="str">
        <f t="shared" si="118"/>
        <v>n/a</v>
      </c>
      <c r="K4052" s="46">
        <v>40359</v>
      </c>
      <c r="L4052" s="45" t="s">
        <v>684</v>
      </c>
      <c r="M4052" s="45" t="s">
        <v>601</v>
      </c>
      <c r="N4052" s="45" t="s">
        <v>874</v>
      </c>
      <c r="O4052" s="62" t="s">
        <v>7</v>
      </c>
      <c r="P4052" s="53">
        <v>4276</v>
      </c>
      <c r="Q4052" s="46">
        <v>40497</v>
      </c>
      <c r="R4052" s="41" t="s">
        <v>1019</v>
      </c>
    </row>
    <row r="4053" spans="1:18" s="149" customFormat="1" ht="12.75" customHeight="1" x14ac:dyDescent="0.2">
      <c r="A4053" s="7">
        <v>37</v>
      </c>
      <c r="B4053" s="40" t="s">
        <v>7</v>
      </c>
      <c r="C4053" s="107">
        <v>7787</v>
      </c>
      <c r="D4053" s="40" t="s">
        <v>392</v>
      </c>
      <c r="E4053" s="40" t="s">
        <v>1700</v>
      </c>
      <c r="F4053" s="45">
        <v>20</v>
      </c>
      <c r="G4053" s="45" t="s">
        <v>22</v>
      </c>
      <c r="H4053" s="45" t="s">
        <v>25</v>
      </c>
      <c r="I4053" s="46">
        <v>40330</v>
      </c>
      <c r="J4053" s="44" t="str">
        <f t="shared" si="118"/>
        <v>n/a</v>
      </c>
      <c r="K4053" s="46">
        <v>40359</v>
      </c>
      <c r="L4053" s="45" t="s">
        <v>684</v>
      </c>
      <c r="M4053" s="45" t="s">
        <v>601</v>
      </c>
      <c r="N4053" s="45" t="s">
        <v>874</v>
      </c>
      <c r="O4053" s="62" t="s">
        <v>7</v>
      </c>
      <c r="P4053" s="53">
        <v>4277</v>
      </c>
      <c r="Q4053" s="46">
        <v>40497</v>
      </c>
      <c r="R4053" s="41" t="s">
        <v>1699</v>
      </c>
    </row>
    <row r="4054" spans="1:18" s="149" customFormat="1" ht="12.75" customHeight="1" x14ac:dyDescent="0.2">
      <c r="A4054" s="7">
        <v>51</v>
      </c>
      <c r="B4054" s="40" t="s">
        <v>7</v>
      </c>
      <c r="C4054" s="107">
        <v>7788</v>
      </c>
      <c r="D4054" s="40" t="s">
        <v>1647</v>
      </c>
      <c r="E4054" s="40" t="s">
        <v>1698</v>
      </c>
      <c r="F4054" s="45">
        <v>8</v>
      </c>
      <c r="G4054" s="45" t="s">
        <v>905</v>
      </c>
      <c r="H4054" s="45" t="s">
        <v>25</v>
      </c>
      <c r="I4054" s="46">
        <v>40339</v>
      </c>
      <c r="J4054" s="44">
        <f t="shared" si="118"/>
        <v>40704</v>
      </c>
      <c r="K4054" s="46"/>
      <c r="L4054" s="45"/>
      <c r="M4054" s="45"/>
      <c r="N4054" s="45"/>
      <c r="O4054" s="62" t="s">
        <v>7</v>
      </c>
      <c r="P4054" s="53" t="s">
        <v>2</v>
      </c>
      <c r="Q4054" s="46"/>
      <c r="R4054" s="41"/>
    </row>
    <row r="4055" spans="1:18" s="149" customFormat="1" ht="12.75" customHeight="1" x14ac:dyDescent="0.2">
      <c r="A4055" s="7">
        <v>51</v>
      </c>
      <c r="B4055" s="40" t="s">
        <v>7</v>
      </c>
      <c r="C4055" s="107">
        <v>7789</v>
      </c>
      <c r="D4055" s="40" t="s">
        <v>1687</v>
      </c>
      <c r="E4055" s="135" t="s">
        <v>1697</v>
      </c>
      <c r="F4055" s="45">
        <v>10</v>
      </c>
      <c r="G4055" s="45" t="s">
        <v>12</v>
      </c>
      <c r="H4055" s="45" t="s">
        <v>8</v>
      </c>
      <c r="I4055" s="46">
        <v>40354</v>
      </c>
      <c r="J4055" s="44" t="str">
        <f t="shared" si="118"/>
        <v>n/a</v>
      </c>
      <c r="K4055" s="46">
        <v>40387</v>
      </c>
      <c r="L4055" s="45" t="s">
        <v>684</v>
      </c>
      <c r="M4055" s="45" t="s">
        <v>601</v>
      </c>
      <c r="N4055" s="45" t="s">
        <v>874</v>
      </c>
      <c r="O4055" s="62" t="s">
        <v>7</v>
      </c>
      <c r="P4055" s="53">
        <v>4281</v>
      </c>
      <c r="Q4055" s="46">
        <v>40534</v>
      </c>
      <c r="R4055" s="41" t="s">
        <v>136</v>
      </c>
    </row>
    <row r="4056" spans="1:18" s="149" customFormat="1" ht="12.75" customHeight="1" x14ac:dyDescent="0.2">
      <c r="A4056" s="7">
        <v>115</v>
      </c>
      <c r="B4056" s="40" t="s">
        <v>7</v>
      </c>
      <c r="C4056" s="107">
        <v>7790</v>
      </c>
      <c r="D4056" s="40" t="s">
        <v>1354</v>
      </c>
      <c r="E4056" s="40" t="s">
        <v>1696</v>
      </c>
      <c r="F4056" s="45">
        <v>8</v>
      </c>
      <c r="G4056" s="45" t="s">
        <v>905</v>
      </c>
      <c r="H4056" s="45" t="s">
        <v>28</v>
      </c>
      <c r="I4056" s="46">
        <v>40360</v>
      </c>
      <c r="J4056" s="44">
        <f t="shared" si="118"/>
        <v>40725</v>
      </c>
      <c r="K4056" s="46"/>
      <c r="L4056" s="45"/>
      <c r="M4056" s="45"/>
      <c r="N4056" s="45"/>
      <c r="O4056" s="62" t="s">
        <v>7</v>
      </c>
      <c r="P4056" s="53" t="s">
        <v>2</v>
      </c>
      <c r="Q4056" s="46"/>
      <c r="R4056" s="41"/>
    </row>
    <row r="4057" spans="1:18" s="149" customFormat="1" ht="12.75" customHeight="1" x14ac:dyDescent="0.2">
      <c r="A4057" s="7">
        <v>115</v>
      </c>
      <c r="B4057" s="40" t="s">
        <v>7</v>
      </c>
      <c r="C4057" s="107">
        <v>7791</v>
      </c>
      <c r="D4057" s="40" t="s">
        <v>1354</v>
      </c>
      <c r="E4057" s="40" t="s">
        <v>1695</v>
      </c>
      <c r="F4057" s="45">
        <v>8</v>
      </c>
      <c r="G4057" s="45" t="s">
        <v>905</v>
      </c>
      <c r="H4057" s="45" t="s">
        <v>28</v>
      </c>
      <c r="I4057" s="46">
        <v>40360</v>
      </c>
      <c r="J4057" s="44">
        <f t="shared" si="118"/>
        <v>40725</v>
      </c>
      <c r="K4057" s="46"/>
      <c r="L4057" s="45"/>
      <c r="M4057" s="45"/>
      <c r="N4057" s="45"/>
      <c r="O4057" s="62" t="s">
        <v>7</v>
      </c>
      <c r="P4057" s="53" t="s">
        <v>2</v>
      </c>
      <c r="Q4057" s="46"/>
      <c r="R4057" s="41"/>
    </row>
    <row r="4058" spans="1:18" s="149" customFormat="1" ht="12.75" customHeight="1" x14ac:dyDescent="0.2">
      <c r="A4058" s="7">
        <v>115</v>
      </c>
      <c r="B4058" s="40" t="s">
        <v>7</v>
      </c>
      <c r="C4058" s="107">
        <v>7792</v>
      </c>
      <c r="D4058" s="40" t="s">
        <v>1354</v>
      </c>
      <c r="E4058" s="40" t="s">
        <v>1694</v>
      </c>
      <c r="F4058" s="45">
        <v>8</v>
      </c>
      <c r="G4058" s="45" t="s">
        <v>905</v>
      </c>
      <c r="H4058" s="45" t="s">
        <v>28</v>
      </c>
      <c r="I4058" s="46">
        <v>40360</v>
      </c>
      <c r="J4058" s="44">
        <f t="shared" si="118"/>
        <v>40725</v>
      </c>
      <c r="K4058" s="46"/>
      <c r="L4058" s="45"/>
      <c r="M4058" s="45"/>
      <c r="N4058" s="45"/>
      <c r="O4058" s="62" t="s">
        <v>7</v>
      </c>
      <c r="P4058" s="53" t="s">
        <v>2</v>
      </c>
      <c r="Q4058" s="46"/>
      <c r="R4058" s="41"/>
    </row>
    <row r="4059" spans="1:18" s="149" customFormat="1" ht="12.75" customHeight="1" x14ac:dyDescent="0.2">
      <c r="A4059" s="7">
        <v>115</v>
      </c>
      <c r="B4059" s="40" t="s">
        <v>7</v>
      </c>
      <c r="C4059" s="107">
        <v>7793</v>
      </c>
      <c r="D4059" s="40" t="s">
        <v>1354</v>
      </c>
      <c r="E4059" s="40" t="s">
        <v>1693</v>
      </c>
      <c r="F4059" s="45">
        <v>8</v>
      </c>
      <c r="G4059" s="45" t="s">
        <v>905</v>
      </c>
      <c r="H4059" s="45" t="s">
        <v>28</v>
      </c>
      <c r="I4059" s="46">
        <v>40360</v>
      </c>
      <c r="J4059" s="44">
        <f t="shared" si="118"/>
        <v>40725</v>
      </c>
      <c r="K4059" s="46"/>
      <c r="L4059" s="45"/>
      <c r="M4059" s="45"/>
      <c r="N4059" s="45"/>
      <c r="O4059" s="62" t="s">
        <v>7</v>
      </c>
      <c r="P4059" s="53" t="s">
        <v>2</v>
      </c>
      <c r="Q4059" s="46"/>
      <c r="R4059" s="41"/>
    </row>
    <row r="4060" spans="1:18" s="149" customFormat="1" ht="12.75" customHeight="1" x14ac:dyDescent="0.2">
      <c r="A4060" s="7">
        <v>115</v>
      </c>
      <c r="B4060" s="40" t="s">
        <v>7</v>
      </c>
      <c r="C4060" s="107">
        <v>7794</v>
      </c>
      <c r="D4060" s="40" t="s">
        <v>1354</v>
      </c>
      <c r="E4060" s="40" t="s">
        <v>1692</v>
      </c>
      <c r="F4060" s="45">
        <v>8</v>
      </c>
      <c r="G4060" s="45" t="s">
        <v>905</v>
      </c>
      <c r="H4060" s="45" t="s">
        <v>28</v>
      </c>
      <c r="I4060" s="46">
        <v>40360</v>
      </c>
      <c r="J4060" s="44">
        <f t="shared" si="118"/>
        <v>40725</v>
      </c>
      <c r="K4060" s="46"/>
      <c r="L4060" s="45"/>
      <c r="M4060" s="45"/>
      <c r="N4060" s="45"/>
      <c r="O4060" s="62" t="s">
        <v>7</v>
      </c>
      <c r="P4060" s="53" t="s">
        <v>2</v>
      </c>
      <c r="Q4060" s="46"/>
      <c r="R4060" s="41"/>
    </row>
    <row r="4061" spans="1:18" s="149" customFormat="1" ht="12.75" customHeight="1" x14ac:dyDescent="0.2">
      <c r="A4061" s="7">
        <v>115</v>
      </c>
      <c r="B4061" s="40" t="s">
        <v>7</v>
      </c>
      <c r="C4061" s="107">
        <v>7795</v>
      </c>
      <c r="D4061" s="40" t="s">
        <v>1354</v>
      </c>
      <c r="E4061" s="40" t="s">
        <v>1691</v>
      </c>
      <c r="F4061" s="45">
        <v>8</v>
      </c>
      <c r="G4061" s="45" t="s">
        <v>905</v>
      </c>
      <c r="H4061" s="45" t="s">
        <v>28</v>
      </c>
      <c r="I4061" s="46">
        <v>40360</v>
      </c>
      <c r="J4061" s="44">
        <f t="shared" si="118"/>
        <v>40725</v>
      </c>
      <c r="K4061" s="46"/>
      <c r="L4061" s="45"/>
      <c r="M4061" s="45"/>
      <c r="N4061" s="45"/>
      <c r="O4061" s="62" t="s">
        <v>7</v>
      </c>
      <c r="P4061" s="53" t="s">
        <v>2</v>
      </c>
      <c r="Q4061" s="46"/>
      <c r="R4061" s="41"/>
    </row>
    <row r="4062" spans="1:18" s="149" customFormat="1" ht="12.75" customHeight="1" x14ac:dyDescent="0.2">
      <c r="A4062" s="7">
        <v>3</v>
      </c>
      <c r="B4062" s="40" t="s">
        <v>7</v>
      </c>
      <c r="C4062" s="107">
        <v>7796</v>
      </c>
      <c r="D4062" s="40" t="s">
        <v>1690</v>
      </c>
      <c r="E4062" s="40" t="s">
        <v>1689</v>
      </c>
      <c r="F4062" s="45">
        <v>15</v>
      </c>
      <c r="G4062" s="45" t="s">
        <v>1688</v>
      </c>
      <c r="H4062" s="45" t="s">
        <v>8</v>
      </c>
      <c r="I4062" s="46">
        <v>40361</v>
      </c>
      <c r="J4062" s="44" t="str">
        <f t="shared" si="118"/>
        <v>n/a</v>
      </c>
      <c r="K4062" s="46">
        <v>40392</v>
      </c>
      <c r="L4062" s="45" t="s">
        <v>684</v>
      </c>
      <c r="M4062" s="45" t="s">
        <v>601</v>
      </c>
      <c r="N4062" s="45" t="s">
        <v>874</v>
      </c>
      <c r="O4062" s="62" t="s">
        <v>7</v>
      </c>
      <c r="P4062" s="53">
        <v>4300</v>
      </c>
      <c r="Q4062" s="46">
        <v>40700</v>
      </c>
      <c r="R4062" s="41" t="s">
        <v>225</v>
      </c>
    </row>
    <row r="4063" spans="1:18" s="149" customFormat="1" ht="12.75" customHeight="1" x14ac:dyDescent="0.2">
      <c r="A4063" s="7">
        <v>51</v>
      </c>
      <c r="B4063" s="40" t="s">
        <v>7</v>
      </c>
      <c r="C4063" s="107">
        <v>7797</v>
      </c>
      <c r="D4063" s="40" t="s">
        <v>1687</v>
      </c>
      <c r="E4063" s="40" t="s">
        <v>1686</v>
      </c>
      <c r="F4063" s="45">
        <v>10</v>
      </c>
      <c r="G4063" s="45" t="s">
        <v>12</v>
      </c>
      <c r="H4063" s="45" t="s">
        <v>193</v>
      </c>
      <c r="I4063" s="120">
        <v>40387</v>
      </c>
      <c r="J4063" s="44" t="str">
        <f t="shared" si="118"/>
        <v>n/a</v>
      </c>
      <c r="K4063" s="120">
        <v>40420</v>
      </c>
      <c r="L4063" s="45" t="s">
        <v>684</v>
      </c>
      <c r="M4063" s="45" t="s">
        <v>601</v>
      </c>
      <c r="N4063" s="45" t="s">
        <v>874</v>
      </c>
      <c r="O4063" s="62" t="s">
        <v>7</v>
      </c>
      <c r="P4063" s="53">
        <v>4283</v>
      </c>
      <c r="Q4063" s="46">
        <v>40567</v>
      </c>
      <c r="R4063" s="41" t="s">
        <v>136</v>
      </c>
    </row>
    <row r="4064" spans="1:18" s="149" customFormat="1" ht="12.75" customHeight="1" x14ac:dyDescent="0.2">
      <c r="A4064" s="7"/>
      <c r="B4064" s="40" t="s">
        <v>7</v>
      </c>
      <c r="C4064" s="107">
        <v>7798</v>
      </c>
      <c r="D4064" s="40" t="s">
        <v>1685</v>
      </c>
      <c r="E4064" s="40" t="s">
        <v>1684</v>
      </c>
      <c r="F4064" s="45">
        <v>20</v>
      </c>
      <c r="G4064" s="45" t="s">
        <v>22</v>
      </c>
      <c r="H4064" s="45" t="s">
        <v>28</v>
      </c>
      <c r="I4064" s="46">
        <v>40387</v>
      </c>
      <c r="J4064" s="44">
        <f t="shared" ref="J4064:J4127" si="119">IF(AND(I4064&gt;1/1/75, K4064&gt;0),"n/a",I4064+365)</f>
        <v>40752</v>
      </c>
      <c r="K4064" s="46"/>
      <c r="L4064" s="45"/>
      <c r="M4064" s="45"/>
      <c r="N4064" s="45"/>
      <c r="O4064" s="62" t="s">
        <v>7</v>
      </c>
      <c r="P4064" s="53" t="s">
        <v>1683</v>
      </c>
      <c r="Q4064" s="46"/>
      <c r="R4064" s="41"/>
    </row>
    <row r="4065" spans="1:18" s="149" customFormat="1" ht="12.75" customHeight="1" x14ac:dyDescent="0.2">
      <c r="A4065" s="7">
        <v>51</v>
      </c>
      <c r="B4065" s="40" t="s">
        <v>7</v>
      </c>
      <c r="C4065" s="107">
        <v>7799</v>
      </c>
      <c r="D4065" s="40" t="s">
        <v>1682</v>
      </c>
      <c r="E4065" s="40" t="s">
        <v>1681</v>
      </c>
      <c r="F4065" s="45">
        <v>9</v>
      </c>
      <c r="G4065" s="45" t="s">
        <v>12</v>
      </c>
      <c r="H4065" s="45" t="s">
        <v>44</v>
      </c>
      <c r="I4065" s="46">
        <v>40403</v>
      </c>
      <c r="J4065" s="44" t="str">
        <f t="shared" si="119"/>
        <v>n/a</v>
      </c>
      <c r="K4065" s="46">
        <v>40452</v>
      </c>
      <c r="L4065" s="45" t="s">
        <v>684</v>
      </c>
      <c r="M4065" s="45" t="s">
        <v>601</v>
      </c>
      <c r="N4065" s="45" t="s">
        <v>874</v>
      </c>
      <c r="O4065" s="62" t="s">
        <v>7</v>
      </c>
      <c r="P4065" s="53">
        <v>4286</v>
      </c>
      <c r="Q4065" s="46">
        <v>40591</v>
      </c>
      <c r="R4065" s="41" t="s">
        <v>1343</v>
      </c>
    </row>
    <row r="4066" spans="1:18" s="163" customFormat="1" ht="12.75" customHeight="1" x14ac:dyDescent="0.25">
      <c r="A4066" s="166">
        <v>106</v>
      </c>
      <c r="B4066" s="123" t="s">
        <v>7</v>
      </c>
      <c r="C4066" s="87">
        <v>7800</v>
      </c>
      <c r="D4066" s="123" t="s">
        <v>719</v>
      </c>
      <c r="E4066" s="123" t="s">
        <v>1680</v>
      </c>
      <c r="F4066" s="56">
        <v>8</v>
      </c>
      <c r="G4066" s="56" t="s">
        <v>905</v>
      </c>
      <c r="H4066" s="56" t="s">
        <v>44</v>
      </c>
      <c r="I4066" s="164">
        <v>40416</v>
      </c>
      <c r="J4066" s="86" t="str">
        <f t="shared" si="119"/>
        <v>n/a</v>
      </c>
      <c r="K4066" s="164">
        <v>40452</v>
      </c>
      <c r="L4066" s="56" t="s">
        <v>684</v>
      </c>
      <c r="M4066" s="56" t="s">
        <v>874</v>
      </c>
      <c r="N4066" s="56" t="s">
        <v>874</v>
      </c>
      <c r="O4066" s="92" t="s">
        <v>7</v>
      </c>
      <c r="P4066" s="165">
        <v>4287</v>
      </c>
      <c r="Q4066" s="164">
        <v>40591</v>
      </c>
      <c r="R4066" s="85" t="s">
        <v>808</v>
      </c>
    </row>
    <row r="4067" spans="1:18" s="149" customFormat="1" ht="12.75" customHeight="1" x14ac:dyDescent="0.2">
      <c r="A4067" s="7">
        <v>51</v>
      </c>
      <c r="B4067" s="40" t="s">
        <v>7</v>
      </c>
      <c r="C4067" s="107">
        <v>7801</v>
      </c>
      <c r="D4067" s="40" t="s">
        <v>128</v>
      </c>
      <c r="E4067" s="40" t="s">
        <v>1679</v>
      </c>
      <c r="F4067" s="45">
        <v>10</v>
      </c>
      <c r="G4067" s="45" t="s">
        <v>12</v>
      </c>
      <c r="H4067" s="45" t="s">
        <v>44</v>
      </c>
      <c r="I4067" s="46">
        <v>40417</v>
      </c>
      <c r="J4067" s="44" t="str">
        <f t="shared" si="119"/>
        <v>n/a</v>
      </c>
      <c r="K4067" s="46">
        <v>40451</v>
      </c>
      <c r="L4067" s="45"/>
      <c r="M4067" s="45" t="s">
        <v>601</v>
      </c>
      <c r="N4067" s="45" t="s">
        <v>874</v>
      </c>
      <c r="O4067" s="62" t="s">
        <v>7</v>
      </c>
      <c r="P4067" s="53">
        <v>4288</v>
      </c>
      <c r="Q4067" s="46">
        <v>40591</v>
      </c>
      <c r="R4067" s="41" t="s">
        <v>136</v>
      </c>
    </row>
    <row r="4068" spans="1:18" s="149" customFormat="1" ht="12.75" customHeight="1" x14ac:dyDescent="0.2">
      <c r="A4068" s="7">
        <v>37</v>
      </c>
      <c r="B4068" s="40" t="s">
        <v>7</v>
      </c>
      <c r="C4068" s="107">
        <v>7802</v>
      </c>
      <c r="D4068" s="40" t="s">
        <v>1678</v>
      </c>
      <c r="E4068" s="40" t="s">
        <v>950</v>
      </c>
      <c r="F4068" s="45">
        <v>8</v>
      </c>
      <c r="G4068" s="45" t="s">
        <v>905</v>
      </c>
      <c r="H4068" s="45" t="s">
        <v>44</v>
      </c>
      <c r="I4068" s="46">
        <v>40422</v>
      </c>
      <c r="J4068" s="44" t="str">
        <f t="shared" si="119"/>
        <v>n/a</v>
      </c>
      <c r="K4068" s="46">
        <v>40451</v>
      </c>
      <c r="L4068" s="45" t="s">
        <v>1677</v>
      </c>
      <c r="M4068" s="45" t="s">
        <v>874</v>
      </c>
      <c r="N4068" s="45" t="s">
        <v>874</v>
      </c>
      <c r="O4068" s="62" t="s">
        <v>7</v>
      </c>
      <c r="P4068" s="53">
        <v>4291</v>
      </c>
      <c r="Q4068" s="46">
        <v>40606</v>
      </c>
      <c r="R4068" s="41" t="s">
        <v>808</v>
      </c>
    </row>
    <row r="4069" spans="1:18" s="149" customFormat="1" ht="12.75" customHeight="1" x14ac:dyDescent="0.2">
      <c r="A4069" s="7">
        <v>37</v>
      </c>
      <c r="B4069" s="40" t="s">
        <v>7</v>
      </c>
      <c r="C4069" s="107">
        <v>7803</v>
      </c>
      <c r="D4069" s="40" t="s">
        <v>171</v>
      </c>
      <c r="E4069" s="40" t="s">
        <v>977</v>
      </c>
      <c r="F4069" s="45">
        <v>20</v>
      </c>
      <c r="G4069" s="45" t="s">
        <v>22</v>
      </c>
      <c r="H4069" s="45" t="s">
        <v>44</v>
      </c>
      <c r="I4069" s="46">
        <v>40422</v>
      </c>
      <c r="J4069" s="44" t="str">
        <f t="shared" si="119"/>
        <v>n/a</v>
      </c>
      <c r="K4069" s="46">
        <v>40451</v>
      </c>
      <c r="L4069" s="45">
        <v>7804</v>
      </c>
      <c r="M4069" s="45" t="s">
        <v>601</v>
      </c>
      <c r="N4069" s="45" t="s">
        <v>874</v>
      </c>
      <c r="O4069" s="62" t="s">
        <v>7</v>
      </c>
      <c r="P4069" s="53">
        <v>4289</v>
      </c>
      <c r="Q4069" s="46">
        <v>40589</v>
      </c>
      <c r="R4069" s="41" t="s">
        <v>1019</v>
      </c>
    </row>
    <row r="4070" spans="1:18" s="149" customFormat="1" ht="12.75" customHeight="1" x14ac:dyDescent="0.2">
      <c r="A4070" s="7">
        <v>37</v>
      </c>
      <c r="B4070" s="40" t="s">
        <v>7</v>
      </c>
      <c r="C4070" s="107">
        <v>7804</v>
      </c>
      <c r="D4070" s="40" t="s">
        <v>222</v>
      </c>
      <c r="E4070" s="40" t="s">
        <v>1676</v>
      </c>
      <c r="F4070" s="45">
        <v>20</v>
      </c>
      <c r="G4070" s="45" t="s">
        <v>22</v>
      </c>
      <c r="H4070" s="45" t="s">
        <v>44</v>
      </c>
      <c r="I4070" s="46">
        <v>40422</v>
      </c>
      <c r="J4070" s="44" t="str">
        <f t="shared" si="119"/>
        <v>n/a</v>
      </c>
      <c r="K4070" s="46">
        <v>40451</v>
      </c>
      <c r="L4070" s="45">
        <v>7803</v>
      </c>
      <c r="M4070" s="45" t="s">
        <v>601</v>
      </c>
      <c r="N4070" s="45" t="s">
        <v>874</v>
      </c>
      <c r="O4070" s="62" t="s">
        <v>7</v>
      </c>
      <c r="P4070" s="53">
        <v>4290</v>
      </c>
      <c r="Q4070" s="46">
        <v>40589</v>
      </c>
      <c r="R4070" s="41" t="s">
        <v>136</v>
      </c>
    </row>
    <row r="4071" spans="1:18" s="149" customFormat="1" ht="12.75" customHeight="1" x14ac:dyDescent="0.2">
      <c r="A4071" s="7">
        <v>3</v>
      </c>
      <c r="B4071" s="40" t="s">
        <v>7</v>
      </c>
      <c r="C4071" s="107">
        <v>7805</v>
      </c>
      <c r="D4071" s="40" t="s">
        <v>1675</v>
      </c>
      <c r="E4071" s="40" t="s">
        <v>1674</v>
      </c>
      <c r="F4071" s="45">
        <v>15</v>
      </c>
      <c r="G4071" s="45" t="s">
        <v>9</v>
      </c>
      <c r="H4071" s="45" t="s">
        <v>44</v>
      </c>
      <c r="I4071" s="46">
        <v>40422</v>
      </c>
      <c r="J4071" s="44" t="str">
        <f t="shared" si="119"/>
        <v>n/a</v>
      </c>
      <c r="K4071" s="46">
        <v>40452</v>
      </c>
      <c r="L4071" s="45" t="s">
        <v>684</v>
      </c>
      <c r="M4071" s="45" t="s">
        <v>601</v>
      </c>
      <c r="N4071" s="45" t="s">
        <v>874</v>
      </c>
      <c r="O4071" s="62" t="s">
        <v>7</v>
      </c>
      <c r="P4071" s="53">
        <v>4295</v>
      </c>
      <c r="Q4071" s="46">
        <v>40609</v>
      </c>
      <c r="R4071" s="41" t="s">
        <v>1557</v>
      </c>
    </row>
    <row r="4072" spans="1:18" s="149" customFormat="1" ht="12.75" customHeight="1" x14ac:dyDescent="0.2">
      <c r="A4072" s="7"/>
      <c r="B4072" s="40" t="s">
        <v>7</v>
      </c>
      <c r="C4072" s="107">
        <v>7806</v>
      </c>
      <c r="D4072" s="40" t="s">
        <v>1673</v>
      </c>
      <c r="E4072" s="40" t="s">
        <v>1672</v>
      </c>
      <c r="F4072" s="45">
        <v>7</v>
      </c>
      <c r="G4072" s="45" t="s">
        <v>12</v>
      </c>
      <c r="H4072" s="45" t="s">
        <v>28</v>
      </c>
      <c r="I4072" s="46">
        <v>40422</v>
      </c>
      <c r="J4072" s="44" t="str">
        <f t="shared" si="119"/>
        <v>n/a</v>
      </c>
      <c r="K4072" s="46">
        <v>40452</v>
      </c>
      <c r="L4072" s="45" t="s">
        <v>684</v>
      </c>
      <c r="M4072" s="45" t="s">
        <v>601</v>
      </c>
      <c r="N4072" s="45" t="s">
        <v>874</v>
      </c>
      <c r="O4072" s="62" t="s">
        <v>7</v>
      </c>
      <c r="P4072" s="53">
        <v>4285</v>
      </c>
      <c r="Q4072" s="46">
        <v>40590</v>
      </c>
      <c r="R4072" s="41" t="s">
        <v>1671</v>
      </c>
    </row>
    <row r="4073" spans="1:18" s="149" customFormat="1" ht="19.5" customHeight="1" x14ac:dyDescent="0.2">
      <c r="A4073" s="7">
        <v>19</v>
      </c>
      <c r="B4073" s="40" t="s">
        <v>7</v>
      </c>
      <c r="C4073" s="107">
        <v>7807</v>
      </c>
      <c r="D4073" s="40" t="s">
        <v>1479</v>
      </c>
      <c r="E4073" s="40" t="s">
        <v>1670</v>
      </c>
      <c r="F4073" s="45">
        <v>8</v>
      </c>
      <c r="G4073" s="45" t="s">
        <v>905</v>
      </c>
      <c r="H4073" s="45" t="s">
        <v>44</v>
      </c>
      <c r="I4073" s="46">
        <v>40422</v>
      </c>
      <c r="J4073" s="44" t="str">
        <f t="shared" si="119"/>
        <v>n/a</v>
      </c>
      <c r="K4073" s="46">
        <v>40451</v>
      </c>
      <c r="L4073" s="45" t="s">
        <v>684</v>
      </c>
      <c r="M4073" s="45" t="s">
        <v>874</v>
      </c>
      <c r="N4073" s="45" t="s">
        <v>871</v>
      </c>
      <c r="O4073" s="62" t="s">
        <v>7</v>
      </c>
      <c r="P4073" s="117" t="s">
        <v>0</v>
      </c>
      <c r="Q4073" s="46">
        <v>40893</v>
      </c>
      <c r="R4073" s="41"/>
    </row>
    <row r="4074" spans="1:18" s="149" customFormat="1" ht="12.75" customHeight="1" x14ac:dyDescent="0.2">
      <c r="A4074" s="7">
        <v>19</v>
      </c>
      <c r="B4074" s="40" t="s">
        <v>7</v>
      </c>
      <c r="C4074" s="107">
        <v>7808</v>
      </c>
      <c r="D4074" s="40" t="s">
        <v>1479</v>
      </c>
      <c r="E4074" s="40" t="s">
        <v>1669</v>
      </c>
      <c r="F4074" s="45">
        <v>8</v>
      </c>
      <c r="G4074" s="45" t="s">
        <v>905</v>
      </c>
      <c r="H4074" s="45" t="s">
        <v>44</v>
      </c>
      <c r="I4074" s="46">
        <v>40422</v>
      </c>
      <c r="J4074" s="44" t="str">
        <f t="shared" si="119"/>
        <v>n/a</v>
      </c>
      <c r="K4074" s="46">
        <v>40451</v>
      </c>
      <c r="L4074" s="45" t="s">
        <v>684</v>
      </c>
      <c r="M4074" s="45" t="s">
        <v>874</v>
      </c>
      <c r="N4074" s="45" t="s">
        <v>871</v>
      </c>
      <c r="O4074" s="62" t="s">
        <v>7</v>
      </c>
      <c r="P4074" s="53">
        <v>4327</v>
      </c>
      <c r="Q4074" s="46">
        <v>40883</v>
      </c>
      <c r="R4074" s="41" t="s">
        <v>808</v>
      </c>
    </row>
    <row r="4075" spans="1:18" s="149" customFormat="1" ht="12.75" customHeight="1" x14ac:dyDescent="0.2">
      <c r="A4075" s="7">
        <v>19</v>
      </c>
      <c r="B4075" s="40" t="s">
        <v>7</v>
      </c>
      <c r="C4075" s="107">
        <v>7809</v>
      </c>
      <c r="D4075" s="40" t="s">
        <v>1479</v>
      </c>
      <c r="E4075" s="40" t="s">
        <v>1668</v>
      </c>
      <c r="F4075" s="45">
        <v>8</v>
      </c>
      <c r="G4075" s="45" t="s">
        <v>905</v>
      </c>
      <c r="H4075" s="45" t="s">
        <v>44</v>
      </c>
      <c r="I4075" s="46">
        <v>40422</v>
      </c>
      <c r="J4075" s="44" t="str">
        <f t="shared" si="119"/>
        <v>n/a</v>
      </c>
      <c r="K4075" s="46">
        <v>40451</v>
      </c>
      <c r="L4075" s="45" t="s">
        <v>1667</v>
      </c>
      <c r="M4075" s="45" t="s">
        <v>874</v>
      </c>
      <c r="N4075" s="45" t="s">
        <v>874</v>
      </c>
      <c r="O4075" s="62" t="s">
        <v>7</v>
      </c>
      <c r="P4075" s="53">
        <v>4292</v>
      </c>
      <c r="Q4075" s="46">
        <v>40606</v>
      </c>
      <c r="R4075" s="41" t="s">
        <v>136</v>
      </c>
    </row>
    <row r="4076" spans="1:18" s="149" customFormat="1" ht="12.75" customHeight="1" x14ac:dyDescent="0.2">
      <c r="A4076" s="7"/>
      <c r="B4076" s="40" t="s">
        <v>7</v>
      </c>
      <c r="C4076" s="107">
        <v>7810</v>
      </c>
      <c r="D4076" s="40" t="s">
        <v>1666</v>
      </c>
      <c r="E4076" s="40" t="s">
        <v>1665</v>
      </c>
      <c r="F4076" s="45">
        <v>4</v>
      </c>
      <c r="G4076" s="45" t="s">
        <v>34</v>
      </c>
      <c r="H4076" s="45" t="s">
        <v>28</v>
      </c>
      <c r="I4076" s="46">
        <v>40443</v>
      </c>
      <c r="J4076" s="44">
        <f t="shared" si="119"/>
        <v>40808</v>
      </c>
      <c r="K4076" s="46"/>
      <c r="L4076" s="45"/>
      <c r="M4076" s="45"/>
      <c r="N4076" s="45"/>
      <c r="O4076" s="62" t="s">
        <v>7</v>
      </c>
      <c r="P4076" s="53" t="s">
        <v>2</v>
      </c>
      <c r="Q4076" s="46"/>
      <c r="R4076" s="41"/>
    </row>
    <row r="4077" spans="1:18" s="149" customFormat="1" ht="12.75" customHeight="1" x14ac:dyDescent="0.2">
      <c r="A4077" s="7">
        <v>106</v>
      </c>
      <c r="B4077" s="40" t="s">
        <v>7</v>
      </c>
      <c r="C4077" s="107">
        <v>7811</v>
      </c>
      <c r="D4077" s="40" t="s">
        <v>719</v>
      </c>
      <c r="E4077" s="40" t="s">
        <v>1664</v>
      </c>
      <c r="F4077" s="45">
        <v>8</v>
      </c>
      <c r="G4077" s="45" t="s">
        <v>905</v>
      </c>
      <c r="H4077" s="45" t="s">
        <v>31</v>
      </c>
      <c r="I4077" s="46">
        <v>40477</v>
      </c>
      <c r="J4077" s="44" t="str">
        <f t="shared" si="119"/>
        <v>n/a</v>
      </c>
      <c r="K4077" s="46">
        <v>40512</v>
      </c>
      <c r="L4077" s="45">
        <v>7814</v>
      </c>
      <c r="M4077" s="45" t="s">
        <v>874</v>
      </c>
      <c r="N4077" s="45" t="s">
        <v>874</v>
      </c>
      <c r="O4077" s="62" t="s">
        <v>7</v>
      </c>
      <c r="P4077" s="53">
        <v>4297</v>
      </c>
      <c r="Q4077" s="46">
        <v>40653</v>
      </c>
      <c r="R4077" s="85" t="s">
        <v>808</v>
      </c>
    </row>
    <row r="4078" spans="1:18" s="149" customFormat="1" ht="12.75" customHeight="1" x14ac:dyDescent="0.2">
      <c r="A4078" s="7">
        <v>197</v>
      </c>
      <c r="B4078" s="40" t="s">
        <v>7</v>
      </c>
      <c r="C4078" s="107">
        <v>7812</v>
      </c>
      <c r="D4078" s="40" t="s">
        <v>1663</v>
      </c>
      <c r="E4078" s="40" t="s">
        <v>1662</v>
      </c>
      <c r="F4078" s="45">
        <v>10</v>
      </c>
      <c r="G4078" s="45" t="s">
        <v>12</v>
      </c>
      <c r="H4078" s="45" t="s">
        <v>28</v>
      </c>
      <c r="I4078" s="46">
        <v>40480</v>
      </c>
      <c r="J4078" s="44">
        <f t="shared" si="119"/>
        <v>40845</v>
      </c>
      <c r="K4078" s="46"/>
      <c r="L4078" s="45"/>
      <c r="M4078" s="45"/>
      <c r="N4078" s="45"/>
      <c r="O4078" s="62" t="s">
        <v>7</v>
      </c>
      <c r="P4078" s="53" t="s">
        <v>2</v>
      </c>
      <c r="Q4078" s="46"/>
      <c r="R4078" s="41"/>
    </row>
    <row r="4079" spans="1:18" s="149" customFormat="1" ht="12.75" customHeight="1" x14ac:dyDescent="0.2">
      <c r="A4079" s="7">
        <v>123</v>
      </c>
      <c r="B4079" s="40" t="s">
        <v>7</v>
      </c>
      <c r="C4079" s="107">
        <v>7813</v>
      </c>
      <c r="D4079" s="40" t="s">
        <v>1661</v>
      </c>
      <c r="E4079" s="40" t="s">
        <v>1660</v>
      </c>
      <c r="F4079" s="45">
        <v>10</v>
      </c>
      <c r="G4079" s="45" t="s">
        <v>12</v>
      </c>
      <c r="H4079" s="45" t="s">
        <v>28</v>
      </c>
      <c r="I4079" s="46">
        <v>40480</v>
      </c>
      <c r="J4079" s="44">
        <f t="shared" si="119"/>
        <v>40845</v>
      </c>
      <c r="K4079" s="46"/>
      <c r="L4079" s="45"/>
      <c r="M4079" s="45"/>
      <c r="N4079" s="45"/>
      <c r="O4079" s="62" t="s">
        <v>7</v>
      </c>
      <c r="P4079" s="53" t="s">
        <v>2</v>
      </c>
      <c r="Q4079" s="46"/>
      <c r="R4079" s="41"/>
    </row>
    <row r="4080" spans="1:18" s="149" customFormat="1" ht="12.75" customHeight="1" x14ac:dyDescent="0.2">
      <c r="A4080" s="7">
        <v>19</v>
      </c>
      <c r="B4080" s="40" t="s">
        <v>7</v>
      </c>
      <c r="C4080" s="107">
        <v>7814</v>
      </c>
      <c r="D4080" s="40" t="s">
        <v>1659</v>
      </c>
      <c r="E4080" s="40" t="s">
        <v>1658</v>
      </c>
      <c r="F4080" s="45">
        <v>8</v>
      </c>
      <c r="G4080" s="45" t="s">
        <v>905</v>
      </c>
      <c r="H4080" s="45" t="s">
        <v>31</v>
      </c>
      <c r="I4080" s="46">
        <v>40483</v>
      </c>
      <c r="J4080" s="44" t="str">
        <f t="shared" si="119"/>
        <v>n/a</v>
      </c>
      <c r="K4080" s="46">
        <v>40512</v>
      </c>
      <c r="L4080" s="45">
        <v>7811</v>
      </c>
      <c r="M4080" s="45" t="s">
        <v>874</v>
      </c>
      <c r="N4080" s="45" t="s">
        <v>874</v>
      </c>
      <c r="O4080" s="62" t="s">
        <v>7</v>
      </c>
      <c r="P4080" s="53">
        <v>4298</v>
      </c>
      <c r="Q4080" s="46">
        <v>40653</v>
      </c>
      <c r="R4080" s="41" t="s">
        <v>808</v>
      </c>
    </row>
    <row r="4081" spans="1:18" s="149" customFormat="1" ht="12.75" customHeight="1" x14ac:dyDescent="0.2">
      <c r="A4081" s="7">
        <v>19</v>
      </c>
      <c r="B4081" s="40" t="s">
        <v>7</v>
      </c>
      <c r="C4081" s="107">
        <v>7815</v>
      </c>
      <c r="D4081" s="40" t="s">
        <v>27</v>
      </c>
      <c r="E4081" s="40" t="s">
        <v>1658</v>
      </c>
      <c r="F4081" s="45">
        <v>8</v>
      </c>
      <c r="G4081" s="45" t="s">
        <v>905</v>
      </c>
      <c r="H4081" s="45" t="s">
        <v>31</v>
      </c>
      <c r="I4081" s="46">
        <v>40483</v>
      </c>
      <c r="J4081" s="44">
        <f t="shared" si="119"/>
        <v>40848</v>
      </c>
      <c r="K4081" s="46"/>
      <c r="L4081" s="45"/>
      <c r="M4081" s="45"/>
      <c r="N4081" s="45"/>
      <c r="O4081" s="62" t="s">
        <v>7</v>
      </c>
      <c r="P4081" s="53" t="s">
        <v>2</v>
      </c>
      <c r="Q4081" s="46"/>
      <c r="R4081" s="41"/>
    </row>
    <row r="4082" spans="1:18" s="149" customFormat="1" ht="12.75" customHeight="1" x14ac:dyDescent="0.2">
      <c r="A4082" s="7">
        <v>197</v>
      </c>
      <c r="B4082" s="40" t="s">
        <v>7</v>
      </c>
      <c r="C4082" s="107">
        <v>7816</v>
      </c>
      <c r="D4082" s="40" t="s">
        <v>1547</v>
      </c>
      <c r="E4082" s="40" t="s">
        <v>1657</v>
      </c>
      <c r="F4082" s="45">
        <v>10</v>
      </c>
      <c r="G4082" s="45" t="s">
        <v>12</v>
      </c>
      <c r="H4082" s="45" t="s">
        <v>28</v>
      </c>
      <c r="I4082" s="46">
        <v>40483</v>
      </c>
      <c r="J4082" s="44" t="str">
        <f t="shared" si="119"/>
        <v>n/a</v>
      </c>
      <c r="K4082" s="46">
        <v>40512</v>
      </c>
      <c r="L4082" s="45">
        <v>7819</v>
      </c>
      <c r="M4082" s="45" t="s">
        <v>601</v>
      </c>
      <c r="N4082" s="45" t="s">
        <v>874</v>
      </c>
      <c r="O4082" s="62" t="s">
        <v>7</v>
      </c>
      <c r="P4082" s="53">
        <v>4318</v>
      </c>
      <c r="Q4082" s="46">
        <v>40834</v>
      </c>
      <c r="R4082" s="41" t="s">
        <v>136</v>
      </c>
    </row>
    <row r="4083" spans="1:18" s="149" customFormat="1" ht="12.75" customHeight="1" x14ac:dyDescent="0.2">
      <c r="A4083" s="7">
        <v>197</v>
      </c>
      <c r="B4083" s="40" t="s">
        <v>7</v>
      </c>
      <c r="C4083" s="107">
        <v>7817</v>
      </c>
      <c r="D4083" s="40" t="s">
        <v>1547</v>
      </c>
      <c r="E4083" s="40" t="s">
        <v>1656</v>
      </c>
      <c r="F4083" s="45">
        <v>10</v>
      </c>
      <c r="G4083" s="45" t="s">
        <v>12</v>
      </c>
      <c r="H4083" s="45" t="s">
        <v>28</v>
      </c>
      <c r="I4083" s="46">
        <v>40483</v>
      </c>
      <c r="J4083" s="44">
        <f t="shared" si="119"/>
        <v>40848</v>
      </c>
      <c r="K4083" s="46"/>
      <c r="L4083" s="45"/>
      <c r="M4083" s="45"/>
      <c r="N4083" s="45"/>
      <c r="O4083" s="62" t="s">
        <v>7</v>
      </c>
      <c r="P4083" s="53" t="s">
        <v>2</v>
      </c>
      <c r="Q4083" s="46"/>
      <c r="R4083" s="41"/>
    </row>
    <row r="4084" spans="1:18" s="149" customFormat="1" ht="12.75" customHeight="1" x14ac:dyDescent="0.2">
      <c r="A4084" s="7">
        <v>115</v>
      </c>
      <c r="B4084" s="40" t="s">
        <v>7</v>
      </c>
      <c r="C4084" s="107">
        <v>7818</v>
      </c>
      <c r="D4084" s="40" t="s">
        <v>1619</v>
      </c>
      <c r="E4084" s="40" t="s">
        <v>1655</v>
      </c>
      <c r="F4084" s="45">
        <v>10</v>
      </c>
      <c r="G4084" s="45" t="s">
        <v>12</v>
      </c>
      <c r="H4084" s="45" t="s">
        <v>28</v>
      </c>
      <c r="I4084" s="46">
        <v>40483</v>
      </c>
      <c r="J4084" s="44">
        <f t="shared" si="119"/>
        <v>40848</v>
      </c>
      <c r="K4084" s="46"/>
      <c r="L4084" s="45"/>
      <c r="M4084" s="45"/>
      <c r="N4084" s="45"/>
      <c r="O4084" s="62" t="s">
        <v>7</v>
      </c>
      <c r="P4084" s="53" t="s">
        <v>2</v>
      </c>
      <c r="Q4084" s="46"/>
      <c r="R4084" s="41"/>
    </row>
    <row r="4085" spans="1:18" s="149" customFormat="1" ht="12.75" customHeight="1" x14ac:dyDescent="0.2">
      <c r="A4085" s="7"/>
      <c r="B4085" s="40" t="s">
        <v>7</v>
      </c>
      <c r="C4085" s="107">
        <v>7819</v>
      </c>
      <c r="D4085" s="40" t="s">
        <v>1654</v>
      </c>
      <c r="E4085" s="40" t="s">
        <v>1653</v>
      </c>
      <c r="F4085" s="45">
        <v>10</v>
      </c>
      <c r="G4085" s="45" t="s">
        <v>12</v>
      </c>
      <c r="H4085" s="45" t="s">
        <v>28</v>
      </c>
      <c r="I4085" s="46">
        <v>40483</v>
      </c>
      <c r="J4085" s="44" t="str">
        <f t="shared" si="119"/>
        <v>n/a</v>
      </c>
      <c r="K4085" s="46">
        <v>40513</v>
      </c>
      <c r="L4085" s="45">
        <v>7816</v>
      </c>
      <c r="M4085" s="45" t="s">
        <v>601</v>
      </c>
      <c r="N4085" s="45" t="s">
        <v>874</v>
      </c>
      <c r="O4085" s="62" t="s">
        <v>7</v>
      </c>
      <c r="P4085" s="53">
        <v>4317</v>
      </c>
      <c r="Q4085" s="46">
        <v>40834</v>
      </c>
      <c r="R4085" s="41" t="s">
        <v>136</v>
      </c>
    </row>
    <row r="4086" spans="1:18" s="149" customFormat="1" ht="12.75" customHeight="1" x14ac:dyDescent="0.2">
      <c r="A4086" s="7">
        <v>33</v>
      </c>
      <c r="B4086" s="40" t="s">
        <v>7</v>
      </c>
      <c r="C4086" s="107">
        <v>7820</v>
      </c>
      <c r="D4086" s="40" t="s">
        <v>1338</v>
      </c>
      <c r="E4086" s="40" t="s">
        <v>1652</v>
      </c>
      <c r="F4086" s="45">
        <v>22</v>
      </c>
      <c r="G4086" s="45" t="s">
        <v>22</v>
      </c>
      <c r="H4086" s="45" t="s">
        <v>25</v>
      </c>
      <c r="I4086" s="46">
        <v>40511</v>
      </c>
      <c r="J4086" s="44" t="str">
        <f t="shared" si="119"/>
        <v>n/a</v>
      </c>
      <c r="K4086" s="46">
        <v>40539</v>
      </c>
      <c r="L4086" s="45" t="s">
        <v>684</v>
      </c>
      <c r="M4086" s="45" t="s">
        <v>601</v>
      </c>
      <c r="N4086" s="45" t="s">
        <v>874</v>
      </c>
      <c r="O4086" s="62" t="s">
        <v>7</v>
      </c>
      <c r="P4086" s="53">
        <v>4313</v>
      </c>
      <c r="Q4086" s="46">
        <v>40764</v>
      </c>
      <c r="R4086" s="41" t="s">
        <v>1651</v>
      </c>
    </row>
    <row r="4087" spans="1:18" s="149" customFormat="1" ht="12.75" customHeight="1" x14ac:dyDescent="0.2">
      <c r="A4087" s="7">
        <v>19</v>
      </c>
      <c r="B4087" s="40" t="s">
        <v>7</v>
      </c>
      <c r="C4087" s="107">
        <v>7821</v>
      </c>
      <c r="D4087" s="40" t="s">
        <v>1479</v>
      </c>
      <c r="E4087" s="135" t="s">
        <v>1650</v>
      </c>
      <c r="F4087" s="45">
        <v>8</v>
      </c>
      <c r="G4087" s="45" t="s">
        <v>905</v>
      </c>
      <c r="H4087" s="45" t="s">
        <v>25</v>
      </c>
      <c r="I4087" s="46">
        <v>40512</v>
      </c>
      <c r="J4087" s="44" t="str">
        <f t="shared" si="119"/>
        <v>n/a</v>
      </c>
      <c r="K4087" s="46">
        <v>40546</v>
      </c>
      <c r="L4087" s="45" t="s">
        <v>684</v>
      </c>
      <c r="M4087" s="45" t="s">
        <v>874</v>
      </c>
      <c r="N4087" s="45" t="s">
        <v>874</v>
      </c>
      <c r="O4087" s="62" t="s">
        <v>7</v>
      </c>
      <c r="P4087" s="53">
        <v>4303</v>
      </c>
      <c r="Q4087" s="46">
        <v>40764</v>
      </c>
      <c r="R4087" s="41" t="s">
        <v>136</v>
      </c>
    </row>
    <row r="4088" spans="1:18" s="149" customFormat="1" ht="12.75" customHeight="1" x14ac:dyDescent="0.2">
      <c r="A4088" s="7">
        <v>37</v>
      </c>
      <c r="B4088" s="40" t="s">
        <v>7</v>
      </c>
      <c r="C4088" s="107">
        <v>7822</v>
      </c>
      <c r="D4088" s="40" t="s">
        <v>392</v>
      </c>
      <c r="E4088" s="40" t="s">
        <v>1649</v>
      </c>
      <c r="F4088" s="45">
        <v>20</v>
      </c>
      <c r="G4088" s="45" t="s">
        <v>22</v>
      </c>
      <c r="H4088" s="45" t="s">
        <v>25</v>
      </c>
      <c r="I4088" s="46">
        <v>40514</v>
      </c>
      <c r="J4088" s="44" t="str">
        <f t="shared" si="119"/>
        <v>n/a</v>
      </c>
      <c r="K4088" s="46">
        <v>40534</v>
      </c>
      <c r="L4088" s="45" t="s">
        <v>684</v>
      </c>
      <c r="M4088" s="45" t="s">
        <v>601</v>
      </c>
      <c r="N4088" s="45" t="s">
        <v>874</v>
      </c>
      <c r="O4088" s="62" t="s">
        <v>7</v>
      </c>
      <c r="P4088" s="53">
        <v>4299</v>
      </c>
      <c r="Q4088" s="46">
        <v>40700</v>
      </c>
      <c r="R4088" s="41" t="s">
        <v>1648</v>
      </c>
    </row>
    <row r="4089" spans="1:18" s="149" customFormat="1" ht="12.75" customHeight="1" x14ac:dyDescent="0.2">
      <c r="A4089" s="7">
        <v>51</v>
      </c>
      <c r="B4089" s="40" t="s">
        <v>7</v>
      </c>
      <c r="C4089" s="107">
        <v>7823</v>
      </c>
      <c r="D4089" s="40" t="s">
        <v>1647</v>
      </c>
      <c r="E4089" s="40" t="s">
        <v>1646</v>
      </c>
      <c r="F4089" s="45">
        <v>8</v>
      </c>
      <c r="G4089" s="45" t="s">
        <v>905</v>
      </c>
      <c r="H4089" s="45" t="s">
        <v>25</v>
      </c>
      <c r="I4089" s="46">
        <v>40514</v>
      </c>
      <c r="J4089" s="44">
        <f t="shared" si="119"/>
        <v>40879</v>
      </c>
      <c r="K4089" s="46"/>
      <c r="L4089" s="45"/>
      <c r="M4089" s="45"/>
      <c r="N4089" s="45"/>
      <c r="O4089" s="62" t="s">
        <v>7</v>
      </c>
      <c r="P4089" s="53" t="s">
        <v>2</v>
      </c>
      <c r="Q4089" s="46"/>
      <c r="R4089" s="41"/>
    </row>
    <row r="4090" spans="1:18" s="149" customFormat="1" ht="12.75" customHeight="1" x14ac:dyDescent="0.2">
      <c r="A4090" s="7">
        <v>3</v>
      </c>
      <c r="B4090" s="40" t="s">
        <v>7</v>
      </c>
      <c r="C4090" s="107">
        <v>7824</v>
      </c>
      <c r="D4090" s="40" t="s">
        <v>1645</v>
      </c>
      <c r="E4090" s="40" t="s">
        <v>1644</v>
      </c>
      <c r="F4090" s="45">
        <v>21</v>
      </c>
      <c r="G4090" s="45" t="s">
        <v>22</v>
      </c>
      <c r="H4090" s="45" t="s">
        <v>25</v>
      </c>
      <c r="I4090" s="46">
        <v>40514</v>
      </c>
      <c r="J4090" s="44" t="str">
        <f t="shared" si="119"/>
        <v>n/a</v>
      </c>
      <c r="K4090" s="46">
        <v>40546</v>
      </c>
      <c r="L4090" s="45"/>
      <c r="M4090" s="45"/>
      <c r="N4090" s="45"/>
      <c r="O4090" s="62" t="s">
        <v>7</v>
      </c>
      <c r="P4090" s="20" t="s">
        <v>3</v>
      </c>
      <c r="Q4090" s="46"/>
      <c r="R4090" s="41"/>
    </row>
    <row r="4091" spans="1:18" s="149" customFormat="1" ht="12.75" customHeight="1" x14ac:dyDescent="0.2">
      <c r="A4091" s="7">
        <v>33</v>
      </c>
      <c r="B4091" s="40" t="s">
        <v>7</v>
      </c>
      <c r="C4091" s="107">
        <v>7825</v>
      </c>
      <c r="D4091" s="40" t="s">
        <v>1643</v>
      </c>
      <c r="E4091" s="40" t="s">
        <v>1010</v>
      </c>
      <c r="F4091" s="45">
        <v>21</v>
      </c>
      <c r="G4091" s="45" t="s">
        <v>22</v>
      </c>
      <c r="H4091" s="45" t="s">
        <v>8</v>
      </c>
      <c r="I4091" s="46">
        <v>40532</v>
      </c>
      <c r="J4091" s="44" t="str">
        <f t="shared" si="119"/>
        <v>n/a</v>
      </c>
      <c r="K4091" s="46">
        <v>40569</v>
      </c>
      <c r="L4091" s="45" t="s">
        <v>684</v>
      </c>
      <c r="M4091" s="45" t="s">
        <v>601</v>
      </c>
      <c r="N4091" s="45" t="s">
        <v>871</v>
      </c>
      <c r="O4091" s="62" t="s">
        <v>7</v>
      </c>
      <c r="P4091" s="117" t="s">
        <v>0</v>
      </c>
      <c r="Q4091" s="46">
        <v>40967</v>
      </c>
      <c r="R4091" s="41"/>
    </row>
    <row r="4092" spans="1:18" s="149" customFormat="1" ht="12.75" customHeight="1" x14ac:dyDescent="0.2">
      <c r="A4092" s="7">
        <v>127</v>
      </c>
      <c r="B4092" s="40" t="s">
        <v>7</v>
      </c>
      <c r="C4092" s="107">
        <v>7826</v>
      </c>
      <c r="D4092" s="40" t="s">
        <v>1642</v>
      </c>
      <c r="E4092" s="40" t="s">
        <v>1641</v>
      </c>
      <c r="F4092" s="45">
        <v>9</v>
      </c>
      <c r="G4092" s="45" t="s">
        <v>12</v>
      </c>
      <c r="H4092" s="45" t="s">
        <v>28</v>
      </c>
      <c r="I4092" s="46">
        <v>40533</v>
      </c>
      <c r="J4092" s="44" t="str">
        <f t="shared" si="119"/>
        <v>n/a</v>
      </c>
      <c r="K4092" s="46">
        <v>40571</v>
      </c>
      <c r="L4092" s="45"/>
      <c r="M4092" s="45" t="s">
        <v>601</v>
      </c>
      <c r="N4092" s="45" t="s">
        <v>874</v>
      </c>
      <c r="O4092" s="62" t="s">
        <v>7</v>
      </c>
      <c r="P4092" s="53">
        <v>4315</v>
      </c>
      <c r="Q4092" s="46">
        <v>40829</v>
      </c>
      <c r="R4092" s="41" t="s">
        <v>136</v>
      </c>
    </row>
    <row r="4093" spans="1:18" s="149" customFormat="1" ht="12.75" customHeight="1" x14ac:dyDescent="0.2">
      <c r="A4093" s="7">
        <v>17</v>
      </c>
      <c r="B4093" s="40" t="s">
        <v>7</v>
      </c>
      <c r="C4093" s="107">
        <v>7827</v>
      </c>
      <c r="D4093" s="40" t="s">
        <v>337</v>
      </c>
      <c r="E4093" s="40" t="s">
        <v>1640</v>
      </c>
      <c r="F4093" s="45">
        <v>8</v>
      </c>
      <c r="G4093" s="45" t="s">
        <v>905</v>
      </c>
      <c r="H4093" s="45" t="s">
        <v>8</v>
      </c>
      <c r="I4093" s="46">
        <v>40534</v>
      </c>
      <c r="J4093" s="44" t="str">
        <f t="shared" si="119"/>
        <v>n/a</v>
      </c>
      <c r="K4093" s="46">
        <v>40574</v>
      </c>
      <c r="L4093" s="45" t="s">
        <v>684</v>
      </c>
      <c r="M4093" s="45" t="s">
        <v>874</v>
      </c>
      <c r="N4093" s="45" t="s">
        <v>874</v>
      </c>
      <c r="O4093" s="62" t="s">
        <v>7</v>
      </c>
      <c r="P4093" s="53">
        <v>4304</v>
      </c>
      <c r="Q4093" s="46">
        <v>40709</v>
      </c>
      <c r="R4093" s="41" t="s">
        <v>1088</v>
      </c>
    </row>
    <row r="4094" spans="1:18" s="149" customFormat="1" ht="12.75" customHeight="1" x14ac:dyDescent="0.2">
      <c r="A4094" s="7"/>
      <c r="B4094" s="40" t="s">
        <v>7</v>
      </c>
      <c r="C4094" s="107">
        <v>7828</v>
      </c>
      <c r="D4094" s="40" t="s">
        <v>1639</v>
      </c>
      <c r="E4094" s="40" t="s">
        <v>1638</v>
      </c>
      <c r="F4094" s="45">
        <v>9</v>
      </c>
      <c r="G4094" s="45" t="s">
        <v>12</v>
      </c>
      <c r="H4094" s="45" t="s">
        <v>28</v>
      </c>
      <c r="I4094" s="46">
        <v>40540</v>
      </c>
      <c r="J4094" s="44">
        <f t="shared" si="119"/>
        <v>40905</v>
      </c>
      <c r="K4094" s="46"/>
      <c r="L4094" s="45"/>
      <c r="M4094" s="45"/>
      <c r="N4094" s="45"/>
      <c r="O4094" s="62" t="s">
        <v>7</v>
      </c>
      <c r="P4094" s="53" t="s">
        <v>2</v>
      </c>
      <c r="Q4094" s="46"/>
      <c r="R4094" s="41"/>
    </row>
    <row r="4095" spans="1:18" s="149" customFormat="1" ht="12.75" customHeight="1" x14ac:dyDescent="0.2">
      <c r="A4095" s="7"/>
      <c r="B4095" s="40" t="s">
        <v>7</v>
      </c>
      <c r="C4095" s="107">
        <v>7829</v>
      </c>
      <c r="D4095" s="40" t="s">
        <v>1637</v>
      </c>
      <c r="E4095" s="40" t="s">
        <v>1636</v>
      </c>
      <c r="F4095" s="45">
        <v>9</v>
      </c>
      <c r="G4095" s="45" t="s">
        <v>12</v>
      </c>
      <c r="H4095" s="45" t="s">
        <v>28</v>
      </c>
      <c r="I4095" s="46">
        <v>40541</v>
      </c>
      <c r="J4095" s="44">
        <f t="shared" si="119"/>
        <v>40906</v>
      </c>
      <c r="K4095" s="46"/>
      <c r="L4095" s="45"/>
      <c r="M4095" s="45"/>
      <c r="N4095" s="45"/>
      <c r="O4095" s="62" t="s">
        <v>7</v>
      </c>
      <c r="P4095" s="53" t="s">
        <v>2</v>
      </c>
      <c r="Q4095" s="46"/>
      <c r="R4095" s="41"/>
    </row>
    <row r="4096" spans="1:18" s="149" customFormat="1" ht="12.75" customHeight="1" x14ac:dyDescent="0.2">
      <c r="A4096" s="7"/>
      <c r="B4096" s="40" t="s">
        <v>7</v>
      </c>
      <c r="C4096" s="107">
        <v>7830</v>
      </c>
      <c r="D4096" s="40" t="s">
        <v>1635</v>
      </c>
      <c r="E4096" s="40" t="s">
        <v>1467</v>
      </c>
      <c r="F4096" s="45">
        <v>15</v>
      </c>
      <c r="G4096" s="45" t="s">
        <v>9</v>
      </c>
      <c r="H4096" s="45" t="s">
        <v>8</v>
      </c>
      <c r="I4096" s="46">
        <v>40541</v>
      </c>
      <c r="J4096" s="44" t="str">
        <f t="shared" si="119"/>
        <v>n/a</v>
      </c>
      <c r="K4096" s="46">
        <v>40571</v>
      </c>
      <c r="L4096" s="45" t="s">
        <v>1634</v>
      </c>
      <c r="M4096" s="45" t="s">
        <v>601</v>
      </c>
      <c r="N4096" s="45" t="s">
        <v>874</v>
      </c>
      <c r="O4096" s="62" t="s">
        <v>7</v>
      </c>
      <c r="P4096" s="53">
        <v>4301</v>
      </c>
      <c r="Q4096" s="46">
        <v>40709</v>
      </c>
      <c r="R4096" s="41" t="s">
        <v>1557</v>
      </c>
    </row>
    <row r="4097" spans="1:18" s="149" customFormat="1" ht="12.75" customHeight="1" x14ac:dyDescent="0.2">
      <c r="A4097" s="7">
        <v>55</v>
      </c>
      <c r="B4097" s="40" t="s">
        <v>7</v>
      </c>
      <c r="C4097" s="107" t="s">
        <v>1634</v>
      </c>
      <c r="D4097" s="40" t="s">
        <v>1543</v>
      </c>
      <c r="E4097" s="135" t="s">
        <v>1633</v>
      </c>
      <c r="F4097" s="45">
        <v>15</v>
      </c>
      <c r="G4097" s="45" t="s">
        <v>9</v>
      </c>
      <c r="H4097" s="45" t="s">
        <v>8</v>
      </c>
      <c r="I4097" s="46">
        <v>40541</v>
      </c>
      <c r="J4097" s="44" t="str">
        <f t="shared" si="119"/>
        <v>n/a</v>
      </c>
      <c r="K4097" s="46">
        <v>40574</v>
      </c>
      <c r="L4097" s="45">
        <v>7830</v>
      </c>
      <c r="M4097" s="45" t="s">
        <v>601</v>
      </c>
      <c r="N4097" s="45" t="s">
        <v>874</v>
      </c>
      <c r="O4097" s="62" t="s">
        <v>7</v>
      </c>
      <c r="P4097" s="53">
        <v>4302</v>
      </c>
      <c r="Q4097" s="46">
        <v>40709</v>
      </c>
      <c r="R4097" s="41" t="s">
        <v>136</v>
      </c>
    </row>
    <row r="4098" spans="1:18" s="149" customFormat="1" ht="12.75" customHeight="1" x14ac:dyDescent="0.2">
      <c r="A4098" s="7">
        <v>55</v>
      </c>
      <c r="B4098" s="40" t="s">
        <v>7</v>
      </c>
      <c r="C4098" s="107" t="s">
        <v>1596</v>
      </c>
      <c r="D4098" s="40" t="s">
        <v>1543</v>
      </c>
      <c r="E4098" s="135" t="s">
        <v>977</v>
      </c>
      <c r="F4098" s="45">
        <v>15</v>
      </c>
      <c r="G4098" s="45" t="s">
        <v>9</v>
      </c>
      <c r="H4098" s="45" t="s">
        <v>8</v>
      </c>
      <c r="I4098" s="46">
        <v>40541</v>
      </c>
      <c r="J4098" s="44" t="str">
        <f t="shared" si="119"/>
        <v>n/a</v>
      </c>
      <c r="K4098" s="46">
        <v>40574</v>
      </c>
      <c r="L4098" s="45">
        <v>7856</v>
      </c>
      <c r="M4098" s="45" t="s">
        <v>601</v>
      </c>
      <c r="N4098" s="45" t="s">
        <v>874</v>
      </c>
      <c r="O4098" s="62" t="s">
        <v>7</v>
      </c>
      <c r="P4098" s="53">
        <v>4310</v>
      </c>
      <c r="Q4098" s="46">
        <v>40801</v>
      </c>
      <c r="R4098" s="41" t="s">
        <v>136</v>
      </c>
    </row>
    <row r="4099" spans="1:18" s="149" customFormat="1" ht="12.75" customHeight="1" x14ac:dyDescent="0.2">
      <c r="A4099" s="7">
        <v>123</v>
      </c>
      <c r="B4099" s="40" t="s">
        <v>7</v>
      </c>
      <c r="C4099" s="107">
        <v>7832</v>
      </c>
      <c r="D4099" s="40" t="s">
        <v>1632</v>
      </c>
      <c r="E4099" s="40" t="s">
        <v>1623</v>
      </c>
      <c r="F4099" s="45">
        <v>9</v>
      </c>
      <c r="G4099" s="45" t="s">
        <v>12</v>
      </c>
      <c r="H4099" s="44" t="s">
        <v>28</v>
      </c>
      <c r="I4099" s="46">
        <v>40541</v>
      </c>
      <c r="J4099" s="44" t="str">
        <f t="shared" si="119"/>
        <v>n/a</v>
      </c>
      <c r="K4099" s="46">
        <v>40574</v>
      </c>
      <c r="L4099" s="45"/>
      <c r="M4099" s="45" t="s">
        <v>601</v>
      </c>
      <c r="N4099" s="45" t="s">
        <v>874</v>
      </c>
      <c r="O4099" s="62" t="s">
        <v>7</v>
      </c>
      <c r="P4099" s="53">
        <v>4344</v>
      </c>
      <c r="Q4099" s="46">
        <v>41046</v>
      </c>
      <c r="R4099" s="41" t="s">
        <v>136</v>
      </c>
    </row>
    <row r="4100" spans="1:18" s="149" customFormat="1" ht="12.75" customHeight="1" x14ac:dyDescent="0.2">
      <c r="A4100" s="7">
        <v>123</v>
      </c>
      <c r="B4100" s="40" t="s">
        <v>7</v>
      </c>
      <c r="C4100" s="107">
        <v>7833</v>
      </c>
      <c r="D4100" s="40" t="s">
        <v>1632</v>
      </c>
      <c r="E4100" s="40" t="s">
        <v>1631</v>
      </c>
      <c r="F4100" s="45">
        <v>9</v>
      </c>
      <c r="G4100" s="45" t="s">
        <v>12</v>
      </c>
      <c r="H4100" s="44" t="s">
        <v>28</v>
      </c>
      <c r="I4100" s="46">
        <v>40541</v>
      </c>
      <c r="J4100" s="44">
        <f t="shared" si="119"/>
        <v>40906</v>
      </c>
      <c r="K4100" s="46"/>
      <c r="L4100" s="45"/>
      <c r="M4100" s="45"/>
      <c r="N4100" s="45"/>
      <c r="O4100" s="62" t="s">
        <v>7</v>
      </c>
      <c r="P4100" s="53" t="s">
        <v>2</v>
      </c>
      <c r="Q4100" s="46"/>
      <c r="R4100" s="41"/>
    </row>
    <row r="4101" spans="1:18" s="149" customFormat="1" ht="12.75" customHeight="1" x14ac:dyDescent="0.2">
      <c r="A4101" s="7">
        <v>115</v>
      </c>
      <c r="B4101" s="40" t="s">
        <v>7</v>
      </c>
      <c r="C4101" s="107">
        <v>7834</v>
      </c>
      <c r="D4101" s="40" t="s">
        <v>1629</v>
      </c>
      <c r="E4101" s="40" t="s">
        <v>1630</v>
      </c>
      <c r="F4101" s="45">
        <v>11</v>
      </c>
      <c r="G4101" s="45" t="s">
        <v>34</v>
      </c>
      <c r="H4101" s="45" t="s">
        <v>28</v>
      </c>
      <c r="I4101" s="46">
        <v>40541</v>
      </c>
      <c r="J4101" s="44">
        <f t="shared" si="119"/>
        <v>40906</v>
      </c>
      <c r="K4101" s="46"/>
      <c r="L4101" s="45"/>
      <c r="M4101" s="45"/>
      <c r="N4101" s="45"/>
      <c r="O4101" s="62" t="s">
        <v>7</v>
      </c>
      <c r="P4101" s="53" t="s">
        <v>2</v>
      </c>
      <c r="Q4101" s="46"/>
      <c r="R4101" s="41"/>
    </row>
    <row r="4102" spans="1:18" s="149" customFormat="1" ht="12.75" customHeight="1" x14ac:dyDescent="0.2">
      <c r="A4102" s="7">
        <v>115</v>
      </c>
      <c r="B4102" s="40" t="s">
        <v>7</v>
      </c>
      <c r="C4102" s="107">
        <v>7835</v>
      </c>
      <c r="D4102" s="40" t="s">
        <v>1629</v>
      </c>
      <c r="E4102" s="40" t="s">
        <v>1628</v>
      </c>
      <c r="F4102" s="45">
        <v>11</v>
      </c>
      <c r="G4102" s="45" t="s">
        <v>34</v>
      </c>
      <c r="H4102" s="45" t="s">
        <v>28</v>
      </c>
      <c r="I4102" s="46">
        <v>40541</v>
      </c>
      <c r="J4102" s="44" t="str">
        <f t="shared" si="119"/>
        <v>n/a</v>
      </c>
      <c r="K4102" s="46">
        <v>40574</v>
      </c>
      <c r="L4102" s="45" t="s">
        <v>684</v>
      </c>
      <c r="M4102" s="45" t="s">
        <v>601</v>
      </c>
      <c r="N4102" s="45" t="s">
        <v>874</v>
      </c>
      <c r="O4102" s="62" t="s">
        <v>7</v>
      </c>
      <c r="P4102" s="53">
        <v>4305</v>
      </c>
      <c r="Q4102" s="46">
        <v>40739</v>
      </c>
      <c r="R4102" s="41" t="s">
        <v>136</v>
      </c>
    </row>
    <row r="4103" spans="1:18" s="149" customFormat="1" ht="12.75" customHeight="1" x14ac:dyDescent="0.2">
      <c r="A4103" s="7"/>
      <c r="B4103" s="40" t="s">
        <v>7</v>
      </c>
      <c r="C4103" s="107">
        <v>7836</v>
      </c>
      <c r="D4103" s="40" t="s">
        <v>1627</v>
      </c>
      <c r="E4103" s="40" t="s">
        <v>1538</v>
      </c>
      <c r="F4103" s="45">
        <v>8</v>
      </c>
      <c r="G4103" s="45" t="s">
        <v>905</v>
      </c>
      <c r="H4103" s="45" t="s">
        <v>8</v>
      </c>
      <c r="I4103" s="46">
        <v>40541</v>
      </c>
      <c r="J4103" s="44" t="str">
        <f t="shared" si="119"/>
        <v>n/a</v>
      </c>
      <c r="K4103" s="46">
        <v>40756</v>
      </c>
      <c r="L4103" s="45" t="s">
        <v>1626</v>
      </c>
      <c r="M4103" s="45" t="s">
        <v>871</v>
      </c>
      <c r="N4103" s="45" t="s">
        <v>871</v>
      </c>
      <c r="O4103" s="62" t="s">
        <v>7</v>
      </c>
      <c r="P4103" s="20" t="s">
        <v>3</v>
      </c>
      <c r="Q4103" s="46"/>
      <c r="R4103" s="41"/>
    </row>
    <row r="4104" spans="1:18" s="149" customFormat="1" ht="12.75" customHeight="1" x14ac:dyDescent="0.2">
      <c r="A4104" s="7">
        <v>19</v>
      </c>
      <c r="B4104" s="40" t="s">
        <v>7</v>
      </c>
      <c r="C4104" s="107">
        <v>7837</v>
      </c>
      <c r="D4104" s="40" t="s">
        <v>1479</v>
      </c>
      <c r="E4104" s="40" t="s">
        <v>1625</v>
      </c>
      <c r="F4104" s="45">
        <v>8</v>
      </c>
      <c r="G4104" s="45" t="s">
        <v>905</v>
      </c>
      <c r="H4104" s="45" t="s">
        <v>8</v>
      </c>
      <c r="I4104" s="46">
        <v>40541</v>
      </c>
      <c r="J4104" s="44">
        <f t="shared" si="119"/>
        <v>40906</v>
      </c>
      <c r="K4104" s="46"/>
      <c r="L4104" s="45"/>
      <c r="M4104" s="45"/>
      <c r="N4104" s="45"/>
      <c r="O4104" s="62" t="s">
        <v>7</v>
      </c>
      <c r="P4104" s="53" t="s">
        <v>2</v>
      </c>
      <c r="Q4104" s="46"/>
      <c r="R4104" s="41"/>
    </row>
    <row r="4105" spans="1:18" s="149" customFormat="1" ht="12.75" customHeight="1" x14ac:dyDescent="0.2">
      <c r="A4105" s="7">
        <v>115</v>
      </c>
      <c r="B4105" s="40" t="s">
        <v>7</v>
      </c>
      <c r="C4105" s="107">
        <v>7838</v>
      </c>
      <c r="D4105" s="40" t="s">
        <v>1619</v>
      </c>
      <c r="E4105" s="40" t="s">
        <v>1624</v>
      </c>
      <c r="F4105" s="45">
        <v>9</v>
      </c>
      <c r="G4105" s="45" t="s">
        <v>12</v>
      </c>
      <c r="H4105" s="44" t="s">
        <v>28</v>
      </c>
      <c r="I4105" s="46">
        <v>40541</v>
      </c>
      <c r="J4105" s="44">
        <f t="shared" si="119"/>
        <v>40906</v>
      </c>
      <c r="K4105" s="46"/>
      <c r="L4105" s="45"/>
      <c r="M4105" s="45"/>
      <c r="N4105" s="45"/>
      <c r="O4105" s="62" t="s">
        <v>7</v>
      </c>
      <c r="P4105" s="53" t="s">
        <v>2</v>
      </c>
      <c r="Q4105" s="46"/>
      <c r="R4105" s="41"/>
    </row>
    <row r="4106" spans="1:18" s="149" customFormat="1" ht="12.75" customHeight="1" x14ac:dyDescent="0.2">
      <c r="A4106" s="7">
        <v>115</v>
      </c>
      <c r="B4106" s="40" t="s">
        <v>7</v>
      </c>
      <c r="C4106" s="107">
        <v>7839</v>
      </c>
      <c r="D4106" s="40" t="s">
        <v>1619</v>
      </c>
      <c r="E4106" s="40" t="s">
        <v>1623</v>
      </c>
      <c r="F4106" s="45">
        <v>9</v>
      </c>
      <c r="G4106" s="45" t="s">
        <v>12</v>
      </c>
      <c r="H4106" s="44" t="s">
        <v>28</v>
      </c>
      <c r="I4106" s="46">
        <v>40541</v>
      </c>
      <c r="J4106" s="44">
        <f t="shared" si="119"/>
        <v>40906</v>
      </c>
      <c r="K4106" s="46"/>
      <c r="L4106" s="45"/>
      <c r="M4106" s="45"/>
      <c r="N4106" s="45"/>
      <c r="O4106" s="62" t="s">
        <v>7</v>
      </c>
      <c r="P4106" s="53" t="s">
        <v>2</v>
      </c>
      <c r="Q4106" s="46"/>
      <c r="R4106" s="41"/>
    </row>
    <row r="4107" spans="1:18" s="149" customFormat="1" ht="12.75" customHeight="1" x14ac:dyDescent="0.2">
      <c r="A4107" s="7">
        <v>115</v>
      </c>
      <c r="B4107" s="40" t="s">
        <v>7</v>
      </c>
      <c r="C4107" s="107">
        <v>7840</v>
      </c>
      <c r="D4107" s="40" t="s">
        <v>1619</v>
      </c>
      <c r="E4107" s="40" t="s">
        <v>1622</v>
      </c>
      <c r="F4107" s="45">
        <v>9</v>
      </c>
      <c r="G4107" s="45" t="s">
        <v>12</v>
      </c>
      <c r="H4107" s="44" t="s">
        <v>28</v>
      </c>
      <c r="I4107" s="46">
        <v>40541</v>
      </c>
      <c r="J4107" s="44">
        <f t="shared" si="119"/>
        <v>40906</v>
      </c>
      <c r="K4107" s="46"/>
      <c r="L4107" s="45"/>
      <c r="M4107" s="45"/>
      <c r="N4107" s="45"/>
      <c r="O4107" s="62" t="s">
        <v>7</v>
      </c>
      <c r="P4107" s="53" t="s">
        <v>2</v>
      </c>
      <c r="Q4107" s="46"/>
      <c r="R4107" s="41"/>
    </row>
    <row r="4108" spans="1:18" s="149" customFormat="1" ht="12.75" customHeight="1" x14ac:dyDescent="0.2">
      <c r="A4108" s="7">
        <v>115</v>
      </c>
      <c r="B4108" s="40" t="s">
        <v>7</v>
      </c>
      <c r="C4108" s="107">
        <v>7841</v>
      </c>
      <c r="D4108" s="40" t="s">
        <v>1619</v>
      </c>
      <c r="E4108" s="40" t="s">
        <v>1621</v>
      </c>
      <c r="F4108" s="45">
        <v>9</v>
      </c>
      <c r="G4108" s="45" t="s">
        <v>12</v>
      </c>
      <c r="H4108" s="44" t="s">
        <v>28</v>
      </c>
      <c r="I4108" s="46">
        <v>40541</v>
      </c>
      <c r="J4108" s="44">
        <f t="shared" si="119"/>
        <v>40906</v>
      </c>
      <c r="K4108" s="46"/>
      <c r="L4108" s="45"/>
      <c r="M4108" s="45"/>
      <c r="N4108" s="45"/>
      <c r="O4108" s="62" t="s">
        <v>7</v>
      </c>
      <c r="P4108" s="53" t="s">
        <v>2</v>
      </c>
      <c r="Q4108" s="46"/>
      <c r="R4108" s="41"/>
    </row>
    <row r="4109" spans="1:18" s="149" customFormat="1" ht="12.75" customHeight="1" x14ac:dyDescent="0.2">
      <c r="A4109" s="7">
        <v>115</v>
      </c>
      <c r="B4109" s="40" t="s">
        <v>7</v>
      </c>
      <c r="C4109" s="107">
        <v>7842</v>
      </c>
      <c r="D4109" s="40" t="s">
        <v>1619</v>
      </c>
      <c r="E4109" s="40" t="s">
        <v>1620</v>
      </c>
      <c r="F4109" s="45">
        <v>9</v>
      </c>
      <c r="G4109" s="45" t="s">
        <v>12</v>
      </c>
      <c r="H4109" s="44" t="s">
        <v>28</v>
      </c>
      <c r="I4109" s="46">
        <v>40541</v>
      </c>
      <c r="J4109" s="44">
        <f t="shared" si="119"/>
        <v>40906</v>
      </c>
      <c r="K4109" s="46"/>
      <c r="L4109" s="45"/>
      <c r="M4109" s="45"/>
      <c r="N4109" s="45"/>
      <c r="O4109" s="62" t="s">
        <v>7</v>
      </c>
      <c r="P4109" s="53" t="s">
        <v>2</v>
      </c>
      <c r="Q4109" s="46"/>
      <c r="R4109" s="41"/>
    </row>
    <row r="4110" spans="1:18" s="149" customFormat="1" ht="12.75" customHeight="1" x14ac:dyDescent="0.2">
      <c r="A4110" s="7">
        <v>115</v>
      </c>
      <c r="B4110" s="40" t="s">
        <v>7</v>
      </c>
      <c r="C4110" s="107">
        <v>7843</v>
      </c>
      <c r="D4110" s="40" t="s">
        <v>1619</v>
      </c>
      <c r="E4110" s="40" t="s">
        <v>1618</v>
      </c>
      <c r="F4110" s="45">
        <v>9</v>
      </c>
      <c r="G4110" s="45" t="s">
        <v>12</v>
      </c>
      <c r="H4110" s="44" t="s">
        <v>28</v>
      </c>
      <c r="I4110" s="46">
        <v>40541</v>
      </c>
      <c r="J4110" s="44">
        <f t="shared" si="119"/>
        <v>40906</v>
      </c>
      <c r="K4110" s="46"/>
      <c r="L4110" s="45"/>
      <c r="M4110" s="45"/>
      <c r="N4110" s="45"/>
      <c r="O4110" s="62" t="s">
        <v>7</v>
      </c>
      <c r="P4110" s="53" t="s">
        <v>2</v>
      </c>
      <c r="Q4110" s="46"/>
      <c r="R4110" s="41"/>
    </row>
    <row r="4111" spans="1:18" s="149" customFormat="1" ht="12.75" customHeight="1" x14ac:dyDescent="0.2">
      <c r="A4111" s="7" t="s">
        <v>1617</v>
      </c>
      <c r="B4111" s="40" t="s">
        <v>7</v>
      </c>
      <c r="C4111" s="107">
        <v>7844</v>
      </c>
      <c r="D4111" s="40" t="s">
        <v>1616</v>
      </c>
      <c r="E4111" s="40" t="s">
        <v>1615</v>
      </c>
      <c r="F4111" s="45">
        <v>20</v>
      </c>
      <c r="G4111" s="45" t="s">
        <v>22</v>
      </c>
      <c r="H4111" s="45" t="s">
        <v>8</v>
      </c>
      <c r="I4111" s="46">
        <v>40542</v>
      </c>
      <c r="J4111" s="44" t="str">
        <f t="shared" si="119"/>
        <v>n/a</v>
      </c>
      <c r="K4111" s="46">
        <v>40571</v>
      </c>
      <c r="L4111" s="45"/>
      <c r="M4111" s="45"/>
      <c r="N4111" s="45" t="s">
        <v>113</v>
      </c>
      <c r="O4111" s="62" t="s">
        <v>7</v>
      </c>
      <c r="P4111" s="53">
        <v>4337</v>
      </c>
      <c r="Q4111" s="46">
        <v>40997</v>
      </c>
      <c r="R4111" s="41" t="s">
        <v>1614</v>
      </c>
    </row>
    <row r="4112" spans="1:18" s="149" customFormat="1" ht="12.75" customHeight="1" x14ac:dyDescent="0.2">
      <c r="A4112" s="7"/>
      <c r="B4112" s="40" t="s">
        <v>7</v>
      </c>
      <c r="C4112" s="107">
        <v>7845</v>
      </c>
      <c r="D4112" s="40" t="s">
        <v>1613</v>
      </c>
      <c r="E4112" s="40" t="s">
        <v>1612</v>
      </c>
      <c r="F4112" s="45">
        <v>9</v>
      </c>
      <c r="G4112" s="45" t="s">
        <v>12</v>
      </c>
      <c r="H4112" s="44" t="s">
        <v>28</v>
      </c>
      <c r="I4112" s="46">
        <v>40542</v>
      </c>
      <c r="J4112" s="44" t="str">
        <f t="shared" si="119"/>
        <v>n/a</v>
      </c>
      <c r="K4112" s="46">
        <v>40574</v>
      </c>
      <c r="L4112" s="45"/>
      <c r="M4112" s="45"/>
      <c r="N4112" s="45"/>
      <c r="O4112" s="62" t="s">
        <v>7</v>
      </c>
      <c r="P4112" s="117" t="s">
        <v>0</v>
      </c>
      <c r="Q4112" s="46">
        <v>41046</v>
      </c>
      <c r="R4112" s="41"/>
    </row>
    <row r="4113" spans="1:18" s="149" customFormat="1" ht="12.75" customHeight="1" x14ac:dyDescent="0.2">
      <c r="A4113" s="7">
        <v>19</v>
      </c>
      <c r="B4113" s="40" t="s">
        <v>7</v>
      </c>
      <c r="C4113" s="107">
        <v>7846</v>
      </c>
      <c r="D4113" s="40" t="s">
        <v>1479</v>
      </c>
      <c r="E4113" s="40" t="s">
        <v>1597</v>
      </c>
      <c r="F4113" s="45">
        <v>8</v>
      </c>
      <c r="G4113" s="45" t="s">
        <v>905</v>
      </c>
      <c r="H4113" s="45" t="s">
        <v>44</v>
      </c>
      <c r="I4113" s="46">
        <v>40592</v>
      </c>
      <c r="J4113" s="44" t="str">
        <f t="shared" si="119"/>
        <v>n/a</v>
      </c>
      <c r="K4113" s="46">
        <v>40633</v>
      </c>
      <c r="L4113" s="45"/>
      <c r="M4113" s="45"/>
      <c r="N4113" s="45"/>
      <c r="O4113" s="62" t="s">
        <v>7</v>
      </c>
      <c r="P4113" s="117" t="s">
        <v>0</v>
      </c>
      <c r="Q4113" s="46">
        <v>41096</v>
      </c>
      <c r="R4113" s="41"/>
    </row>
    <row r="4114" spans="1:18" s="149" customFormat="1" ht="12.75" customHeight="1" x14ac:dyDescent="0.2">
      <c r="A4114" s="7">
        <v>190</v>
      </c>
      <c r="B4114" s="40" t="s">
        <v>7</v>
      </c>
      <c r="C4114" s="107">
        <v>7847</v>
      </c>
      <c r="D4114" s="40" t="s">
        <v>1611</v>
      </c>
      <c r="E4114" s="40" t="s">
        <v>1597</v>
      </c>
      <c r="F4114" s="45">
        <v>3</v>
      </c>
      <c r="G4114" s="45" t="s">
        <v>34</v>
      </c>
      <c r="H4114" s="45" t="s">
        <v>44</v>
      </c>
      <c r="I4114" s="46">
        <v>40592</v>
      </c>
      <c r="J4114" s="44" t="str">
        <f t="shared" si="119"/>
        <v>n/a</v>
      </c>
      <c r="K4114" s="46">
        <v>40633</v>
      </c>
      <c r="L4114" s="45"/>
      <c r="M4114" s="45"/>
      <c r="N4114" s="45"/>
      <c r="O4114" s="62" t="s">
        <v>7</v>
      </c>
      <c r="P4114" s="53">
        <v>4341</v>
      </c>
      <c r="Q4114" s="46">
        <v>41016</v>
      </c>
      <c r="R4114" s="41" t="s">
        <v>351</v>
      </c>
    </row>
    <row r="4115" spans="1:18" s="149" customFormat="1" ht="12.75" customHeight="1" x14ac:dyDescent="0.2">
      <c r="A4115" s="7">
        <v>68</v>
      </c>
      <c r="B4115" s="40" t="s">
        <v>7</v>
      </c>
      <c r="C4115" s="107">
        <v>7848</v>
      </c>
      <c r="D4115" s="40" t="s">
        <v>771</v>
      </c>
      <c r="E4115" s="40" t="s">
        <v>1610</v>
      </c>
      <c r="F4115" s="45">
        <v>21</v>
      </c>
      <c r="G4115" s="45" t="s">
        <v>22</v>
      </c>
      <c r="H4115" s="45" t="s">
        <v>44</v>
      </c>
      <c r="I4115" s="46">
        <v>40599</v>
      </c>
      <c r="J4115" s="44" t="str">
        <f t="shared" si="119"/>
        <v>n/a</v>
      </c>
      <c r="K4115" s="46">
        <v>40631</v>
      </c>
      <c r="L4115" s="45" t="s">
        <v>684</v>
      </c>
      <c r="M4115" s="45" t="s">
        <v>601</v>
      </c>
      <c r="N4115" s="45" t="s">
        <v>874</v>
      </c>
      <c r="O4115" s="62" t="s">
        <v>7</v>
      </c>
      <c r="P4115" s="53">
        <v>4308</v>
      </c>
      <c r="Q4115" s="46">
        <v>40770</v>
      </c>
      <c r="R4115" s="41" t="s">
        <v>1019</v>
      </c>
    </row>
    <row r="4116" spans="1:18" s="149" customFormat="1" ht="12.75" customHeight="1" x14ac:dyDescent="0.2">
      <c r="A4116" s="7"/>
      <c r="B4116" s="40" t="s">
        <v>7</v>
      </c>
      <c r="C4116" s="107">
        <v>7849</v>
      </c>
      <c r="D4116" s="40" t="s">
        <v>1609</v>
      </c>
      <c r="E4116" s="40" t="s">
        <v>1608</v>
      </c>
      <c r="F4116" s="162" t="s">
        <v>1607</v>
      </c>
      <c r="G4116" s="45" t="s">
        <v>34</v>
      </c>
      <c r="H4116" s="45" t="s">
        <v>44</v>
      </c>
      <c r="I4116" s="46">
        <v>40602</v>
      </c>
      <c r="J4116" s="44" t="str">
        <f t="shared" si="119"/>
        <v>n/a</v>
      </c>
      <c r="K4116" s="46">
        <v>40633</v>
      </c>
      <c r="L4116" s="45" t="s">
        <v>684</v>
      </c>
      <c r="M4116" s="45" t="s">
        <v>601</v>
      </c>
      <c r="N4116" s="45" t="s">
        <v>871</v>
      </c>
      <c r="O4116" s="62" t="s">
        <v>7</v>
      </c>
      <c r="P4116" s="53" t="s">
        <v>1</v>
      </c>
      <c r="Q4116" s="46">
        <v>40941</v>
      </c>
      <c r="R4116" s="41"/>
    </row>
    <row r="4117" spans="1:18" s="149" customFormat="1" ht="12.75" customHeight="1" x14ac:dyDescent="0.2">
      <c r="A4117" s="7"/>
      <c r="B4117" s="40" t="s">
        <v>7</v>
      </c>
      <c r="C4117" s="107">
        <v>7850</v>
      </c>
      <c r="D4117" s="40" t="s">
        <v>1606</v>
      </c>
      <c r="E4117" s="40" t="s">
        <v>1605</v>
      </c>
      <c r="F4117" s="45">
        <v>2</v>
      </c>
      <c r="G4117" s="45" t="s">
        <v>34</v>
      </c>
      <c r="H4117" s="45" t="s">
        <v>44</v>
      </c>
      <c r="I4117" s="46">
        <v>40602</v>
      </c>
      <c r="J4117" s="44" t="str">
        <f t="shared" si="119"/>
        <v>n/a</v>
      </c>
      <c r="K4117" s="46">
        <v>40633</v>
      </c>
      <c r="L4117" s="45"/>
      <c r="M4117" s="45" t="s">
        <v>601</v>
      </c>
      <c r="N4117" s="45" t="s">
        <v>871</v>
      </c>
      <c r="O4117" s="62" t="s">
        <v>7</v>
      </c>
      <c r="P4117" s="20" t="s">
        <v>3</v>
      </c>
      <c r="Q4117" s="46" t="s">
        <v>1604</v>
      </c>
      <c r="R4117" s="41"/>
    </row>
    <row r="4118" spans="1:18" s="159" customFormat="1" ht="21.75" customHeight="1" x14ac:dyDescent="0.25">
      <c r="A4118" s="161">
        <v>141</v>
      </c>
      <c r="B4118" s="129" t="s">
        <v>7</v>
      </c>
      <c r="C4118" s="51">
        <v>7851</v>
      </c>
      <c r="D4118" s="129" t="s">
        <v>1074</v>
      </c>
      <c r="E4118" s="129" t="s">
        <v>1603</v>
      </c>
      <c r="F4118" s="103">
        <v>5</v>
      </c>
      <c r="G4118" s="103" t="s">
        <v>34</v>
      </c>
      <c r="H4118" s="103" t="s">
        <v>28</v>
      </c>
      <c r="I4118" s="130">
        <v>40602</v>
      </c>
      <c r="J4118" s="104" t="str">
        <f t="shared" si="119"/>
        <v>n/a</v>
      </c>
      <c r="K4118" s="130">
        <v>40633</v>
      </c>
      <c r="L4118" s="103" t="s">
        <v>684</v>
      </c>
      <c r="M4118" s="103" t="s">
        <v>601</v>
      </c>
      <c r="N4118" s="103" t="s">
        <v>874</v>
      </c>
      <c r="O4118" s="160" t="s">
        <v>7</v>
      </c>
      <c r="P4118" s="101">
        <v>4309</v>
      </c>
      <c r="Q4118" s="130">
        <v>40801</v>
      </c>
      <c r="R4118" s="99" t="s">
        <v>136</v>
      </c>
    </row>
    <row r="4119" spans="1:18" s="149" customFormat="1" ht="12.75" customHeight="1" x14ac:dyDescent="0.2">
      <c r="A4119" s="7">
        <v>197</v>
      </c>
      <c r="B4119" s="40" t="s">
        <v>7</v>
      </c>
      <c r="C4119" s="107">
        <v>7852</v>
      </c>
      <c r="D4119" s="40" t="s">
        <v>1602</v>
      </c>
      <c r="E4119" s="40" t="s">
        <v>1601</v>
      </c>
      <c r="F4119" s="45">
        <v>20</v>
      </c>
      <c r="G4119" s="45" t="s">
        <v>22</v>
      </c>
      <c r="H4119" s="45" t="s">
        <v>28</v>
      </c>
      <c r="I4119" s="46">
        <v>40603</v>
      </c>
      <c r="J4119" s="44" t="str">
        <f t="shared" si="119"/>
        <v>n/a</v>
      </c>
      <c r="K4119" s="46">
        <v>40633</v>
      </c>
      <c r="L4119" s="45" t="s">
        <v>684</v>
      </c>
      <c r="M4119" s="45" t="s">
        <v>601</v>
      </c>
      <c r="N4119" s="45" t="s">
        <v>874</v>
      </c>
      <c r="O4119" s="62" t="s">
        <v>7</v>
      </c>
      <c r="P4119" s="53">
        <v>4314</v>
      </c>
      <c r="Q4119" s="46">
        <v>40798</v>
      </c>
      <c r="R4119" s="41" t="s">
        <v>136</v>
      </c>
    </row>
    <row r="4120" spans="1:18" s="149" customFormat="1" ht="12" customHeight="1" x14ac:dyDescent="0.2">
      <c r="A4120" s="7">
        <v>59</v>
      </c>
      <c r="B4120" s="40" t="s">
        <v>7</v>
      </c>
      <c r="C4120" s="107">
        <v>7853</v>
      </c>
      <c r="D4120" s="40" t="s">
        <v>1525</v>
      </c>
      <c r="E4120" s="40" t="s">
        <v>1600</v>
      </c>
      <c r="F4120" s="45">
        <v>20</v>
      </c>
      <c r="G4120" s="45" t="s">
        <v>22</v>
      </c>
      <c r="H4120" s="45" t="s">
        <v>44</v>
      </c>
      <c r="I4120" s="46">
        <v>40603</v>
      </c>
      <c r="J4120" s="44" t="str">
        <f t="shared" si="119"/>
        <v>n/a</v>
      </c>
      <c r="K4120" s="46">
        <v>40633</v>
      </c>
      <c r="L4120" s="45" t="s">
        <v>684</v>
      </c>
      <c r="M4120" s="45" t="s">
        <v>601</v>
      </c>
      <c r="N4120" s="45" t="s">
        <v>874</v>
      </c>
      <c r="O4120" s="62" t="s">
        <v>7</v>
      </c>
      <c r="P4120" s="53">
        <v>4311</v>
      </c>
      <c r="Q4120" s="46">
        <v>40801</v>
      </c>
      <c r="R4120" s="41" t="s">
        <v>136</v>
      </c>
    </row>
    <row r="4121" spans="1:18" s="149" customFormat="1" ht="12.75" customHeight="1" x14ac:dyDescent="0.2">
      <c r="A4121" s="7"/>
      <c r="B4121" s="40" t="s">
        <v>7</v>
      </c>
      <c r="C4121" s="107">
        <v>7854</v>
      </c>
      <c r="D4121" s="40" t="s">
        <v>1599</v>
      </c>
      <c r="E4121" s="40" t="s">
        <v>1598</v>
      </c>
      <c r="F4121" s="45">
        <v>15</v>
      </c>
      <c r="G4121" s="45" t="s">
        <v>9</v>
      </c>
      <c r="H4121" s="45" t="s">
        <v>44</v>
      </c>
      <c r="I4121" s="46">
        <v>40603</v>
      </c>
      <c r="J4121" s="44">
        <f t="shared" si="119"/>
        <v>40968</v>
      </c>
      <c r="K4121" s="46"/>
      <c r="L4121" s="45"/>
      <c r="M4121" s="45"/>
      <c r="N4121" s="45"/>
      <c r="O4121" s="62" t="s">
        <v>7</v>
      </c>
      <c r="P4121" s="53" t="s">
        <v>2</v>
      </c>
      <c r="Q4121" s="46"/>
      <c r="R4121" s="41"/>
    </row>
    <row r="4122" spans="1:18" s="149" customFormat="1" ht="12.75" customHeight="1" x14ac:dyDescent="0.2">
      <c r="A4122" s="7">
        <v>190</v>
      </c>
      <c r="B4122" s="40" t="s">
        <v>7</v>
      </c>
      <c r="C4122" s="107">
        <v>7855</v>
      </c>
      <c r="D4122" s="40" t="s">
        <v>1492</v>
      </c>
      <c r="E4122" s="40" t="s">
        <v>1491</v>
      </c>
      <c r="F4122" s="45">
        <v>3</v>
      </c>
      <c r="G4122" s="45" t="s">
        <v>34</v>
      </c>
      <c r="H4122" s="45" t="s">
        <v>44</v>
      </c>
      <c r="I4122" s="46">
        <v>40603</v>
      </c>
      <c r="J4122" s="44" t="str">
        <f t="shared" si="119"/>
        <v>n/a</v>
      </c>
      <c r="K4122" s="46">
        <v>40633</v>
      </c>
      <c r="L4122" s="45"/>
      <c r="M4122" s="45"/>
      <c r="N4122" s="45"/>
      <c r="O4122" s="62" t="s">
        <v>7</v>
      </c>
      <c r="P4122" s="53">
        <v>4342</v>
      </c>
      <c r="Q4122" s="46">
        <v>41016</v>
      </c>
      <c r="R4122" s="41" t="s">
        <v>1576</v>
      </c>
    </row>
    <row r="4123" spans="1:18" s="149" customFormat="1" ht="12.75" customHeight="1" x14ac:dyDescent="0.2">
      <c r="A4123" s="7">
        <v>17</v>
      </c>
      <c r="B4123" s="40" t="s">
        <v>7</v>
      </c>
      <c r="C4123" s="107">
        <v>7856</v>
      </c>
      <c r="D4123" s="40" t="s">
        <v>649</v>
      </c>
      <c r="E4123" s="40" t="s">
        <v>1597</v>
      </c>
      <c r="F4123" s="45">
        <v>15</v>
      </c>
      <c r="G4123" s="45" t="s">
        <v>9</v>
      </c>
      <c r="H4123" s="44" t="s">
        <v>44</v>
      </c>
      <c r="I4123" s="46">
        <v>40603</v>
      </c>
      <c r="J4123" s="44" t="str">
        <f t="shared" si="119"/>
        <v>n/a</v>
      </c>
      <c r="K4123" s="46">
        <v>40633</v>
      </c>
      <c r="L4123" s="45" t="s">
        <v>1596</v>
      </c>
      <c r="M4123" s="45" t="s">
        <v>601</v>
      </c>
      <c r="N4123" s="45" t="s">
        <v>874</v>
      </c>
      <c r="O4123" s="62" t="s">
        <v>7</v>
      </c>
      <c r="P4123" s="53">
        <v>4312</v>
      </c>
      <c r="Q4123" s="46">
        <v>40801</v>
      </c>
      <c r="R4123" s="41" t="s">
        <v>1557</v>
      </c>
    </row>
    <row r="4124" spans="1:18" s="149" customFormat="1" ht="12.75" customHeight="1" x14ac:dyDescent="0.2">
      <c r="A4124" s="7">
        <v>18</v>
      </c>
      <c r="B4124" s="40" t="s">
        <v>7</v>
      </c>
      <c r="C4124" s="107">
        <v>7857</v>
      </c>
      <c r="D4124" s="40" t="s">
        <v>1595</v>
      </c>
      <c r="E4124" s="40" t="s">
        <v>1594</v>
      </c>
      <c r="F4124" s="45">
        <v>16</v>
      </c>
      <c r="G4124" s="45" t="s">
        <v>12</v>
      </c>
      <c r="H4124" s="45" t="s">
        <v>114</v>
      </c>
      <c r="I4124" s="46">
        <v>40631</v>
      </c>
      <c r="J4124" s="44" t="str">
        <f t="shared" si="119"/>
        <v>n/a</v>
      </c>
      <c r="K4124" s="46">
        <v>40659</v>
      </c>
      <c r="L4124" s="45"/>
      <c r="M4124" s="45"/>
      <c r="N4124" s="45"/>
      <c r="O4124" s="62" t="s">
        <v>7</v>
      </c>
      <c r="P4124" s="53">
        <v>4316</v>
      </c>
      <c r="Q4124" s="46">
        <v>40819</v>
      </c>
      <c r="R4124" s="41" t="s">
        <v>1593</v>
      </c>
    </row>
    <row r="4125" spans="1:18" s="149" customFormat="1" ht="12.75" customHeight="1" x14ac:dyDescent="0.2">
      <c r="A4125" s="7"/>
      <c r="B4125" s="40" t="s">
        <v>7</v>
      </c>
      <c r="C4125" s="107">
        <v>7858</v>
      </c>
      <c r="D4125" s="40" t="s">
        <v>1592</v>
      </c>
      <c r="E4125" s="40" t="s">
        <v>1591</v>
      </c>
      <c r="F4125" s="45">
        <v>15</v>
      </c>
      <c r="G4125" s="45" t="s">
        <v>9</v>
      </c>
      <c r="H4125" s="45" t="s">
        <v>28</v>
      </c>
      <c r="I4125" s="46">
        <v>40637</v>
      </c>
      <c r="J4125" s="44" t="str">
        <f t="shared" si="119"/>
        <v>n/a</v>
      </c>
      <c r="K4125" s="46">
        <v>40690</v>
      </c>
      <c r="L4125" s="45" t="s">
        <v>684</v>
      </c>
      <c r="M4125" s="45" t="s">
        <v>601</v>
      </c>
      <c r="N4125" s="45" t="s">
        <v>874</v>
      </c>
      <c r="O4125" s="62" t="s">
        <v>7</v>
      </c>
      <c r="P4125" s="53">
        <v>4319</v>
      </c>
      <c r="Q4125" s="46">
        <v>40830</v>
      </c>
      <c r="R4125" s="41" t="s">
        <v>136</v>
      </c>
    </row>
    <row r="4126" spans="1:18" s="149" customFormat="1" ht="12.75" customHeight="1" x14ac:dyDescent="0.2">
      <c r="A4126" s="7">
        <v>51</v>
      </c>
      <c r="B4126" s="40" t="s">
        <v>7</v>
      </c>
      <c r="C4126" s="107">
        <v>7859</v>
      </c>
      <c r="D4126" s="40" t="s">
        <v>1590</v>
      </c>
      <c r="E4126" s="40" t="s">
        <v>1589</v>
      </c>
      <c r="F4126" s="45">
        <v>8</v>
      </c>
      <c r="G4126" s="45" t="s">
        <v>905</v>
      </c>
      <c r="H4126" s="45" t="s">
        <v>31</v>
      </c>
      <c r="I4126" s="46">
        <v>40659</v>
      </c>
      <c r="J4126" s="44" t="str">
        <f t="shared" si="119"/>
        <v>n/a</v>
      </c>
      <c r="K4126" s="46">
        <v>40690</v>
      </c>
      <c r="L4126" s="45" t="s">
        <v>684</v>
      </c>
      <c r="M4126" s="45" t="s">
        <v>874</v>
      </c>
      <c r="N4126" s="45" t="s">
        <v>874</v>
      </c>
      <c r="O4126" s="62" t="s">
        <v>7</v>
      </c>
      <c r="P4126" s="53">
        <v>4321</v>
      </c>
      <c r="Q4126" s="46">
        <v>40833</v>
      </c>
      <c r="R4126" s="41" t="s">
        <v>1588</v>
      </c>
    </row>
    <row r="4127" spans="1:18" s="149" customFormat="1" ht="12" customHeight="1" x14ac:dyDescent="0.2">
      <c r="A4127" s="7">
        <v>46</v>
      </c>
      <c r="B4127" s="40" t="s">
        <v>7</v>
      </c>
      <c r="C4127" s="107">
        <v>7860</v>
      </c>
      <c r="D4127" s="40" t="s">
        <v>527</v>
      </c>
      <c r="E4127" s="40" t="s">
        <v>1587</v>
      </c>
      <c r="F4127" s="45">
        <v>8</v>
      </c>
      <c r="G4127" s="45" t="s">
        <v>905</v>
      </c>
      <c r="H4127" s="45" t="s">
        <v>31</v>
      </c>
      <c r="I4127" s="46">
        <v>40660</v>
      </c>
      <c r="J4127" s="44" t="str">
        <f t="shared" si="119"/>
        <v>n/a</v>
      </c>
      <c r="K4127" s="46">
        <v>40694</v>
      </c>
      <c r="L4127" s="45"/>
      <c r="M4127" s="45" t="s">
        <v>874</v>
      </c>
      <c r="N4127" s="45" t="s">
        <v>871</v>
      </c>
      <c r="O4127" s="62" t="s">
        <v>7</v>
      </c>
      <c r="P4127" s="53">
        <v>4346</v>
      </c>
      <c r="Q4127" s="46">
        <v>41059</v>
      </c>
      <c r="R4127" s="41" t="s">
        <v>1088</v>
      </c>
    </row>
    <row r="4128" spans="1:18" s="149" customFormat="1" ht="12.75" customHeight="1" x14ac:dyDescent="0.2">
      <c r="A4128" s="7">
        <v>55</v>
      </c>
      <c r="B4128" s="40" t="s">
        <v>7</v>
      </c>
      <c r="C4128" s="107">
        <v>7861</v>
      </c>
      <c r="D4128" s="40" t="s">
        <v>1274</v>
      </c>
      <c r="E4128" s="40" t="s">
        <v>1586</v>
      </c>
      <c r="F4128" s="45">
        <v>13</v>
      </c>
      <c r="G4128" s="45" t="s">
        <v>9</v>
      </c>
      <c r="H4128" s="45" t="s">
        <v>31</v>
      </c>
      <c r="I4128" s="46">
        <v>40660</v>
      </c>
      <c r="J4128" s="44" t="str">
        <f t="shared" ref="J4128:J4164" si="120">IF(AND(I4128&gt;1/1/75, K4128&gt;0),"n/a",I4128+365)</f>
        <v>n/a</v>
      </c>
      <c r="K4128" s="46">
        <v>40689</v>
      </c>
      <c r="L4128" s="45" t="s">
        <v>684</v>
      </c>
      <c r="M4128" s="45" t="s">
        <v>601</v>
      </c>
      <c r="N4128" s="45" t="s">
        <v>871</v>
      </c>
      <c r="O4128" s="62" t="s">
        <v>7</v>
      </c>
      <c r="P4128" s="53">
        <v>4328</v>
      </c>
      <c r="Q4128" s="46">
        <v>40918</v>
      </c>
      <c r="R4128" s="41" t="s">
        <v>1557</v>
      </c>
    </row>
    <row r="4129" spans="1:18" s="149" customFormat="1" ht="12.75" customHeight="1" x14ac:dyDescent="0.2">
      <c r="A4129" s="7">
        <v>3</v>
      </c>
      <c r="B4129" s="40" t="s">
        <v>7</v>
      </c>
      <c r="C4129" s="107">
        <v>7862</v>
      </c>
      <c r="D4129" s="40" t="s">
        <v>1584</v>
      </c>
      <c r="E4129" s="40" t="s">
        <v>1583</v>
      </c>
      <c r="F4129" s="45">
        <v>20</v>
      </c>
      <c r="G4129" s="45" t="s">
        <v>22</v>
      </c>
      <c r="H4129" s="45" t="s">
        <v>31</v>
      </c>
      <c r="I4129" s="46">
        <v>40665</v>
      </c>
      <c r="J4129" s="44" t="str">
        <f t="shared" si="120"/>
        <v>n/a</v>
      </c>
      <c r="K4129" s="46">
        <v>40694</v>
      </c>
      <c r="L4129" s="45" t="s">
        <v>684</v>
      </c>
      <c r="M4129" s="45" t="s">
        <v>601</v>
      </c>
      <c r="N4129" s="45" t="s">
        <v>874</v>
      </c>
      <c r="O4129" s="62" t="s">
        <v>7</v>
      </c>
      <c r="P4129" s="53">
        <v>4320</v>
      </c>
      <c r="Q4129" s="46">
        <v>40833</v>
      </c>
      <c r="R4129" s="41" t="s">
        <v>1585</v>
      </c>
    </row>
    <row r="4130" spans="1:18" s="149" customFormat="1" ht="12.75" customHeight="1" x14ac:dyDescent="0.2">
      <c r="A4130" s="7">
        <v>3</v>
      </c>
      <c r="B4130" s="40" t="s">
        <v>7</v>
      </c>
      <c r="C4130" s="107">
        <v>7863</v>
      </c>
      <c r="D4130" s="40" t="s">
        <v>1584</v>
      </c>
      <c r="E4130" s="40" t="s">
        <v>1583</v>
      </c>
      <c r="F4130" s="45">
        <v>20</v>
      </c>
      <c r="G4130" s="45" t="s">
        <v>22</v>
      </c>
      <c r="H4130" s="45" t="s">
        <v>31</v>
      </c>
      <c r="I4130" s="46">
        <v>40666</v>
      </c>
      <c r="J4130" s="44">
        <f t="shared" si="120"/>
        <v>41031</v>
      </c>
      <c r="K4130" s="46"/>
      <c r="L4130" s="45"/>
      <c r="M4130" s="45"/>
      <c r="N4130" s="45"/>
      <c r="O4130" s="62" t="s">
        <v>7</v>
      </c>
      <c r="P4130" s="53" t="s">
        <v>2</v>
      </c>
      <c r="Q4130" s="46"/>
      <c r="R4130" s="41"/>
    </row>
    <row r="4131" spans="1:18" s="149" customFormat="1" ht="12.75" customHeight="1" x14ac:dyDescent="0.2">
      <c r="A4131" s="7">
        <v>50</v>
      </c>
      <c r="B4131" s="40" t="s">
        <v>7</v>
      </c>
      <c r="C4131" s="107">
        <v>7864</v>
      </c>
      <c r="D4131" s="40" t="s">
        <v>1582</v>
      </c>
      <c r="E4131" s="40" t="s">
        <v>1581</v>
      </c>
      <c r="F4131" s="45">
        <v>7</v>
      </c>
      <c r="G4131" s="45" t="s">
        <v>12</v>
      </c>
      <c r="H4131" s="45" t="s">
        <v>25</v>
      </c>
      <c r="I4131" s="46">
        <v>40679</v>
      </c>
      <c r="J4131" s="44" t="str">
        <f t="shared" si="120"/>
        <v>n/a</v>
      </c>
      <c r="K4131" s="46">
        <v>40722</v>
      </c>
      <c r="L4131" s="45" t="s">
        <v>684</v>
      </c>
      <c r="M4131" s="45" t="s">
        <v>601</v>
      </c>
      <c r="N4131" s="45" t="s">
        <v>874</v>
      </c>
      <c r="O4131" s="62" t="s">
        <v>7</v>
      </c>
      <c r="P4131" s="53">
        <v>4324</v>
      </c>
      <c r="Q4131" s="46">
        <v>40898</v>
      </c>
      <c r="R4131" s="41" t="s">
        <v>867</v>
      </c>
    </row>
    <row r="4132" spans="1:18" s="149" customFormat="1" ht="12.75" customHeight="1" x14ac:dyDescent="0.2">
      <c r="A4132" s="7">
        <v>55</v>
      </c>
      <c r="B4132" s="40" t="s">
        <v>7</v>
      </c>
      <c r="C4132" s="107">
        <v>7865</v>
      </c>
      <c r="D4132" s="40" t="s">
        <v>1543</v>
      </c>
      <c r="E4132" s="135" t="s">
        <v>1580</v>
      </c>
      <c r="F4132" s="45">
        <v>15</v>
      </c>
      <c r="G4132" s="45" t="s">
        <v>9</v>
      </c>
      <c r="H4132" s="45" t="s">
        <v>25</v>
      </c>
      <c r="I4132" s="46">
        <v>40694</v>
      </c>
      <c r="J4132" s="44" t="str">
        <f t="shared" si="120"/>
        <v>n/a</v>
      </c>
      <c r="K4132" s="46">
        <v>40725</v>
      </c>
      <c r="L4132" s="45" t="s">
        <v>684</v>
      </c>
      <c r="M4132" s="45" t="s">
        <v>601</v>
      </c>
      <c r="N4132" s="45" t="s">
        <v>874</v>
      </c>
      <c r="O4132" s="62" t="s">
        <v>7</v>
      </c>
      <c r="P4132" s="53">
        <v>4323</v>
      </c>
      <c r="Q4132" s="46">
        <v>40898</v>
      </c>
      <c r="R4132" s="41" t="s">
        <v>136</v>
      </c>
    </row>
    <row r="4133" spans="1:18" s="149" customFormat="1" ht="12.75" customHeight="1" x14ac:dyDescent="0.2">
      <c r="A4133" s="7">
        <v>51</v>
      </c>
      <c r="B4133" s="40" t="s">
        <v>7</v>
      </c>
      <c r="C4133" s="107">
        <v>7866</v>
      </c>
      <c r="D4133" s="40" t="s">
        <v>1579</v>
      </c>
      <c r="E4133" s="135" t="s">
        <v>1578</v>
      </c>
      <c r="F4133" s="45">
        <v>8</v>
      </c>
      <c r="G4133" s="45" t="s">
        <v>905</v>
      </c>
      <c r="H4133" s="45" t="s">
        <v>25</v>
      </c>
      <c r="I4133" s="46">
        <v>40694</v>
      </c>
      <c r="J4133" s="44" t="str">
        <f t="shared" si="120"/>
        <v>n/a</v>
      </c>
      <c r="K4133" s="46">
        <v>40725</v>
      </c>
      <c r="L4133" s="45" t="s">
        <v>684</v>
      </c>
      <c r="M4133" s="45" t="s">
        <v>874</v>
      </c>
      <c r="N4133" s="45" t="s">
        <v>874</v>
      </c>
      <c r="O4133" s="62" t="s">
        <v>7</v>
      </c>
      <c r="P4133" s="53">
        <v>4322</v>
      </c>
      <c r="Q4133" s="46">
        <v>40898</v>
      </c>
      <c r="R4133" s="41" t="s">
        <v>808</v>
      </c>
    </row>
    <row r="4134" spans="1:18" s="149" customFormat="1" ht="12.75" customHeight="1" x14ac:dyDescent="0.2">
      <c r="A4134" s="7">
        <v>4</v>
      </c>
      <c r="B4134" s="40" t="s">
        <v>7</v>
      </c>
      <c r="C4134" s="107">
        <v>7867</v>
      </c>
      <c r="D4134" s="40" t="s">
        <v>1023</v>
      </c>
      <c r="E4134" s="40" t="s">
        <v>1577</v>
      </c>
      <c r="F4134" s="45">
        <v>5</v>
      </c>
      <c r="G4134" s="45" t="s">
        <v>34</v>
      </c>
      <c r="H4134" s="45" t="s">
        <v>8</v>
      </c>
      <c r="I4134" s="46">
        <v>40711</v>
      </c>
      <c r="J4134" s="44" t="str">
        <f t="shared" si="120"/>
        <v>n/a</v>
      </c>
      <c r="K4134" s="46">
        <v>40756</v>
      </c>
      <c r="L4134" s="45">
        <v>7869</v>
      </c>
      <c r="M4134" s="45"/>
      <c r="N4134" s="45" t="s">
        <v>661</v>
      </c>
      <c r="O4134" s="62" t="s">
        <v>7</v>
      </c>
      <c r="P4134" s="53">
        <v>4354</v>
      </c>
      <c r="Q4134" s="46">
        <v>41151</v>
      </c>
      <c r="R4134" s="41" t="s">
        <v>1576</v>
      </c>
    </row>
    <row r="4135" spans="1:18" s="149" customFormat="1" ht="12.75" customHeight="1" x14ac:dyDescent="0.2">
      <c r="A4135" s="7">
        <v>1</v>
      </c>
      <c r="B4135" s="40" t="s">
        <v>7</v>
      </c>
      <c r="C4135" s="107">
        <v>7868</v>
      </c>
      <c r="D4135" s="40" t="s">
        <v>533</v>
      </c>
      <c r="E4135" s="40" t="s">
        <v>1575</v>
      </c>
      <c r="F4135" s="45">
        <v>6</v>
      </c>
      <c r="G4135" s="45" t="s">
        <v>12</v>
      </c>
      <c r="H4135" s="45" t="s">
        <v>8</v>
      </c>
      <c r="I4135" s="46">
        <v>40716</v>
      </c>
      <c r="J4135" s="44" t="str">
        <f t="shared" si="120"/>
        <v>n/a</v>
      </c>
      <c r="K4135" s="46">
        <v>40756</v>
      </c>
      <c r="L4135" s="45" t="s">
        <v>684</v>
      </c>
      <c r="M4135" s="45" t="s">
        <v>601</v>
      </c>
      <c r="N4135" s="45" t="s">
        <v>874</v>
      </c>
      <c r="O4135" s="62" t="s">
        <v>7</v>
      </c>
      <c r="P4135" s="53">
        <v>4336</v>
      </c>
      <c r="Q4135" s="46">
        <v>40988</v>
      </c>
      <c r="R4135" s="41" t="s">
        <v>136</v>
      </c>
    </row>
    <row r="4136" spans="1:18" s="149" customFormat="1" ht="12.75" customHeight="1" x14ac:dyDescent="0.2">
      <c r="A4136" s="7">
        <v>116</v>
      </c>
      <c r="B4136" s="40" t="s">
        <v>7</v>
      </c>
      <c r="C4136" s="107">
        <v>7869</v>
      </c>
      <c r="D4136" s="40" t="s">
        <v>1574</v>
      </c>
      <c r="E4136" s="40" t="s">
        <v>1573</v>
      </c>
      <c r="F4136" s="45">
        <v>5</v>
      </c>
      <c r="G4136" s="45" t="s">
        <v>34</v>
      </c>
      <c r="H4136" s="45" t="s">
        <v>8</v>
      </c>
      <c r="I4136" s="46">
        <v>40718</v>
      </c>
      <c r="J4136" s="44" t="str">
        <f t="shared" si="120"/>
        <v>n/a</v>
      </c>
      <c r="K4136" s="46">
        <v>40756</v>
      </c>
      <c r="L4136" s="45">
        <v>7867</v>
      </c>
      <c r="M4136" s="45" t="s">
        <v>601</v>
      </c>
      <c r="N4136" s="45" t="s">
        <v>874</v>
      </c>
      <c r="O4136" s="62" t="s">
        <v>7</v>
      </c>
      <c r="P4136" s="53">
        <v>4326</v>
      </c>
      <c r="Q4136" s="46">
        <v>40898</v>
      </c>
      <c r="R4136" s="41" t="s">
        <v>187</v>
      </c>
    </row>
    <row r="4137" spans="1:18" s="149" customFormat="1" ht="12.75" customHeight="1" x14ac:dyDescent="0.2">
      <c r="A4137" s="7">
        <v>170</v>
      </c>
      <c r="B4137" s="40" t="s">
        <v>7</v>
      </c>
      <c r="C4137" s="107">
        <v>7870</v>
      </c>
      <c r="D4137" s="40" t="s">
        <v>1572</v>
      </c>
      <c r="E4137" s="40" t="s">
        <v>1571</v>
      </c>
      <c r="F4137" s="45">
        <v>20</v>
      </c>
      <c r="G4137" s="45" t="s">
        <v>22</v>
      </c>
      <c r="H4137" s="45" t="s">
        <v>8</v>
      </c>
      <c r="I4137" s="46">
        <v>40716</v>
      </c>
      <c r="J4137" s="44" t="str">
        <f t="shared" si="120"/>
        <v>n/a</v>
      </c>
      <c r="K4137" s="46">
        <v>40756</v>
      </c>
      <c r="L4137" s="45" t="s">
        <v>684</v>
      </c>
      <c r="M4137" s="45" t="s">
        <v>601</v>
      </c>
      <c r="N4137" s="45" t="s">
        <v>874</v>
      </c>
      <c r="O4137" s="62" t="s">
        <v>7</v>
      </c>
      <c r="P4137" s="53">
        <v>4325</v>
      </c>
      <c r="Q4137" s="46">
        <v>40898</v>
      </c>
      <c r="R4137" s="41" t="s">
        <v>495</v>
      </c>
    </row>
    <row r="4138" spans="1:18" s="149" customFormat="1" ht="12.75" customHeight="1" x14ac:dyDescent="0.2">
      <c r="A4138" s="7"/>
      <c r="B4138" s="40" t="s">
        <v>7</v>
      </c>
      <c r="C4138" s="107">
        <v>7871</v>
      </c>
      <c r="D4138" s="40" t="s">
        <v>1570</v>
      </c>
      <c r="E4138" s="40" t="s">
        <v>1538</v>
      </c>
      <c r="F4138" s="45">
        <v>8</v>
      </c>
      <c r="G4138" s="45" t="s">
        <v>905</v>
      </c>
      <c r="H4138" s="45" t="s">
        <v>8</v>
      </c>
      <c r="I4138" s="46">
        <v>40725</v>
      </c>
      <c r="J4138" s="44" t="str">
        <f t="shared" si="120"/>
        <v>n/a</v>
      </c>
      <c r="K4138" s="46">
        <v>40756</v>
      </c>
      <c r="L4138" s="45" t="s">
        <v>1569</v>
      </c>
      <c r="M4138" s="45" t="s">
        <v>874</v>
      </c>
      <c r="N4138" s="45" t="s">
        <v>871</v>
      </c>
      <c r="O4138" s="62" t="s">
        <v>7</v>
      </c>
      <c r="P4138" s="117" t="s">
        <v>0</v>
      </c>
      <c r="Q4138" s="46">
        <v>41157</v>
      </c>
      <c r="R4138" s="41"/>
    </row>
    <row r="4139" spans="1:18" s="149" customFormat="1" ht="12.75" customHeight="1" x14ac:dyDescent="0.2">
      <c r="A4139" s="7">
        <v>37</v>
      </c>
      <c r="B4139" s="40" t="s">
        <v>7</v>
      </c>
      <c r="C4139" s="107">
        <v>7872</v>
      </c>
      <c r="D4139" s="40" t="s">
        <v>1568</v>
      </c>
      <c r="E4139" s="40" t="s">
        <v>1538</v>
      </c>
      <c r="F4139" s="45">
        <v>8</v>
      </c>
      <c r="G4139" s="45" t="s">
        <v>905</v>
      </c>
      <c r="H4139" s="45" t="s">
        <v>8</v>
      </c>
      <c r="I4139" s="46">
        <v>40729</v>
      </c>
      <c r="J4139" s="44" t="str">
        <f t="shared" si="120"/>
        <v>n/a</v>
      </c>
      <c r="K4139" s="46">
        <v>40753</v>
      </c>
      <c r="L4139" s="45" t="s">
        <v>1567</v>
      </c>
      <c r="M4139" s="45" t="s">
        <v>874</v>
      </c>
      <c r="N4139" s="45" t="s">
        <v>874</v>
      </c>
      <c r="O4139" s="62" t="s">
        <v>7</v>
      </c>
      <c r="P4139" s="117">
        <v>4329</v>
      </c>
      <c r="Q4139" s="46">
        <v>40970</v>
      </c>
      <c r="R4139" s="41" t="s">
        <v>1088</v>
      </c>
    </row>
    <row r="4140" spans="1:18" s="149" customFormat="1" ht="12.75" customHeight="1" x14ac:dyDescent="0.2">
      <c r="A4140" s="7">
        <v>51</v>
      </c>
      <c r="B4140" s="40" t="s">
        <v>7</v>
      </c>
      <c r="C4140" s="107">
        <v>7873</v>
      </c>
      <c r="D4140" s="125" t="s">
        <v>189</v>
      </c>
      <c r="E4140" s="125" t="s">
        <v>1566</v>
      </c>
      <c r="F4140" s="45">
        <v>10</v>
      </c>
      <c r="G4140" s="45" t="s">
        <v>12</v>
      </c>
      <c r="H4140" s="45" t="s">
        <v>44</v>
      </c>
      <c r="I4140" s="46">
        <v>40784</v>
      </c>
      <c r="J4140" s="44" t="str">
        <f t="shared" si="120"/>
        <v>n/a</v>
      </c>
      <c r="K4140" s="46">
        <v>40816</v>
      </c>
      <c r="L4140" s="45" t="s">
        <v>684</v>
      </c>
      <c r="M4140" s="45" t="s">
        <v>601</v>
      </c>
      <c r="N4140" s="45" t="s">
        <v>874</v>
      </c>
      <c r="O4140" s="62" t="s">
        <v>7</v>
      </c>
      <c r="P4140" s="53">
        <v>4333</v>
      </c>
      <c r="Q4140" s="46">
        <v>40970</v>
      </c>
      <c r="R4140" s="41" t="s">
        <v>867</v>
      </c>
    </row>
    <row r="4141" spans="1:18" s="149" customFormat="1" ht="12.75" customHeight="1" x14ac:dyDescent="0.2">
      <c r="A4141" s="7">
        <v>134</v>
      </c>
      <c r="B4141" s="40" t="s">
        <v>7</v>
      </c>
      <c r="C4141" s="107">
        <v>7874</v>
      </c>
      <c r="D4141" s="40" t="s">
        <v>1565</v>
      </c>
      <c r="E4141" s="40" t="s">
        <v>1564</v>
      </c>
      <c r="F4141" s="45">
        <v>14</v>
      </c>
      <c r="G4141" s="45" t="s">
        <v>9</v>
      </c>
      <c r="H4141" s="45" t="s">
        <v>28</v>
      </c>
      <c r="I4141" s="46">
        <v>40781</v>
      </c>
      <c r="J4141" s="44" t="str">
        <f t="shared" si="120"/>
        <v>n/a</v>
      </c>
      <c r="K4141" s="46">
        <v>40781</v>
      </c>
      <c r="L4141" s="45" t="s">
        <v>684</v>
      </c>
      <c r="M4141" s="45" t="s">
        <v>601</v>
      </c>
      <c r="N4141" s="45" t="s">
        <v>874</v>
      </c>
      <c r="O4141" s="62" t="s">
        <v>7</v>
      </c>
      <c r="P4141" s="53">
        <v>4330</v>
      </c>
      <c r="Q4141" s="46">
        <v>40970</v>
      </c>
      <c r="R4141" s="41" t="s">
        <v>136</v>
      </c>
    </row>
    <row r="4142" spans="1:18" s="149" customFormat="1" ht="12.75" customHeight="1" x14ac:dyDescent="0.2">
      <c r="A4142" s="7">
        <v>50</v>
      </c>
      <c r="B4142" s="40" t="s">
        <v>7</v>
      </c>
      <c r="C4142" s="107">
        <v>7875</v>
      </c>
      <c r="D4142" s="40" t="s">
        <v>21</v>
      </c>
      <c r="E4142" s="40" t="s">
        <v>1563</v>
      </c>
      <c r="F4142" s="45">
        <v>7</v>
      </c>
      <c r="G4142" s="45" t="s">
        <v>12</v>
      </c>
      <c r="H4142" s="45" t="s">
        <v>44</v>
      </c>
      <c r="I4142" s="46">
        <v>40786</v>
      </c>
      <c r="J4142" s="44" t="str">
        <f t="shared" si="120"/>
        <v>n/a</v>
      </c>
      <c r="K4142" s="46">
        <v>40815</v>
      </c>
      <c r="L4142" s="45" t="s">
        <v>684</v>
      </c>
      <c r="M4142" s="45" t="s">
        <v>601</v>
      </c>
      <c r="N4142" s="45" t="s">
        <v>874</v>
      </c>
      <c r="O4142" s="62" t="s">
        <v>7</v>
      </c>
      <c r="P4142" s="53">
        <v>4334</v>
      </c>
      <c r="Q4142" s="46">
        <v>40970</v>
      </c>
      <c r="R4142" s="41" t="s">
        <v>136</v>
      </c>
    </row>
    <row r="4143" spans="1:18" s="149" customFormat="1" ht="12.75" customHeight="1" x14ac:dyDescent="0.2">
      <c r="A4143" s="7"/>
      <c r="B4143" s="40" t="s">
        <v>7</v>
      </c>
      <c r="C4143" s="107">
        <v>7876</v>
      </c>
      <c r="D4143" s="40" t="s">
        <v>1562</v>
      </c>
      <c r="E4143" s="40" t="s">
        <v>1561</v>
      </c>
      <c r="F4143" s="45">
        <v>20</v>
      </c>
      <c r="G4143" s="45" t="s">
        <v>22</v>
      </c>
      <c r="H4143" s="45" t="s">
        <v>28</v>
      </c>
      <c r="I4143" s="46">
        <v>40787</v>
      </c>
      <c r="J4143" s="44" t="str">
        <f t="shared" si="120"/>
        <v>n/a</v>
      </c>
      <c r="K4143" s="46">
        <v>40819</v>
      </c>
      <c r="L4143" s="45"/>
      <c r="M4143" s="45"/>
      <c r="N4143" s="45"/>
      <c r="O4143" s="62" t="s">
        <v>7</v>
      </c>
      <c r="P4143" s="20" t="s">
        <v>3</v>
      </c>
      <c r="Q4143" s="46"/>
      <c r="R4143" s="41"/>
    </row>
    <row r="4144" spans="1:18" s="149" customFormat="1" ht="12.75" customHeight="1" x14ac:dyDescent="0.2">
      <c r="A4144" s="7">
        <v>37</v>
      </c>
      <c r="B4144" s="40" t="s">
        <v>7</v>
      </c>
      <c r="C4144" s="107">
        <v>7877</v>
      </c>
      <c r="D4144" s="40" t="s">
        <v>995</v>
      </c>
      <c r="E4144" s="40" t="s">
        <v>1560</v>
      </c>
      <c r="F4144" s="45">
        <v>21</v>
      </c>
      <c r="G4144" s="45" t="s">
        <v>22</v>
      </c>
      <c r="H4144" s="45" t="s">
        <v>44</v>
      </c>
      <c r="I4144" s="46">
        <v>40787</v>
      </c>
      <c r="J4144" s="44" t="str">
        <f t="shared" si="120"/>
        <v>n/a</v>
      </c>
      <c r="K4144" s="46">
        <v>40816</v>
      </c>
      <c r="L4144" s="45" t="s">
        <v>684</v>
      </c>
      <c r="M4144" s="45" t="s">
        <v>601</v>
      </c>
      <c r="N4144" s="45" t="s">
        <v>874</v>
      </c>
      <c r="O4144" s="62" t="s">
        <v>7</v>
      </c>
      <c r="P4144" s="53">
        <v>4331</v>
      </c>
      <c r="Q4144" s="46">
        <v>40970</v>
      </c>
      <c r="R4144" s="41" t="s">
        <v>103</v>
      </c>
    </row>
    <row r="4145" spans="1:18" s="149" customFormat="1" ht="12.75" customHeight="1" x14ac:dyDescent="0.2">
      <c r="A4145" s="7">
        <v>37</v>
      </c>
      <c r="B4145" s="40" t="s">
        <v>7</v>
      </c>
      <c r="C4145" s="107">
        <v>7878</v>
      </c>
      <c r="D4145" s="40" t="s">
        <v>1460</v>
      </c>
      <c r="E4145" s="40" t="s">
        <v>1494</v>
      </c>
      <c r="F4145" s="45">
        <v>18</v>
      </c>
      <c r="G4145" s="45" t="s">
        <v>22</v>
      </c>
      <c r="H4145" s="45" t="s">
        <v>44</v>
      </c>
      <c r="I4145" s="46">
        <v>40787</v>
      </c>
      <c r="J4145" s="44" t="str">
        <f t="shared" si="120"/>
        <v>n/a</v>
      </c>
      <c r="K4145" s="46">
        <v>40816</v>
      </c>
      <c r="L4145" s="45">
        <v>7880</v>
      </c>
      <c r="M4145" s="45"/>
      <c r="N4145" s="45" t="s">
        <v>871</v>
      </c>
      <c r="O4145" s="62" t="s">
        <v>7</v>
      </c>
      <c r="P4145" s="53" t="s">
        <v>5</v>
      </c>
      <c r="Q4145" s="46"/>
      <c r="R4145" s="41"/>
    </row>
    <row r="4146" spans="1:18" s="149" customFormat="1" ht="12.75" customHeight="1" x14ac:dyDescent="0.2">
      <c r="A4146" s="7">
        <v>3</v>
      </c>
      <c r="B4146" s="40" t="s">
        <v>7</v>
      </c>
      <c r="C4146" s="107">
        <v>7879</v>
      </c>
      <c r="D4146" s="40" t="s">
        <v>1559</v>
      </c>
      <c r="E4146" s="40" t="s">
        <v>1558</v>
      </c>
      <c r="F4146" s="45">
        <v>15</v>
      </c>
      <c r="G4146" s="45" t="s">
        <v>9</v>
      </c>
      <c r="H4146" s="45" t="s">
        <v>44</v>
      </c>
      <c r="I4146" s="46">
        <v>40787</v>
      </c>
      <c r="J4146" s="44" t="str">
        <f t="shared" si="120"/>
        <v>n/a</v>
      </c>
      <c r="K4146" s="46">
        <v>40819</v>
      </c>
      <c r="L4146" s="45" t="s">
        <v>684</v>
      </c>
      <c r="M4146" s="45" t="s">
        <v>601</v>
      </c>
      <c r="N4146" s="45" t="s">
        <v>874</v>
      </c>
      <c r="O4146" s="62" t="s">
        <v>7</v>
      </c>
      <c r="P4146" s="53">
        <v>4332</v>
      </c>
      <c r="Q4146" s="46">
        <v>40954</v>
      </c>
      <c r="R4146" s="41" t="s">
        <v>1557</v>
      </c>
    </row>
    <row r="4147" spans="1:18" s="149" customFormat="1" ht="12.75" customHeight="1" x14ac:dyDescent="0.2">
      <c r="A4147" s="7">
        <v>33</v>
      </c>
      <c r="B4147" s="40" t="s">
        <v>7</v>
      </c>
      <c r="C4147" s="107">
        <v>7880</v>
      </c>
      <c r="D4147" s="40" t="s">
        <v>1556</v>
      </c>
      <c r="E4147" s="40" t="s">
        <v>1555</v>
      </c>
      <c r="F4147" s="45">
        <v>18</v>
      </c>
      <c r="G4147" s="45" t="s">
        <v>22</v>
      </c>
      <c r="H4147" s="45" t="s">
        <v>44</v>
      </c>
      <c r="I4147" s="46">
        <v>40792</v>
      </c>
      <c r="J4147" s="44" t="str">
        <f t="shared" si="120"/>
        <v>n/a</v>
      </c>
      <c r="K4147" s="46">
        <v>40815</v>
      </c>
      <c r="L4147" s="45">
        <v>7878</v>
      </c>
      <c r="M4147" s="45" t="s">
        <v>601</v>
      </c>
      <c r="N4147" s="45" t="s">
        <v>874</v>
      </c>
      <c r="O4147" s="62" t="s">
        <v>7</v>
      </c>
      <c r="P4147" s="53">
        <v>4335</v>
      </c>
      <c r="Q4147" s="46">
        <v>40970</v>
      </c>
      <c r="R4147" s="41" t="s">
        <v>495</v>
      </c>
    </row>
    <row r="4148" spans="1:18" s="149" customFormat="1" ht="12.75" customHeight="1" x14ac:dyDescent="0.2">
      <c r="A4148" s="7">
        <v>18</v>
      </c>
      <c r="B4148" s="40" t="s">
        <v>7</v>
      </c>
      <c r="C4148" s="107">
        <v>7881</v>
      </c>
      <c r="D4148" s="40" t="s">
        <v>1554</v>
      </c>
      <c r="E4148" s="40" t="s">
        <v>1553</v>
      </c>
      <c r="F4148" s="45">
        <v>15</v>
      </c>
      <c r="G4148" s="45" t="s">
        <v>9</v>
      </c>
      <c r="H4148" s="45" t="s">
        <v>114</v>
      </c>
      <c r="I4148" s="46">
        <v>40819</v>
      </c>
      <c r="J4148" s="44" t="str">
        <f t="shared" si="120"/>
        <v>n/a</v>
      </c>
      <c r="K4148" s="46">
        <v>40847</v>
      </c>
      <c r="L4148" s="45"/>
      <c r="M4148" s="45" t="s">
        <v>601</v>
      </c>
      <c r="N4148" s="45" t="s">
        <v>874</v>
      </c>
      <c r="O4148" s="62" t="s">
        <v>7</v>
      </c>
      <c r="P4148" s="53" t="s">
        <v>5</v>
      </c>
      <c r="Q4148" s="46">
        <v>41005</v>
      </c>
      <c r="R4148" s="41"/>
    </row>
    <row r="4149" spans="1:18" s="149" customFormat="1" ht="12.75" customHeight="1" x14ac:dyDescent="0.2">
      <c r="A4149" s="7">
        <v>37</v>
      </c>
      <c r="B4149" s="40" t="s">
        <v>7</v>
      </c>
      <c r="C4149" s="107">
        <v>7882</v>
      </c>
      <c r="D4149" s="40" t="s">
        <v>1552</v>
      </c>
      <c r="E4149" s="40" t="s">
        <v>1551</v>
      </c>
      <c r="F4149" s="45">
        <v>13</v>
      </c>
      <c r="G4149" s="45" t="s">
        <v>9</v>
      </c>
      <c r="H4149" s="45" t="s">
        <v>31</v>
      </c>
      <c r="I4149" s="46">
        <v>40842</v>
      </c>
      <c r="J4149" s="44" t="str">
        <f t="shared" si="120"/>
        <v>n/a</v>
      </c>
      <c r="K4149" s="46">
        <v>40878</v>
      </c>
      <c r="L4149" s="45"/>
      <c r="M4149" s="45"/>
      <c r="N4149" s="45"/>
      <c r="O4149" s="62" t="s">
        <v>7</v>
      </c>
      <c r="P4149" s="53">
        <v>4339</v>
      </c>
      <c r="Q4149" s="46">
        <v>41022</v>
      </c>
      <c r="R4149" s="41" t="s">
        <v>187</v>
      </c>
    </row>
    <row r="4150" spans="1:18" s="149" customFormat="1" ht="12.75" customHeight="1" x14ac:dyDescent="0.2">
      <c r="A4150" s="7">
        <v>122</v>
      </c>
      <c r="B4150" s="40" t="s">
        <v>7</v>
      </c>
      <c r="C4150" s="107">
        <v>7883</v>
      </c>
      <c r="D4150" s="40" t="s">
        <v>914</v>
      </c>
      <c r="E4150" s="40" t="s">
        <v>1550</v>
      </c>
      <c r="F4150" s="45">
        <v>21</v>
      </c>
      <c r="G4150" s="45" t="s">
        <v>22</v>
      </c>
      <c r="H4150" s="45" t="s">
        <v>28</v>
      </c>
      <c r="I4150" s="46">
        <v>40843</v>
      </c>
      <c r="J4150" s="44" t="str">
        <f t="shared" si="120"/>
        <v>n/a</v>
      </c>
      <c r="K4150" s="46">
        <v>40935</v>
      </c>
      <c r="L4150" s="45"/>
      <c r="M4150" s="45" t="s">
        <v>601</v>
      </c>
      <c r="N4150" s="45" t="s">
        <v>874</v>
      </c>
      <c r="O4150" s="62" t="s">
        <v>7</v>
      </c>
      <c r="P4150" s="53">
        <v>4345</v>
      </c>
      <c r="Q4150" s="46">
        <v>41044</v>
      </c>
      <c r="R4150" s="41" t="s">
        <v>136</v>
      </c>
    </row>
    <row r="4151" spans="1:18" s="149" customFormat="1" ht="12.75" customHeight="1" x14ac:dyDescent="0.2">
      <c r="A4151" s="7"/>
      <c r="B4151" s="40" t="s">
        <v>7</v>
      </c>
      <c r="C4151" s="107">
        <v>7884</v>
      </c>
      <c r="D4151" s="40" t="s">
        <v>1549</v>
      </c>
      <c r="E4151" s="122" t="s">
        <v>1484</v>
      </c>
      <c r="F4151" s="45">
        <v>15</v>
      </c>
      <c r="G4151" s="45" t="s">
        <v>9</v>
      </c>
      <c r="H4151" s="45" t="s">
        <v>31</v>
      </c>
      <c r="I4151" s="46">
        <v>40844</v>
      </c>
      <c r="J4151" s="44">
        <f t="shared" si="120"/>
        <v>41209</v>
      </c>
      <c r="K4151" s="46"/>
      <c r="L4151" s="45"/>
      <c r="M4151" s="45"/>
      <c r="N4151" s="45"/>
      <c r="O4151" s="62" t="s">
        <v>7</v>
      </c>
      <c r="P4151" s="53" t="s">
        <v>2</v>
      </c>
      <c r="Q4151" s="46"/>
      <c r="R4151" s="41"/>
    </row>
    <row r="4152" spans="1:18" s="149" customFormat="1" ht="12.75" customHeight="1" x14ac:dyDescent="0.2">
      <c r="A4152" s="7"/>
      <c r="B4152" s="40" t="s">
        <v>7</v>
      </c>
      <c r="C4152" s="107">
        <v>7885</v>
      </c>
      <c r="D4152" s="40" t="s">
        <v>1549</v>
      </c>
      <c r="E4152" s="122" t="s">
        <v>1548</v>
      </c>
      <c r="F4152" s="45">
        <v>15</v>
      </c>
      <c r="G4152" s="45" t="s">
        <v>9</v>
      </c>
      <c r="H4152" s="45" t="s">
        <v>31</v>
      </c>
      <c r="I4152" s="46">
        <v>40844</v>
      </c>
      <c r="J4152" s="44">
        <f t="shared" si="120"/>
        <v>41209</v>
      </c>
      <c r="K4152" s="46"/>
      <c r="L4152" s="45"/>
      <c r="M4152" s="45"/>
      <c r="N4152" s="45"/>
      <c r="O4152" s="62" t="s">
        <v>7</v>
      </c>
      <c r="P4152" s="53" t="s">
        <v>2</v>
      </c>
      <c r="Q4152" s="46"/>
      <c r="R4152" s="41"/>
    </row>
    <row r="4153" spans="1:18" s="149" customFormat="1" ht="12.75" customHeight="1" x14ac:dyDescent="0.2">
      <c r="A4153" s="7">
        <v>50</v>
      </c>
      <c r="B4153" s="40" t="s">
        <v>7</v>
      </c>
      <c r="C4153" s="107">
        <v>7886</v>
      </c>
      <c r="D4153" s="40" t="s">
        <v>21</v>
      </c>
      <c r="E4153" s="40" t="s">
        <v>1040</v>
      </c>
      <c r="F4153" s="45">
        <v>7</v>
      </c>
      <c r="G4153" s="45" t="s">
        <v>12</v>
      </c>
      <c r="H4153" s="45" t="s">
        <v>31</v>
      </c>
      <c r="I4153" s="46">
        <v>40847</v>
      </c>
      <c r="J4153" s="44" t="str">
        <f t="shared" si="120"/>
        <v>n/a</v>
      </c>
      <c r="K4153" s="46">
        <v>40877</v>
      </c>
      <c r="L4153" s="45"/>
      <c r="M4153" s="45" t="s">
        <v>601</v>
      </c>
      <c r="N4153" s="45" t="s">
        <v>874</v>
      </c>
      <c r="O4153" s="62" t="s">
        <v>7</v>
      </c>
      <c r="P4153" s="53">
        <v>4338</v>
      </c>
      <c r="Q4153" s="46">
        <v>41019</v>
      </c>
      <c r="R4153" s="41" t="s">
        <v>136</v>
      </c>
    </row>
    <row r="4154" spans="1:18" s="149" customFormat="1" ht="12.75" customHeight="1" x14ac:dyDescent="0.2">
      <c r="A4154" s="7">
        <v>197</v>
      </c>
      <c r="B4154" s="40" t="s">
        <v>7</v>
      </c>
      <c r="C4154" s="107">
        <v>7887</v>
      </c>
      <c r="D4154" s="40" t="s">
        <v>1547</v>
      </c>
      <c r="E4154" s="40" t="s">
        <v>1546</v>
      </c>
      <c r="F4154" s="45">
        <v>10</v>
      </c>
      <c r="G4154" s="45" t="s">
        <v>12</v>
      </c>
      <c r="H4154" s="45" t="s">
        <v>28</v>
      </c>
      <c r="I4154" s="46">
        <v>40848</v>
      </c>
      <c r="J4154" s="44" t="str">
        <f t="shared" si="120"/>
        <v>n/a</v>
      </c>
      <c r="K4154" s="46">
        <v>40877</v>
      </c>
      <c r="L4154" s="45"/>
      <c r="M4154" s="45" t="s">
        <v>601</v>
      </c>
      <c r="N4154" s="45" t="s">
        <v>874</v>
      </c>
      <c r="O4154" s="62" t="s">
        <v>7</v>
      </c>
      <c r="P4154" s="117">
        <v>4340</v>
      </c>
      <c r="Q4154" s="46">
        <v>41018</v>
      </c>
      <c r="R4154" s="41" t="s">
        <v>136</v>
      </c>
    </row>
    <row r="4155" spans="1:18" s="149" customFormat="1" ht="12.75" customHeight="1" x14ac:dyDescent="0.2">
      <c r="A4155" s="7">
        <v>37</v>
      </c>
      <c r="B4155" s="40" t="s">
        <v>7</v>
      </c>
      <c r="C4155" s="107">
        <v>7888</v>
      </c>
      <c r="D4155" s="40" t="s">
        <v>995</v>
      </c>
      <c r="E4155" s="40" t="s">
        <v>1545</v>
      </c>
      <c r="F4155" s="45">
        <v>21</v>
      </c>
      <c r="G4155" s="45" t="s">
        <v>22</v>
      </c>
      <c r="H4155" s="45" t="s">
        <v>31</v>
      </c>
      <c r="I4155" s="46">
        <v>40848</v>
      </c>
      <c r="J4155" s="44" t="str">
        <f t="shared" si="120"/>
        <v>n/a</v>
      </c>
      <c r="K4155" s="46">
        <v>40877</v>
      </c>
      <c r="L4155" s="45">
        <v>7889</v>
      </c>
      <c r="M4155" s="45" t="s">
        <v>601</v>
      </c>
      <c r="N4155" s="45" t="s">
        <v>871</v>
      </c>
      <c r="O4155" s="62" t="s">
        <v>7</v>
      </c>
      <c r="P4155" s="117" t="s">
        <v>0</v>
      </c>
      <c r="Q4155" s="46">
        <v>41180</v>
      </c>
      <c r="R4155" s="41"/>
    </row>
    <row r="4156" spans="1:18" s="149" customFormat="1" ht="12.75" customHeight="1" x14ac:dyDescent="0.2">
      <c r="A4156" s="7">
        <v>37</v>
      </c>
      <c r="B4156" s="40" t="s">
        <v>7</v>
      </c>
      <c r="C4156" s="107">
        <v>7889</v>
      </c>
      <c r="D4156" s="40" t="s">
        <v>222</v>
      </c>
      <c r="E4156" s="40" t="s">
        <v>1544</v>
      </c>
      <c r="F4156" s="45">
        <v>20</v>
      </c>
      <c r="G4156" s="45" t="s">
        <v>22</v>
      </c>
      <c r="H4156" s="45" t="s">
        <v>31</v>
      </c>
      <c r="I4156" s="46">
        <v>40848</v>
      </c>
      <c r="J4156" s="44" t="str">
        <f t="shared" si="120"/>
        <v>n/a</v>
      </c>
      <c r="K4156" s="46">
        <v>40877</v>
      </c>
      <c r="L4156" s="45">
        <v>7888</v>
      </c>
      <c r="M4156" s="45" t="s">
        <v>601</v>
      </c>
      <c r="N4156" s="45" t="s">
        <v>874</v>
      </c>
      <c r="O4156" s="62" t="s">
        <v>7</v>
      </c>
      <c r="P4156" s="53">
        <v>4347</v>
      </c>
      <c r="Q4156" s="46">
        <v>41110</v>
      </c>
      <c r="R4156" s="41" t="s">
        <v>103</v>
      </c>
    </row>
    <row r="4157" spans="1:18" s="149" customFormat="1" ht="12.75" customHeight="1" x14ac:dyDescent="0.2">
      <c r="A4157" s="7">
        <v>1190</v>
      </c>
      <c r="B4157" s="40" t="s">
        <v>7</v>
      </c>
      <c r="C4157" s="107">
        <v>7890</v>
      </c>
      <c r="D4157" s="40" t="s">
        <v>1345</v>
      </c>
      <c r="E4157" s="40" t="s">
        <v>1538</v>
      </c>
      <c r="F4157" s="45">
        <v>21</v>
      </c>
      <c r="G4157" s="45" t="s">
        <v>22</v>
      </c>
      <c r="H4157" s="45" t="s">
        <v>8</v>
      </c>
      <c r="I4157" s="46">
        <v>40861</v>
      </c>
      <c r="J4157" s="44" t="str">
        <f t="shared" si="120"/>
        <v>n/a</v>
      </c>
      <c r="K4157" s="46">
        <v>40935</v>
      </c>
      <c r="L4157" s="45"/>
      <c r="M4157" s="45" t="s">
        <v>601</v>
      </c>
      <c r="N4157" s="45" t="s">
        <v>871</v>
      </c>
      <c r="O4157" s="62" t="s">
        <v>7</v>
      </c>
      <c r="P4157" s="117" t="s">
        <v>0</v>
      </c>
      <c r="Q4157" s="46">
        <v>41282</v>
      </c>
      <c r="R4157" s="41"/>
    </row>
    <row r="4158" spans="1:18" s="149" customFormat="1" ht="12.75" customHeight="1" x14ac:dyDescent="0.2">
      <c r="A4158" s="7">
        <v>55</v>
      </c>
      <c r="B4158" s="40" t="s">
        <v>7</v>
      </c>
      <c r="C4158" s="107">
        <v>7891</v>
      </c>
      <c r="D4158" s="40" t="s">
        <v>1543</v>
      </c>
      <c r="E4158" s="135" t="s">
        <v>1542</v>
      </c>
      <c r="F4158" s="45">
        <v>15</v>
      </c>
      <c r="G4158" s="45" t="s">
        <v>9</v>
      </c>
      <c r="H4158" s="45" t="s">
        <v>25</v>
      </c>
      <c r="I4158" s="46">
        <v>40875</v>
      </c>
      <c r="J4158" s="44" t="str">
        <f t="shared" si="120"/>
        <v>n/a</v>
      </c>
      <c r="K4158" s="46">
        <v>40911</v>
      </c>
      <c r="L4158" s="45"/>
      <c r="M4158" s="45" t="s">
        <v>601</v>
      </c>
      <c r="N4158" s="45" t="s">
        <v>874</v>
      </c>
      <c r="O4158" s="62" t="s">
        <v>7</v>
      </c>
      <c r="P4158" s="53">
        <v>4343</v>
      </c>
      <c r="Q4158" s="46">
        <v>41044</v>
      </c>
      <c r="R4158" s="41" t="s">
        <v>136</v>
      </c>
    </row>
    <row r="4159" spans="1:18" s="149" customFormat="1" ht="12.75" customHeight="1" x14ac:dyDescent="0.2">
      <c r="A4159" s="7">
        <v>17</v>
      </c>
      <c r="B4159" s="40" t="s">
        <v>7</v>
      </c>
      <c r="C4159" s="107">
        <v>7892</v>
      </c>
      <c r="D4159" s="40" t="s">
        <v>119</v>
      </c>
      <c r="E4159" s="40" t="s">
        <v>1541</v>
      </c>
      <c r="F4159" s="107">
        <v>5</v>
      </c>
      <c r="G4159" s="45" t="s">
        <v>34</v>
      </c>
      <c r="H4159" s="45" t="s">
        <v>25</v>
      </c>
      <c r="I4159" s="46">
        <v>40878</v>
      </c>
      <c r="J4159" s="44" t="str">
        <f t="shared" si="120"/>
        <v>n/a</v>
      </c>
      <c r="K4159" s="46">
        <v>40911</v>
      </c>
      <c r="L4159" s="45"/>
      <c r="M4159" s="45" t="s">
        <v>601</v>
      </c>
      <c r="N4159" s="45" t="s">
        <v>871</v>
      </c>
      <c r="O4159" s="62" t="s">
        <v>7</v>
      </c>
      <c r="P4159" s="117" t="s">
        <v>0</v>
      </c>
      <c r="Q4159" s="46">
        <v>41373</v>
      </c>
      <c r="R4159" s="41"/>
    </row>
    <row r="4160" spans="1:18" s="149" customFormat="1" ht="12.75" customHeight="1" x14ac:dyDescent="0.2">
      <c r="A4160" s="7">
        <v>10</v>
      </c>
      <c r="B4160" s="40" t="s">
        <v>7</v>
      </c>
      <c r="C4160" s="107">
        <v>7893</v>
      </c>
      <c r="D4160" s="40" t="s">
        <v>1390</v>
      </c>
      <c r="E4160" s="40" t="s">
        <v>1540</v>
      </c>
      <c r="F4160" s="45">
        <v>9</v>
      </c>
      <c r="G4160" s="45" t="s">
        <v>12</v>
      </c>
      <c r="H4160" s="45" t="s">
        <v>25</v>
      </c>
      <c r="I4160" s="46">
        <v>40878</v>
      </c>
      <c r="J4160" s="44" t="str">
        <f t="shared" si="120"/>
        <v>n/a</v>
      </c>
      <c r="K4160" s="46">
        <v>40905</v>
      </c>
      <c r="L4160" s="45"/>
      <c r="M4160" s="45" t="s">
        <v>601</v>
      </c>
      <c r="N4160" s="45" t="s">
        <v>871</v>
      </c>
      <c r="O4160" s="62" t="s">
        <v>7</v>
      </c>
      <c r="P4160" s="53">
        <v>4362</v>
      </c>
      <c r="Q4160" s="46">
        <v>41260</v>
      </c>
      <c r="R4160" s="41" t="s">
        <v>867</v>
      </c>
    </row>
    <row r="4161" spans="1:18" s="149" customFormat="1" ht="12.75" customHeight="1" x14ac:dyDescent="0.2">
      <c r="A4161" s="7"/>
      <c r="B4161" s="40" t="s">
        <v>7</v>
      </c>
      <c r="C4161" s="107">
        <v>7894</v>
      </c>
      <c r="D4161" s="40" t="s">
        <v>1539</v>
      </c>
      <c r="E4161" s="40" t="s">
        <v>1538</v>
      </c>
      <c r="F4161" s="45">
        <v>8</v>
      </c>
      <c r="G4161" s="45" t="s">
        <v>905</v>
      </c>
      <c r="H4161" s="45" t="s">
        <v>8</v>
      </c>
      <c r="I4161" s="46">
        <v>40886</v>
      </c>
      <c r="J4161" s="44" t="str">
        <f t="shared" si="120"/>
        <v>n/a</v>
      </c>
      <c r="K4161" s="46">
        <v>40926</v>
      </c>
      <c r="L4161" s="45"/>
      <c r="M4161" s="45"/>
      <c r="N4161" s="45"/>
      <c r="O4161" s="62" t="s">
        <v>7</v>
      </c>
      <c r="P4161" s="53" t="s">
        <v>4</v>
      </c>
      <c r="Q4161" s="46"/>
      <c r="R4161" s="41" t="s">
        <v>1537</v>
      </c>
    </row>
    <row r="4162" spans="1:18" s="149" customFormat="1" ht="12.75" customHeight="1" x14ac:dyDescent="0.2">
      <c r="A4162" s="7">
        <v>19</v>
      </c>
      <c r="B4162" s="40" t="s">
        <v>7</v>
      </c>
      <c r="C4162" s="107">
        <v>7895</v>
      </c>
      <c r="D4162" s="40" t="s">
        <v>1479</v>
      </c>
      <c r="E4162" s="40" t="s">
        <v>1536</v>
      </c>
      <c r="F4162" s="45">
        <v>8</v>
      </c>
      <c r="G4162" s="45" t="s">
        <v>905</v>
      </c>
      <c r="H4162" s="45" t="s">
        <v>8</v>
      </c>
      <c r="I4162" s="46">
        <v>40898</v>
      </c>
      <c r="J4162" s="44" t="str">
        <f t="shared" si="120"/>
        <v>n/a</v>
      </c>
      <c r="K4162" s="46">
        <v>40938</v>
      </c>
      <c r="L4162" s="45">
        <v>7896</v>
      </c>
      <c r="M4162" s="45" t="s">
        <v>874</v>
      </c>
      <c r="N4162" s="45" t="s">
        <v>1533</v>
      </c>
      <c r="O4162" s="62" t="s">
        <v>7</v>
      </c>
      <c r="P4162" s="53">
        <v>4381</v>
      </c>
      <c r="Q4162" s="108">
        <v>41366</v>
      </c>
      <c r="R4162" s="111" t="s">
        <v>1535</v>
      </c>
    </row>
    <row r="4163" spans="1:18" s="149" customFormat="1" ht="12.75" customHeight="1" x14ac:dyDescent="0.2">
      <c r="A4163" s="7">
        <v>19</v>
      </c>
      <c r="B4163" s="40" t="s">
        <v>7</v>
      </c>
      <c r="C4163" s="107">
        <v>7896</v>
      </c>
      <c r="D4163" s="40" t="s">
        <v>1479</v>
      </c>
      <c r="E4163" s="40" t="s">
        <v>1534</v>
      </c>
      <c r="F4163" s="45">
        <v>8</v>
      </c>
      <c r="G4163" s="45" t="s">
        <v>905</v>
      </c>
      <c r="H4163" s="45" t="s">
        <v>8</v>
      </c>
      <c r="I4163" s="46">
        <v>40898</v>
      </c>
      <c r="J4163" s="44" t="str">
        <f t="shared" si="120"/>
        <v>n/a</v>
      </c>
      <c r="K4163" s="46">
        <v>40938</v>
      </c>
      <c r="L4163" s="45">
        <v>7895</v>
      </c>
      <c r="M4163" s="45" t="s">
        <v>874</v>
      </c>
      <c r="N4163" s="45" t="s">
        <v>1533</v>
      </c>
      <c r="O4163" s="62" t="s">
        <v>7</v>
      </c>
      <c r="P4163" s="53">
        <v>4361</v>
      </c>
      <c r="Q4163" s="46">
        <v>41278</v>
      </c>
      <c r="R4163" s="128" t="s">
        <v>1095</v>
      </c>
    </row>
    <row r="4164" spans="1:18" s="149" customFormat="1" ht="12.75" customHeight="1" x14ac:dyDescent="0.2">
      <c r="A4164" s="7">
        <v>3</v>
      </c>
      <c r="B4164" s="40" t="s">
        <v>7</v>
      </c>
      <c r="C4164" s="107">
        <v>7897</v>
      </c>
      <c r="D4164" s="40" t="s">
        <v>1213</v>
      </c>
      <c r="E4164" s="40" t="s">
        <v>1532</v>
      </c>
      <c r="F4164" s="45">
        <v>19</v>
      </c>
      <c r="G4164" s="45" t="s">
        <v>9</v>
      </c>
      <c r="H4164" s="45" t="s">
        <v>8</v>
      </c>
      <c r="I4164" s="46">
        <v>40904</v>
      </c>
      <c r="J4164" s="44" t="str">
        <f t="shared" si="120"/>
        <v>n/a</v>
      </c>
      <c r="K4164" s="46">
        <v>41122</v>
      </c>
      <c r="L4164" s="45"/>
      <c r="M4164" s="45"/>
      <c r="N4164" s="45" t="s">
        <v>874</v>
      </c>
      <c r="O4164" s="62" t="s">
        <v>7</v>
      </c>
      <c r="P4164" s="53">
        <v>4411</v>
      </c>
      <c r="Q4164" s="46">
        <v>41520</v>
      </c>
      <c r="R4164" s="41" t="s">
        <v>187</v>
      </c>
    </row>
    <row r="4165" spans="1:18" s="149" customFormat="1" ht="12.75" customHeight="1" x14ac:dyDescent="0.2">
      <c r="A4165" s="7">
        <v>44</v>
      </c>
      <c r="B4165" s="40" t="s">
        <v>7</v>
      </c>
      <c r="C4165" s="107">
        <v>7898</v>
      </c>
      <c r="D4165" s="40" t="s">
        <v>448</v>
      </c>
      <c r="E4165" s="40" t="s">
        <v>1531</v>
      </c>
      <c r="F4165" s="45">
        <v>15</v>
      </c>
      <c r="G4165" s="45" t="s">
        <v>9</v>
      </c>
      <c r="H4165" s="45" t="s">
        <v>8</v>
      </c>
      <c r="I4165" s="46">
        <v>40905</v>
      </c>
      <c r="J4165" s="44">
        <f>IF(AND(I4165&gt;1/1/75, K4165&gt;0),K4165,I4165+365)</f>
        <v>41270</v>
      </c>
      <c r="K4165" s="46"/>
      <c r="L4165" s="45"/>
      <c r="M4165" s="45"/>
      <c r="N4165" s="45"/>
      <c r="O4165" s="62" t="s">
        <v>7</v>
      </c>
      <c r="P4165" s="53" t="s">
        <v>2</v>
      </c>
      <c r="Q4165" s="46"/>
      <c r="R4165" s="41"/>
    </row>
    <row r="4166" spans="1:18" s="149" customFormat="1" ht="12.75" customHeight="1" x14ac:dyDescent="0.2">
      <c r="A4166" s="7">
        <v>44</v>
      </c>
      <c r="B4166" s="40" t="s">
        <v>7</v>
      </c>
      <c r="C4166" s="107">
        <v>7899</v>
      </c>
      <c r="D4166" s="40" t="s">
        <v>1530</v>
      </c>
      <c r="E4166" s="40" t="s">
        <v>1529</v>
      </c>
      <c r="F4166" s="45">
        <v>19</v>
      </c>
      <c r="G4166" s="45" t="s">
        <v>9</v>
      </c>
      <c r="H4166" s="45" t="s">
        <v>8</v>
      </c>
      <c r="I4166" s="46">
        <v>40905</v>
      </c>
      <c r="J4166" s="44" t="str">
        <f t="shared" ref="J4166:J4229" si="121">IF(AND(I4166&gt;1/1/75, K4166&gt;0),"n/a",I4166+365)</f>
        <v>n/a</v>
      </c>
      <c r="K4166" s="46">
        <v>40938</v>
      </c>
      <c r="L4166" s="45"/>
      <c r="M4166" s="45"/>
      <c r="N4166" s="45" t="s">
        <v>871</v>
      </c>
      <c r="O4166" s="62" t="s">
        <v>7</v>
      </c>
      <c r="P4166" s="117" t="s">
        <v>0</v>
      </c>
      <c r="Q4166" s="46">
        <v>41255</v>
      </c>
      <c r="R4166" s="41"/>
    </row>
    <row r="4167" spans="1:18" s="149" customFormat="1" ht="12.75" customHeight="1" x14ac:dyDescent="0.2">
      <c r="A4167" s="7">
        <v>230</v>
      </c>
      <c r="B4167" s="40" t="s">
        <v>7</v>
      </c>
      <c r="C4167" s="107">
        <v>7900</v>
      </c>
      <c r="D4167" s="40" t="s">
        <v>380</v>
      </c>
      <c r="E4167" s="40" t="s">
        <v>1528</v>
      </c>
      <c r="F4167" s="45">
        <v>20</v>
      </c>
      <c r="G4167" s="45" t="s">
        <v>22</v>
      </c>
      <c r="H4167" s="45" t="s">
        <v>8</v>
      </c>
      <c r="I4167" s="46">
        <v>40906</v>
      </c>
      <c r="J4167" s="44">
        <f t="shared" si="121"/>
        <v>41271</v>
      </c>
      <c r="K4167" s="46"/>
      <c r="L4167" s="45"/>
      <c r="M4167" s="45"/>
      <c r="N4167" s="45"/>
      <c r="O4167" s="62" t="s">
        <v>7</v>
      </c>
      <c r="P4167" s="53" t="s">
        <v>2</v>
      </c>
      <c r="Q4167" s="46"/>
      <c r="R4167" s="41"/>
    </row>
    <row r="4168" spans="1:18" s="149" customFormat="1" ht="12.75" customHeight="1" x14ac:dyDescent="0.2">
      <c r="A4168" s="7">
        <v>3</v>
      </c>
      <c r="B4168" s="40" t="s">
        <v>7</v>
      </c>
      <c r="C4168" s="107">
        <v>7901</v>
      </c>
      <c r="D4168" s="40" t="s">
        <v>1415</v>
      </c>
      <c r="E4168" s="40" t="s">
        <v>1527</v>
      </c>
      <c r="F4168" s="45">
        <v>20</v>
      </c>
      <c r="G4168" s="45" t="s">
        <v>22</v>
      </c>
      <c r="H4168" s="45" t="s">
        <v>8</v>
      </c>
      <c r="I4168" s="46">
        <v>40906</v>
      </c>
      <c r="J4168" s="44" t="str">
        <f t="shared" si="121"/>
        <v>n/a</v>
      </c>
      <c r="K4168" s="46">
        <v>40938</v>
      </c>
      <c r="L4168" s="45" t="s">
        <v>1526</v>
      </c>
      <c r="M4168" s="45"/>
      <c r="N4168" s="45" t="s">
        <v>871</v>
      </c>
      <c r="O4168" s="62" t="s">
        <v>7</v>
      </c>
      <c r="P4168" s="53">
        <v>4356</v>
      </c>
      <c r="Q4168" s="46">
        <v>41177</v>
      </c>
      <c r="R4168" s="41" t="s">
        <v>1083</v>
      </c>
    </row>
    <row r="4169" spans="1:18" s="149" customFormat="1" ht="12.75" customHeight="1" x14ac:dyDescent="0.2">
      <c r="A4169" s="7">
        <v>59</v>
      </c>
      <c r="B4169" s="40" t="s">
        <v>7</v>
      </c>
      <c r="C4169" s="107">
        <v>7902</v>
      </c>
      <c r="D4169" s="40" t="s">
        <v>1525</v>
      </c>
      <c r="E4169" s="40" t="s">
        <v>1524</v>
      </c>
      <c r="F4169" s="45">
        <v>20</v>
      </c>
      <c r="G4169" s="45" t="s">
        <v>22</v>
      </c>
      <c r="H4169" s="45" t="s">
        <v>8</v>
      </c>
      <c r="I4169" s="46">
        <v>40906</v>
      </c>
      <c r="J4169" s="44" t="str">
        <f t="shared" si="121"/>
        <v>n/a</v>
      </c>
      <c r="K4169" s="46">
        <v>40938</v>
      </c>
      <c r="L4169" s="45" t="s">
        <v>1523</v>
      </c>
      <c r="M4169" s="45" t="s">
        <v>601</v>
      </c>
      <c r="N4169" s="45" t="s">
        <v>874</v>
      </c>
      <c r="O4169" s="62" t="s">
        <v>7</v>
      </c>
      <c r="P4169" s="53">
        <v>4348</v>
      </c>
      <c r="Q4169" s="46">
        <v>41110</v>
      </c>
      <c r="R4169" s="41" t="s">
        <v>136</v>
      </c>
    </row>
    <row r="4170" spans="1:18" s="149" customFormat="1" ht="12.75" customHeight="1" x14ac:dyDescent="0.2">
      <c r="A4170" s="7">
        <v>70</v>
      </c>
      <c r="B4170" s="150" t="s">
        <v>7</v>
      </c>
      <c r="C4170" s="158">
        <v>7903</v>
      </c>
      <c r="D4170" s="150" t="s">
        <v>1390</v>
      </c>
      <c r="E4170" s="150" t="s">
        <v>1522</v>
      </c>
      <c r="F4170" s="153">
        <v>9</v>
      </c>
      <c r="G4170" s="153" t="s">
        <v>12</v>
      </c>
      <c r="H4170" s="153" t="s">
        <v>8</v>
      </c>
      <c r="I4170" s="156">
        <v>40906</v>
      </c>
      <c r="J4170" s="157">
        <f t="shared" si="121"/>
        <v>41271</v>
      </c>
      <c r="K4170" s="46"/>
      <c r="L4170" s="153"/>
      <c r="M4170" s="153"/>
      <c r="N4170" s="153"/>
      <c r="O4170" s="106" t="s">
        <v>7</v>
      </c>
      <c r="P4170" s="53" t="s">
        <v>2</v>
      </c>
      <c r="Q4170" s="156"/>
      <c r="R4170" s="155"/>
    </row>
    <row r="4171" spans="1:18" s="40" customFormat="1" ht="12.75" customHeight="1" x14ac:dyDescent="0.2">
      <c r="A4171" s="152"/>
      <c r="B4171" s="151" t="s">
        <v>7</v>
      </c>
      <c r="C4171" s="107">
        <v>7904</v>
      </c>
      <c r="D4171" s="40" t="s">
        <v>1517</v>
      </c>
      <c r="E4171" s="40" t="s">
        <v>203</v>
      </c>
      <c r="F4171" s="45">
        <v>20</v>
      </c>
      <c r="G4171" s="45" t="s">
        <v>22</v>
      </c>
      <c r="H4171" s="45" t="s">
        <v>8</v>
      </c>
      <c r="I4171" s="46">
        <v>40907</v>
      </c>
      <c r="J4171" s="44">
        <f t="shared" si="121"/>
        <v>41272</v>
      </c>
      <c r="K4171" s="46"/>
      <c r="L4171" s="45"/>
      <c r="M4171" s="45"/>
      <c r="N4171" s="45"/>
      <c r="O4171" s="106" t="s">
        <v>7</v>
      </c>
      <c r="P4171" s="53" t="s">
        <v>2</v>
      </c>
      <c r="Q4171" s="46"/>
      <c r="R4171" s="41"/>
    </row>
    <row r="4172" spans="1:18" s="40" customFormat="1" ht="12.75" customHeight="1" x14ac:dyDescent="0.2">
      <c r="A4172" s="152">
        <v>37</v>
      </c>
      <c r="B4172" s="151" t="s">
        <v>7</v>
      </c>
      <c r="C4172" s="107">
        <v>7905</v>
      </c>
      <c r="D4172" s="40" t="s">
        <v>1460</v>
      </c>
      <c r="E4172" s="40" t="s">
        <v>1521</v>
      </c>
      <c r="F4172" s="45">
        <v>20</v>
      </c>
      <c r="G4172" s="45" t="s">
        <v>22</v>
      </c>
      <c r="H4172" s="45" t="s">
        <v>8</v>
      </c>
      <c r="I4172" s="46">
        <v>40907</v>
      </c>
      <c r="J4172" s="44" t="str">
        <f t="shared" si="121"/>
        <v>n/a</v>
      </c>
      <c r="K4172" s="46">
        <v>40938</v>
      </c>
      <c r="L4172" s="45"/>
      <c r="M4172" s="45"/>
      <c r="N4172" s="45"/>
      <c r="O4172" s="106" t="s">
        <v>7</v>
      </c>
      <c r="P4172" s="53" t="s">
        <v>4</v>
      </c>
      <c r="Q4172" s="46"/>
      <c r="R4172" s="41"/>
    </row>
    <row r="4173" spans="1:18" s="40" customFormat="1" ht="12.75" customHeight="1" x14ac:dyDescent="0.2">
      <c r="A4173" s="152"/>
      <c r="B4173" s="151" t="s">
        <v>7</v>
      </c>
      <c r="C4173" s="107">
        <v>7906</v>
      </c>
      <c r="D4173" s="40" t="s">
        <v>1520</v>
      </c>
      <c r="E4173" s="40" t="s">
        <v>1519</v>
      </c>
      <c r="F4173" s="45">
        <v>12</v>
      </c>
      <c r="G4173" s="45" t="s">
        <v>34</v>
      </c>
      <c r="H4173" s="45" t="s">
        <v>114</v>
      </c>
      <c r="I4173" s="46">
        <v>40907</v>
      </c>
      <c r="J4173" s="44">
        <f t="shared" si="121"/>
        <v>41272</v>
      </c>
      <c r="K4173" s="46"/>
      <c r="L4173" s="45"/>
      <c r="M4173" s="45"/>
      <c r="N4173" s="45"/>
      <c r="O4173" s="106" t="s">
        <v>7</v>
      </c>
      <c r="P4173" s="53" t="s">
        <v>2</v>
      </c>
      <c r="Q4173" s="46"/>
      <c r="R4173" s="41"/>
    </row>
    <row r="4174" spans="1:18" s="40" customFormat="1" ht="12.75" customHeight="1" x14ac:dyDescent="0.2">
      <c r="A4174" s="152">
        <v>55</v>
      </c>
      <c r="B4174" s="151" t="s">
        <v>7</v>
      </c>
      <c r="C4174" s="107">
        <v>7907</v>
      </c>
      <c r="D4174" s="40" t="s">
        <v>1518</v>
      </c>
      <c r="E4174" s="40" t="s">
        <v>203</v>
      </c>
      <c r="F4174" s="45">
        <v>15</v>
      </c>
      <c r="G4174" s="45" t="s">
        <v>9</v>
      </c>
      <c r="H4174" s="45" t="s">
        <v>8</v>
      </c>
      <c r="I4174" s="46">
        <v>40914</v>
      </c>
      <c r="J4174" s="44">
        <f t="shared" si="121"/>
        <v>41279</v>
      </c>
      <c r="K4174" s="46"/>
      <c r="L4174" s="45"/>
      <c r="M4174" s="45"/>
      <c r="N4174" s="45"/>
      <c r="O4174" s="106" t="s">
        <v>7</v>
      </c>
      <c r="P4174" s="53" t="s">
        <v>2</v>
      </c>
      <c r="Q4174" s="46"/>
      <c r="R4174" s="41"/>
    </row>
    <row r="4175" spans="1:18" s="40" customFormat="1" ht="12.75" customHeight="1" x14ac:dyDescent="0.2">
      <c r="A4175" s="152"/>
      <c r="B4175" s="151" t="s">
        <v>7</v>
      </c>
      <c r="C4175" s="107">
        <v>7908</v>
      </c>
      <c r="D4175" s="40" t="s">
        <v>1517</v>
      </c>
      <c r="E4175" s="40" t="s">
        <v>259</v>
      </c>
      <c r="F4175" s="45">
        <v>20</v>
      </c>
      <c r="G4175" s="45" t="s">
        <v>22</v>
      </c>
      <c r="H4175" s="45" t="s">
        <v>8</v>
      </c>
      <c r="I4175" s="46">
        <v>40917</v>
      </c>
      <c r="J4175" s="44" t="str">
        <f t="shared" si="121"/>
        <v>n/a</v>
      </c>
      <c r="K4175" s="46">
        <v>40938</v>
      </c>
      <c r="L4175" s="45" t="s">
        <v>1516</v>
      </c>
      <c r="M4175" s="45"/>
      <c r="N4175" s="45" t="s">
        <v>871</v>
      </c>
      <c r="O4175" s="106" t="s">
        <v>7</v>
      </c>
      <c r="P4175" s="20" t="s">
        <v>3</v>
      </c>
      <c r="Q4175" s="46"/>
      <c r="R4175" s="41"/>
    </row>
    <row r="4176" spans="1:18" s="40" customFormat="1" ht="12.75" customHeight="1" x14ac:dyDescent="0.2">
      <c r="A4176" s="152">
        <v>19</v>
      </c>
      <c r="B4176" s="151" t="s">
        <v>7</v>
      </c>
      <c r="C4176" s="107">
        <v>7909</v>
      </c>
      <c r="D4176" s="40" t="s">
        <v>1479</v>
      </c>
      <c r="E4176" s="40" t="s">
        <v>1515</v>
      </c>
      <c r="F4176" s="45">
        <v>8</v>
      </c>
      <c r="G4176" s="45" t="s">
        <v>905</v>
      </c>
      <c r="H4176" s="45" t="s">
        <v>44</v>
      </c>
      <c r="I4176" s="46">
        <v>40926</v>
      </c>
      <c r="J4176" s="44" t="str">
        <f t="shared" si="121"/>
        <v>n/a</v>
      </c>
      <c r="K4176" s="46">
        <v>41001</v>
      </c>
      <c r="L4176" s="45"/>
      <c r="M4176" s="45" t="s">
        <v>874</v>
      </c>
      <c r="N4176" s="45" t="s">
        <v>874</v>
      </c>
      <c r="O4176" s="106" t="s">
        <v>7</v>
      </c>
      <c r="P4176" s="53">
        <v>4349</v>
      </c>
      <c r="Q4176" s="46">
        <v>41141</v>
      </c>
      <c r="R4176" s="41" t="s">
        <v>136</v>
      </c>
    </row>
    <row r="4177" spans="1:18" s="40" customFormat="1" ht="12.75" customHeight="1" x14ac:dyDescent="0.2">
      <c r="A4177" s="152">
        <v>11</v>
      </c>
      <c r="B4177" s="151" t="s">
        <v>7</v>
      </c>
      <c r="C4177" s="107">
        <v>7910</v>
      </c>
      <c r="D4177" s="40" t="s">
        <v>1513</v>
      </c>
      <c r="E4177" s="40" t="s">
        <v>1514</v>
      </c>
      <c r="F4177" s="45">
        <v>8</v>
      </c>
      <c r="G4177" s="45" t="s">
        <v>905</v>
      </c>
      <c r="H4177" s="45" t="s">
        <v>44</v>
      </c>
      <c r="I4177" s="46">
        <v>40953</v>
      </c>
      <c r="J4177" s="44">
        <f t="shared" si="121"/>
        <v>41318</v>
      </c>
      <c r="K4177" s="46"/>
      <c r="L4177" s="45"/>
      <c r="M4177" s="45"/>
      <c r="N4177" s="45"/>
      <c r="O4177" s="106" t="s">
        <v>7</v>
      </c>
      <c r="P4177" s="53" t="s">
        <v>2</v>
      </c>
      <c r="Q4177" s="46"/>
      <c r="R4177" s="41"/>
    </row>
    <row r="4178" spans="1:18" s="40" customFormat="1" ht="12.75" customHeight="1" x14ac:dyDescent="0.2">
      <c r="A4178" s="152">
        <v>11</v>
      </c>
      <c r="B4178" s="151" t="s">
        <v>7</v>
      </c>
      <c r="C4178" s="107">
        <v>7911</v>
      </c>
      <c r="D4178" s="40" t="s">
        <v>1513</v>
      </c>
      <c r="E4178" s="40" t="s">
        <v>1512</v>
      </c>
      <c r="F4178" s="45">
        <v>8</v>
      </c>
      <c r="G4178" s="45" t="s">
        <v>905</v>
      </c>
      <c r="H4178" s="45" t="s">
        <v>44</v>
      </c>
      <c r="I4178" s="46">
        <v>40953</v>
      </c>
      <c r="J4178" s="44" t="str">
        <f t="shared" si="121"/>
        <v>n/a</v>
      </c>
      <c r="K4178" s="46">
        <v>40996</v>
      </c>
      <c r="L4178" s="45"/>
      <c r="M4178" s="45" t="s">
        <v>874</v>
      </c>
      <c r="N4178" s="45" t="s">
        <v>874</v>
      </c>
      <c r="O4178" s="106" t="s">
        <v>7</v>
      </c>
      <c r="P4178" s="53">
        <v>4350</v>
      </c>
      <c r="Q4178" s="46">
        <v>41141</v>
      </c>
      <c r="R4178" s="128" t="s">
        <v>1095</v>
      </c>
    </row>
    <row r="4179" spans="1:18" s="40" customFormat="1" ht="12.75" customHeight="1" x14ac:dyDescent="0.2">
      <c r="A4179" s="152">
        <v>17</v>
      </c>
      <c r="B4179" s="151" t="s">
        <v>7</v>
      </c>
      <c r="C4179" s="107">
        <v>7912</v>
      </c>
      <c r="D4179" s="40" t="s">
        <v>1511</v>
      </c>
      <c r="E4179" s="40" t="s">
        <v>1510</v>
      </c>
      <c r="F4179" s="45">
        <v>15</v>
      </c>
      <c r="G4179" s="45" t="s">
        <v>9</v>
      </c>
      <c r="H4179" s="45" t="s">
        <v>44</v>
      </c>
      <c r="I4179" s="46">
        <v>40960</v>
      </c>
      <c r="J4179" s="44" t="str">
        <f t="shared" si="121"/>
        <v>n/a</v>
      </c>
      <c r="K4179" s="46">
        <v>41001</v>
      </c>
      <c r="L4179" s="45"/>
      <c r="M4179" s="45"/>
      <c r="N4179" s="45"/>
      <c r="O4179" s="106" t="s">
        <v>7</v>
      </c>
      <c r="P4179" s="20" t="s">
        <v>3</v>
      </c>
      <c r="Q4179" s="46"/>
      <c r="R4179" s="41"/>
    </row>
    <row r="4180" spans="1:18" s="40" customFormat="1" ht="12.75" customHeight="1" x14ac:dyDescent="0.2">
      <c r="A4180" s="152">
        <v>4</v>
      </c>
      <c r="B4180" s="151" t="s">
        <v>7</v>
      </c>
      <c r="C4180" s="107">
        <v>7913</v>
      </c>
      <c r="D4180" s="40" t="s">
        <v>630</v>
      </c>
      <c r="E4180" s="40" t="s">
        <v>1509</v>
      </c>
      <c r="F4180" s="45">
        <v>5</v>
      </c>
      <c r="G4180" s="45" t="s">
        <v>34</v>
      </c>
      <c r="H4180" s="45" t="s">
        <v>44</v>
      </c>
      <c r="I4180" s="46">
        <v>40962</v>
      </c>
      <c r="J4180" s="44" t="str">
        <f t="shared" si="121"/>
        <v>n/a</v>
      </c>
      <c r="K4180" s="46">
        <v>40996</v>
      </c>
      <c r="L4180" s="45"/>
      <c r="M4180" s="45" t="s">
        <v>601</v>
      </c>
      <c r="N4180" s="45" t="s">
        <v>874</v>
      </c>
      <c r="O4180" s="106" t="s">
        <v>7</v>
      </c>
      <c r="P4180" s="53">
        <v>4351</v>
      </c>
      <c r="Q4180" s="46">
        <v>41141</v>
      </c>
      <c r="R4180" s="41" t="s">
        <v>136</v>
      </c>
    </row>
    <row r="4181" spans="1:18" s="40" customFormat="1" ht="12.75" customHeight="1" x14ac:dyDescent="0.2">
      <c r="A4181" s="152">
        <v>51</v>
      </c>
      <c r="B4181" s="151" t="s">
        <v>7</v>
      </c>
      <c r="C4181" s="107">
        <v>7914</v>
      </c>
      <c r="D4181" s="40" t="s">
        <v>128</v>
      </c>
      <c r="E4181" s="40" t="s">
        <v>1508</v>
      </c>
      <c r="F4181" s="45">
        <v>10</v>
      </c>
      <c r="G4181" s="153" t="s">
        <v>12</v>
      </c>
      <c r="H4181" s="153" t="s">
        <v>8</v>
      </c>
      <c r="I4181" s="46">
        <v>40963</v>
      </c>
      <c r="J4181" s="44">
        <f t="shared" si="121"/>
        <v>41328</v>
      </c>
      <c r="K4181" s="46"/>
      <c r="L4181" s="45"/>
      <c r="M4181" s="45"/>
      <c r="N4181" s="45"/>
      <c r="O4181" s="106" t="s">
        <v>7</v>
      </c>
      <c r="P4181" s="53" t="s">
        <v>2</v>
      </c>
      <c r="Q4181" s="46"/>
      <c r="R4181" s="41"/>
    </row>
    <row r="4182" spans="1:18" s="40" customFormat="1" ht="12.75" customHeight="1" x14ac:dyDescent="0.2">
      <c r="A4182" s="152">
        <v>123</v>
      </c>
      <c r="B4182" s="151" t="s">
        <v>7</v>
      </c>
      <c r="C4182" s="107">
        <v>7915</v>
      </c>
      <c r="D4182" s="40" t="s">
        <v>1507</v>
      </c>
      <c r="E4182" s="40" t="s">
        <v>1505</v>
      </c>
      <c r="F4182" s="45">
        <v>8</v>
      </c>
      <c r="G4182" s="45" t="s">
        <v>905</v>
      </c>
      <c r="H4182" s="45" t="s">
        <v>28</v>
      </c>
      <c r="I4182" s="46">
        <v>40967</v>
      </c>
      <c r="J4182" s="44">
        <f t="shared" si="121"/>
        <v>41332</v>
      </c>
      <c r="K4182" s="46"/>
      <c r="L4182" s="45"/>
      <c r="M4182" s="45"/>
      <c r="N4182" s="45"/>
      <c r="O4182" s="106" t="s">
        <v>7</v>
      </c>
      <c r="P4182" s="53" t="s">
        <v>2</v>
      </c>
      <c r="Q4182" s="46"/>
      <c r="R4182" s="41"/>
    </row>
    <row r="4183" spans="1:18" s="40" customFormat="1" ht="16.5" customHeight="1" x14ac:dyDescent="0.2">
      <c r="A4183" s="152">
        <v>123</v>
      </c>
      <c r="B4183" s="151" t="s">
        <v>7</v>
      </c>
      <c r="C4183" s="107">
        <v>7916</v>
      </c>
      <c r="D4183" s="40" t="s">
        <v>1506</v>
      </c>
      <c r="E4183" s="40" t="s">
        <v>1505</v>
      </c>
      <c r="F4183" s="45">
        <v>8</v>
      </c>
      <c r="G4183" s="45" t="s">
        <v>905</v>
      </c>
      <c r="H4183" s="45" t="s">
        <v>28</v>
      </c>
      <c r="I4183" s="46">
        <v>40967</v>
      </c>
      <c r="J4183" s="44" t="str">
        <f t="shared" si="121"/>
        <v>n/a</v>
      </c>
      <c r="K4183" s="46">
        <v>41019</v>
      </c>
      <c r="L4183" s="45"/>
      <c r="M4183" s="45" t="s">
        <v>874</v>
      </c>
      <c r="N4183" s="45" t="s">
        <v>874</v>
      </c>
      <c r="O4183" s="106" t="s">
        <v>7</v>
      </c>
      <c r="P4183" s="53">
        <v>4357</v>
      </c>
      <c r="Q4183" s="46">
        <v>41198</v>
      </c>
      <c r="R4183" s="41" t="s">
        <v>136</v>
      </c>
    </row>
    <row r="4184" spans="1:18" s="40" customFormat="1" ht="12.75" customHeight="1" x14ac:dyDescent="0.2">
      <c r="A4184" s="152"/>
      <c r="B4184" s="151" t="s">
        <v>7</v>
      </c>
      <c r="C4184" s="107">
        <v>7917</v>
      </c>
      <c r="D4184" s="40" t="s">
        <v>1503</v>
      </c>
      <c r="E4184" s="40" t="s">
        <v>1387</v>
      </c>
      <c r="F4184" s="45">
        <v>15</v>
      </c>
      <c r="G4184" s="45" t="s">
        <v>9</v>
      </c>
      <c r="H4184" s="45" t="s">
        <v>44</v>
      </c>
      <c r="I4184" s="46">
        <v>40967</v>
      </c>
      <c r="J4184" s="44" t="str">
        <f t="shared" si="121"/>
        <v>n/a</v>
      </c>
      <c r="K4184" s="46">
        <v>41179</v>
      </c>
      <c r="L4184" s="45" t="s">
        <v>1504</v>
      </c>
      <c r="M4184" s="45"/>
      <c r="N4184" s="45" t="s">
        <v>874</v>
      </c>
      <c r="O4184" s="106" t="s">
        <v>7</v>
      </c>
      <c r="P4184" s="53">
        <v>4377</v>
      </c>
      <c r="Q4184" s="46">
        <v>41327</v>
      </c>
      <c r="R4184" s="128" t="s">
        <v>133</v>
      </c>
    </row>
    <row r="4185" spans="1:18" s="40" customFormat="1" ht="12.75" customHeight="1" x14ac:dyDescent="0.2">
      <c r="A4185" s="152"/>
      <c r="B4185" s="151" t="s">
        <v>7</v>
      </c>
      <c r="C4185" s="107">
        <v>7918</v>
      </c>
      <c r="D4185" s="40" t="s">
        <v>1503</v>
      </c>
      <c r="E4185" s="40" t="s">
        <v>1388</v>
      </c>
      <c r="F4185" s="45">
        <v>15</v>
      </c>
      <c r="G4185" s="45" t="s">
        <v>9</v>
      </c>
      <c r="H4185" s="45" t="s">
        <v>44</v>
      </c>
      <c r="I4185" s="46">
        <v>40967</v>
      </c>
      <c r="J4185" s="44" t="str">
        <f t="shared" si="121"/>
        <v>n/a</v>
      </c>
      <c r="K4185" s="46">
        <v>41179</v>
      </c>
      <c r="L4185" s="45" t="s">
        <v>1502</v>
      </c>
      <c r="M4185" s="45"/>
      <c r="N4185" s="45" t="s">
        <v>874</v>
      </c>
      <c r="O4185" s="106" t="s">
        <v>7</v>
      </c>
      <c r="P4185" s="53">
        <v>4378</v>
      </c>
      <c r="Q4185" s="46">
        <v>41327</v>
      </c>
      <c r="R4185" s="128" t="s">
        <v>133</v>
      </c>
    </row>
    <row r="4186" spans="1:18" s="40" customFormat="1" ht="12.75" customHeight="1" x14ac:dyDescent="0.2">
      <c r="A4186" s="152">
        <v>19</v>
      </c>
      <c r="B4186" s="151" t="s">
        <v>7</v>
      </c>
      <c r="C4186" s="107">
        <v>7919</v>
      </c>
      <c r="D4186" s="40" t="s">
        <v>1479</v>
      </c>
      <c r="E4186" s="40" t="s">
        <v>1501</v>
      </c>
      <c r="F4186" s="45">
        <v>8</v>
      </c>
      <c r="G4186" s="45" t="s">
        <v>905</v>
      </c>
      <c r="H4186" s="45" t="s">
        <v>44</v>
      </c>
      <c r="I4186" s="46">
        <v>40968</v>
      </c>
      <c r="J4186" s="44">
        <f t="shared" si="121"/>
        <v>41333</v>
      </c>
      <c r="K4186" s="46"/>
      <c r="L4186" s="45"/>
      <c r="M4186" s="45"/>
      <c r="N4186" s="45"/>
      <c r="O4186" s="106" t="s">
        <v>7</v>
      </c>
      <c r="P4186" s="53" t="s">
        <v>2</v>
      </c>
      <c r="Q4186" s="46"/>
      <c r="R4186" s="41"/>
    </row>
    <row r="4187" spans="1:18" s="40" customFormat="1" ht="12.75" customHeight="1" x14ac:dyDescent="0.2">
      <c r="A4187" s="152">
        <v>37</v>
      </c>
      <c r="B4187" s="151" t="s">
        <v>7</v>
      </c>
      <c r="C4187" s="107">
        <v>7920</v>
      </c>
      <c r="D4187" s="40" t="s">
        <v>1460</v>
      </c>
      <c r="E4187" s="40" t="s">
        <v>1500</v>
      </c>
      <c r="F4187" s="153" t="s">
        <v>12</v>
      </c>
      <c r="G4187" s="45" t="str">
        <f>F4187</f>
        <v>HPR I</v>
      </c>
      <c r="H4187" s="45" t="s">
        <v>44</v>
      </c>
      <c r="I4187" s="46">
        <v>40969</v>
      </c>
      <c r="J4187" s="44">
        <f t="shared" si="121"/>
        <v>41334</v>
      </c>
      <c r="K4187" s="46"/>
      <c r="L4187" s="45"/>
      <c r="M4187" s="45"/>
      <c r="N4187" s="45"/>
      <c r="O4187" s="106" t="s">
        <v>7</v>
      </c>
      <c r="P4187" s="53" t="s">
        <v>2</v>
      </c>
      <c r="Q4187" s="46"/>
      <c r="R4187" s="41"/>
    </row>
    <row r="4188" spans="1:18" s="40" customFormat="1" ht="12.75" customHeight="1" x14ac:dyDescent="0.2">
      <c r="A4188" s="152"/>
      <c r="B4188" s="151" t="s">
        <v>7</v>
      </c>
      <c r="C4188" s="107">
        <v>7921</v>
      </c>
      <c r="D4188" s="40" t="s">
        <v>1499</v>
      </c>
      <c r="E4188" s="40" t="s">
        <v>950</v>
      </c>
      <c r="F4188" s="45">
        <v>15</v>
      </c>
      <c r="G4188" s="45" t="s">
        <v>9</v>
      </c>
      <c r="H4188" s="45" t="s">
        <v>44</v>
      </c>
      <c r="I4188" s="46">
        <v>40969</v>
      </c>
      <c r="J4188" s="44">
        <f t="shared" si="121"/>
        <v>41334</v>
      </c>
      <c r="K4188" s="46"/>
      <c r="L4188" s="45"/>
      <c r="M4188" s="45"/>
      <c r="N4188" s="45"/>
      <c r="O4188" s="106" t="s">
        <v>7</v>
      </c>
      <c r="P4188" s="53" t="s">
        <v>2</v>
      </c>
      <c r="Q4188" s="46"/>
      <c r="R4188" s="41"/>
    </row>
    <row r="4189" spans="1:18" s="40" customFormat="1" ht="12.75" customHeight="1" x14ac:dyDescent="0.2">
      <c r="A4189" s="152">
        <v>190</v>
      </c>
      <c r="B4189" s="151" t="s">
        <v>7</v>
      </c>
      <c r="C4189" s="107">
        <v>7922</v>
      </c>
      <c r="D4189" s="40" t="s">
        <v>384</v>
      </c>
      <c r="E4189" s="40" t="s">
        <v>1498</v>
      </c>
      <c r="F4189" s="45">
        <v>3</v>
      </c>
      <c r="G4189" s="45" t="s">
        <v>34</v>
      </c>
      <c r="H4189" s="45" t="s">
        <v>44</v>
      </c>
      <c r="I4189" s="46">
        <v>40969</v>
      </c>
      <c r="J4189" s="44">
        <f t="shared" si="121"/>
        <v>41334</v>
      </c>
      <c r="K4189" s="46"/>
      <c r="L4189" s="45"/>
      <c r="M4189" s="45"/>
      <c r="N4189" s="45"/>
      <c r="O4189" s="106" t="s">
        <v>7</v>
      </c>
      <c r="P4189" s="53" t="s">
        <v>2</v>
      </c>
      <c r="Q4189" s="46"/>
      <c r="R4189" s="41"/>
    </row>
    <row r="4190" spans="1:18" s="40" customFormat="1" ht="12.75" customHeight="1" x14ac:dyDescent="0.2">
      <c r="A4190" s="152">
        <v>190</v>
      </c>
      <c r="B4190" s="151" t="s">
        <v>7</v>
      </c>
      <c r="C4190" s="107">
        <v>7923</v>
      </c>
      <c r="D4190" s="40" t="s">
        <v>384</v>
      </c>
      <c r="E4190" s="40" t="s">
        <v>1497</v>
      </c>
      <c r="F4190" s="45">
        <v>3</v>
      </c>
      <c r="G4190" s="45" t="s">
        <v>34</v>
      </c>
      <c r="H4190" s="45" t="s">
        <v>44</v>
      </c>
      <c r="I4190" s="46">
        <v>40969</v>
      </c>
      <c r="J4190" s="44" t="str">
        <f t="shared" si="121"/>
        <v>n/a</v>
      </c>
      <c r="K4190" s="46">
        <v>41001</v>
      </c>
      <c r="L4190" s="45"/>
      <c r="M4190" s="45"/>
      <c r="N4190" s="45"/>
      <c r="O4190" s="106" t="s">
        <v>7</v>
      </c>
      <c r="P4190" s="53" t="s">
        <v>5</v>
      </c>
      <c r="Q4190" s="46">
        <v>41039</v>
      </c>
      <c r="R4190" s="41"/>
    </row>
    <row r="4191" spans="1:18" s="40" customFormat="1" ht="12.75" customHeight="1" x14ac:dyDescent="0.2">
      <c r="A4191" s="152"/>
      <c r="B4191" s="151" t="s">
        <v>7</v>
      </c>
      <c r="C4191" s="107">
        <v>7924</v>
      </c>
      <c r="D4191" s="40" t="s">
        <v>1496</v>
      </c>
      <c r="E4191" s="40" t="s">
        <v>1495</v>
      </c>
      <c r="F4191" s="45">
        <v>5</v>
      </c>
      <c r="G4191" s="45" t="s">
        <v>34</v>
      </c>
      <c r="H4191" s="45" t="s">
        <v>28</v>
      </c>
      <c r="I4191" s="46">
        <v>40969</v>
      </c>
      <c r="J4191" s="44" t="str">
        <f t="shared" si="121"/>
        <v>n/a</v>
      </c>
      <c r="K4191" s="46">
        <v>41183</v>
      </c>
      <c r="L4191" s="45"/>
      <c r="M4191" s="45"/>
      <c r="N4191" s="45" t="s">
        <v>874</v>
      </c>
      <c r="O4191" s="106" t="s">
        <v>7</v>
      </c>
      <c r="P4191" s="53">
        <v>4369</v>
      </c>
      <c r="Q4191" s="46">
        <v>41332</v>
      </c>
      <c r="R4191" s="41" t="s">
        <v>136</v>
      </c>
    </row>
    <row r="4192" spans="1:18" s="40" customFormat="1" ht="12.75" customHeight="1" x14ac:dyDescent="0.2">
      <c r="A4192" s="152">
        <v>37</v>
      </c>
      <c r="B4192" s="151" t="s">
        <v>7</v>
      </c>
      <c r="C4192" s="107">
        <v>7925</v>
      </c>
      <c r="D4192" s="40" t="s">
        <v>995</v>
      </c>
      <c r="E4192" s="40" t="s">
        <v>1494</v>
      </c>
      <c r="F4192" s="45">
        <v>18</v>
      </c>
      <c r="G4192" s="45" t="s">
        <v>22</v>
      </c>
      <c r="H4192" s="45" t="s">
        <v>44</v>
      </c>
      <c r="I4192" s="46">
        <v>40969</v>
      </c>
      <c r="J4192" s="44" t="str">
        <f t="shared" si="121"/>
        <v>n/a</v>
      </c>
      <c r="K4192" s="46">
        <v>40998</v>
      </c>
      <c r="L4192" s="45"/>
      <c r="M4192" s="45" t="s">
        <v>601</v>
      </c>
      <c r="N4192" s="45" t="s">
        <v>871</v>
      </c>
      <c r="O4192" s="106" t="s">
        <v>7</v>
      </c>
      <c r="P4192" s="53">
        <v>4410</v>
      </c>
      <c r="Q4192" s="46">
        <v>41502</v>
      </c>
      <c r="R4192" s="41" t="s">
        <v>103</v>
      </c>
    </row>
    <row r="4193" spans="1:18" s="40" customFormat="1" ht="12.75" customHeight="1" x14ac:dyDescent="0.2">
      <c r="A4193" s="152"/>
      <c r="B4193" s="151" t="s">
        <v>7</v>
      </c>
      <c r="C4193" s="107">
        <v>7926</v>
      </c>
      <c r="D4193" s="40" t="s">
        <v>1493</v>
      </c>
      <c r="E4193" s="40" t="s">
        <v>950</v>
      </c>
      <c r="F4193" s="45">
        <v>15</v>
      </c>
      <c r="G4193" s="45" t="s">
        <v>9</v>
      </c>
      <c r="H4193" s="45" t="s">
        <v>44</v>
      </c>
      <c r="I4193" s="46">
        <v>40970</v>
      </c>
      <c r="J4193" s="44" t="str">
        <f t="shared" si="121"/>
        <v>n/a</v>
      </c>
      <c r="K4193" s="46">
        <v>40998</v>
      </c>
      <c r="L4193" s="45"/>
      <c r="M4193" s="45" t="s">
        <v>601</v>
      </c>
      <c r="N4193" s="45" t="s">
        <v>874</v>
      </c>
      <c r="O4193" s="106" t="s">
        <v>7</v>
      </c>
      <c r="P4193" s="53">
        <v>4353</v>
      </c>
      <c r="Q4193" s="46">
        <v>41141</v>
      </c>
      <c r="R4193" s="128" t="s">
        <v>133</v>
      </c>
    </row>
    <row r="4194" spans="1:18" s="40" customFormat="1" ht="12.75" customHeight="1" x14ac:dyDescent="0.2">
      <c r="A4194" s="29">
        <v>106</v>
      </c>
      <c r="B4194" s="40" t="s">
        <v>7</v>
      </c>
      <c r="C4194" s="107">
        <v>7927</v>
      </c>
      <c r="D4194" s="40" t="s">
        <v>719</v>
      </c>
      <c r="E4194" s="40" t="s">
        <v>1209</v>
      </c>
      <c r="F4194" s="45">
        <v>8</v>
      </c>
      <c r="G4194" s="45" t="s">
        <v>905</v>
      </c>
      <c r="H4194" s="45" t="s">
        <v>44</v>
      </c>
      <c r="I4194" s="46">
        <v>40968</v>
      </c>
      <c r="J4194" s="44" t="str">
        <f t="shared" si="121"/>
        <v>n/a</v>
      </c>
      <c r="K4194" s="46">
        <v>41177</v>
      </c>
      <c r="L4194" s="45"/>
      <c r="M4194" s="45" t="s">
        <v>874</v>
      </c>
      <c r="N4194" s="45" t="s">
        <v>874</v>
      </c>
      <c r="O4194" s="106" t="s">
        <v>7</v>
      </c>
      <c r="P4194" s="53">
        <v>4372</v>
      </c>
      <c r="Q4194" s="46">
        <v>41327</v>
      </c>
      <c r="R4194" s="128" t="s">
        <v>1095</v>
      </c>
    </row>
    <row r="4195" spans="1:18" s="40" customFormat="1" ht="12.75" customHeight="1" x14ac:dyDescent="0.2">
      <c r="A4195" s="29">
        <v>106</v>
      </c>
      <c r="B4195" s="40" t="s">
        <v>7</v>
      </c>
      <c r="C4195" s="107">
        <v>7928</v>
      </c>
      <c r="D4195" s="40" t="s">
        <v>719</v>
      </c>
      <c r="E4195" s="40" t="s">
        <v>1201</v>
      </c>
      <c r="F4195" s="45">
        <v>8</v>
      </c>
      <c r="G4195" s="45" t="s">
        <v>905</v>
      </c>
      <c r="H4195" s="45" t="s">
        <v>44</v>
      </c>
      <c r="I4195" s="46">
        <v>40968</v>
      </c>
      <c r="J4195" s="44" t="str">
        <f t="shared" si="121"/>
        <v>n/a</v>
      </c>
      <c r="K4195" s="46">
        <v>41001</v>
      </c>
      <c r="L4195" s="45"/>
      <c r="M4195" s="45" t="s">
        <v>874</v>
      </c>
      <c r="N4195" s="45" t="s">
        <v>874</v>
      </c>
      <c r="O4195" s="106" t="s">
        <v>7</v>
      </c>
      <c r="P4195" s="53">
        <v>4352</v>
      </c>
      <c r="Q4195" s="46">
        <v>41141</v>
      </c>
      <c r="R4195" s="128" t="s">
        <v>1095</v>
      </c>
    </row>
    <row r="4196" spans="1:18" s="40" customFormat="1" ht="12.75" customHeight="1" x14ac:dyDescent="0.2">
      <c r="A4196" s="29">
        <v>190</v>
      </c>
      <c r="B4196" s="40" t="s">
        <v>7</v>
      </c>
      <c r="C4196" s="107">
        <v>7929</v>
      </c>
      <c r="D4196" s="40" t="s">
        <v>1492</v>
      </c>
      <c r="E4196" s="40" t="s">
        <v>1491</v>
      </c>
      <c r="F4196" s="45">
        <v>3</v>
      </c>
      <c r="G4196" s="45" t="s">
        <v>34</v>
      </c>
      <c r="H4196" s="45" t="s">
        <v>44</v>
      </c>
      <c r="I4196" s="46">
        <v>40975</v>
      </c>
      <c r="J4196" s="44" t="str">
        <f t="shared" si="121"/>
        <v>n/a</v>
      </c>
      <c r="K4196" s="46">
        <v>40997</v>
      </c>
      <c r="L4196" s="45"/>
      <c r="M4196" s="45"/>
      <c r="N4196" s="45"/>
      <c r="O4196" s="106" t="s">
        <v>7</v>
      </c>
      <c r="P4196" s="53" t="s">
        <v>5</v>
      </c>
      <c r="Q4196" s="46">
        <v>41036</v>
      </c>
      <c r="R4196" s="41"/>
    </row>
    <row r="4197" spans="1:18" s="40" customFormat="1" ht="12.75" customHeight="1" x14ac:dyDescent="0.2">
      <c r="A4197" s="29">
        <v>20</v>
      </c>
      <c r="B4197" s="40" t="s">
        <v>7</v>
      </c>
      <c r="C4197" s="107">
        <v>7930</v>
      </c>
      <c r="D4197" s="40" t="s">
        <v>1490</v>
      </c>
      <c r="E4197" s="40" t="s">
        <v>1489</v>
      </c>
      <c r="F4197" s="45">
        <v>8</v>
      </c>
      <c r="G4197" s="45" t="s">
        <v>905</v>
      </c>
      <c r="H4197" s="45" t="s">
        <v>44</v>
      </c>
      <c r="I4197" s="46">
        <v>40977</v>
      </c>
      <c r="J4197" s="44" t="str">
        <f t="shared" si="121"/>
        <v>n/a</v>
      </c>
      <c r="K4197" s="46">
        <v>41001</v>
      </c>
      <c r="L4197" s="45"/>
      <c r="M4197" s="45" t="s">
        <v>871</v>
      </c>
      <c r="N4197" s="45" t="s">
        <v>874</v>
      </c>
      <c r="O4197" s="106" t="s">
        <v>7</v>
      </c>
      <c r="P4197" s="53">
        <v>4380</v>
      </c>
      <c r="Q4197" s="46">
        <v>41352</v>
      </c>
      <c r="R4197" s="41" t="s">
        <v>1095</v>
      </c>
    </row>
    <row r="4198" spans="1:18" s="40" customFormat="1" ht="12.75" customHeight="1" x14ac:dyDescent="0.2">
      <c r="A4198" s="29">
        <v>18</v>
      </c>
      <c r="B4198" s="127" t="s">
        <v>7</v>
      </c>
      <c r="C4198" s="107">
        <v>7931</v>
      </c>
      <c r="D4198" s="40" t="s">
        <v>1488</v>
      </c>
      <c r="E4198" s="40" t="s">
        <v>1487</v>
      </c>
      <c r="F4198" s="45">
        <v>19</v>
      </c>
      <c r="G4198" s="45" t="s">
        <v>12</v>
      </c>
      <c r="H4198" s="45" t="s">
        <v>114</v>
      </c>
      <c r="I4198" s="46">
        <v>41001</v>
      </c>
      <c r="J4198" s="44" t="str">
        <f t="shared" si="121"/>
        <v>n/a</v>
      </c>
      <c r="K4198" s="46">
        <v>41030</v>
      </c>
      <c r="L4198" s="45"/>
      <c r="M4198" s="45"/>
      <c r="N4198" s="45"/>
      <c r="O4198" s="106" t="s">
        <v>7</v>
      </c>
      <c r="P4198" s="53">
        <v>4355</v>
      </c>
      <c r="Q4198" s="46">
        <v>41179</v>
      </c>
      <c r="R4198" s="41" t="s">
        <v>187</v>
      </c>
    </row>
    <row r="4199" spans="1:18" s="40" customFormat="1" ht="12.75" customHeight="1" x14ac:dyDescent="0.2">
      <c r="A4199" s="29">
        <v>18</v>
      </c>
      <c r="B4199" s="40" t="s">
        <v>7</v>
      </c>
      <c r="C4199" s="107">
        <v>7932</v>
      </c>
      <c r="D4199" s="40" t="s">
        <v>1192</v>
      </c>
      <c r="E4199" s="40" t="s">
        <v>1486</v>
      </c>
      <c r="F4199" s="45">
        <v>8</v>
      </c>
      <c r="G4199" s="45" t="s">
        <v>905</v>
      </c>
      <c r="H4199" s="45" t="s">
        <v>114</v>
      </c>
      <c r="I4199" s="46">
        <v>41001</v>
      </c>
      <c r="J4199" s="44" t="str">
        <f t="shared" si="121"/>
        <v>n/a</v>
      </c>
      <c r="K4199" s="46">
        <v>41030</v>
      </c>
      <c r="L4199" s="45"/>
      <c r="M4199" s="45" t="s">
        <v>874</v>
      </c>
      <c r="N4199" s="45" t="s">
        <v>871</v>
      </c>
      <c r="O4199" s="106" t="s">
        <v>7</v>
      </c>
      <c r="P4199" s="53">
        <v>4390</v>
      </c>
      <c r="Q4199" s="46">
        <v>41422</v>
      </c>
      <c r="R4199" s="41" t="s">
        <v>1095</v>
      </c>
    </row>
    <row r="4200" spans="1:18" s="40" customFormat="1" ht="12.75" customHeight="1" x14ac:dyDescent="0.2">
      <c r="A4200" s="29"/>
      <c r="B4200" s="40" t="s">
        <v>7</v>
      </c>
      <c r="C4200" s="107">
        <v>7933</v>
      </c>
      <c r="D4200" s="40" t="s">
        <v>1485</v>
      </c>
      <c r="E4200" s="122" t="s">
        <v>1484</v>
      </c>
      <c r="F4200" s="45">
        <v>15</v>
      </c>
      <c r="G4200" s="45" t="s">
        <v>9</v>
      </c>
      <c r="H4200" s="45" t="s">
        <v>31</v>
      </c>
      <c r="I4200" s="46">
        <v>41029</v>
      </c>
      <c r="J4200" s="44">
        <f t="shared" si="121"/>
        <v>41394</v>
      </c>
      <c r="K4200" s="46"/>
      <c r="L4200" s="45"/>
      <c r="M4200" s="45"/>
      <c r="N4200" s="45"/>
      <c r="O4200" s="106" t="s">
        <v>7</v>
      </c>
      <c r="P4200" s="53" t="s">
        <v>2</v>
      </c>
      <c r="Q4200" s="46"/>
      <c r="R4200" s="41"/>
    </row>
    <row r="4201" spans="1:18" s="40" customFormat="1" ht="12.75" customHeight="1" x14ac:dyDescent="0.2">
      <c r="A4201" s="29">
        <v>19</v>
      </c>
      <c r="B4201" s="40" t="s">
        <v>7</v>
      </c>
      <c r="C4201" s="107">
        <v>7934</v>
      </c>
      <c r="D4201" s="40" t="s">
        <v>1479</v>
      </c>
      <c r="E4201" s="40" t="s">
        <v>1483</v>
      </c>
      <c r="F4201" s="45">
        <v>8</v>
      </c>
      <c r="G4201" s="45" t="s">
        <v>905</v>
      </c>
      <c r="H4201" s="45" t="s">
        <v>31</v>
      </c>
      <c r="I4201" s="46">
        <v>41029</v>
      </c>
      <c r="J4201" s="44">
        <f t="shared" si="121"/>
        <v>41394</v>
      </c>
      <c r="K4201" s="46"/>
      <c r="L4201" s="45"/>
      <c r="M4201" s="45"/>
      <c r="N4201" s="45"/>
      <c r="O4201" s="106" t="s">
        <v>7</v>
      </c>
      <c r="P4201" s="53" t="s">
        <v>2</v>
      </c>
      <c r="Q4201" s="46"/>
      <c r="R4201" s="41"/>
    </row>
    <row r="4202" spans="1:18" s="40" customFormat="1" ht="12.75" customHeight="1" x14ac:dyDescent="0.2">
      <c r="A4202" s="29">
        <v>51</v>
      </c>
      <c r="B4202" s="40" t="s">
        <v>7</v>
      </c>
      <c r="C4202" s="107">
        <v>7935</v>
      </c>
      <c r="D4202" s="40" t="s">
        <v>1482</v>
      </c>
      <c r="E4202" s="40" t="s">
        <v>1040</v>
      </c>
      <c r="F4202" s="45">
        <v>8</v>
      </c>
      <c r="G4202" s="45" t="s">
        <v>905</v>
      </c>
      <c r="H4202" s="45" t="s">
        <v>31</v>
      </c>
      <c r="I4202" s="46">
        <v>41030</v>
      </c>
      <c r="J4202" s="44" t="str">
        <f t="shared" si="121"/>
        <v>n/a</v>
      </c>
      <c r="K4202" s="46">
        <v>41059</v>
      </c>
      <c r="L4202" s="45">
        <v>7937</v>
      </c>
      <c r="M4202" s="45" t="s">
        <v>874</v>
      </c>
      <c r="N4202" s="45" t="s">
        <v>874</v>
      </c>
      <c r="O4202" s="106" t="s">
        <v>7</v>
      </c>
      <c r="P4202" s="53">
        <v>4396</v>
      </c>
      <c r="Q4202" s="46">
        <v>41458</v>
      </c>
      <c r="R4202" s="41" t="s">
        <v>1095</v>
      </c>
    </row>
    <row r="4203" spans="1:18" s="40" customFormat="1" ht="12.75" customHeight="1" x14ac:dyDescent="0.2">
      <c r="A4203" s="29">
        <v>3</v>
      </c>
      <c r="B4203" s="40" t="s">
        <v>7</v>
      </c>
      <c r="C4203" s="107">
        <v>7936</v>
      </c>
      <c r="D4203" s="40" t="s">
        <v>1481</v>
      </c>
      <c r="E4203" s="40" t="s">
        <v>1480</v>
      </c>
      <c r="F4203" s="45">
        <v>15</v>
      </c>
      <c r="G4203" s="45" t="s">
        <v>9</v>
      </c>
      <c r="H4203" s="45" t="s">
        <v>31</v>
      </c>
      <c r="I4203" s="46">
        <v>41030</v>
      </c>
      <c r="J4203" s="44" t="str">
        <f t="shared" si="121"/>
        <v>n/a</v>
      </c>
      <c r="K4203" s="46">
        <v>41060</v>
      </c>
      <c r="L4203" s="45"/>
      <c r="M4203" s="45"/>
      <c r="N4203" s="45"/>
      <c r="O4203" s="106" t="s">
        <v>7</v>
      </c>
      <c r="P4203" s="53">
        <v>4393</v>
      </c>
      <c r="Q4203" s="46">
        <v>41435</v>
      </c>
      <c r="R4203" s="41" t="s">
        <v>187</v>
      </c>
    </row>
    <row r="4204" spans="1:18" s="40" customFormat="1" ht="12.75" customHeight="1" x14ac:dyDescent="0.2">
      <c r="A4204" s="29">
        <v>19</v>
      </c>
      <c r="B4204" s="40" t="s">
        <v>7</v>
      </c>
      <c r="C4204" s="107">
        <v>7937</v>
      </c>
      <c r="D4204" s="40" t="s">
        <v>1479</v>
      </c>
      <c r="E4204" s="40" t="s">
        <v>1478</v>
      </c>
      <c r="F4204" s="45">
        <v>8</v>
      </c>
      <c r="G4204" s="45" t="s">
        <v>905</v>
      </c>
      <c r="H4204" s="45" t="s">
        <v>31</v>
      </c>
      <c r="I4204" s="46">
        <v>41036</v>
      </c>
      <c r="J4204" s="44" t="str">
        <f t="shared" si="121"/>
        <v>n/a</v>
      </c>
      <c r="K4204" s="46">
        <v>41060</v>
      </c>
      <c r="L4204" s="45">
        <v>7935</v>
      </c>
      <c r="M4204" s="45" t="s">
        <v>874</v>
      </c>
      <c r="N4204" s="45" t="s">
        <v>871</v>
      </c>
      <c r="O4204" s="106" t="s">
        <v>7</v>
      </c>
      <c r="P4204" s="53">
        <v>4397</v>
      </c>
      <c r="Q4204" s="46">
        <v>41458</v>
      </c>
      <c r="R4204" s="41" t="s">
        <v>136</v>
      </c>
    </row>
    <row r="4205" spans="1:18" s="40" customFormat="1" ht="12.75" customHeight="1" x14ac:dyDescent="0.2">
      <c r="A4205" s="29">
        <v>55</v>
      </c>
      <c r="B4205" s="40" t="s">
        <v>7</v>
      </c>
      <c r="C4205" s="107">
        <v>7938</v>
      </c>
      <c r="D4205" s="40" t="s">
        <v>943</v>
      </c>
      <c r="E4205" s="40" t="s">
        <v>1015</v>
      </c>
      <c r="F4205" s="45">
        <v>15</v>
      </c>
      <c r="G4205" s="45" t="s">
        <v>9</v>
      </c>
      <c r="H4205" s="45" t="s">
        <v>31</v>
      </c>
      <c r="I4205" s="46">
        <v>41040</v>
      </c>
      <c r="J4205" s="44" t="str">
        <f t="shared" si="121"/>
        <v>n/a</v>
      </c>
      <c r="K4205" s="46">
        <v>41060</v>
      </c>
      <c r="L4205" s="45"/>
      <c r="M4205" s="45"/>
      <c r="N4205" s="45"/>
      <c r="O4205" s="106" t="s">
        <v>7</v>
      </c>
      <c r="P4205" s="53">
        <v>4394</v>
      </c>
      <c r="Q4205" s="46">
        <v>41435</v>
      </c>
      <c r="R4205" s="41" t="s">
        <v>136</v>
      </c>
    </row>
    <row r="4206" spans="1:18" s="40" customFormat="1" ht="12.75" customHeight="1" x14ac:dyDescent="0.2">
      <c r="A4206" s="29">
        <v>50</v>
      </c>
      <c r="B4206" s="40" t="s">
        <v>7</v>
      </c>
      <c r="C4206" s="107">
        <v>7939</v>
      </c>
      <c r="D4206" s="40" t="s">
        <v>21</v>
      </c>
      <c r="E4206" s="135" t="s">
        <v>1477</v>
      </c>
      <c r="F4206" s="45">
        <v>7</v>
      </c>
      <c r="G4206" s="45" t="s">
        <v>12</v>
      </c>
      <c r="H4206" s="45" t="s">
        <v>25</v>
      </c>
      <c r="I4206" s="46">
        <v>41059</v>
      </c>
      <c r="J4206" s="44" t="str">
        <f t="shared" si="121"/>
        <v>n/a</v>
      </c>
      <c r="K4206" s="46">
        <v>41088</v>
      </c>
      <c r="L4206" s="45"/>
      <c r="M4206" s="45"/>
      <c r="N4206" s="45"/>
      <c r="O4206" s="106" t="s">
        <v>7</v>
      </c>
      <c r="P4206" s="53">
        <v>4358</v>
      </c>
      <c r="Q4206" s="46">
        <v>41258</v>
      </c>
      <c r="R4206" s="41" t="s">
        <v>136</v>
      </c>
    </row>
    <row r="4207" spans="1:18" s="40" customFormat="1" ht="12.75" customHeight="1" x14ac:dyDescent="0.2">
      <c r="A4207" s="29">
        <v>51</v>
      </c>
      <c r="B4207" s="40" t="s">
        <v>7</v>
      </c>
      <c r="C4207" s="107">
        <v>7940</v>
      </c>
      <c r="D4207" s="40" t="s">
        <v>128</v>
      </c>
      <c r="E4207" s="40" t="s">
        <v>1476</v>
      </c>
      <c r="F4207" s="45">
        <v>10</v>
      </c>
      <c r="G4207" s="45" t="s">
        <v>12</v>
      </c>
      <c r="H4207" s="45" t="s">
        <v>8</v>
      </c>
      <c r="I4207" s="46">
        <v>41080</v>
      </c>
      <c r="J4207" s="44" t="str">
        <f t="shared" si="121"/>
        <v>n/a</v>
      </c>
      <c r="K4207" s="46">
        <v>41117</v>
      </c>
      <c r="L4207" s="45"/>
      <c r="M4207" s="45"/>
      <c r="N4207" s="45" t="s">
        <v>874</v>
      </c>
      <c r="O4207" s="106" t="s">
        <v>7</v>
      </c>
      <c r="P4207" s="53">
        <v>4363</v>
      </c>
      <c r="Q4207" s="46">
        <v>41278</v>
      </c>
      <c r="R4207" s="41" t="s">
        <v>136</v>
      </c>
    </row>
    <row r="4208" spans="1:18" s="40" customFormat="1" ht="12.75" customHeight="1" x14ac:dyDescent="0.2">
      <c r="A4208" s="29">
        <v>55</v>
      </c>
      <c r="B4208" s="40" t="s">
        <v>7</v>
      </c>
      <c r="C4208" s="107">
        <v>7941</v>
      </c>
      <c r="D4208" s="40" t="s">
        <v>1475</v>
      </c>
      <c r="E4208" s="40" t="s">
        <v>1474</v>
      </c>
      <c r="F4208" s="45">
        <v>15</v>
      </c>
      <c r="G4208" s="45" t="s">
        <v>9</v>
      </c>
      <c r="H4208" s="45" t="s">
        <v>8</v>
      </c>
      <c r="I4208" s="46">
        <v>41081</v>
      </c>
      <c r="J4208" s="44" t="str">
        <f t="shared" si="121"/>
        <v>n/a</v>
      </c>
      <c r="K4208" s="46">
        <v>41122</v>
      </c>
      <c r="L4208" s="45"/>
      <c r="M4208" s="45"/>
      <c r="N4208" s="45"/>
      <c r="O4208" s="106" t="s">
        <v>7</v>
      </c>
      <c r="P4208" s="53">
        <v>4360</v>
      </c>
      <c r="Q4208" s="46">
        <v>41271</v>
      </c>
      <c r="R4208" s="41" t="s">
        <v>187</v>
      </c>
    </row>
    <row r="4209" spans="1:18" s="40" customFormat="1" ht="12.75" customHeight="1" x14ac:dyDescent="0.2">
      <c r="A4209" s="29">
        <v>19</v>
      </c>
      <c r="B4209" s="40" t="s">
        <v>7</v>
      </c>
      <c r="C4209" s="107">
        <v>7942</v>
      </c>
      <c r="D4209" s="40" t="s">
        <v>1473</v>
      </c>
      <c r="E4209" s="40" t="s">
        <v>1472</v>
      </c>
      <c r="F4209" s="45">
        <v>8</v>
      </c>
      <c r="G4209" s="45" t="s">
        <v>905</v>
      </c>
      <c r="H4209" s="45" t="s">
        <v>8</v>
      </c>
      <c r="I4209" s="46">
        <v>41081</v>
      </c>
      <c r="J4209" s="44" t="str">
        <f t="shared" si="121"/>
        <v>n/a</v>
      </c>
      <c r="K4209" s="46">
        <v>41122</v>
      </c>
      <c r="L4209" s="45"/>
      <c r="M4209" s="45" t="s">
        <v>874</v>
      </c>
      <c r="N4209" s="45" t="s">
        <v>874</v>
      </c>
      <c r="O4209" s="106" t="s">
        <v>7</v>
      </c>
      <c r="P4209" s="53">
        <v>4364</v>
      </c>
      <c r="Q4209" s="46">
        <v>41284</v>
      </c>
      <c r="R4209" s="128" t="s">
        <v>1095</v>
      </c>
    </row>
    <row r="4210" spans="1:18" s="40" customFormat="1" ht="12.75" customHeight="1" x14ac:dyDescent="0.2">
      <c r="A4210" s="29">
        <v>33</v>
      </c>
      <c r="B4210" s="40" t="s">
        <v>7</v>
      </c>
      <c r="C4210" s="107">
        <v>7943</v>
      </c>
      <c r="D4210" s="40" t="s">
        <v>374</v>
      </c>
      <c r="E4210" s="40" t="s">
        <v>1471</v>
      </c>
      <c r="F4210" s="45" t="s">
        <v>1470</v>
      </c>
      <c r="G4210" s="45" t="s">
        <v>22</v>
      </c>
      <c r="H4210" s="45" t="s">
        <v>8</v>
      </c>
      <c r="I4210" s="46">
        <v>41086</v>
      </c>
      <c r="J4210" s="44" t="str">
        <f t="shared" si="121"/>
        <v>n/a</v>
      </c>
      <c r="K4210" s="46">
        <v>41117</v>
      </c>
      <c r="L4210" s="45"/>
      <c r="M4210" s="45"/>
      <c r="N4210" s="45" t="s">
        <v>874</v>
      </c>
      <c r="O4210" s="106" t="s">
        <v>7</v>
      </c>
      <c r="P4210" s="53">
        <v>4404</v>
      </c>
      <c r="Q4210" s="46">
        <v>41480</v>
      </c>
      <c r="R4210" s="128" t="s">
        <v>1019</v>
      </c>
    </row>
    <row r="4211" spans="1:18" s="40" customFormat="1" ht="12.75" customHeight="1" x14ac:dyDescent="0.2">
      <c r="A4211" s="29"/>
      <c r="B4211" s="40" t="s">
        <v>7</v>
      </c>
      <c r="C4211" s="107">
        <v>7944</v>
      </c>
      <c r="D4211" s="40" t="s">
        <v>1469</v>
      </c>
      <c r="E4211" s="40" t="s">
        <v>1003</v>
      </c>
      <c r="F4211" s="45">
        <v>8</v>
      </c>
      <c r="G4211" s="45" t="s">
        <v>905</v>
      </c>
      <c r="H4211" s="45" t="s">
        <v>8</v>
      </c>
      <c r="I4211" s="46">
        <v>41086</v>
      </c>
      <c r="J4211" s="44">
        <f t="shared" si="121"/>
        <v>41451</v>
      </c>
      <c r="K4211" s="46"/>
      <c r="L4211" s="45"/>
      <c r="M4211" s="45"/>
      <c r="N4211" s="45"/>
      <c r="O4211" s="106" t="s">
        <v>7</v>
      </c>
      <c r="P4211" s="53" t="s">
        <v>5</v>
      </c>
      <c r="Q4211" s="46">
        <v>41141</v>
      </c>
      <c r="R4211" s="41"/>
    </row>
    <row r="4212" spans="1:18" s="40" customFormat="1" ht="12.75" customHeight="1" x14ac:dyDescent="0.2">
      <c r="A4212" s="29">
        <v>74</v>
      </c>
      <c r="B4212" s="40" t="s">
        <v>7</v>
      </c>
      <c r="C4212" s="107">
        <v>7945</v>
      </c>
      <c r="D4212" s="40" t="s">
        <v>1468</v>
      </c>
      <c r="E4212" s="40" t="s">
        <v>1467</v>
      </c>
      <c r="F4212" s="45">
        <v>8</v>
      </c>
      <c r="G4212" s="45" t="s">
        <v>905</v>
      </c>
      <c r="H4212" s="45" t="s">
        <v>8</v>
      </c>
      <c r="I4212" s="46">
        <v>41087</v>
      </c>
      <c r="J4212" s="44" t="str">
        <f t="shared" si="121"/>
        <v>n/a</v>
      </c>
      <c r="K4212" s="46">
        <v>41122</v>
      </c>
      <c r="L4212" s="45"/>
      <c r="M4212" s="45" t="s">
        <v>874</v>
      </c>
      <c r="N4212" s="45" t="s">
        <v>874</v>
      </c>
      <c r="O4212" s="106" t="s">
        <v>7</v>
      </c>
      <c r="P4212" s="53">
        <v>4398</v>
      </c>
      <c r="Q4212" s="46">
        <v>41470</v>
      </c>
      <c r="R4212" s="41" t="s">
        <v>1466</v>
      </c>
    </row>
    <row r="4213" spans="1:18" s="40" customFormat="1" ht="12.75" customHeight="1" x14ac:dyDescent="0.2">
      <c r="A4213" s="29">
        <v>19</v>
      </c>
      <c r="B4213" s="40" t="s">
        <v>7</v>
      </c>
      <c r="C4213" s="107">
        <v>7946</v>
      </c>
      <c r="D4213" s="40" t="s">
        <v>132</v>
      </c>
      <c r="E4213" s="40" t="s">
        <v>1465</v>
      </c>
      <c r="F4213" s="45">
        <v>8</v>
      </c>
      <c r="G4213" s="45" t="s">
        <v>905</v>
      </c>
      <c r="H4213" s="45" t="s">
        <v>8</v>
      </c>
      <c r="I4213" s="46">
        <v>41089</v>
      </c>
      <c r="J4213" s="44" t="str">
        <f t="shared" si="121"/>
        <v>n/a</v>
      </c>
      <c r="K4213" s="46">
        <v>41122</v>
      </c>
      <c r="L4213" s="45"/>
      <c r="M4213" s="45" t="s">
        <v>874</v>
      </c>
      <c r="N4213" s="45" t="s">
        <v>874</v>
      </c>
      <c r="O4213" s="106" t="s">
        <v>7</v>
      </c>
      <c r="P4213" s="53">
        <v>4365</v>
      </c>
      <c r="Q4213" s="46">
        <v>41284</v>
      </c>
      <c r="R4213" s="128" t="s">
        <v>1095</v>
      </c>
    </row>
    <row r="4214" spans="1:18" s="40" customFormat="1" ht="12.75" customHeight="1" x14ac:dyDescent="0.2">
      <c r="A4214" s="29">
        <v>51</v>
      </c>
      <c r="B4214" s="40" t="s">
        <v>7</v>
      </c>
      <c r="C4214" s="107">
        <v>7947</v>
      </c>
      <c r="D4214" s="40" t="s">
        <v>1464</v>
      </c>
      <c r="E4214" s="40" t="s">
        <v>1463</v>
      </c>
      <c r="F4214" s="45">
        <v>10</v>
      </c>
      <c r="G4214" s="45" t="s">
        <v>12</v>
      </c>
      <c r="H4214" s="45" t="s">
        <v>8</v>
      </c>
      <c r="I4214" s="46">
        <v>41089</v>
      </c>
      <c r="J4214" s="44" t="str">
        <f t="shared" si="121"/>
        <v>n/a</v>
      </c>
      <c r="K4214" s="46">
        <v>41122</v>
      </c>
      <c r="L4214" s="45"/>
      <c r="M4214" s="45"/>
      <c r="N4214" s="45" t="s">
        <v>874</v>
      </c>
      <c r="O4214" s="106" t="s">
        <v>7</v>
      </c>
      <c r="P4214" s="53">
        <v>4399</v>
      </c>
      <c r="Q4214" s="46">
        <v>41453</v>
      </c>
      <c r="R4214" s="128" t="s">
        <v>867</v>
      </c>
    </row>
    <row r="4215" spans="1:18" s="40" customFormat="1" ht="12.75" customHeight="1" x14ac:dyDescent="0.2">
      <c r="A4215" s="29">
        <v>46</v>
      </c>
      <c r="B4215" s="40" t="s">
        <v>7</v>
      </c>
      <c r="C4215" s="107">
        <v>7948</v>
      </c>
      <c r="D4215" s="40" t="s">
        <v>527</v>
      </c>
      <c r="E4215" s="40" t="s">
        <v>1462</v>
      </c>
      <c r="F4215" s="45">
        <v>8</v>
      </c>
      <c r="G4215" s="45" t="s">
        <v>905</v>
      </c>
      <c r="H4215" s="45" t="s">
        <v>8</v>
      </c>
      <c r="I4215" s="46">
        <v>41089</v>
      </c>
      <c r="J4215" s="44" t="str">
        <f t="shared" si="121"/>
        <v>n/a</v>
      </c>
      <c r="K4215" s="46">
        <v>41122</v>
      </c>
      <c r="L4215" s="45"/>
      <c r="M4215" s="45" t="s">
        <v>874</v>
      </c>
      <c r="N4215" s="45" t="s">
        <v>874</v>
      </c>
      <c r="O4215" s="106" t="s">
        <v>7</v>
      </c>
      <c r="P4215" s="53">
        <v>4447</v>
      </c>
      <c r="Q4215" s="46">
        <v>41864</v>
      </c>
      <c r="R4215" s="41" t="s">
        <v>1318</v>
      </c>
    </row>
    <row r="4216" spans="1:18" s="40" customFormat="1" ht="12.75" customHeight="1" x14ac:dyDescent="0.2">
      <c r="A4216" s="29">
        <v>123</v>
      </c>
      <c r="B4216" s="40" t="s">
        <v>7</v>
      </c>
      <c r="C4216" s="107">
        <v>7949</v>
      </c>
      <c r="D4216" s="40" t="s">
        <v>1087</v>
      </c>
      <c r="E4216" s="40" t="s">
        <v>1461</v>
      </c>
      <c r="F4216" s="45">
        <v>5</v>
      </c>
      <c r="G4216" s="45" t="s">
        <v>34</v>
      </c>
      <c r="H4216" s="45" t="s">
        <v>28</v>
      </c>
      <c r="I4216" s="46">
        <v>41092</v>
      </c>
      <c r="J4216" s="44">
        <f t="shared" si="121"/>
        <v>41457</v>
      </c>
      <c r="K4216" s="46"/>
      <c r="L4216" s="45"/>
      <c r="M4216" s="45"/>
      <c r="N4216" s="45"/>
      <c r="O4216" s="106" t="s">
        <v>7</v>
      </c>
      <c r="P4216" s="53" t="s">
        <v>2</v>
      </c>
      <c r="Q4216" s="46"/>
      <c r="R4216" s="41"/>
    </row>
    <row r="4217" spans="1:18" s="40" customFormat="1" ht="12.75" customHeight="1" x14ac:dyDescent="0.2">
      <c r="A4217" s="29">
        <v>123</v>
      </c>
      <c r="B4217" s="40" t="s">
        <v>7</v>
      </c>
      <c r="C4217" s="107">
        <v>7950</v>
      </c>
      <c r="D4217" s="40" t="s">
        <v>1087</v>
      </c>
      <c r="E4217" s="40" t="s">
        <v>1075</v>
      </c>
      <c r="F4217" s="45">
        <v>5</v>
      </c>
      <c r="G4217" s="45" t="s">
        <v>34</v>
      </c>
      <c r="H4217" s="45" t="s">
        <v>28</v>
      </c>
      <c r="I4217" s="46">
        <v>41092</v>
      </c>
      <c r="J4217" s="44">
        <f t="shared" si="121"/>
        <v>41457</v>
      </c>
      <c r="K4217" s="46"/>
      <c r="L4217" s="45"/>
      <c r="M4217" s="45"/>
      <c r="N4217" s="45"/>
      <c r="O4217" s="106" t="s">
        <v>7</v>
      </c>
      <c r="P4217" s="53" t="s">
        <v>2</v>
      </c>
      <c r="Q4217" s="46"/>
      <c r="R4217" s="41"/>
    </row>
    <row r="4218" spans="1:18" s="40" customFormat="1" ht="12.75" customHeight="1" x14ac:dyDescent="0.2">
      <c r="A4218" s="29">
        <v>37</v>
      </c>
      <c r="B4218" s="40" t="s">
        <v>7</v>
      </c>
      <c r="C4218" s="107">
        <v>7951</v>
      </c>
      <c r="D4218" s="40" t="s">
        <v>1460</v>
      </c>
      <c r="E4218" s="40" t="s">
        <v>1459</v>
      </c>
      <c r="F4218" s="45">
        <v>20</v>
      </c>
      <c r="G4218" s="45" t="s">
        <v>22</v>
      </c>
      <c r="H4218" s="45" t="s">
        <v>28</v>
      </c>
      <c r="I4218" s="46">
        <v>41092</v>
      </c>
      <c r="J4218" s="44" t="str">
        <f t="shared" si="121"/>
        <v>n/a</v>
      </c>
      <c r="K4218" s="46">
        <v>41121</v>
      </c>
      <c r="L4218" s="45"/>
      <c r="M4218" s="45"/>
      <c r="N4218" s="45"/>
      <c r="O4218" s="106" t="s">
        <v>7</v>
      </c>
      <c r="P4218" s="53">
        <v>4359</v>
      </c>
      <c r="Q4218" s="46">
        <v>41260</v>
      </c>
      <c r="R4218" s="41" t="s">
        <v>136</v>
      </c>
    </row>
    <row r="4219" spans="1:18" s="40" customFormat="1" ht="12.75" customHeight="1" x14ac:dyDescent="0.2">
      <c r="A4219" s="29">
        <v>37</v>
      </c>
      <c r="B4219" s="40" t="s">
        <v>7</v>
      </c>
      <c r="C4219" s="107">
        <v>7952</v>
      </c>
      <c r="D4219" s="40" t="s">
        <v>1458</v>
      </c>
      <c r="E4219" s="40" t="s">
        <v>1457</v>
      </c>
      <c r="F4219" s="45">
        <v>8</v>
      </c>
      <c r="G4219" s="45" t="s">
        <v>905</v>
      </c>
      <c r="H4219" s="45" t="s">
        <v>8</v>
      </c>
      <c r="I4219" s="46">
        <v>41092</v>
      </c>
      <c r="J4219" s="44" t="str">
        <f t="shared" si="121"/>
        <v>n/a</v>
      </c>
      <c r="K4219" s="46">
        <v>41120</v>
      </c>
      <c r="L4219" s="45"/>
      <c r="M4219" s="45" t="s">
        <v>871</v>
      </c>
      <c r="N4219" s="45" t="s">
        <v>871</v>
      </c>
      <c r="O4219" s="106" t="s">
        <v>7</v>
      </c>
      <c r="P4219" s="53" t="s">
        <v>5</v>
      </c>
      <c r="Q4219" s="46">
        <v>41234</v>
      </c>
      <c r="R4219" s="41"/>
    </row>
    <row r="4220" spans="1:18" s="40" customFormat="1" ht="12.75" customHeight="1" x14ac:dyDescent="0.2">
      <c r="A4220" s="29">
        <v>37</v>
      </c>
      <c r="B4220" s="40" t="s">
        <v>7</v>
      </c>
      <c r="C4220" s="107">
        <v>7953</v>
      </c>
      <c r="D4220" s="40" t="s">
        <v>1409</v>
      </c>
      <c r="E4220" s="40" t="s">
        <v>722</v>
      </c>
      <c r="F4220" s="45">
        <v>10</v>
      </c>
      <c r="G4220" s="45" t="s">
        <v>12</v>
      </c>
      <c r="H4220" s="45" t="s">
        <v>8</v>
      </c>
      <c r="I4220" s="46">
        <v>41092</v>
      </c>
      <c r="J4220" s="44" t="str">
        <f t="shared" si="121"/>
        <v>n/a</v>
      </c>
      <c r="K4220" s="46">
        <v>41122</v>
      </c>
      <c r="L4220" s="45"/>
      <c r="M4220" s="45"/>
      <c r="N4220" s="45" t="s">
        <v>925</v>
      </c>
      <c r="O4220" s="106" t="s">
        <v>7</v>
      </c>
      <c r="P4220" s="53" t="s">
        <v>5</v>
      </c>
      <c r="Q4220" s="46">
        <v>41449</v>
      </c>
      <c r="R4220" s="41"/>
    </row>
    <row r="4221" spans="1:18" s="40" customFormat="1" ht="12.75" customHeight="1" x14ac:dyDescent="0.2">
      <c r="A4221" s="29"/>
      <c r="B4221" s="40" t="s">
        <v>7</v>
      </c>
      <c r="C4221" s="107">
        <v>7954</v>
      </c>
      <c r="D4221" s="40" t="s">
        <v>1456</v>
      </c>
      <c r="E4221" s="40" t="s">
        <v>1003</v>
      </c>
      <c r="F4221" s="45">
        <v>8</v>
      </c>
      <c r="G4221" s="45" t="s">
        <v>905</v>
      </c>
      <c r="H4221" s="45" t="s">
        <v>8</v>
      </c>
      <c r="I4221" s="46">
        <v>41092</v>
      </c>
      <c r="J4221" s="44">
        <f t="shared" si="121"/>
        <v>41457</v>
      </c>
      <c r="K4221" s="46"/>
      <c r="L4221" s="45"/>
      <c r="M4221" s="45"/>
      <c r="N4221" s="45"/>
      <c r="O4221" s="106" t="s">
        <v>7</v>
      </c>
      <c r="P4221" s="53" t="s">
        <v>2</v>
      </c>
      <c r="Q4221" s="46"/>
      <c r="R4221" s="41"/>
    </row>
    <row r="4222" spans="1:18" s="40" customFormat="1" ht="12.75" customHeight="1" x14ac:dyDescent="0.2">
      <c r="A4222" s="29">
        <v>233</v>
      </c>
      <c r="B4222" s="40" t="s">
        <v>7</v>
      </c>
      <c r="C4222" s="107">
        <v>7955</v>
      </c>
      <c r="D4222" s="40" t="s">
        <v>1294</v>
      </c>
      <c r="E4222" s="40" t="s">
        <v>950</v>
      </c>
      <c r="F4222" s="45">
        <v>8</v>
      </c>
      <c r="G4222" s="45" t="s">
        <v>905</v>
      </c>
      <c r="H4222" s="45" t="s">
        <v>44</v>
      </c>
      <c r="I4222" s="46">
        <v>41099</v>
      </c>
      <c r="J4222" s="44" t="str">
        <f t="shared" si="121"/>
        <v>n/a</v>
      </c>
      <c r="K4222" s="46">
        <v>41365</v>
      </c>
      <c r="L4222" s="45"/>
      <c r="M4222" s="45"/>
      <c r="N4222" s="45"/>
      <c r="O4222" s="106" t="s">
        <v>7</v>
      </c>
      <c r="P4222" s="53" t="s">
        <v>1227</v>
      </c>
      <c r="Q4222" s="46"/>
      <c r="R4222" s="41"/>
    </row>
    <row r="4223" spans="1:18" s="40" customFormat="1" ht="12.75" customHeight="1" x14ac:dyDescent="0.2">
      <c r="A4223" s="29">
        <v>17</v>
      </c>
      <c r="B4223" s="40" t="s">
        <v>7</v>
      </c>
      <c r="C4223" s="107">
        <v>7956</v>
      </c>
      <c r="D4223" s="40" t="s">
        <v>43</v>
      </c>
      <c r="E4223" s="40" t="s">
        <v>1455</v>
      </c>
      <c r="F4223" s="45">
        <v>15</v>
      </c>
      <c r="G4223" s="45" t="s">
        <v>9</v>
      </c>
      <c r="H4223" s="45" t="s">
        <v>193</v>
      </c>
      <c r="I4223" s="120">
        <v>41113</v>
      </c>
      <c r="J4223" s="44" t="str">
        <f t="shared" si="121"/>
        <v>n/a</v>
      </c>
      <c r="K4223" s="120">
        <v>41152</v>
      </c>
      <c r="L4223" s="45">
        <v>7960</v>
      </c>
      <c r="M4223" s="45"/>
      <c r="N4223" s="45" t="s">
        <v>871</v>
      </c>
      <c r="O4223" s="106" t="s">
        <v>7</v>
      </c>
      <c r="P4223" s="53">
        <v>4382</v>
      </c>
      <c r="Q4223" s="46">
        <v>41382</v>
      </c>
      <c r="R4223" s="41" t="s">
        <v>187</v>
      </c>
    </row>
    <row r="4224" spans="1:18" s="40" customFormat="1" ht="12.75" customHeight="1" x14ac:dyDescent="0.2">
      <c r="A4224" s="29">
        <v>20</v>
      </c>
      <c r="B4224" s="40" t="s">
        <v>7</v>
      </c>
      <c r="C4224" s="107">
        <v>7957</v>
      </c>
      <c r="D4224" s="40" t="s">
        <v>1454</v>
      </c>
      <c r="E4224" s="40" t="s">
        <v>1453</v>
      </c>
      <c r="F4224" s="45">
        <v>5</v>
      </c>
      <c r="G4224" s="45" t="s">
        <v>34</v>
      </c>
      <c r="H4224" s="45" t="s">
        <v>44</v>
      </c>
      <c r="I4224" s="46">
        <v>41114</v>
      </c>
      <c r="J4224" s="44">
        <f t="shared" si="121"/>
        <v>41479</v>
      </c>
      <c r="K4224" s="46"/>
      <c r="L4224" s="45"/>
      <c r="M4224" s="45"/>
      <c r="N4224" s="45"/>
      <c r="O4224" s="106" t="s">
        <v>7</v>
      </c>
      <c r="P4224" s="53" t="s">
        <v>2</v>
      </c>
      <c r="Q4224" s="46"/>
      <c r="R4224" s="41"/>
    </row>
    <row r="4225" spans="1:209" s="40" customFormat="1" ht="12.75" customHeight="1" x14ac:dyDescent="0.2">
      <c r="A4225" s="29">
        <v>94</v>
      </c>
      <c r="B4225" s="40" t="s">
        <v>7</v>
      </c>
      <c r="C4225" s="107">
        <v>7958</v>
      </c>
      <c r="D4225" s="40" t="s">
        <v>1452</v>
      </c>
      <c r="E4225" s="40" t="s">
        <v>1447</v>
      </c>
      <c r="F4225" s="45">
        <v>12</v>
      </c>
      <c r="G4225" s="45" t="s">
        <v>34</v>
      </c>
      <c r="H4225" s="45" t="s">
        <v>193</v>
      </c>
      <c r="I4225" s="46">
        <v>41117</v>
      </c>
      <c r="J4225" s="44">
        <f t="shared" si="121"/>
        <v>41482</v>
      </c>
      <c r="K4225" s="46"/>
      <c r="L4225" s="45"/>
      <c r="M4225" s="45"/>
      <c r="N4225" s="45"/>
      <c r="O4225" s="106" t="s">
        <v>7</v>
      </c>
      <c r="P4225" s="53" t="s">
        <v>2</v>
      </c>
      <c r="Q4225" s="46"/>
      <c r="R4225" s="41"/>
    </row>
    <row r="4226" spans="1:209" s="40" customFormat="1" ht="12.75" customHeight="1" x14ac:dyDescent="0.2">
      <c r="A4226" s="29">
        <v>91</v>
      </c>
      <c r="B4226" s="40" t="s">
        <v>7</v>
      </c>
      <c r="C4226" s="107">
        <v>7959</v>
      </c>
      <c r="D4226" s="40" t="s">
        <v>1451</v>
      </c>
      <c r="E4226" s="40" t="s">
        <v>1450</v>
      </c>
      <c r="F4226" s="45">
        <v>21</v>
      </c>
      <c r="G4226" s="45" t="s">
        <v>22</v>
      </c>
      <c r="H4226" s="45" t="s">
        <v>193</v>
      </c>
      <c r="I4226" s="120">
        <v>41121</v>
      </c>
      <c r="J4226" s="44" t="str">
        <f t="shared" si="121"/>
        <v>n/a</v>
      </c>
      <c r="K4226" s="120">
        <v>41152</v>
      </c>
      <c r="L4226" s="45">
        <v>7962</v>
      </c>
      <c r="M4226" s="45"/>
      <c r="N4226" s="45" t="s">
        <v>874</v>
      </c>
      <c r="O4226" s="106" t="s">
        <v>7</v>
      </c>
      <c r="P4226" s="53">
        <v>4366</v>
      </c>
      <c r="Q4226" s="46">
        <v>41312</v>
      </c>
      <c r="R4226" s="41" t="s">
        <v>136</v>
      </c>
    </row>
    <row r="4227" spans="1:209" s="14" customFormat="1" ht="12.75" customHeight="1" x14ac:dyDescent="0.2">
      <c r="A4227" s="29">
        <v>3</v>
      </c>
      <c r="B4227" s="40" t="s">
        <v>7</v>
      </c>
      <c r="C4227" s="107">
        <v>7960</v>
      </c>
      <c r="D4227" s="40" t="s">
        <v>1449</v>
      </c>
      <c r="E4227" s="40" t="s">
        <v>1448</v>
      </c>
      <c r="F4227" s="45">
        <v>15</v>
      </c>
      <c r="G4227" s="45" t="s">
        <v>9</v>
      </c>
      <c r="H4227" s="45" t="s">
        <v>193</v>
      </c>
      <c r="I4227" s="120">
        <v>41121</v>
      </c>
      <c r="J4227" s="44" t="str">
        <f t="shared" si="121"/>
        <v>n/a</v>
      </c>
      <c r="K4227" s="120">
        <v>41152</v>
      </c>
      <c r="L4227" s="45">
        <v>7956</v>
      </c>
      <c r="M4227" s="45"/>
      <c r="N4227" s="45" t="s">
        <v>874</v>
      </c>
      <c r="O4227" s="106" t="s">
        <v>7</v>
      </c>
      <c r="P4227" s="53">
        <v>4383</v>
      </c>
      <c r="Q4227" s="46">
        <v>41382</v>
      </c>
      <c r="R4227" s="41" t="s">
        <v>187</v>
      </c>
      <c r="S4227" s="40"/>
      <c r="T4227" s="40"/>
      <c r="U4227" s="40"/>
      <c r="V4227" s="40"/>
      <c r="W4227" s="40"/>
      <c r="X4227" s="40"/>
      <c r="Y4227" s="40"/>
      <c r="Z4227" s="40"/>
      <c r="AA4227" s="40"/>
      <c r="AB4227" s="40"/>
      <c r="AC4227" s="40"/>
      <c r="AD4227" s="40"/>
      <c r="AE4227" s="40"/>
      <c r="AF4227" s="40"/>
      <c r="AG4227" s="40"/>
      <c r="AH4227" s="40"/>
      <c r="AI4227" s="40"/>
      <c r="AJ4227" s="40"/>
      <c r="AK4227" s="40"/>
      <c r="AL4227" s="40"/>
      <c r="AM4227" s="40"/>
      <c r="AN4227" s="40"/>
      <c r="AO4227" s="40"/>
      <c r="AP4227" s="40"/>
      <c r="AQ4227" s="40"/>
      <c r="AR4227" s="40"/>
      <c r="AS4227" s="40"/>
      <c r="AT4227" s="40"/>
      <c r="AU4227" s="40"/>
      <c r="AV4227" s="40"/>
      <c r="AW4227" s="40"/>
      <c r="AX4227" s="40"/>
      <c r="AY4227" s="40"/>
      <c r="AZ4227" s="40"/>
      <c r="BA4227" s="40"/>
      <c r="BB4227" s="40"/>
      <c r="BC4227" s="40"/>
      <c r="BD4227" s="40"/>
      <c r="BE4227" s="40"/>
      <c r="BF4227" s="40"/>
      <c r="BG4227" s="40"/>
      <c r="BH4227" s="40"/>
      <c r="BI4227" s="40"/>
      <c r="BJ4227" s="40"/>
      <c r="BK4227" s="40"/>
      <c r="BL4227" s="40"/>
      <c r="BM4227" s="40"/>
      <c r="BN4227" s="40"/>
      <c r="BO4227" s="40"/>
      <c r="BP4227" s="40"/>
      <c r="BQ4227" s="40"/>
      <c r="BR4227" s="40"/>
      <c r="BS4227" s="40"/>
      <c r="BT4227" s="40"/>
      <c r="BU4227" s="40"/>
      <c r="BV4227" s="40"/>
      <c r="BW4227" s="40"/>
      <c r="BX4227" s="40"/>
      <c r="BY4227" s="40"/>
      <c r="BZ4227" s="40"/>
      <c r="CA4227" s="40"/>
      <c r="CB4227" s="40"/>
      <c r="CC4227" s="40"/>
      <c r="CD4227" s="40"/>
      <c r="CE4227" s="40"/>
      <c r="CF4227" s="40"/>
      <c r="CG4227" s="40"/>
      <c r="CH4227" s="40"/>
      <c r="CI4227" s="40"/>
      <c r="CJ4227" s="40"/>
      <c r="CK4227" s="40"/>
      <c r="CL4227" s="40"/>
      <c r="CM4227" s="40"/>
      <c r="CN4227" s="40"/>
      <c r="CO4227" s="40"/>
      <c r="CP4227" s="40"/>
      <c r="CQ4227" s="40"/>
      <c r="CR4227" s="40"/>
      <c r="CS4227" s="40"/>
      <c r="CT4227" s="40"/>
      <c r="CU4227" s="40"/>
      <c r="CV4227" s="40"/>
      <c r="CW4227" s="40"/>
      <c r="CX4227" s="40"/>
      <c r="CY4227" s="40"/>
      <c r="CZ4227" s="40"/>
      <c r="DA4227" s="40"/>
      <c r="DB4227" s="40"/>
      <c r="DC4227" s="40"/>
      <c r="DD4227" s="40"/>
      <c r="DE4227" s="40"/>
      <c r="DF4227" s="40"/>
      <c r="DG4227" s="40"/>
      <c r="DH4227" s="40"/>
      <c r="DI4227" s="40"/>
      <c r="DJ4227" s="40"/>
      <c r="DK4227" s="40"/>
      <c r="DL4227" s="40"/>
      <c r="DM4227" s="40"/>
      <c r="DN4227" s="40"/>
      <c r="DO4227" s="40"/>
      <c r="DP4227" s="40"/>
      <c r="DQ4227" s="40"/>
      <c r="DR4227" s="40"/>
      <c r="DS4227" s="40"/>
      <c r="DT4227" s="40"/>
      <c r="DU4227" s="40"/>
      <c r="DV4227" s="40"/>
      <c r="DW4227" s="40"/>
      <c r="DX4227" s="40"/>
      <c r="DY4227" s="40"/>
      <c r="DZ4227" s="40"/>
      <c r="EA4227" s="40"/>
      <c r="EB4227" s="40"/>
      <c r="EC4227" s="40"/>
      <c r="ED4227" s="40"/>
      <c r="EE4227" s="40"/>
      <c r="EF4227" s="40"/>
      <c r="EG4227" s="40"/>
      <c r="EH4227" s="40"/>
      <c r="EI4227" s="40"/>
      <c r="EJ4227" s="40"/>
      <c r="EK4227" s="40"/>
      <c r="EL4227" s="40"/>
      <c r="EM4227" s="40"/>
      <c r="EN4227" s="40"/>
      <c r="EO4227" s="40"/>
      <c r="EP4227" s="40"/>
      <c r="EQ4227" s="40"/>
      <c r="ER4227" s="40"/>
      <c r="ES4227" s="40"/>
      <c r="ET4227" s="40"/>
      <c r="EU4227" s="40"/>
      <c r="EV4227" s="40"/>
      <c r="EW4227" s="40"/>
      <c r="EX4227" s="40"/>
      <c r="EY4227" s="40"/>
      <c r="EZ4227" s="40"/>
      <c r="FA4227" s="40"/>
      <c r="FB4227" s="40"/>
      <c r="FC4227" s="40"/>
      <c r="FD4227" s="40"/>
      <c r="FE4227" s="40"/>
      <c r="FF4227" s="40"/>
      <c r="FG4227" s="40"/>
      <c r="FH4227" s="40"/>
      <c r="FI4227" s="40"/>
      <c r="FJ4227" s="40"/>
      <c r="FK4227" s="40"/>
      <c r="FL4227" s="40"/>
      <c r="FM4227" s="40"/>
      <c r="FN4227" s="40"/>
      <c r="FO4227" s="40"/>
      <c r="FP4227" s="40"/>
      <c r="FQ4227" s="40"/>
      <c r="FR4227" s="40"/>
      <c r="FS4227" s="40"/>
      <c r="FT4227" s="40"/>
      <c r="FU4227" s="40"/>
      <c r="FV4227" s="40"/>
      <c r="FW4227" s="40"/>
      <c r="FX4227" s="40"/>
      <c r="FY4227" s="40"/>
      <c r="FZ4227" s="40"/>
      <c r="GA4227" s="40"/>
      <c r="GB4227" s="40"/>
      <c r="GC4227" s="40"/>
      <c r="GD4227" s="40"/>
      <c r="GE4227" s="40"/>
      <c r="GF4227" s="40"/>
      <c r="GG4227" s="40"/>
      <c r="GH4227" s="40"/>
      <c r="GI4227" s="40"/>
      <c r="GJ4227" s="40"/>
      <c r="GK4227" s="40"/>
      <c r="GL4227" s="40"/>
      <c r="GM4227" s="40"/>
      <c r="GN4227" s="40"/>
      <c r="GO4227" s="40"/>
      <c r="GP4227" s="40"/>
      <c r="GQ4227" s="40"/>
      <c r="GR4227" s="40"/>
      <c r="GS4227" s="40"/>
      <c r="GT4227" s="40"/>
      <c r="GU4227" s="40"/>
      <c r="GV4227" s="40"/>
      <c r="GW4227" s="40"/>
      <c r="GX4227" s="40"/>
      <c r="GY4227" s="40"/>
      <c r="GZ4227" s="40"/>
      <c r="HA4227" s="40"/>
    </row>
    <row r="4228" spans="1:209" s="40" customFormat="1" ht="12.75" customHeight="1" x14ac:dyDescent="0.2">
      <c r="A4228" s="29">
        <v>37</v>
      </c>
      <c r="B4228" s="40" t="s">
        <v>7</v>
      </c>
      <c r="C4228" s="107">
        <v>7961</v>
      </c>
      <c r="D4228" s="40" t="s">
        <v>171</v>
      </c>
      <c r="E4228" s="40" t="s">
        <v>1447</v>
      </c>
      <c r="F4228" s="45">
        <v>20</v>
      </c>
      <c r="G4228" s="45" t="s">
        <v>22</v>
      </c>
      <c r="H4228" s="45" t="s">
        <v>193</v>
      </c>
      <c r="I4228" s="120">
        <v>41122</v>
      </c>
      <c r="J4228" s="44" t="str">
        <f t="shared" si="121"/>
        <v>n/a</v>
      </c>
      <c r="K4228" s="120">
        <v>41151</v>
      </c>
      <c r="L4228" s="45"/>
      <c r="M4228" s="45"/>
      <c r="N4228" s="45"/>
      <c r="O4228" s="106" t="s">
        <v>7</v>
      </c>
      <c r="P4228" s="53">
        <v>4367</v>
      </c>
      <c r="Q4228" s="46">
        <v>41320</v>
      </c>
      <c r="R4228" s="41" t="s">
        <v>136</v>
      </c>
    </row>
    <row r="4229" spans="1:209" s="40" customFormat="1" ht="12.75" customHeight="1" x14ac:dyDescent="0.2">
      <c r="A4229" s="29"/>
      <c r="B4229" s="40" t="s">
        <v>7</v>
      </c>
      <c r="C4229" s="107">
        <v>7962</v>
      </c>
      <c r="D4229" s="40" t="s">
        <v>1446</v>
      </c>
      <c r="E4229" s="40" t="s">
        <v>1445</v>
      </c>
      <c r="F4229" s="45">
        <v>21</v>
      </c>
      <c r="G4229" s="45" t="s">
        <v>22</v>
      </c>
      <c r="H4229" s="45" t="s">
        <v>193</v>
      </c>
      <c r="I4229" s="120">
        <v>41122</v>
      </c>
      <c r="J4229" s="44" t="str">
        <f t="shared" si="121"/>
        <v>n/a</v>
      </c>
      <c r="K4229" s="120">
        <v>41152</v>
      </c>
      <c r="L4229" s="45">
        <v>7959</v>
      </c>
      <c r="M4229" s="45"/>
      <c r="N4229" s="45" t="s">
        <v>871</v>
      </c>
      <c r="O4229" s="106" t="s">
        <v>7</v>
      </c>
      <c r="P4229" s="53">
        <v>4418</v>
      </c>
      <c r="Q4229" s="46">
        <v>41563</v>
      </c>
      <c r="R4229" s="128" t="s">
        <v>1019</v>
      </c>
    </row>
    <row r="4230" spans="1:209" s="40" customFormat="1" ht="12.75" customHeight="1" x14ac:dyDescent="0.2">
      <c r="A4230" s="29">
        <v>119</v>
      </c>
      <c r="B4230" s="40" t="s">
        <v>7</v>
      </c>
      <c r="C4230" s="107">
        <v>7963</v>
      </c>
      <c r="D4230" s="40" t="s">
        <v>1444</v>
      </c>
      <c r="E4230" s="40" t="s">
        <v>1443</v>
      </c>
      <c r="F4230" s="45">
        <v>20</v>
      </c>
      <c r="G4230" s="45" t="s">
        <v>22</v>
      </c>
      <c r="H4230" s="45" t="s">
        <v>193</v>
      </c>
      <c r="I4230" s="46">
        <v>41122</v>
      </c>
      <c r="J4230" s="44">
        <f t="shared" ref="J4230:J4293" si="122">IF(AND(I4230&gt;1/1/75, K4230&gt;0),"n/a",I4230+365)</f>
        <v>41487</v>
      </c>
      <c r="K4230" s="46"/>
      <c r="L4230" s="45"/>
      <c r="M4230" s="45"/>
      <c r="N4230" s="45"/>
      <c r="O4230" s="106" t="s">
        <v>7</v>
      </c>
      <c r="P4230" s="53" t="s">
        <v>2</v>
      </c>
      <c r="Q4230" s="46"/>
      <c r="R4230" s="41"/>
    </row>
    <row r="4231" spans="1:209" s="40" customFormat="1" ht="12.75" customHeight="1" x14ac:dyDescent="0.2">
      <c r="A4231" s="29"/>
      <c r="B4231" s="40" t="s">
        <v>7</v>
      </c>
      <c r="C4231" s="107">
        <v>7964</v>
      </c>
      <c r="D4231" s="40" t="s">
        <v>1442</v>
      </c>
      <c r="E4231" s="40" t="s">
        <v>1201</v>
      </c>
      <c r="F4231" s="45">
        <v>11</v>
      </c>
      <c r="G4231" s="45" t="s">
        <v>34</v>
      </c>
      <c r="H4231" s="45" t="s">
        <v>44</v>
      </c>
      <c r="I4231" s="46">
        <v>41141</v>
      </c>
      <c r="J4231" s="44" t="str">
        <f t="shared" si="122"/>
        <v>n/a</v>
      </c>
      <c r="K4231" s="46">
        <v>41183</v>
      </c>
      <c r="L4231" s="45"/>
      <c r="M4231" s="45"/>
      <c r="N4231" s="45"/>
      <c r="O4231" s="106" t="s">
        <v>7</v>
      </c>
      <c r="P4231" s="20" t="s">
        <v>3</v>
      </c>
      <c r="Q4231" s="46"/>
      <c r="R4231" s="41"/>
    </row>
    <row r="4232" spans="1:209" s="40" customFormat="1" ht="12.75" customHeight="1" x14ac:dyDescent="0.2">
      <c r="A4232" s="29">
        <v>17</v>
      </c>
      <c r="B4232" s="40" t="s">
        <v>7</v>
      </c>
      <c r="C4232" s="107">
        <v>7965</v>
      </c>
      <c r="D4232" s="61" t="s">
        <v>1441</v>
      </c>
      <c r="E4232" s="61" t="s">
        <v>1201</v>
      </c>
      <c r="F4232" s="107">
        <v>15</v>
      </c>
      <c r="G4232" s="107" t="s">
        <v>9</v>
      </c>
      <c r="H4232" s="107" t="s">
        <v>44</v>
      </c>
      <c r="I4232" s="46">
        <v>41145</v>
      </c>
      <c r="J4232" s="44" t="str">
        <f t="shared" si="122"/>
        <v>n/a</v>
      </c>
      <c r="K4232" s="46">
        <v>41183</v>
      </c>
      <c r="L4232" s="45" t="s">
        <v>1440</v>
      </c>
      <c r="M4232" s="45"/>
      <c r="N4232" s="45" t="s">
        <v>874</v>
      </c>
      <c r="O4232" s="106" t="s">
        <v>7</v>
      </c>
      <c r="P4232" s="53">
        <v>4379</v>
      </c>
      <c r="Q4232" s="46">
        <v>41327</v>
      </c>
      <c r="R4232" s="41" t="s">
        <v>187</v>
      </c>
    </row>
    <row r="4233" spans="1:209" s="40" customFormat="1" ht="12.75" customHeight="1" x14ac:dyDescent="0.2">
      <c r="A4233" s="29">
        <v>51</v>
      </c>
      <c r="B4233" s="40" t="s">
        <v>7</v>
      </c>
      <c r="C4233" s="107">
        <v>7966</v>
      </c>
      <c r="D4233" s="61" t="s">
        <v>1439</v>
      </c>
      <c r="E4233" s="61" t="s">
        <v>1438</v>
      </c>
      <c r="F4233" s="107">
        <v>10</v>
      </c>
      <c r="G4233" s="107" t="s">
        <v>12</v>
      </c>
      <c r="H4233" s="107" t="s">
        <v>44</v>
      </c>
      <c r="I4233" s="46">
        <v>41148</v>
      </c>
      <c r="J4233" s="44" t="str">
        <f t="shared" si="122"/>
        <v>n/a</v>
      </c>
      <c r="K4233" s="46">
        <v>41178</v>
      </c>
      <c r="L4233" s="45">
        <v>7967</v>
      </c>
      <c r="M4233" s="45"/>
      <c r="N4233" s="45" t="s">
        <v>874</v>
      </c>
      <c r="O4233" s="106" t="s">
        <v>7</v>
      </c>
      <c r="P4233" s="53">
        <v>4370</v>
      </c>
      <c r="Q4233" s="46">
        <v>41327</v>
      </c>
      <c r="R4233" s="128" t="s">
        <v>867</v>
      </c>
    </row>
    <row r="4234" spans="1:209" s="40" customFormat="1" ht="12.75" customHeight="1" x14ac:dyDescent="0.2">
      <c r="A4234" s="29">
        <v>51</v>
      </c>
      <c r="B4234" s="40" t="s">
        <v>7</v>
      </c>
      <c r="C4234" s="107">
        <v>7967</v>
      </c>
      <c r="D4234" s="61" t="s">
        <v>128</v>
      </c>
      <c r="E4234" s="61" t="s">
        <v>1437</v>
      </c>
      <c r="F4234" s="107">
        <v>10</v>
      </c>
      <c r="G4234" s="107" t="s">
        <v>12</v>
      </c>
      <c r="H4234" s="107" t="s">
        <v>44</v>
      </c>
      <c r="I4234" s="46">
        <v>41148</v>
      </c>
      <c r="J4234" s="44" t="str">
        <f t="shared" si="122"/>
        <v>n/a</v>
      </c>
      <c r="K4234" s="46">
        <v>41178</v>
      </c>
      <c r="L4234" s="45">
        <v>7966</v>
      </c>
      <c r="M4234" s="45"/>
      <c r="N4234" s="45" t="s">
        <v>874</v>
      </c>
      <c r="O4234" s="106" t="s">
        <v>7</v>
      </c>
      <c r="P4234" s="117">
        <v>4371</v>
      </c>
      <c r="Q4234" s="46">
        <v>41327</v>
      </c>
      <c r="R4234" s="41" t="s">
        <v>136</v>
      </c>
    </row>
    <row r="4235" spans="1:209" s="40" customFormat="1" ht="12.75" customHeight="1" x14ac:dyDescent="0.2">
      <c r="A4235" s="29">
        <v>10</v>
      </c>
      <c r="B4235" s="40" t="s">
        <v>7</v>
      </c>
      <c r="C4235" s="107">
        <v>7968</v>
      </c>
      <c r="D4235" s="61" t="s">
        <v>1177</v>
      </c>
      <c r="E4235" s="61" t="s">
        <v>1201</v>
      </c>
      <c r="F4235" s="107">
        <v>12</v>
      </c>
      <c r="G4235" s="107" t="s">
        <v>34</v>
      </c>
      <c r="H4235" s="107" t="s">
        <v>44</v>
      </c>
      <c r="I4235" s="46">
        <v>41151</v>
      </c>
      <c r="J4235" s="44">
        <f t="shared" si="122"/>
        <v>41516</v>
      </c>
      <c r="K4235" s="46"/>
      <c r="L4235" s="45"/>
      <c r="M4235" s="45"/>
      <c r="N4235" s="45"/>
      <c r="O4235" s="106" t="s">
        <v>7</v>
      </c>
      <c r="P4235" s="53" t="s">
        <v>2</v>
      </c>
      <c r="Q4235" s="46"/>
      <c r="R4235" s="41"/>
    </row>
    <row r="4236" spans="1:209" s="40" customFormat="1" ht="12.75" customHeight="1" x14ac:dyDescent="0.2">
      <c r="A4236" s="29">
        <v>56</v>
      </c>
      <c r="B4236" s="40" t="s">
        <v>7</v>
      </c>
      <c r="C4236" s="107">
        <v>7969</v>
      </c>
      <c r="D4236" s="61" t="s">
        <v>1436</v>
      </c>
      <c r="E4236" s="61" t="s">
        <v>1201</v>
      </c>
      <c r="F4236" s="107">
        <v>12</v>
      </c>
      <c r="G4236" s="107" t="s">
        <v>34</v>
      </c>
      <c r="H4236" s="107" t="s">
        <v>44</v>
      </c>
      <c r="I4236" s="46">
        <v>41152</v>
      </c>
      <c r="J4236" s="44" t="str">
        <f t="shared" si="122"/>
        <v>n/a</v>
      </c>
      <c r="K4236" s="46">
        <v>41183</v>
      </c>
      <c r="L4236" s="45">
        <v>7978</v>
      </c>
      <c r="M4236" s="45"/>
      <c r="N4236" s="45" t="s">
        <v>874</v>
      </c>
      <c r="O4236" s="106" t="s">
        <v>7</v>
      </c>
      <c r="P4236" s="53">
        <v>4412</v>
      </c>
      <c r="Q4236" s="46">
        <v>41533</v>
      </c>
      <c r="R4236" s="128" t="s">
        <v>1435</v>
      </c>
    </row>
    <row r="4237" spans="1:209" s="40" customFormat="1" ht="12.75" customHeight="1" x14ac:dyDescent="0.2">
      <c r="A4237" s="29"/>
      <c r="B4237" s="40" t="s">
        <v>7</v>
      </c>
      <c r="C4237" s="107">
        <v>7970</v>
      </c>
      <c r="D4237" s="61" t="s">
        <v>1434</v>
      </c>
      <c r="E4237" s="61" t="s">
        <v>1201</v>
      </c>
      <c r="F4237" s="107">
        <v>8</v>
      </c>
      <c r="G4237" s="107" t="s">
        <v>905</v>
      </c>
      <c r="H4237" s="107" t="s">
        <v>44</v>
      </c>
      <c r="I4237" s="46">
        <v>41152</v>
      </c>
      <c r="J4237" s="44">
        <f t="shared" si="122"/>
        <v>41517</v>
      </c>
      <c r="K4237" s="46"/>
      <c r="L4237" s="45"/>
      <c r="M4237" s="45"/>
      <c r="N4237" s="45"/>
      <c r="O4237" s="106" t="s">
        <v>7</v>
      </c>
      <c r="P4237" s="53" t="s">
        <v>2</v>
      </c>
      <c r="Q4237" s="46"/>
      <c r="R4237" s="41"/>
    </row>
    <row r="4238" spans="1:209" s="40" customFormat="1" ht="12.75" customHeight="1" x14ac:dyDescent="0.2">
      <c r="A4238" s="29">
        <v>37</v>
      </c>
      <c r="B4238" s="40" t="s">
        <v>7</v>
      </c>
      <c r="C4238" s="107">
        <v>7971</v>
      </c>
      <c r="D4238" s="61" t="s">
        <v>667</v>
      </c>
      <c r="E4238" s="61" t="s">
        <v>1433</v>
      </c>
      <c r="F4238" s="107">
        <v>8</v>
      </c>
      <c r="G4238" s="107" t="s">
        <v>905</v>
      </c>
      <c r="H4238" s="107" t="s">
        <v>44</v>
      </c>
      <c r="I4238" s="46">
        <v>41152</v>
      </c>
      <c r="J4238" s="44" t="str">
        <f t="shared" si="122"/>
        <v>n/a</v>
      </c>
      <c r="K4238" s="46">
        <v>41179</v>
      </c>
      <c r="L4238" s="45"/>
      <c r="M4238" s="45" t="s">
        <v>874</v>
      </c>
      <c r="N4238" s="45" t="s">
        <v>874</v>
      </c>
      <c r="O4238" s="106" t="s">
        <v>7</v>
      </c>
      <c r="P4238" s="53">
        <v>4374</v>
      </c>
      <c r="Q4238" s="46">
        <v>41331</v>
      </c>
      <c r="R4238" s="128" t="s">
        <v>1095</v>
      </c>
    </row>
    <row r="4239" spans="1:209" s="40" customFormat="1" ht="12.75" customHeight="1" x14ac:dyDescent="0.2">
      <c r="A4239" s="29">
        <v>37</v>
      </c>
      <c r="B4239" s="40" t="s">
        <v>7</v>
      </c>
      <c r="C4239" s="107">
        <v>7972</v>
      </c>
      <c r="D4239" s="61" t="s">
        <v>667</v>
      </c>
      <c r="E4239" s="61" t="s">
        <v>1432</v>
      </c>
      <c r="F4239" s="107">
        <v>8</v>
      </c>
      <c r="G4239" s="107" t="s">
        <v>905</v>
      </c>
      <c r="H4239" s="107" t="s">
        <v>44</v>
      </c>
      <c r="I4239" s="46">
        <v>41152</v>
      </c>
      <c r="J4239" s="44" t="str">
        <f t="shared" si="122"/>
        <v>n/a</v>
      </c>
      <c r="K4239" s="46">
        <v>41179</v>
      </c>
      <c r="L4239" s="45"/>
      <c r="M4239" s="45" t="s">
        <v>874</v>
      </c>
      <c r="N4239" s="45" t="s">
        <v>874</v>
      </c>
      <c r="O4239" s="106" t="s">
        <v>7</v>
      </c>
      <c r="P4239" s="53">
        <v>4373</v>
      </c>
      <c r="Q4239" s="46">
        <v>41327</v>
      </c>
      <c r="R4239" s="128" t="s">
        <v>1095</v>
      </c>
    </row>
    <row r="4240" spans="1:209" s="40" customFormat="1" ht="12.75" customHeight="1" x14ac:dyDescent="0.2">
      <c r="A4240" s="29">
        <v>115</v>
      </c>
      <c r="B4240" s="40" t="s">
        <v>7</v>
      </c>
      <c r="C4240" s="107">
        <v>7973</v>
      </c>
      <c r="D4240" s="40" t="s">
        <v>1347</v>
      </c>
      <c r="E4240" s="40" t="s">
        <v>1431</v>
      </c>
      <c r="F4240" s="45">
        <v>20</v>
      </c>
      <c r="G4240" s="45" t="s">
        <v>22</v>
      </c>
      <c r="H4240" s="45" t="s">
        <v>28</v>
      </c>
      <c r="I4240" s="46">
        <v>41152</v>
      </c>
      <c r="J4240" s="44" t="str">
        <f t="shared" si="122"/>
        <v>n/a</v>
      </c>
      <c r="K4240" s="46">
        <v>41183</v>
      </c>
      <c r="L4240" s="45"/>
      <c r="M4240" s="45"/>
      <c r="N4240" s="45"/>
      <c r="O4240" s="106" t="s">
        <v>7</v>
      </c>
      <c r="P4240" s="53">
        <v>4368</v>
      </c>
      <c r="Q4240" s="46">
        <v>41332</v>
      </c>
      <c r="R4240" s="41" t="s">
        <v>136</v>
      </c>
    </row>
    <row r="4241" spans="1:18" s="40" customFormat="1" ht="12.75" customHeight="1" x14ac:dyDescent="0.2">
      <c r="A4241" s="29">
        <v>19</v>
      </c>
      <c r="B4241" s="40" t="s">
        <v>7</v>
      </c>
      <c r="C4241" s="107">
        <v>7974</v>
      </c>
      <c r="D4241" s="40" t="s">
        <v>132</v>
      </c>
      <c r="E4241" s="61" t="s">
        <v>1430</v>
      </c>
      <c r="F4241" s="45">
        <v>8</v>
      </c>
      <c r="G4241" s="107" t="s">
        <v>905</v>
      </c>
      <c r="H4241" s="107" t="s">
        <v>44</v>
      </c>
      <c r="I4241" s="46">
        <v>41152</v>
      </c>
      <c r="J4241" s="44" t="str">
        <f t="shared" si="122"/>
        <v>n/a</v>
      </c>
      <c r="K4241" s="46">
        <v>41183</v>
      </c>
      <c r="L4241" s="45"/>
      <c r="M4241" s="45" t="s">
        <v>874</v>
      </c>
      <c r="N4241" s="45" t="s">
        <v>874</v>
      </c>
      <c r="O4241" s="106" t="s">
        <v>7</v>
      </c>
      <c r="P4241" s="53">
        <v>4375</v>
      </c>
      <c r="Q4241" s="46">
        <v>41331</v>
      </c>
      <c r="R4241" s="128" t="s">
        <v>1095</v>
      </c>
    </row>
    <row r="4242" spans="1:18" s="40" customFormat="1" ht="12.75" customHeight="1" x14ac:dyDescent="0.2">
      <c r="A4242" s="29">
        <v>19</v>
      </c>
      <c r="B4242" s="40" t="s">
        <v>7</v>
      </c>
      <c r="C4242" s="107">
        <v>7975</v>
      </c>
      <c r="D4242" s="40" t="s">
        <v>132</v>
      </c>
      <c r="E4242" s="61" t="s">
        <v>1429</v>
      </c>
      <c r="F4242" s="45">
        <v>8</v>
      </c>
      <c r="G4242" s="107" t="s">
        <v>905</v>
      </c>
      <c r="H4242" s="107" t="s">
        <v>44</v>
      </c>
      <c r="I4242" s="46">
        <v>41152</v>
      </c>
      <c r="J4242" s="44" t="str">
        <f t="shared" si="122"/>
        <v>n/a</v>
      </c>
      <c r="K4242" s="46">
        <v>41183</v>
      </c>
      <c r="L4242" s="45"/>
      <c r="M4242" s="45" t="s">
        <v>874</v>
      </c>
      <c r="N4242" s="45" t="s">
        <v>874</v>
      </c>
      <c r="O4242" s="106" t="s">
        <v>7</v>
      </c>
      <c r="P4242" s="53">
        <v>4376</v>
      </c>
      <c r="Q4242" s="46">
        <v>41331</v>
      </c>
      <c r="R4242" s="41" t="s">
        <v>136</v>
      </c>
    </row>
    <row r="4243" spans="1:18" s="40" customFormat="1" ht="12.75" customHeight="1" x14ac:dyDescent="0.2">
      <c r="A4243" s="29"/>
      <c r="B4243" s="40" t="s">
        <v>7</v>
      </c>
      <c r="C4243" s="107">
        <v>7976</v>
      </c>
      <c r="D4243" s="40" t="s">
        <v>1428</v>
      </c>
      <c r="E4243" s="61" t="s">
        <v>1201</v>
      </c>
      <c r="F4243" s="45">
        <v>8</v>
      </c>
      <c r="G4243" s="107" t="s">
        <v>905</v>
      </c>
      <c r="H4243" s="107" t="s">
        <v>44</v>
      </c>
      <c r="I4243" s="46">
        <v>41157</v>
      </c>
      <c r="J4243" s="44">
        <f t="shared" si="122"/>
        <v>41522</v>
      </c>
      <c r="K4243" s="46"/>
      <c r="L4243" s="45"/>
      <c r="M4243" s="45"/>
      <c r="N4243" s="45"/>
      <c r="O4243" s="106" t="s">
        <v>7</v>
      </c>
      <c r="P4243" s="53" t="s">
        <v>2</v>
      </c>
      <c r="Q4243" s="46"/>
      <c r="R4243" s="41"/>
    </row>
    <row r="4244" spans="1:18" s="40" customFormat="1" ht="12.75" customHeight="1" x14ac:dyDescent="0.2">
      <c r="A4244" s="29">
        <v>10</v>
      </c>
      <c r="B4244" s="40" t="s">
        <v>7</v>
      </c>
      <c r="C4244" s="107">
        <v>7977</v>
      </c>
      <c r="D4244" s="125" t="s">
        <v>1287</v>
      </c>
      <c r="E4244" s="61" t="s">
        <v>1201</v>
      </c>
      <c r="F4244" s="107">
        <v>12</v>
      </c>
      <c r="G4244" s="107" t="s">
        <v>34</v>
      </c>
      <c r="H4244" s="107" t="s">
        <v>44</v>
      </c>
      <c r="I4244" s="46">
        <v>41159</v>
      </c>
      <c r="J4244" s="44">
        <f t="shared" si="122"/>
        <v>41524</v>
      </c>
      <c r="K4244" s="46"/>
      <c r="L4244" s="45"/>
      <c r="M4244" s="45"/>
      <c r="N4244" s="45"/>
      <c r="O4244" s="106" t="s">
        <v>7</v>
      </c>
      <c r="P4244" s="53" t="s">
        <v>2</v>
      </c>
      <c r="Q4244" s="46"/>
      <c r="R4244" s="41"/>
    </row>
    <row r="4245" spans="1:18" s="40" customFormat="1" ht="12.75" customHeight="1" x14ac:dyDescent="0.2">
      <c r="A4245" s="29">
        <v>10</v>
      </c>
      <c r="B4245" s="40" t="s">
        <v>7</v>
      </c>
      <c r="C4245" s="107">
        <v>7978</v>
      </c>
      <c r="D4245" s="125" t="s">
        <v>1287</v>
      </c>
      <c r="E4245" s="61" t="s">
        <v>1201</v>
      </c>
      <c r="F4245" s="107">
        <v>12</v>
      </c>
      <c r="G4245" s="107" t="s">
        <v>34</v>
      </c>
      <c r="H4245" s="107" t="s">
        <v>44</v>
      </c>
      <c r="I4245" s="46">
        <v>41162</v>
      </c>
      <c r="J4245" s="44" t="str">
        <f t="shared" si="122"/>
        <v>n/a</v>
      </c>
      <c r="K4245" s="46">
        <v>41183</v>
      </c>
      <c r="L4245" s="45">
        <v>7969</v>
      </c>
      <c r="M4245" s="45"/>
      <c r="N4245" s="45" t="s">
        <v>874</v>
      </c>
      <c r="O4245" s="106" t="s">
        <v>7</v>
      </c>
      <c r="P4245" s="53">
        <v>4413</v>
      </c>
      <c r="Q4245" s="46">
        <v>41533</v>
      </c>
      <c r="R4245" s="128" t="s">
        <v>245</v>
      </c>
    </row>
    <row r="4246" spans="1:18" s="40" customFormat="1" ht="12.75" customHeight="1" x14ac:dyDescent="0.2">
      <c r="A4246" s="29">
        <v>18</v>
      </c>
      <c r="B4246" s="40" t="s">
        <v>7</v>
      </c>
      <c r="C4246" s="107">
        <v>7979</v>
      </c>
      <c r="D4246" s="40" t="s">
        <v>1427</v>
      </c>
      <c r="E4246" s="40" t="s">
        <v>1426</v>
      </c>
      <c r="F4246" s="45">
        <v>20</v>
      </c>
      <c r="G4246" s="45" t="s">
        <v>22</v>
      </c>
      <c r="H4246" s="45" t="s">
        <v>114</v>
      </c>
      <c r="I4246" s="46">
        <v>41173</v>
      </c>
      <c r="J4246" s="44" t="str">
        <f t="shared" si="122"/>
        <v>n/a</v>
      </c>
      <c r="K4246" s="46">
        <v>41213</v>
      </c>
      <c r="L4246" s="45"/>
      <c r="M4246" s="45"/>
      <c r="N4246" s="45" t="s">
        <v>871</v>
      </c>
      <c r="O4246" s="62" t="s">
        <v>7</v>
      </c>
      <c r="P4246" s="117" t="s">
        <v>0</v>
      </c>
      <c r="Q4246" s="46">
        <v>41565</v>
      </c>
      <c r="R4246" s="41"/>
    </row>
    <row r="4247" spans="1:18" s="40" customFormat="1" ht="12.75" customHeight="1" x14ac:dyDescent="0.2">
      <c r="A4247" s="29">
        <v>33</v>
      </c>
      <c r="B4247" s="40" t="s">
        <v>7</v>
      </c>
      <c r="C4247" s="107">
        <v>7980</v>
      </c>
      <c r="D4247" s="115" t="s">
        <v>1425</v>
      </c>
      <c r="E4247" s="115" t="s">
        <v>1143</v>
      </c>
      <c r="F4247" s="107">
        <v>21</v>
      </c>
      <c r="G4247" s="107" t="s">
        <v>22</v>
      </c>
      <c r="H4247" s="107" t="s">
        <v>31</v>
      </c>
      <c r="I4247" s="44">
        <v>41208</v>
      </c>
      <c r="J4247" s="44">
        <f t="shared" si="122"/>
        <v>41573</v>
      </c>
      <c r="K4247" s="46"/>
      <c r="L4247" s="45"/>
      <c r="M4247" s="45"/>
      <c r="N4247" s="45"/>
      <c r="O4247" s="106" t="s">
        <v>7</v>
      </c>
      <c r="P4247" s="53" t="s">
        <v>2</v>
      </c>
      <c r="Q4247" s="46"/>
      <c r="R4247" s="41"/>
    </row>
    <row r="4248" spans="1:18" s="40" customFormat="1" ht="12.75" customHeight="1" x14ac:dyDescent="0.2">
      <c r="A4248" s="29">
        <v>33</v>
      </c>
      <c r="B4248" s="40" t="s">
        <v>7</v>
      </c>
      <c r="C4248" s="107">
        <v>7981</v>
      </c>
      <c r="D4248" s="115" t="s">
        <v>1425</v>
      </c>
      <c r="E4248" s="115" t="s">
        <v>1143</v>
      </c>
      <c r="F4248" s="107">
        <v>21</v>
      </c>
      <c r="G4248" s="107" t="s">
        <v>22</v>
      </c>
      <c r="H4248" s="107" t="s">
        <v>31</v>
      </c>
      <c r="I4248" s="44">
        <v>41212</v>
      </c>
      <c r="J4248" s="44">
        <f t="shared" si="122"/>
        <v>41577</v>
      </c>
      <c r="K4248" s="46"/>
      <c r="L4248" s="45"/>
      <c r="M4248" s="45"/>
      <c r="N4248" s="45"/>
      <c r="O4248" s="106" t="s">
        <v>7</v>
      </c>
      <c r="P4248" s="53" t="s">
        <v>2</v>
      </c>
      <c r="Q4248" s="46"/>
      <c r="R4248" s="41"/>
    </row>
    <row r="4249" spans="1:18" s="40" customFormat="1" ht="12.75" customHeight="1" x14ac:dyDescent="0.2">
      <c r="A4249" s="29">
        <v>51</v>
      </c>
      <c r="B4249" s="40" t="s">
        <v>7</v>
      </c>
      <c r="C4249" s="107">
        <v>7982</v>
      </c>
      <c r="D4249" s="115" t="s">
        <v>1419</v>
      </c>
      <c r="E4249" s="115" t="s">
        <v>1424</v>
      </c>
      <c r="F4249" s="107">
        <v>9</v>
      </c>
      <c r="G4249" s="107" t="s">
        <v>12</v>
      </c>
      <c r="H4249" s="107" t="s">
        <v>31</v>
      </c>
      <c r="I4249" s="44">
        <v>41213</v>
      </c>
      <c r="J4249" s="44">
        <f t="shared" si="122"/>
        <v>41578</v>
      </c>
      <c r="K4249" s="46"/>
      <c r="L4249" s="45"/>
      <c r="M4249" s="45"/>
      <c r="N4249" s="45"/>
      <c r="O4249" s="106" t="s">
        <v>7</v>
      </c>
      <c r="P4249" s="53" t="s">
        <v>2</v>
      </c>
      <c r="Q4249" s="46"/>
      <c r="R4249" s="41"/>
    </row>
    <row r="4250" spans="1:18" s="40" customFormat="1" ht="12.75" customHeight="1" x14ac:dyDescent="0.2">
      <c r="A4250" s="29">
        <v>3</v>
      </c>
      <c r="B4250" s="40" t="s">
        <v>7</v>
      </c>
      <c r="C4250" s="107">
        <v>7983</v>
      </c>
      <c r="D4250" s="115" t="s">
        <v>1423</v>
      </c>
      <c r="E4250" s="115" t="s">
        <v>1422</v>
      </c>
      <c r="F4250" s="107">
        <v>15</v>
      </c>
      <c r="G4250" s="107" t="s">
        <v>9</v>
      </c>
      <c r="H4250" s="107" t="s">
        <v>31</v>
      </c>
      <c r="I4250" s="44">
        <v>41214</v>
      </c>
      <c r="J4250" s="44" t="str">
        <f t="shared" si="122"/>
        <v>n/a</v>
      </c>
      <c r="K4250" s="46">
        <v>41246</v>
      </c>
      <c r="L4250" s="45"/>
      <c r="M4250" s="45"/>
      <c r="N4250" s="45" t="s">
        <v>874</v>
      </c>
      <c r="O4250" s="106" t="s">
        <v>7</v>
      </c>
      <c r="P4250" s="53">
        <v>4384</v>
      </c>
      <c r="Q4250" s="46">
        <v>41379</v>
      </c>
      <c r="R4250" s="128" t="s">
        <v>354</v>
      </c>
    </row>
    <row r="4251" spans="1:18" s="40" customFormat="1" ht="12.75" customHeight="1" x14ac:dyDescent="0.2">
      <c r="A4251" s="29">
        <v>37</v>
      </c>
      <c r="B4251" s="40" t="s">
        <v>7</v>
      </c>
      <c r="C4251" s="107">
        <v>7984</v>
      </c>
      <c r="D4251" s="115" t="s">
        <v>962</v>
      </c>
      <c r="E4251" s="115" t="s">
        <v>1421</v>
      </c>
      <c r="F4251" s="107">
        <v>8</v>
      </c>
      <c r="G4251" s="107" t="s">
        <v>22</v>
      </c>
      <c r="H4251" s="107" t="s">
        <v>31</v>
      </c>
      <c r="I4251" s="44">
        <v>41214</v>
      </c>
      <c r="J4251" s="44" t="str">
        <f t="shared" si="122"/>
        <v>n/a</v>
      </c>
      <c r="K4251" s="46">
        <v>41246</v>
      </c>
      <c r="L4251" s="45">
        <v>7985</v>
      </c>
      <c r="M4251" s="45" t="s">
        <v>874</v>
      </c>
      <c r="N4251" s="45" t="s">
        <v>874</v>
      </c>
      <c r="O4251" s="106" t="s">
        <v>7</v>
      </c>
      <c r="P4251" s="53">
        <v>4385</v>
      </c>
      <c r="Q4251" s="46">
        <v>41383</v>
      </c>
      <c r="R4251" s="41" t="s">
        <v>136</v>
      </c>
    </row>
    <row r="4252" spans="1:18" s="40" customFormat="1" ht="12.75" customHeight="1" x14ac:dyDescent="0.2">
      <c r="A4252" s="29">
        <v>19</v>
      </c>
      <c r="B4252" s="40" t="s">
        <v>7</v>
      </c>
      <c r="C4252" s="107">
        <v>7985</v>
      </c>
      <c r="D4252" s="40" t="s">
        <v>132</v>
      </c>
      <c r="E4252" s="61" t="s">
        <v>1420</v>
      </c>
      <c r="F4252" s="45">
        <v>8</v>
      </c>
      <c r="G4252" s="107" t="s">
        <v>905</v>
      </c>
      <c r="H4252" s="107" t="s">
        <v>31</v>
      </c>
      <c r="I4252" s="44">
        <v>41213</v>
      </c>
      <c r="J4252" s="44" t="str">
        <f t="shared" si="122"/>
        <v>n/a</v>
      </c>
      <c r="K4252" s="46">
        <v>41246</v>
      </c>
      <c r="L4252" s="45">
        <v>7984</v>
      </c>
      <c r="M4252" s="45" t="s">
        <v>874</v>
      </c>
      <c r="N4252" s="45" t="s">
        <v>874</v>
      </c>
      <c r="O4252" s="106" t="s">
        <v>7</v>
      </c>
      <c r="P4252" s="53">
        <v>4386</v>
      </c>
      <c r="Q4252" s="46">
        <v>41383</v>
      </c>
      <c r="R4252" s="41" t="s">
        <v>1231</v>
      </c>
    </row>
    <row r="4253" spans="1:18" s="40" customFormat="1" ht="12.75" customHeight="1" x14ac:dyDescent="0.2">
      <c r="A4253" s="29">
        <v>51</v>
      </c>
      <c r="B4253" s="40" t="s">
        <v>7</v>
      </c>
      <c r="C4253" s="107">
        <v>7986</v>
      </c>
      <c r="D4253" s="115" t="s">
        <v>1419</v>
      </c>
      <c r="E4253" s="115" t="s">
        <v>1418</v>
      </c>
      <c r="F4253" s="107">
        <v>9</v>
      </c>
      <c r="G4253" s="107" t="s">
        <v>12</v>
      </c>
      <c r="H4253" s="107" t="s">
        <v>31</v>
      </c>
      <c r="I4253" s="44">
        <v>41222</v>
      </c>
      <c r="J4253" s="44" t="str">
        <f t="shared" si="122"/>
        <v>n/a</v>
      </c>
      <c r="K4253" s="46">
        <v>41246</v>
      </c>
      <c r="L4253" s="45"/>
      <c r="M4253" s="45"/>
      <c r="N4253" s="45" t="s">
        <v>874</v>
      </c>
      <c r="O4253" s="106" t="s">
        <v>7</v>
      </c>
      <c r="P4253" s="53">
        <v>4387</v>
      </c>
      <c r="Q4253" s="46">
        <v>41383</v>
      </c>
      <c r="R4253" s="128" t="s">
        <v>1088</v>
      </c>
    </row>
    <row r="4254" spans="1:18" s="40" customFormat="1" ht="12.75" customHeight="1" x14ac:dyDescent="0.2">
      <c r="A4254" s="29">
        <v>19</v>
      </c>
      <c r="B4254" s="40" t="s">
        <v>7</v>
      </c>
      <c r="C4254" s="107">
        <v>7987</v>
      </c>
      <c r="D4254" s="40" t="s">
        <v>1417</v>
      </c>
      <c r="E4254" s="135" t="s">
        <v>1416</v>
      </c>
      <c r="F4254" s="45">
        <v>8</v>
      </c>
      <c r="G4254" s="107" t="s">
        <v>905</v>
      </c>
      <c r="H4254" s="45" t="s">
        <v>25</v>
      </c>
      <c r="I4254" s="46">
        <v>41243</v>
      </c>
      <c r="J4254" s="44" t="str">
        <f t="shared" si="122"/>
        <v>n/a</v>
      </c>
      <c r="K4254" s="46">
        <v>41276</v>
      </c>
      <c r="L4254" s="45">
        <v>7989</v>
      </c>
      <c r="M4254" s="45" t="s">
        <v>874</v>
      </c>
      <c r="N4254" s="45" t="s">
        <v>874</v>
      </c>
      <c r="O4254" s="106" t="s">
        <v>7</v>
      </c>
      <c r="P4254" s="53">
        <v>4388</v>
      </c>
      <c r="Q4254" s="108">
        <v>41411</v>
      </c>
      <c r="R4254" s="41" t="s">
        <v>136</v>
      </c>
    </row>
    <row r="4255" spans="1:18" s="40" customFormat="1" ht="12.75" customHeight="1" x14ac:dyDescent="0.2">
      <c r="A4255" s="29">
        <v>3</v>
      </c>
      <c r="B4255" s="40" t="s">
        <v>7</v>
      </c>
      <c r="C4255" s="107">
        <v>7988</v>
      </c>
      <c r="D4255" s="40" t="s">
        <v>1415</v>
      </c>
      <c r="E4255" s="40" t="s">
        <v>1414</v>
      </c>
      <c r="F4255" s="45">
        <v>20</v>
      </c>
      <c r="G4255" s="107" t="s">
        <v>22</v>
      </c>
      <c r="H4255" s="45" t="s">
        <v>25</v>
      </c>
      <c r="I4255" s="46">
        <v>41243</v>
      </c>
      <c r="J4255" s="44" t="str">
        <f t="shared" si="122"/>
        <v>n/a</v>
      </c>
      <c r="K4255" s="46">
        <v>41276</v>
      </c>
      <c r="L4255" s="45"/>
      <c r="M4255" s="45"/>
      <c r="N4255" s="45" t="s">
        <v>871</v>
      </c>
      <c r="O4255" s="62" t="s">
        <v>7</v>
      </c>
      <c r="P4255" s="117" t="s">
        <v>0</v>
      </c>
      <c r="Q4255" s="46">
        <v>41570</v>
      </c>
      <c r="R4255" s="41"/>
    </row>
    <row r="4256" spans="1:18" s="40" customFormat="1" ht="12.75" customHeight="1" x14ac:dyDescent="0.2">
      <c r="A4256" s="29">
        <v>37</v>
      </c>
      <c r="B4256" s="40" t="s">
        <v>7</v>
      </c>
      <c r="C4256" s="107">
        <v>7989</v>
      </c>
      <c r="D4256" s="115" t="s">
        <v>962</v>
      </c>
      <c r="E4256" s="135" t="s">
        <v>1413</v>
      </c>
      <c r="F4256" s="45">
        <v>8</v>
      </c>
      <c r="G4256" s="107" t="s">
        <v>905</v>
      </c>
      <c r="H4256" s="45" t="s">
        <v>25</v>
      </c>
      <c r="I4256" s="46">
        <v>41243</v>
      </c>
      <c r="J4256" s="44" t="str">
        <f t="shared" si="122"/>
        <v>n/a</v>
      </c>
      <c r="K4256" s="46">
        <v>41276</v>
      </c>
      <c r="L4256" s="45">
        <v>7987</v>
      </c>
      <c r="M4256" s="45" t="s">
        <v>874</v>
      </c>
      <c r="N4256" s="45" t="s">
        <v>874</v>
      </c>
      <c r="O4256" s="106" t="s">
        <v>7</v>
      </c>
      <c r="P4256" s="53">
        <v>4389</v>
      </c>
      <c r="Q4256" s="108">
        <v>41411</v>
      </c>
      <c r="R4256" s="41" t="s">
        <v>136</v>
      </c>
    </row>
    <row r="4257" spans="1:209" s="40" customFormat="1" ht="12.75" customHeight="1" x14ac:dyDescent="0.2">
      <c r="A4257" s="29">
        <v>17</v>
      </c>
      <c r="B4257" s="40" t="s">
        <v>7</v>
      </c>
      <c r="C4257" s="107">
        <v>7990</v>
      </c>
      <c r="D4257" s="40" t="s">
        <v>1412</v>
      </c>
      <c r="E4257" s="40" t="s">
        <v>1411</v>
      </c>
      <c r="F4257" s="107">
        <v>15</v>
      </c>
      <c r="G4257" s="107" t="s">
        <v>9</v>
      </c>
      <c r="H4257" s="45" t="s">
        <v>25</v>
      </c>
      <c r="I4257" s="46">
        <v>41246</v>
      </c>
      <c r="J4257" s="44" t="str">
        <f t="shared" si="122"/>
        <v>n/a</v>
      </c>
      <c r="K4257" s="46">
        <v>41276</v>
      </c>
      <c r="L4257" s="45"/>
      <c r="M4257" s="45"/>
      <c r="N4257" s="45" t="s">
        <v>871</v>
      </c>
      <c r="O4257" s="62" t="s">
        <v>7</v>
      </c>
      <c r="P4257" s="117" t="s">
        <v>0</v>
      </c>
      <c r="Q4257" s="108">
        <v>41639</v>
      </c>
      <c r="R4257" s="41"/>
    </row>
    <row r="4258" spans="1:209" s="40" customFormat="1" ht="12.75" customHeight="1" x14ac:dyDescent="0.2">
      <c r="A4258" s="29">
        <v>70</v>
      </c>
      <c r="B4258" s="40" t="s">
        <v>7</v>
      </c>
      <c r="C4258" s="107">
        <v>7991</v>
      </c>
      <c r="D4258" s="40" t="s">
        <v>1390</v>
      </c>
      <c r="E4258" s="40" t="s">
        <v>1410</v>
      </c>
      <c r="F4258" s="45">
        <v>9</v>
      </c>
      <c r="G4258" s="45" t="s">
        <v>12</v>
      </c>
      <c r="H4258" s="45" t="s">
        <v>25</v>
      </c>
      <c r="I4258" s="46">
        <v>41243</v>
      </c>
      <c r="J4258" s="44">
        <f t="shared" si="122"/>
        <v>41608</v>
      </c>
      <c r="K4258" s="46"/>
      <c r="L4258" s="45"/>
      <c r="M4258" s="45"/>
      <c r="N4258" s="45"/>
      <c r="O4258" s="106" t="s">
        <v>7</v>
      </c>
      <c r="P4258" s="53" t="s">
        <v>2</v>
      </c>
      <c r="Q4258" s="108"/>
      <c r="R4258" s="41"/>
    </row>
    <row r="4259" spans="1:209" s="40" customFormat="1" ht="12.75" customHeight="1" x14ac:dyDescent="0.2">
      <c r="A4259" s="148">
        <v>37</v>
      </c>
      <c r="B4259" s="146" t="s">
        <v>7</v>
      </c>
      <c r="C4259" s="147">
        <v>7992</v>
      </c>
      <c r="D4259" s="146" t="s">
        <v>1409</v>
      </c>
      <c r="E4259" s="146" t="s">
        <v>722</v>
      </c>
      <c r="F4259" s="144">
        <v>10</v>
      </c>
      <c r="G4259" s="144" t="s">
        <v>12</v>
      </c>
      <c r="H4259" s="144" t="s">
        <v>8</v>
      </c>
      <c r="I4259" s="145">
        <v>41263</v>
      </c>
      <c r="J4259" s="143" t="str">
        <f t="shared" si="122"/>
        <v>n/a</v>
      </c>
      <c r="K4259" s="145">
        <v>41303</v>
      </c>
      <c r="L4259" s="144"/>
      <c r="M4259" s="144"/>
      <c r="N4259" s="144"/>
      <c r="O4259" s="142" t="s">
        <v>7</v>
      </c>
      <c r="P4259" s="141">
        <v>4392</v>
      </c>
      <c r="Q4259" s="108">
        <v>41449</v>
      </c>
      <c r="R4259" s="128" t="s">
        <v>1088</v>
      </c>
    </row>
    <row r="4260" spans="1:209" s="40" customFormat="1" ht="12.75" customHeight="1" x14ac:dyDescent="0.2">
      <c r="A4260" s="29">
        <v>5</v>
      </c>
      <c r="B4260" s="40" t="s">
        <v>7</v>
      </c>
      <c r="C4260" s="107">
        <v>7993</v>
      </c>
      <c r="D4260" s="40" t="s">
        <v>686</v>
      </c>
      <c r="E4260" s="40" t="s">
        <v>1403</v>
      </c>
      <c r="F4260" s="45">
        <v>20</v>
      </c>
      <c r="G4260" s="107" t="s">
        <v>22</v>
      </c>
      <c r="H4260" s="45" t="s">
        <v>8</v>
      </c>
      <c r="I4260" s="46">
        <v>41264</v>
      </c>
      <c r="J4260" s="44" t="str">
        <f t="shared" si="122"/>
        <v>n/a</v>
      </c>
      <c r="K4260" s="46">
        <v>41303</v>
      </c>
      <c r="L4260" s="45" t="s">
        <v>1408</v>
      </c>
      <c r="M4260" s="45"/>
      <c r="N4260" s="45" t="s">
        <v>874</v>
      </c>
      <c r="O4260" s="106" t="s">
        <v>7</v>
      </c>
      <c r="P4260" s="53">
        <v>4395</v>
      </c>
      <c r="Q4260" s="108">
        <v>41451</v>
      </c>
      <c r="R4260" s="128" t="s">
        <v>1343</v>
      </c>
    </row>
    <row r="4261" spans="1:209" s="40" customFormat="1" ht="12.75" customHeight="1" x14ac:dyDescent="0.2">
      <c r="A4261" s="29">
        <v>5</v>
      </c>
      <c r="B4261" s="40" t="s">
        <v>7</v>
      </c>
      <c r="C4261" s="107">
        <v>7994</v>
      </c>
      <c r="D4261" s="40" t="s">
        <v>686</v>
      </c>
      <c r="E4261" s="40" t="s">
        <v>1003</v>
      </c>
      <c r="F4261" s="45">
        <v>20</v>
      </c>
      <c r="G4261" s="107" t="s">
        <v>22</v>
      </c>
      <c r="H4261" s="45" t="s">
        <v>8</v>
      </c>
      <c r="I4261" s="46">
        <v>41264</v>
      </c>
      <c r="J4261" s="44" t="str">
        <f t="shared" si="122"/>
        <v>n/a</v>
      </c>
      <c r="K4261" s="46">
        <v>41303</v>
      </c>
      <c r="L4261" s="45" t="s">
        <v>1407</v>
      </c>
      <c r="M4261" s="45"/>
      <c r="N4261" s="45" t="s">
        <v>874</v>
      </c>
      <c r="O4261" s="106" t="s">
        <v>7</v>
      </c>
      <c r="P4261" s="53">
        <v>4414</v>
      </c>
      <c r="Q4261" s="108">
        <v>41540</v>
      </c>
      <c r="R4261" s="128" t="s">
        <v>1343</v>
      </c>
    </row>
    <row r="4262" spans="1:209" s="40" customFormat="1" ht="12.75" customHeight="1" x14ac:dyDescent="0.2">
      <c r="A4262" s="29">
        <v>44</v>
      </c>
      <c r="B4262" s="40" t="s">
        <v>7</v>
      </c>
      <c r="C4262" s="107">
        <v>7995</v>
      </c>
      <c r="D4262" s="40" t="s">
        <v>448</v>
      </c>
      <c r="E4262" s="40" t="s">
        <v>1406</v>
      </c>
      <c r="F4262" s="45">
        <v>15</v>
      </c>
      <c r="G4262" s="107" t="s">
        <v>9</v>
      </c>
      <c r="H4262" s="45" t="s">
        <v>8</v>
      </c>
      <c r="I4262" s="46">
        <v>41264</v>
      </c>
      <c r="J4262" s="44">
        <f t="shared" si="122"/>
        <v>41629</v>
      </c>
      <c r="K4262" s="46"/>
      <c r="L4262" s="45"/>
      <c r="M4262" s="45"/>
      <c r="N4262" s="45"/>
      <c r="O4262" s="106" t="s">
        <v>7</v>
      </c>
      <c r="P4262" s="53" t="s">
        <v>2</v>
      </c>
      <c r="Q4262" s="108"/>
      <c r="R4262" s="41"/>
    </row>
    <row r="4263" spans="1:209" s="40" customFormat="1" ht="12.75" customHeight="1" x14ac:dyDescent="0.2">
      <c r="A4263" s="29">
        <v>44</v>
      </c>
      <c r="B4263" s="40" t="s">
        <v>7</v>
      </c>
      <c r="C4263" s="107">
        <v>7996</v>
      </c>
      <c r="D4263" s="40" t="s">
        <v>448</v>
      </c>
      <c r="E4263" s="40" t="s">
        <v>1029</v>
      </c>
      <c r="F4263" s="45">
        <v>15</v>
      </c>
      <c r="G4263" s="107" t="s">
        <v>9</v>
      </c>
      <c r="H4263" s="45" t="s">
        <v>8</v>
      </c>
      <c r="I4263" s="46">
        <v>41264</v>
      </c>
      <c r="J4263" s="44" t="str">
        <f t="shared" si="122"/>
        <v>n/a</v>
      </c>
      <c r="K4263" s="46">
        <v>41303</v>
      </c>
      <c r="L4263" s="45"/>
      <c r="M4263" s="45"/>
      <c r="N4263" s="45"/>
      <c r="O4263" s="106" t="s">
        <v>7</v>
      </c>
      <c r="P4263" s="53">
        <v>4391</v>
      </c>
      <c r="Q4263" s="108">
        <v>41442</v>
      </c>
      <c r="R4263" s="41" t="s">
        <v>354</v>
      </c>
    </row>
    <row r="4264" spans="1:209" s="40" customFormat="1" ht="12.75" customHeight="1" x14ac:dyDescent="0.2">
      <c r="A4264" s="29">
        <v>27</v>
      </c>
      <c r="B4264" s="40" t="s">
        <v>7</v>
      </c>
      <c r="C4264" s="107">
        <v>7997</v>
      </c>
      <c r="D4264" s="40" t="s">
        <v>1405</v>
      </c>
      <c r="E4264" s="40" t="s">
        <v>1404</v>
      </c>
      <c r="F4264" s="45">
        <v>10</v>
      </c>
      <c r="G4264" s="45" t="s">
        <v>12</v>
      </c>
      <c r="H4264" s="45" t="s">
        <v>8</v>
      </c>
      <c r="I4264" s="46">
        <v>41276</v>
      </c>
      <c r="J4264" s="44" t="str">
        <f t="shared" si="122"/>
        <v>n/a</v>
      </c>
      <c r="K4264" s="46">
        <v>41303</v>
      </c>
      <c r="L4264" s="45"/>
      <c r="M4264" s="45"/>
      <c r="N4264" s="45"/>
      <c r="O4264" s="106" t="s">
        <v>7</v>
      </c>
      <c r="P4264" s="53" t="s">
        <v>4</v>
      </c>
      <c r="Q4264" s="108"/>
      <c r="R4264" s="41"/>
    </row>
    <row r="4265" spans="1:209" s="40" customFormat="1" ht="12.75" customHeight="1" x14ac:dyDescent="0.2">
      <c r="A4265" s="29">
        <v>37</v>
      </c>
      <c r="B4265" s="40" t="s">
        <v>7</v>
      </c>
      <c r="C4265" s="107">
        <v>7998</v>
      </c>
      <c r="D4265" s="40" t="s">
        <v>490</v>
      </c>
      <c r="E4265" s="40" t="s">
        <v>1403</v>
      </c>
      <c r="F4265" s="45">
        <v>20</v>
      </c>
      <c r="G4265" s="107" t="s">
        <v>22</v>
      </c>
      <c r="H4265" s="45" t="s">
        <v>8</v>
      </c>
      <c r="I4265" s="46">
        <v>41276</v>
      </c>
      <c r="J4265" s="44" t="str">
        <f t="shared" si="122"/>
        <v>n/a</v>
      </c>
      <c r="K4265" s="46">
        <v>41302</v>
      </c>
      <c r="L4265" s="45" t="s">
        <v>1402</v>
      </c>
      <c r="M4265" s="45"/>
      <c r="N4265" s="45" t="s">
        <v>871</v>
      </c>
      <c r="O4265" s="106" t="s">
        <v>7</v>
      </c>
      <c r="P4265" s="53">
        <v>4415</v>
      </c>
      <c r="Q4265" s="108">
        <v>41540</v>
      </c>
      <c r="R4265" s="128" t="s">
        <v>857</v>
      </c>
    </row>
    <row r="4266" spans="1:209" s="40" customFormat="1" ht="12.75" customHeight="1" x14ac:dyDescent="0.2">
      <c r="A4266" s="29"/>
      <c r="B4266" s="40" t="s">
        <v>7</v>
      </c>
      <c r="C4266" s="107">
        <v>7999</v>
      </c>
      <c r="D4266" s="40" t="s">
        <v>1401</v>
      </c>
      <c r="E4266" s="40" t="s">
        <v>1003</v>
      </c>
      <c r="F4266" s="45">
        <v>8</v>
      </c>
      <c r="G4266" s="45" t="s">
        <v>905</v>
      </c>
      <c r="H4266" s="45" t="s">
        <v>8</v>
      </c>
      <c r="I4266" s="46">
        <v>41276</v>
      </c>
      <c r="J4266" s="44" t="str">
        <f t="shared" si="122"/>
        <v>n/a</v>
      </c>
      <c r="K4266" s="46">
        <v>41302</v>
      </c>
      <c r="L4266" s="45"/>
      <c r="M4266" s="45" t="s">
        <v>871</v>
      </c>
      <c r="N4266" s="45" t="s">
        <v>871</v>
      </c>
      <c r="O4266" s="62" t="s">
        <v>7</v>
      </c>
      <c r="P4266" s="117" t="s">
        <v>0</v>
      </c>
      <c r="Q4266" s="108">
        <v>41592</v>
      </c>
      <c r="R4266" s="41"/>
    </row>
    <row r="4267" spans="1:209" s="40" customFormat="1" ht="12.75" customHeight="1" x14ac:dyDescent="0.2">
      <c r="A4267" s="29"/>
      <c r="B4267" s="40" t="s">
        <v>7</v>
      </c>
      <c r="C4267" s="107">
        <v>8000</v>
      </c>
      <c r="D4267" s="40" t="s">
        <v>1399</v>
      </c>
      <c r="E4267" s="40" t="s">
        <v>1398</v>
      </c>
      <c r="F4267" s="45">
        <v>13</v>
      </c>
      <c r="G4267" s="107" t="s">
        <v>9</v>
      </c>
      <c r="H4267" s="45" t="s">
        <v>28</v>
      </c>
      <c r="I4267" s="46">
        <v>41276</v>
      </c>
      <c r="J4267" s="44">
        <f t="shared" si="122"/>
        <v>41641</v>
      </c>
      <c r="K4267" s="46"/>
      <c r="L4267" s="45"/>
      <c r="M4267" s="45"/>
      <c r="N4267" s="45"/>
      <c r="O4267" s="106" t="s">
        <v>7</v>
      </c>
      <c r="P4267" s="53" t="s">
        <v>2</v>
      </c>
      <c r="Q4267" s="108"/>
      <c r="R4267" s="41"/>
    </row>
    <row r="4268" spans="1:209" s="40" customFormat="1" ht="12.75" customHeight="1" x14ac:dyDescent="0.2">
      <c r="A4268" s="29"/>
      <c r="B4268" s="40" t="s">
        <v>7</v>
      </c>
      <c r="C4268" s="107">
        <v>8001</v>
      </c>
      <c r="D4268" s="40" t="s">
        <v>1399</v>
      </c>
      <c r="E4268" s="40" t="s">
        <v>1400</v>
      </c>
      <c r="F4268" s="45">
        <v>13</v>
      </c>
      <c r="G4268" s="107" t="s">
        <v>9</v>
      </c>
      <c r="H4268" s="45" t="s">
        <v>28</v>
      </c>
      <c r="I4268" s="46">
        <v>41276</v>
      </c>
      <c r="J4268" s="44">
        <f t="shared" si="122"/>
        <v>41641</v>
      </c>
      <c r="K4268" s="46"/>
      <c r="L4268" s="45"/>
      <c r="M4268" s="45"/>
      <c r="N4268" s="45"/>
      <c r="O4268" s="106" t="s">
        <v>7</v>
      </c>
      <c r="P4268" s="53" t="s">
        <v>2</v>
      </c>
      <c r="Q4268" s="108"/>
      <c r="R4268" s="41"/>
    </row>
    <row r="4269" spans="1:209" s="40" customFormat="1" ht="12.75" customHeight="1" x14ac:dyDescent="0.2">
      <c r="A4269" s="29"/>
      <c r="B4269" s="40" t="s">
        <v>7</v>
      </c>
      <c r="C4269" s="107">
        <v>8002</v>
      </c>
      <c r="D4269" s="40" t="s">
        <v>1399</v>
      </c>
      <c r="E4269" s="40" t="s">
        <v>1395</v>
      </c>
      <c r="F4269" s="45">
        <v>13</v>
      </c>
      <c r="G4269" s="107" t="s">
        <v>9</v>
      </c>
      <c r="H4269" s="45" t="s">
        <v>28</v>
      </c>
      <c r="I4269" s="46">
        <v>41276</v>
      </c>
      <c r="J4269" s="44" t="str">
        <f t="shared" si="122"/>
        <v>n/a</v>
      </c>
      <c r="K4269" s="46">
        <v>41362</v>
      </c>
      <c r="L4269" s="45"/>
      <c r="M4269" s="45"/>
      <c r="N4269" s="45"/>
      <c r="O4269" s="106" t="s">
        <v>7</v>
      </c>
      <c r="P4269" s="53">
        <v>4405</v>
      </c>
      <c r="Q4269" s="108">
        <v>41501</v>
      </c>
      <c r="R4269" s="128" t="s">
        <v>136</v>
      </c>
    </row>
    <row r="4270" spans="1:209" s="40" customFormat="1" ht="12.75" customHeight="1" x14ac:dyDescent="0.2">
      <c r="A4270" s="25">
        <v>37</v>
      </c>
      <c r="B4270" s="14" t="s">
        <v>7</v>
      </c>
      <c r="C4270" s="97">
        <v>8003</v>
      </c>
      <c r="D4270" s="14" t="s">
        <v>1396</v>
      </c>
      <c r="E4270" s="14" t="s">
        <v>1398</v>
      </c>
      <c r="F4270" s="15">
        <v>13</v>
      </c>
      <c r="G4270" s="97" t="s">
        <v>9</v>
      </c>
      <c r="H4270" s="15" t="s">
        <v>28</v>
      </c>
      <c r="I4270" s="19">
        <v>41276</v>
      </c>
      <c r="J4270" s="16" t="str">
        <f t="shared" si="122"/>
        <v>n/a</v>
      </c>
      <c r="K4270" s="19">
        <v>41362</v>
      </c>
      <c r="L4270" s="15"/>
      <c r="M4270" s="15"/>
      <c r="N4270" s="15"/>
      <c r="O4270" s="96" t="s">
        <v>7</v>
      </c>
      <c r="P4270" s="20">
        <v>4406</v>
      </c>
      <c r="Q4270" s="75">
        <v>41501</v>
      </c>
      <c r="R4270" s="140" t="s">
        <v>136</v>
      </c>
      <c r="S4270" s="14"/>
      <c r="T4270" s="14"/>
      <c r="U4270" s="14"/>
      <c r="V4270" s="14"/>
      <c r="W4270" s="14"/>
      <c r="X4270" s="14"/>
      <c r="Y4270" s="14"/>
      <c r="Z4270" s="14"/>
      <c r="AA4270" s="14"/>
      <c r="AB4270" s="14"/>
      <c r="AC4270" s="14"/>
      <c r="AD4270" s="14"/>
      <c r="AE4270" s="14"/>
      <c r="AF4270" s="14"/>
      <c r="AG4270" s="14"/>
      <c r="AH4270" s="14"/>
      <c r="AI4270" s="14"/>
      <c r="AJ4270" s="14"/>
      <c r="AK4270" s="14"/>
      <c r="AL4270" s="14"/>
      <c r="AM4270" s="14"/>
      <c r="AN4270" s="14"/>
      <c r="AO4270" s="14"/>
      <c r="AP4270" s="14"/>
      <c r="AQ4270" s="14"/>
      <c r="AR4270" s="14"/>
      <c r="AS4270" s="14"/>
      <c r="AT4270" s="14"/>
      <c r="AU4270" s="14"/>
      <c r="AV4270" s="14"/>
      <c r="AW4270" s="14"/>
      <c r="AX4270" s="14"/>
      <c r="AY4270" s="14"/>
      <c r="AZ4270" s="14"/>
      <c r="BA4270" s="14"/>
      <c r="BB4270" s="14"/>
      <c r="BC4270" s="14"/>
      <c r="BD4270" s="14"/>
      <c r="BE4270" s="14"/>
      <c r="BF4270" s="14"/>
      <c r="BG4270" s="14"/>
      <c r="BH4270" s="14"/>
      <c r="BI4270" s="14"/>
      <c r="BJ4270" s="14"/>
      <c r="BK4270" s="14"/>
      <c r="BL4270" s="14"/>
      <c r="BM4270" s="14"/>
      <c r="BN4270" s="14"/>
      <c r="BO4270" s="14"/>
      <c r="BP4270" s="14"/>
      <c r="BQ4270" s="14"/>
      <c r="BR4270" s="14"/>
      <c r="BS4270" s="14"/>
      <c r="BT4270" s="14"/>
      <c r="BU4270" s="14"/>
      <c r="BV4270" s="14"/>
      <c r="BW4270" s="14"/>
      <c r="BX4270" s="14"/>
      <c r="BY4270" s="14"/>
      <c r="BZ4270" s="14"/>
      <c r="CA4270" s="14"/>
      <c r="CB4270" s="14"/>
      <c r="CC4270" s="14"/>
      <c r="CD4270" s="14"/>
      <c r="CE4270" s="14"/>
      <c r="CF4270" s="14"/>
      <c r="CG4270" s="14"/>
      <c r="CH4270" s="14"/>
      <c r="CI4270" s="14"/>
      <c r="CJ4270" s="14"/>
      <c r="CK4270" s="14"/>
      <c r="CL4270" s="14"/>
      <c r="CM4270" s="14"/>
      <c r="CN4270" s="14"/>
      <c r="CO4270" s="14"/>
      <c r="CP4270" s="14"/>
      <c r="CQ4270" s="14"/>
      <c r="CR4270" s="14"/>
      <c r="CS4270" s="14"/>
      <c r="CT4270" s="14"/>
      <c r="CU4270" s="14"/>
      <c r="CV4270" s="14"/>
      <c r="CW4270" s="14"/>
      <c r="CX4270" s="14"/>
      <c r="CY4270" s="14"/>
      <c r="CZ4270" s="14"/>
      <c r="DA4270" s="14"/>
      <c r="DB4270" s="14"/>
      <c r="DC4270" s="14"/>
      <c r="DD4270" s="14"/>
      <c r="DE4270" s="14"/>
      <c r="DF4270" s="14"/>
      <c r="DG4270" s="14"/>
      <c r="DH4270" s="14"/>
      <c r="DI4270" s="14"/>
      <c r="DJ4270" s="14"/>
      <c r="DK4270" s="14"/>
      <c r="DL4270" s="14"/>
      <c r="DM4270" s="14"/>
      <c r="DN4270" s="14"/>
      <c r="DO4270" s="14"/>
      <c r="DP4270" s="14"/>
      <c r="DQ4270" s="14"/>
      <c r="DR4270" s="14"/>
      <c r="DS4270" s="14"/>
      <c r="DT4270" s="14"/>
      <c r="DU4270" s="14"/>
      <c r="DV4270" s="14"/>
      <c r="DW4270" s="14"/>
      <c r="DX4270" s="14"/>
      <c r="DY4270" s="14"/>
      <c r="DZ4270" s="14"/>
      <c r="EA4270" s="14"/>
      <c r="EB4270" s="14"/>
      <c r="EC4270" s="14"/>
      <c r="ED4270" s="14"/>
      <c r="EE4270" s="14"/>
      <c r="EF4270" s="14"/>
      <c r="EG4270" s="14"/>
      <c r="EH4270" s="14"/>
      <c r="EI4270" s="14"/>
      <c r="EJ4270" s="14"/>
      <c r="EK4270" s="14"/>
      <c r="EL4270" s="14"/>
      <c r="EM4270" s="14"/>
      <c r="EN4270" s="14"/>
      <c r="EO4270" s="14"/>
      <c r="EP4270" s="14"/>
      <c r="EQ4270" s="14"/>
      <c r="ER4270" s="14"/>
      <c r="ES4270" s="14"/>
      <c r="ET4270" s="14"/>
      <c r="EU4270" s="14"/>
      <c r="EV4270" s="14"/>
      <c r="EW4270" s="14"/>
      <c r="EX4270" s="14"/>
      <c r="EY4270" s="14"/>
      <c r="EZ4270" s="14"/>
      <c r="FA4270" s="14"/>
      <c r="FB4270" s="14"/>
      <c r="FC4270" s="14"/>
      <c r="FD4270" s="14"/>
      <c r="FE4270" s="14"/>
      <c r="FF4270" s="14"/>
      <c r="FG4270" s="14"/>
      <c r="FH4270" s="14"/>
      <c r="FI4270" s="14"/>
      <c r="FJ4270" s="14"/>
      <c r="FK4270" s="14"/>
      <c r="FL4270" s="14"/>
      <c r="FM4270" s="14"/>
      <c r="FN4270" s="14"/>
      <c r="FO4270" s="14"/>
      <c r="FP4270" s="14"/>
      <c r="FQ4270" s="14"/>
      <c r="FR4270" s="14"/>
      <c r="FS4270" s="14"/>
      <c r="FT4270" s="14"/>
      <c r="FU4270" s="14"/>
      <c r="FV4270" s="14"/>
      <c r="FW4270" s="14"/>
      <c r="FX4270" s="14"/>
      <c r="FY4270" s="14"/>
      <c r="FZ4270" s="14"/>
      <c r="GA4270" s="14"/>
      <c r="GB4270" s="14"/>
      <c r="GC4270" s="14"/>
      <c r="GD4270" s="14"/>
      <c r="GE4270" s="14"/>
      <c r="GF4270" s="14"/>
      <c r="GG4270" s="14"/>
      <c r="GH4270" s="14"/>
      <c r="GI4270" s="14"/>
      <c r="GJ4270" s="14"/>
      <c r="GK4270" s="14"/>
      <c r="GL4270" s="14"/>
      <c r="GM4270" s="14"/>
      <c r="GN4270" s="14"/>
      <c r="GO4270" s="14"/>
      <c r="GP4270" s="14"/>
      <c r="GQ4270" s="14"/>
      <c r="GR4270" s="14"/>
      <c r="GS4270" s="14"/>
      <c r="GT4270" s="14"/>
      <c r="GU4270" s="14"/>
      <c r="GV4270" s="14"/>
      <c r="GW4270" s="14"/>
      <c r="GX4270" s="14"/>
      <c r="GY4270" s="14"/>
      <c r="GZ4270" s="14"/>
      <c r="HA4270" s="14"/>
    </row>
    <row r="4271" spans="1:209" s="40" customFormat="1" ht="12.75" customHeight="1" x14ac:dyDescent="0.2">
      <c r="A4271" s="29">
        <v>37</v>
      </c>
      <c r="B4271" s="40" t="s">
        <v>7</v>
      </c>
      <c r="C4271" s="107">
        <v>8004</v>
      </c>
      <c r="D4271" s="40" t="s">
        <v>1396</v>
      </c>
      <c r="E4271" s="40" t="s">
        <v>1397</v>
      </c>
      <c r="F4271" s="45">
        <v>13</v>
      </c>
      <c r="G4271" s="107" t="s">
        <v>9</v>
      </c>
      <c r="H4271" s="45" t="s">
        <v>28</v>
      </c>
      <c r="I4271" s="46">
        <v>41276</v>
      </c>
      <c r="J4271" s="44">
        <f t="shared" si="122"/>
        <v>41641</v>
      </c>
      <c r="K4271" s="46"/>
      <c r="L4271" s="45"/>
      <c r="M4271" s="45"/>
      <c r="N4271" s="45"/>
      <c r="O4271" s="106" t="s">
        <v>7</v>
      </c>
      <c r="P4271" s="53" t="s">
        <v>2</v>
      </c>
      <c r="Q4271" s="108"/>
      <c r="R4271" s="41"/>
    </row>
    <row r="4272" spans="1:209" s="40" customFormat="1" ht="12.75" customHeight="1" x14ac:dyDescent="0.2">
      <c r="A4272" s="29">
        <v>37</v>
      </c>
      <c r="B4272" s="40" t="s">
        <v>7</v>
      </c>
      <c r="C4272" s="107">
        <v>8005</v>
      </c>
      <c r="D4272" s="40" t="s">
        <v>1396</v>
      </c>
      <c r="E4272" s="40" t="s">
        <v>1395</v>
      </c>
      <c r="F4272" s="45">
        <v>13</v>
      </c>
      <c r="G4272" s="107" t="s">
        <v>9</v>
      </c>
      <c r="H4272" s="45" t="s">
        <v>28</v>
      </c>
      <c r="I4272" s="46">
        <v>41276</v>
      </c>
      <c r="J4272" s="44">
        <f t="shared" si="122"/>
        <v>41641</v>
      </c>
      <c r="K4272" s="46"/>
      <c r="L4272" s="45"/>
      <c r="M4272" s="45"/>
      <c r="N4272" s="45"/>
      <c r="O4272" s="106" t="s">
        <v>7</v>
      </c>
      <c r="P4272" s="53" t="s">
        <v>2</v>
      </c>
      <c r="Q4272" s="108"/>
      <c r="R4272" s="41"/>
    </row>
    <row r="4273" spans="1:18" s="40" customFormat="1" ht="12.75" customHeight="1" x14ac:dyDescent="0.2">
      <c r="A4273" s="29">
        <v>17</v>
      </c>
      <c r="B4273" s="40" t="s">
        <v>7</v>
      </c>
      <c r="C4273" s="107">
        <v>8006</v>
      </c>
      <c r="D4273" s="124" t="s">
        <v>1394</v>
      </c>
      <c r="E4273" s="40" t="s">
        <v>1393</v>
      </c>
      <c r="F4273" s="45">
        <v>19</v>
      </c>
      <c r="G4273" s="45" t="s">
        <v>9</v>
      </c>
      <c r="H4273" s="45" t="s">
        <v>193</v>
      </c>
      <c r="I4273" s="120">
        <v>41302</v>
      </c>
      <c r="J4273" s="44" t="str">
        <f t="shared" si="122"/>
        <v>n/a</v>
      </c>
      <c r="K4273" s="120">
        <v>41334</v>
      </c>
      <c r="L4273" s="45"/>
      <c r="M4273" s="45"/>
      <c r="N4273" s="45"/>
      <c r="O4273" s="106" t="s">
        <v>7</v>
      </c>
      <c r="P4273" s="53">
        <v>4400</v>
      </c>
      <c r="Q4273" s="46">
        <v>41472</v>
      </c>
      <c r="R4273" s="41" t="s">
        <v>187</v>
      </c>
    </row>
    <row r="4274" spans="1:18" s="40" customFormat="1" ht="12.75" customHeight="1" x14ac:dyDescent="0.2">
      <c r="A4274" s="29"/>
      <c r="B4274" s="40" t="s">
        <v>7</v>
      </c>
      <c r="C4274" s="107">
        <v>8007</v>
      </c>
      <c r="D4274" s="40" t="s">
        <v>1392</v>
      </c>
      <c r="E4274" s="126" t="s">
        <v>1391</v>
      </c>
      <c r="F4274" s="45">
        <v>15</v>
      </c>
      <c r="G4274" s="45" t="s">
        <v>9</v>
      </c>
      <c r="H4274" s="45" t="s">
        <v>193</v>
      </c>
      <c r="I4274" s="46">
        <v>41304</v>
      </c>
      <c r="J4274" s="44" t="str">
        <f t="shared" si="122"/>
        <v>n/a</v>
      </c>
      <c r="K4274" s="46">
        <v>41333</v>
      </c>
      <c r="L4274" s="139"/>
      <c r="M4274" s="45"/>
      <c r="N4274" s="45"/>
      <c r="O4274" s="106" t="s">
        <v>7</v>
      </c>
      <c r="P4274" s="20" t="s">
        <v>3</v>
      </c>
      <c r="Q4274" s="46"/>
      <c r="R4274" s="41"/>
    </row>
    <row r="4275" spans="1:18" s="40" customFormat="1" ht="12.75" customHeight="1" x14ac:dyDescent="0.2">
      <c r="A4275" s="29">
        <v>55</v>
      </c>
      <c r="B4275" s="40" t="s">
        <v>7</v>
      </c>
      <c r="C4275" s="107">
        <v>8008</v>
      </c>
      <c r="D4275" s="40" t="s">
        <v>1274</v>
      </c>
      <c r="E4275" s="40" t="s">
        <v>1374</v>
      </c>
      <c r="F4275" s="45">
        <v>13</v>
      </c>
      <c r="G4275" s="45" t="s">
        <v>9</v>
      </c>
      <c r="H4275" s="45" t="s">
        <v>31</v>
      </c>
      <c r="I4275" s="46">
        <v>41305</v>
      </c>
      <c r="J4275" s="44" t="str">
        <f t="shared" si="122"/>
        <v>n/a</v>
      </c>
      <c r="K4275" s="46">
        <v>41393</v>
      </c>
      <c r="L4275" s="45"/>
      <c r="M4275" s="45"/>
      <c r="N4275" s="45"/>
      <c r="O4275" s="106" t="s">
        <v>7</v>
      </c>
      <c r="P4275" s="53">
        <v>4417</v>
      </c>
      <c r="Q4275" s="8">
        <v>41562</v>
      </c>
      <c r="R4275" s="2" t="s">
        <v>354</v>
      </c>
    </row>
    <row r="4276" spans="1:18" s="40" customFormat="1" ht="15.75" customHeight="1" x14ac:dyDescent="0.2">
      <c r="A4276" s="29">
        <v>70</v>
      </c>
      <c r="B4276" s="40" t="s">
        <v>7</v>
      </c>
      <c r="C4276" s="107">
        <v>8009</v>
      </c>
      <c r="D4276" s="40" t="s">
        <v>1390</v>
      </c>
      <c r="E4276" s="40" t="s">
        <v>1389</v>
      </c>
      <c r="F4276" s="45">
        <v>9</v>
      </c>
      <c r="G4276" s="45" t="s">
        <v>12</v>
      </c>
      <c r="H4276" s="45" t="s">
        <v>44</v>
      </c>
      <c r="I4276" s="46">
        <v>41324</v>
      </c>
      <c r="J4276" s="44" t="str">
        <f t="shared" si="122"/>
        <v>n/a</v>
      </c>
      <c r="K4276" s="46">
        <v>41362</v>
      </c>
      <c r="L4276" s="45"/>
      <c r="M4276" s="45"/>
      <c r="N4276" s="45"/>
      <c r="O4276" s="106" t="s">
        <v>7</v>
      </c>
      <c r="P4276" s="53">
        <v>4407</v>
      </c>
      <c r="Q4276" s="108">
        <v>41526</v>
      </c>
      <c r="R4276" s="128" t="s">
        <v>1088</v>
      </c>
    </row>
    <row r="4277" spans="1:18" s="40" customFormat="1" ht="12.75" customHeight="1" x14ac:dyDescent="0.2">
      <c r="A4277" s="29">
        <v>131</v>
      </c>
      <c r="B4277" s="40" t="s">
        <v>7</v>
      </c>
      <c r="C4277" s="107">
        <v>8010</v>
      </c>
      <c r="D4277" s="40" t="s">
        <v>1225</v>
      </c>
      <c r="E4277" s="40" t="s">
        <v>1388</v>
      </c>
      <c r="F4277" s="45">
        <v>15</v>
      </c>
      <c r="G4277" s="107" t="s">
        <v>9</v>
      </c>
      <c r="H4277" s="107" t="s">
        <v>44</v>
      </c>
      <c r="I4277" s="46">
        <v>41324</v>
      </c>
      <c r="J4277" s="44" t="str">
        <f t="shared" si="122"/>
        <v>n/a</v>
      </c>
      <c r="K4277" s="46">
        <v>41365</v>
      </c>
      <c r="L4277" s="45"/>
      <c r="M4277" s="45"/>
      <c r="N4277" s="45"/>
      <c r="O4277" s="106" t="s">
        <v>7</v>
      </c>
      <c r="P4277" s="117">
        <v>4408</v>
      </c>
      <c r="Q4277" s="108">
        <v>41507</v>
      </c>
      <c r="R4277" s="128" t="s">
        <v>187</v>
      </c>
    </row>
    <row r="4278" spans="1:18" s="40" customFormat="1" ht="12.75" customHeight="1" x14ac:dyDescent="0.2">
      <c r="A4278" s="29">
        <v>131</v>
      </c>
      <c r="B4278" s="40" t="s">
        <v>7</v>
      </c>
      <c r="C4278" s="107">
        <v>8011</v>
      </c>
      <c r="D4278" s="40" t="s">
        <v>1225</v>
      </c>
      <c r="E4278" s="40" t="s">
        <v>1387</v>
      </c>
      <c r="F4278" s="45">
        <v>15</v>
      </c>
      <c r="G4278" s="107" t="s">
        <v>9</v>
      </c>
      <c r="H4278" s="107" t="s">
        <v>44</v>
      </c>
      <c r="I4278" s="46">
        <v>41324</v>
      </c>
      <c r="J4278" s="44" t="str">
        <f t="shared" si="122"/>
        <v>n/a</v>
      </c>
      <c r="K4278" s="46">
        <v>41365</v>
      </c>
      <c r="L4278" s="45"/>
      <c r="M4278" s="45"/>
      <c r="N4278" s="45"/>
      <c r="O4278" s="106" t="s">
        <v>7</v>
      </c>
      <c r="P4278" s="53">
        <v>4409</v>
      </c>
      <c r="Q4278" s="108">
        <v>41507</v>
      </c>
      <c r="R4278" s="128" t="s">
        <v>187</v>
      </c>
    </row>
    <row r="4279" spans="1:18" s="40" customFormat="1" ht="12.75" customHeight="1" x14ac:dyDescent="0.2">
      <c r="A4279" s="29">
        <v>56</v>
      </c>
      <c r="B4279" s="40" t="s">
        <v>7</v>
      </c>
      <c r="C4279" s="107">
        <v>8012</v>
      </c>
      <c r="D4279" s="40" t="s">
        <v>86</v>
      </c>
      <c r="E4279" s="40" t="s">
        <v>1386</v>
      </c>
      <c r="F4279" s="45">
        <v>11</v>
      </c>
      <c r="G4279" s="107" t="s">
        <v>34</v>
      </c>
      <c r="H4279" s="107" t="s">
        <v>44</v>
      </c>
      <c r="I4279" s="46">
        <v>41334</v>
      </c>
      <c r="J4279" s="44" t="str">
        <f t="shared" si="122"/>
        <v>n/a</v>
      </c>
      <c r="K4279" s="46">
        <v>41365</v>
      </c>
      <c r="L4279" s="45"/>
      <c r="M4279" s="45"/>
      <c r="N4279" s="45"/>
      <c r="O4279" s="106" t="s">
        <v>7</v>
      </c>
      <c r="P4279" s="53">
        <v>4402</v>
      </c>
      <c r="Q4279" s="108">
        <v>41494</v>
      </c>
      <c r="R4279" s="128" t="s">
        <v>187</v>
      </c>
    </row>
    <row r="4280" spans="1:18" s="40" customFormat="1" ht="12.75" customHeight="1" x14ac:dyDescent="0.2">
      <c r="A4280" s="29">
        <v>56</v>
      </c>
      <c r="B4280" s="40" t="s">
        <v>7</v>
      </c>
      <c r="C4280" s="107">
        <v>8013</v>
      </c>
      <c r="D4280" s="40" t="s">
        <v>86</v>
      </c>
      <c r="E4280" s="40" t="s">
        <v>1385</v>
      </c>
      <c r="F4280" s="45">
        <v>11</v>
      </c>
      <c r="G4280" s="107" t="s">
        <v>34</v>
      </c>
      <c r="H4280" s="107" t="s">
        <v>44</v>
      </c>
      <c r="I4280" s="46">
        <v>41334</v>
      </c>
      <c r="J4280" s="44" t="str">
        <f t="shared" si="122"/>
        <v>n/a</v>
      </c>
      <c r="K4280" s="46">
        <v>41365</v>
      </c>
      <c r="L4280" s="45"/>
      <c r="M4280" s="45"/>
      <c r="N4280" s="45"/>
      <c r="O4280" s="106" t="s">
        <v>7</v>
      </c>
      <c r="P4280" s="53">
        <v>4403</v>
      </c>
      <c r="Q4280" s="108">
        <v>41494</v>
      </c>
      <c r="R4280" s="128" t="s">
        <v>187</v>
      </c>
    </row>
    <row r="4281" spans="1:18" s="40" customFormat="1" ht="12.75" customHeight="1" x14ac:dyDescent="0.2">
      <c r="A4281" s="29">
        <v>56</v>
      </c>
      <c r="B4281" s="40" t="s">
        <v>7</v>
      </c>
      <c r="C4281" s="107">
        <v>8014</v>
      </c>
      <c r="D4281" s="40" t="s">
        <v>1384</v>
      </c>
      <c r="E4281" s="40" t="s">
        <v>977</v>
      </c>
      <c r="F4281" s="45">
        <v>14</v>
      </c>
      <c r="G4281" s="107" t="s">
        <v>9</v>
      </c>
      <c r="H4281" s="107" t="s">
        <v>44</v>
      </c>
      <c r="I4281" s="46">
        <v>41334</v>
      </c>
      <c r="J4281" s="44" t="str">
        <f t="shared" si="122"/>
        <v>n/a</v>
      </c>
      <c r="K4281" s="46">
        <v>41365</v>
      </c>
      <c r="L4281" s="45"/>
      <c r="M4281" s="45"/>
      <c r="N4281" s="45"/>
      <c r="O4281" s="106" t="s">
        <v>7</v>
      </c>
      <c r="P4281" s="53">
        <v>4401</v>
      </c>
      <c r="Q4281" s="108">
        <v>41494</v>
      </c>
      <c r="R4281" s="128" t="s">
        <v>136</v>
      </c>
    </row>
    <row r="4282" spans="1:18" s="14" customFormat="1" ht="12.75" customHeight="1" x14ac:dyDescent="0.2">
      <c r="A4282" s="25">
        <v>3</v>
      </c>
      <c r="B4282" s="14" t="s">
        <v>7</v>
      </c>
      <c r="C4282" s="97">
        <v>8015</v>
      </c>
      <c r="D4282" s="14" t="s">
        <v>1382</v>
      </c>
      <c r="E4282" s="17" t="s">
        <v>1383</v>
      </c>
      <c r="F4282" s="15">
        <v>15</v>
      </c>
      <c r="G4282" s="97" t="s">
        <v>9</v>
      </c>
      <c r="H4282" s="97" t="s">
        <v>44</v>
      </c>
      <c r="I4282" s="19">
        <v>41334</v>
      </c>
      <c r="J4282" s="16" t="str">
        <f t="shared" si="122"/>
        <v>n/a</v>
      </c>
      <c r="K4282" s="19">
        <v>41365</v>
      </c>
      <c r="L4282" s="15"/>
      <c r="M4282" s="15"/>
      <c r="N4282" s="15" t="s">
        <v>871</v>
      </c>
      <c r="O4282" s="96" t="s">
        <v>7</v>
      </c>
      <c r="P4282" s="20">
        <v>4423</v>
      </c>
      <c r="Q4282" s="19">
        <v>41647</v>
      </c>
      <c r="R4282" s="11" t="s">
        <v>354</v>
      </c>
    </row>
    <row r="4283" spans="1:18" s="40" customFormat="1" ht="12.75" customHeight="1" x14ac:dyDescent="0.2">
      <c r="A4283" s="29">
        <v>3</v>
      </c>
      <c r="B4283" s="40" t="s">
        <v>7</v>
      </c>
      <c r="C4283" s="107">
        <v>8016</v>
      </c>
      <c r="D4283" s="40" t="s">
        <v>1382</v>
      </c>
      <c r="E4283" s="61" t="s">
        <v>1381</v>
      </c>
      <c r="F4283" s="45">
        <v>15</v>
      </c>
      <c r="G4283" s="107" t="s">
        <v>9</v>
      </c>
      <c r="H4283" s="107" t="s">
        <v>44</v>
      </c>
      <c r="I4283" s="46">
        <v>41334</v>
      </c>
      <c r="J4283" s="44" t="str">
        <f t="shared" si="122"/>
        <v>n/a</v>
      </c>
      <c r="K4283" s="46">
        <v>41365</v>
      </c>
      <c r="L4283" s="45"/>
      <c r="M4283" s="45"/>
      <c r="N4283" s="45" t="s">
        <v>871</v>
      </c>
      <c r="O4283" s="106" t="s">
        <v>7</v>
      </c>
      <c r="P4283" s="53">
        <v>4424</v>
      </c>
      <c r="Q4283" s="46">
        <v>41647</v>
      </c>
      <c r="R4283" s="2" t="s">
        <v>354</v>
      </c>
    </row>
    <row r="4284" spans="1:18" s="40" customFormat="1" ht="12.75" customHeight="1" x14ac:dyDescent="0.2">
      <c r="A4284" s="29">
        <v>51</v>
      </c>
      <c r="B4284" s="40" t="s">
        <v>7</v>
      </c>
      <c r="C4284" s="107">
        <v>8017</v>
      </c>
      <c r="D4284" s="40" t="s">
        <v>1380</v>
      </c>
      <c r="E4284" s="40" t="s">
        <v>1379</v>
      </c>
      <c r="F4284" s="45">
        <v>10</v>
      </c>
      <c r="G4284" s="45" t="s">
        <v>12</v>
      </c>
      <c r="H4284" s="45" t="s">
        <v>114</v>
      </c>
      <c r="I4284" s="46">
        <v>41360</v>
      </c>
      <c r="J4284" s="44" t="str">
        <f t="shared" si="122"/>
        <v>n/a</v>
      </c>
      <c r="K4284" s="46">
        <v>41395</v>
      </c>
      <c r="L4284" s="45"/>
      <c r="M4284" s="45"/>
      <c r="N4284" s="45"/>
      <c r="O4284" s="106" t="s">
        <v>7</v>
      </c>
      <c r="P4284" s="20" t="s">
        <v>3</v>
      </c>
      <c r="Q4284" s="46"/>
      <c r="R4284" s="41"/>
    </row>
    <row r="4285" spans="1:18" s="40" customFormat="1" ht="12.75" customHeight="1" x14ac:dyDescent="0.2">
      <c r="A4285" s="29"/>
      <c r="B4285" s="40" t="s">
        <v>7</v>
      </c>
      <c r="C4285" s="107">
        <v>8018</v>
      </c>
      <c r="D4285" s="40" t="s">
        <v>1378</v>
      </c>
      <c r="E4285" s="40" t="s">
        <v>1377</v>
      </c>
      <c r="F4285" s="45">
        <v>20</v>
      </c>
      <c r="G4285" s="45" t="s">
        <v>22</v>
      </c>
      <c r="H4285" s="45" t="s">
        <v>193</v>
      </c>
      <c r="I4285" s="46">
        <v>41379</v>
      </c>
      <c r="J4285" s="44">
        <f t="shared" si="122"/>
        <v>41744</v>
      </c>
      <c r="K4285" s="46"/>
      <c r="L4285" s="45"/>
      <c r="M4285" s="45"/>
      <c r="N4285" s="45"/>
      <c r="O4285" s="106" t="s">
        <v>7</v>
      </c>
      <c r="P4285" s="53" t="s">
        <v>2</v>
      </c>
      <c r="Q4285" s="46"/>
      <c r="R4285" s="41"/>
    </row>
    <row r="4286" spans="1:18" s="40" customFormat="1" ht="12.75" customHeight="1" x14ac:dyDescent="0.2">
      <c r="A4286" s="29"/>
      <c r="B4286" s="40" t="s">
        <v>7</v>
      </c>
      <c r="C4286" s="107">
        <v>8019</v>
      </c>
      <c r="D4286" s="40" t="s">
        <v>1376</v>
      </c>
      <c r="E4286" s="40" t="s">
        <v>1375</v>
      </c>
      <c r="F4286" s="45">
        <v>8</v>
      </c>
      <c r="G4286" s="107" t="s">
        <v>905</v>
      </c>
      <c r="H4286" s="45" t="s">
        <v>44</v>
      </c>
      <c r="I4286" s="46">
        <v>41394</v>
      </c>
      <c r="J4286" s="44">
        <f t="shared" si="122"/>
        <v>41759</v>
      </c>
      <c r="K4286" s="46"/>
      <c r="L4286" s="45"/>
      <c r="M4286" s="45"/>
      <c r="N4286" s="45"/>
      <c r="O4286" s="106" t="s">
        <v>7</v>
      </c>
      <c r="P4286" s="53" t="s">
        <v>2</v>
      </c>
      <c r="Q4286" s="46"/>
      <c r="R4286" s="41"/>
    </row>
    <row r="4287" spans="1:18" s="40" customFormat="1" ht="12.75" customHeight="1" x14ac:dyDescent="0.2">
      <c r="A4287" s="29">
        <v>19</v>
      </c>
      <c r="B4287" s="40" t="s">
        <v>7</v>
      </c>
      <c r="C4287" s="107">
        <v>8020</v>
      </c>
      <c r="D4287" s="40" t="s">
        <v>584</v>
      </c>
      <c r="E4287" s="40" t="s">
        <v>1374</v>
      </c>
      <c r="F4287" s="45">
        <v>8</v>
      </c>
      <c r="G4287" s="107" t="s">
        <v>905</v>
      </c>
      <c r="H4287" s="45" t="s">
        <v>31</v>
      </c>
      <c r="I4287" s="46">
        <v>41395</v>
      </c>
      <c r="J4287" s="44">
        <f t="shared" si="122"/>
        <v>41760</v>
      </c>
      <c r="K4287" s="46"/>
      <c r="L4287" s="45"/>
      <c r="M4287" s="45"/>
      <c r="N4287" s="45"/>
      <c r="O4287" s="106" t="s">
        <v>7</v>
      </c>
      <c r="P4287" s="53" t="s">
        <v>2</v>
      </c>
      <c r="Q4287" s="46"/>
      <c r="R4287" s="41"/>
    </row>
    <row r="4288" spans="1:18" s="40" customFormat="1" ht="12.75" customHeight="1" x14ac:dyDescent="0.2">
      <c r="A4288" s="29"/>
      <c r="B4288" s="40" t="s">
        <v>7</v>
      </c>
      <c r="C4288" s="107">
        <v>8021</v>
      </c>
      <c r="D4288" s="40" t="s">
        <v>1373</v>
      </c>
      <c r="E4288" s="122" t="s">
        <v>1372</v>
      </c>
      <c r="F4288" s="45">
        <v>2</v>
      </c>
      <c r="G4288" s="45" t="s">
        <v>12</v>
      </c>
      <c r="H4288" s="45" t="s">
        <v>31</v>
      </c>
      <c r="I4288" s="46">
        <v>41408</v>
      </c>
      <c r="J4288" s="44">
        <f t="shared" si="122"/>
        <v>41773</v>
      </c>
      <c r="K4288" s="46"/>
      <c r="L4288" s="45"/>
      <c r="M4288" s="45"/>
      <c r="N4288" s="45"/>
      <c r="O4288" s="106" t="s">
        <v>7</v>
      </c>
      <c r="P4288" s="53" t="s">
        <v>2</v>
      </c>
      <c r="Q4288" s="46"/>
      <c r="R4288" s="41"/>
    </row>
    <row r="4289" spans="1:18" s="40" customFormat="1" ht="12.75" customHeight="1" x14ac:dyDescent="0.2">
      <c r="A4289" s="29">
        <v>19</v>
      </c>
      <c r="B4289" s="40" t="s">
        <v>7</v>
      </c>
      <c r="C4289" s="107">
        <v>8022</v>
      </c>
      <c r="D4289" s="40" t="s">
        <v>159</v>
      </c>
      <c r="E4289" s="135" t="s">
        <v>1371</v>
      </c>
      <c r="F4289" s="45">
        <v>8</v>
      </c>
      <c r="G4289" s="107" t="s">
        <v>905</v>
      </c>
      <c r="H4289" s="45" t="s">
        <v>25</v>
      </c>
      <c r="I4289" s="46">
        <v>41425</v>
      </c>
      <c r="J4289" s="44" t="str">
        <f t="shared" si="122"/>
        <v>n/a</v>
      </c>
      <c r="K4289" s="46">
        <v>41456</v>
      </c>
      <c r="L4289" s="45"/>
      <c r="M4289" s="45" t="s">
        <v>874</v>
      </c>
      <c r="N4289" s="45" t="s">
        <v>874</v>
      </c>
      <c r="O4289" s="106" t="s">
        <v>7</v>
      </c>
      <c r="P4289" s="53">
        <v>4419</v>
      </c>
      <c r="Q4289" s="8">
        <v>41593</v>
      </c>
      <c r="R4289" s="41" t="s">
        <v>1310</v>
      </c>
    </row>
    <row r="4290" spans="1:18" s="40" customFormat="1" ht="12.75" customHeight="1" x14ac:dyDescent="0.2">
      <c r="A4290" s="29" t="s">
        <v>1370</v>
      </c>
      <c r="B4290" s="40" t="s">
        <v>7</v>
      </c>
      <c r="C4290" s="107">
        <v>8023</v>
      </c>
      <c r="D4290" s="40" t="s">
        <v>1369</v>
      </c>
      <c r="E4290" s="40" t="s">
        <v>1368</v>
      </c>
      <c r="F4290" s="45">
        <v>8</v>
      </c>
      <c r="G4290" s="107" t="s">
        <v>905</v>
      </c>
      <c r="H4290" s="45" t="s">
        <v>8</v>
      </c>
      <c r="I4290" s="46">
        <v>41453</v>
      </c>
      <c r="J4290" s="44" t="str">
        <f t="shared" si="122"/>
        <v>n/a</v>
      </c>
      <c r="K4290" s="46">
        <v>41487</v>
      </c>
      <c r="L4290" s="45"/>
      <c r="M4290" s="45" t="s">
        <v>874</v>
      </c>
      <c r="N4290" s="45" t="s">
        <v>874</v>
      </c>
      <c r="O4290" s="106" t="s">
        <v>7</v>
      </c>
      <c r="P4290" s="53">
        <v>4420</v>
      </c>
      <c r="Q4290" s="8">
        <v>41625</v>
      </c>
      <c r="R4290" s="2" t="s">
        <v>1367</v>
      </c>
    </row>
    <row r="4291" spans="1:18" s="40" customFormat="1" ht="12.75" customHeight="1" x14ac:dyDescent="0.2">
      <c r="A4291" s="29">
        <v>115</v>
      </c>
      <c r="B4291" s="40" t="s">
        <v>7</v>
      </c>
      <c r="C4291" s="107">
        <v>8024</v>
      </c>
      <c r="D4291" s="40" t="s">
        <v>1366</v>
      </c>
      <c r="E4291" s="40" t="s">
        <v>1342</v>
      </c>
      <c r="F4291" s="45">
        <v>3</v>
      </c>
      <c r="G4291" s="107" t="s">
        <v>34</v>
      </c>
      <c r="H4291" s="45" t="s">
        <v>28</v>
      </c>
      <c r="I4291" s="46">
        <v>41453</v>
      </c>
      <c r="J4291" s="44">
        <f t="shared" si="122"/>
        <v>41818</v>
      </c>
      <c r="K4291" s="46"/>
      <c r="L4291" s="45"/>
      <c r="M4291" s="45"/>
      <c r="N4291" s="45"/>
      <c r="O4291" s="106" t="s">
        <v>7</v>
      </c>
      <c r="P4291" s="53" t="s">
        <v>2</v>
      </c>
      <c r="Q4291" s="46"/>
      <c r="R4291" s="41"/>
    </row>
    <row r="4292" spans="1:18" s="40" customFormat="1" ht="12.75" customHeight="1" x14ac:dyDescent="0.2">
      <c r="A4292" s="29">
        <v>115</v>
      </c>
      <c r="B4292" s="40" t="s">
        <v>7</v>
      </c>
      <c r="C4292" s="107">
        <v>8025</v>
      </c>
      <c r="D4292" s="40" t="s">
        <v>1341</v>
      </c>
      <c r="E4292" s="40" t="s">
        <v>1340</v>
      </c>
      <c r="F4292" s="45">
        <v>4</v>
      </c>
      <c r="G4292" s="107" t="s">
        <v>34</v>
      </c>
      <c r="H4292" s="45" t="s">
        <v>28</v>
      </c>
      <c r="I4292" s="46">
        <v>41453</v>
      </c>
      <c r="J4292" s="44">
        <f t="shared" si="122"/>
        <v>41818</v>
      </c>
      <c r="K4292" s="46"/>
      <c r="L4292" s="45"/>
      <c r="M4292" s="45"/>
      <c r="N4292" s="45"/>
      <c r="O4292" s="106" t="s">
        <v>7</v>
      </c>
      <c r="P4292" s="53" t="s">
        <v>2</v>
      </c>
      <c r="Q4292" s="46"/>
      <c r="R4292" s="41"/>
    </row>
    <row r="4293" spans="1:18" s="40" customFormat="1" ht="12.75" customHeight="1" x14ac:dyDescent="0.2">
      <c r="A4293" s="29">
        <v>115</v>
      </c>
      <c r="B4293" s="40" t="s">
        <v>7</v>
      </c>
      <c r="C4293" s="107">
        <v>8026</v>
      </c>
      <c r="D4293" s="40" t="s">
        <v>1341</v>
      </c>
      <c r="E4293" s="40" t="s">
        <v>1365</v>
      </c>
      <c r="F4293" s="45">
        <v>6</v>
      </c>
      <c r="G4293" s="45" t="s">
        <v>12</v>
      </c>
      <c r="H4293" s="45" t="s">
        <v>28</v>
      </c>
      <c r="I4293" s="46">
        <v>41453</v>
      </c>
      <c r="J4293" s="44">
        <f t="shared" si="122"/>
        <v>41818</v>
      </c>
      <c r="K4293" s="46"/>
      <c r="L4293" s="45"/>
      <c r="M4293" s="45"/>
      <c r="N4293" s="45"/>
      <c r="O4293" s="106" t="s">
        <v>7</v>
      </c>
      <c r="P4293" s="53" t="s">
        <v>2</v>
      </c>
      <c r="Q4293" s="46"/>
      <c r="R4293" s="41"/>
    </row>
    <row r="4294" spans="1:18" s="40" customFormat="1" ht="12.75" customHeight="1" x14ac:dyDescent="0.2">
      <c r="A4294" s="29">
        <v>115</v>
      </c>
      <c r="B4294" s="40" t="s">
        <v>7</v>
      </c>
      <c r="C4294" s="107">
        <v>8027</v>
      </c>
      <c r="D4294" s="40" t="s">
        <v>1341</v>
      </c>
      <c r="E4294" s="40" t="s">
        <v>1365</v>
      </c>
      <c r="F4294" s="45">
        <v>8</v>
      </c>
      <c r="G4294" s="45" t="s">
        <v>905</v>
      </c>
      <c r="H4294" s="45" t="s">
        <v>28</v>
      </c>
      <c r="I4294" s="46">
        <v>41453</v>
      </c>
      <c r="J4294" s="44" t="str">
        <f t="shared" ref="J4294:J4357" si="123">IF(AND(I4294&gt;1/1/75, K4294&gt;0),"n/a",I4294+365)</f>
        <v>n/a</v>
      </c>
      <c r="K4294" s="46">
        <v>41487</v>
      </c>
      <c r="L4294" s="45"/>
      <c r="M4294" s="45"/>
      <c r="N4294" s="45"/>
      <c r="O4294" s="106" t="s">
        <v>7</v>
      </c>
      <c r="P4294" s="53" t="s">
        <v>5</v>
      </c>
      <c r="Q4294" s="46"/>
      <c r="R4294" s="41"/>
    </row>
    <row r="4295" spans="1:18" s="40" customFormat="1" ht="12.75" customHeight="1" x14ac:dyDescent="0.2">
      <c r="A4295" s="29">
        <v>115</v>
      </c>
      <c r="B4295" s="40" t="s">
        <v>7</v>
      </c>
      <c r="C4295" s="107">
        <v>8028</v>
      </c>
      <c r="D4295" s="40" t="s">
        <v>1341</v>
      </c>
      <c r="E4295" s="40" t="s">
        <v>1365</v>
      </c>
      <c r="F4295" s="45">
        <v>10</v>
      </c>
      <c r="G4295" s="107" t="s">
        <v>12</v>
      </c>
      <c r="H4295" s="45" t="s">
        <v>28</v>
      </c>
      <c r="I4295" s="46">
        <v>41453</v>
      </c>
      <c r="J4295" s="44">
        <f t="shared" si="123"/>
        <v>41818</v>
      </c>
      <c r="K4295" s="46"/>
      <c r="L4295" s="45"/>
      <c r="M4295" s="45"/>
      <c r="N4295" s="45"/>
      <c r="O4295" s="106" t="s">
        <v>7</v>
      </c>
      <c r="P4295" s="53" t="s">
        <v>2</v>
      </c>
      <c r="Q4295" s="46"/>
      <c r="R4295" s="41"/>
    </row>
    <row r="4296" spans="1:18" s="40" customFormat="1" ht="12.75" customHeight="1" x14ac:dyDescent="0.2">
      <c r="A4296" s="29">
        <v>115</v>
      </c>
      <c r="B4296" s="40" t="s">
        <v>7</v>
      </c>
      <c r="C4296" s="107">
        <v>8029</v>
      </c>
      <c r="D4296" s="40" t="s">
        <v>1341</v>
      </c>
      <c r="E4296" s="40" t="s">
        <v>1365</v>
      </c>
      <c r="F4296" s="45">
        <v>12</v>
      </c>
      <c r="G4296" s="107" t="s">
        <v>34</v>
      </c>
      <c r="H4296" s="45" t="s">
        <v>28</v>
      </c>
      <c r="I4296" s="46">
        <v>41453</v>
      </c>
      <c r="J4296" s="44">
        <f t="shared" si="123"/>
        <v>41818</v>
      </c>
      <c r="K4296" s="46"/>
      <c r="L4296" s="45"/>
      <c r="M4296" s="45"/>
      <c r="N4296" s="45"/>
      <c r="O4296" s="106" t="s">
        <v>7</v>
      </c>
      <c r="P4296" s="53" t="s">
        <v>2</v>
      </c>
      <c r="Q4296" s="46"/>
      <c r="R4296" s="41"/>
    </row>
    <row r="4297" spans="1:18" s="40" customFormat="1" ht="12.75" customHeight="1" x14ac:dyDescent="0.2">
      <c r="A4297" s="29">
        <v>115</v>
      </c>
      <c r="B4297" s="40" t="s">
        <v>7</v>
      </c>
      <c r="C4297" s="107">
        <v>8030</v>
      </c>
      <c r="D4297" s="40" t="s">
        <v>1341</v>
      </c>
      <c r="E4297" s="40" t="s">
        <v>1365</v>
      </c>
      <c r="F4297" s="45">
        <v>15</v>
      </c>
      <c r="G4297" s="107" t="s">
        <v>9</v>
      </c>
      <c r="H4297" s="45" t="s">
        <v>28</v>
      </c>
      <c r="I4297" s="46">
        <v>41453</v>
      </c>
      <c r="J4297" s="44">
        <f t="shared" si="123"/>
        <v>41818</v>
      </c>
      <c r="K4297" s="46"/>
      <c r="L4297" s="45"/>
      <c r="M4297" s="45"/>
      <c r="N4297" s="45"/>
      <c r="O4297" s="106" t="s">
        <v>7</v>
      </c>
      <c r="P4297" s="53" t="s">
        <v>2</v>
      </c>
      <c r="Q4297" s="46"/>
      <c r="R4297" s="41"/>
    </row>
    <row r="4298" spans="1:18" s="40" customFormat="1" ht="12.75" customHeight="1" x14ac:dyDescent="0.2">
      <c r="A4298" s="29">
        <v>115</v>
      </c>
      <c r="B4298" s="40" t="s">
        <v>7</v>
      </c>
      <c r="C4298" s="107">
        <v>8031</v>
      </c>
      <c r="D4298" s="40" t="s">
        <v>1341</v>
      </c>
      <c r="E4298" s="40" t="s">
        <v>1365</v>
      </c>
      <c r="F4298" s="45">
        <v>20</v>
      </c>
      <c r="G4298" s="107" t="s">
        <v>22</v>
      </c>
      <c r="H4298" s="45" t="s">
        <v>28</v>
      </c>
      <c r="I4298" s="46">
        <v>41453</v>
      </c>
      <c r="J4298" s="44">
        <f t="shared" si="123"/>
        <v>41818</v>
      </c>
      <c r="K4298" s="46"/>
      <c r="L4298" s="45"/>
      <c r="M4298" s="45"/>
      <c r="N4298" s="45"/>
      <c r="O4298" s="106" t="s">
        <v>7</v>
      </c>
      <c r="P4298" s="53" t="s">
        <v>2</v>
      </c>
      <c r="Q4298" s="46"/>
      <c r="R4298" s="41"/>
    </row>
    <row r="4299" spans="1:18" s="40" customFormat="1" ht="12.75" customHeight="1" x14ac:dyDescent="0.2">
      <c r="A4299" s="29">
        <v>115</v>
      </c>
      <c r="B4299" s="40" t="s">
        <v>7</v>
      </c>
      <c r="C4299" s="107">
        <v>8032</v>
      </c>
      <c r="D4299" s="40" t="s">
        <v>1341</v>
      </c>
      <c r="E4299" s="40" t="s">
        <v>1365</v>
      </c>
      <c r="F4299" s="45">
        <v>21</v>
      </c>
      <c r="G4299" s="107" t="s">
        <v>22</v>
      </c>
      <c r="H4299" s="45" t="s">
        <v>28</v>
      </c>
      <c r="I4299" s="46">
        <v>41453</v>
      </c>
      <c r="J4299" s="44">
        <f t="shared" si="123"/>
        <v>41818</v>
      </c>
      <c r="K4299" s="46"/>
      <c r="L4299" s="45"/>
      <c r="M4299" s="45"/>
      <c r="N4299" s="45"/>
      <c r="O4299" s="106" t="s">
        <v>7</v>
      </c>
      <c r="P4299" s="53" t="s">
        <v>2</v>
      </c>
      <c r="Q4299" s="46"/>
      <c r="R4299" s="41"/>
    </row>
    <row r="4300" spans="1:18" s="40" customFormat="1" ht="12.75" customHeight="1" x14ac:dyDescent="0.2">
      <c r="A4300" s="29">
        <v>115</v>
      </c>
      <c r="B4300" s="40" t="s">
        <v>7</v>
      </c>
      <c r="C4300" s="107">
        <v>8033</v>
      </c>
      <c r="D4300" s="40" t="s">
        <v>1364</v>
      </c>
      <c r="E4300" s="40" t="s">
        <v>1363</v>
      </c>
      <c r="F4300" s="45">
        <v>3</v>
      </c>
      <c r="G4300" s="107" t="s">
        <v>34</v>
      </c>
      <c r="H4300" s="45" t="s">
        <v>28</v>
      </c>
      <c r="I4300" s="46">
        <v>41453</v>
      </c>
      <c r="J4300" s="44">
        <f t="shared" si="123"/>
        <v>41818</v>
      </c>
      <c r="K4300" s="46"/>
      <c r="L4300" s="45"/>
      <c r="M4300" s="45"/>
      <c r="N4300" s="45"/>
      <c r="O4300" s="106" t="s">
        <v>7</v>
      </c>
      <c r="P4300" s="53" t="s">
        <v>787</v>
      </c>
      <c r="Q4300" s="46">
        <v>41458</v>
      </c>
      <c r="R4300" s="41"/>
    </row>
    <row r="4301" spans="1:18" s="40" customFormat="1" ht="12.75" customHeight="1" x14ac:dyDescent="0.2">
      <c r="A4301" s="29">
        <v>56</v>
      </c>
      <c r="B4301" s="40" t="s">
        <v>7</v>
      </c>
      <c r="C4301" s="107">
        <v>8034</v>
      </c>
      <c r="D4301" s="40" t="s">
        <v>86</v>
      </c>
      <c r="E4301" s="40" t="s">
        <v>1362</v>
      </c>
      <c r="F4301" s="45">
        <v>11</v>
      </c>
      <c r="G4301" s="107" t="s">
        <v>34</v>
      </c>
      <c r="H4301" s="45" t="s">
        <v>8</v>
      </c>
      <c r="I4301" s="46">
        <v>41456</v>
      </c>
      <c r="J4301" s="44">
        <f t="shared" si="123"/>
        <v>41821</v>
      </c>
      <c r="K4301" s="46"/>
      <c r="L4301" s="45"/>
      <c r="M4301" s="45"/>
      <c r="N4301" s="45"/>
      <c r="O4301" s="106" t="s">
        <v>7</v>
      </c>
      <c r="P4301" s="53" t="s">
        <v>2</v>
      </c>
      <c r="Q4301" s="46"/>
      <c r="R4301" s="41"/>
    </row>
    <row r="4302" spans="1:18" s="40" customFormat="1" ht="12.75" customHeight="1" x14ac:dyDescent="0.2">
      <c r="A4302" s="29">
        <v>50</v>
      </c>
      <c r="B4302" s="40" t="s">
        <v>7</v>
      </c>
      <c r="C4302" s="107">
        <v>8035</v>
      </c>
      <c r="D4302" s="40" t="s">
        <v>1361</v>
      </c>
      <c r="E4302" s="40" t="s">
        <v>1360</v>
      </c>
      <c r="F4302" s="45">
        <v>7</v>
      </c>
      <c r="G4302" s="45" t="s">
        <v>12</v>
      </c>
      <c r="H4302" s="45" t="s">
        <v>8</v>
      </c>
      <c r="I4302" s="46">
        <v>41456</v>
      </c>
      <c r="J4302" s="44">
        <f t="shared" si="123"/>
        <v>41821</v>
      </c>
      <c r="K4302" s="46"/>
      <c r="L4302" s="45"/>
      <c r="M4302" s="45"/>
      <c r="N4302" s="45"/>
      <c r="O4302" s="106" t="s">
        <v>7</v>
      </c>
      <c r="P4302" s="53" t="s">
        <v>1359</v>
      </c>
      <c r="Q4302" s="46"/>
      <c r="R4302" s="41"/>
    </row>
    <row r="4303" spans="1:18" s="40" customFormat="1" ht="12.75" customHeight="1" x14ac:dyDescent="0.2">
      <c r="A4303" s="29">
        <v>115</v>
      </c>
      <c r="B4303" s="40" t="s">
        <v>7</v>
      </c>
      <c r="C4303" s="107">
        <v>8036</v>
      </c>
      <c r="D4303" s="40" t="s">
        <v>1351</v>
      </c>
      <c r="E4303" s="40" t="s">
        <v>1358</v>
      </c>
      <c r="F4303" s="45">
        <v>3</v>
      </c>
      <c r="G4303" s="45" t="s">
        <v>34</v>
      </c>
      <c r="H4303" s="45" t="s">
        <v>28</v>
      </c>
      <c r="I4303" s="46">
        <v>41457</v>
      </c>
      <c r="J4303" s="44">
        <f t="shared" si="123"/>
        <v>41822</v>
      </c>
      <c r="K4303" s="46"/>
      <c r="L4303" s="45"/>
      <c r="M4303" s="45"/>
      <c r="N4303" s="45"/>
      <c r="O4303" s="106" t="s">
        <v>7</v>
      </c>
      <c r="P4303" s="53" t="s">
        <v>2</v>
      </c>
      <c r="Q4303" s="46"/>
      <c r="R4303" s="41"/>
    </row>
    <row r="4304" spans="1:18" s="40" customFormat="1" ht="12.75" customHeight="1" x14ac:dyDescent="0.2">
      <c r="A4304" s="29">
        <v>115</v>
      </c>
      <c r="B4304" s="40" t="s">
        <v>7</v>
      </c>
      <c r="C4304" s="107">
        <v>8037</v>
      </c>
      <c r="D4304" s="40" t="s">
        <v>1351</v>
      </c>
      <c r="E4304" s="40" t="s">
        <v>1357</v>
      </c>
      <c r="F4304" s="45">
        <v>3</v>
      </c>
      <c r="G4304" s="45" t="s">
        <v>34</v>
      </c>
      <c r="H4304" s="45" t="s">
        <v>28</v>
      </c>
      <c r="I4304" s="46">
        <v>41457</v>
      </c>
      <c r="J4304" s="44" t="str">
        <f t="shared" si="123"/>
        <v>n/a</v>
      </c>
      <c r="K4304" s="46">
        <v>41487</v>
      </c>
      <c r="L4304" s="45"/>
      <c r="M4304" s="45"/>
      <c r="N4304" s="45"/>
      <c r="O4304" s="106" t="s">
        <v>7</v>
      </c>
      <c r="P4304" s="53" t="s">
        <v>5</v>
      </c>
      <c r="Q4304" s="46"/>
      <c r="R4304" s="41"/>
    </row>
    <row r="4305" spans="1:18" s="40" customFormat="1" ht="12.75" customHeight="1" x14ac:dyDescent="0.2">
      <c r="A4305" s="29">
        <v>115</v>
      </c>
      <c r="B4305" s="40" t="s">
        <v>7</v>
      </c>
      <c r="C4305" s="107">
        <v>8038</v>
      </c>
      <c r="D4305" s="40" t="s">
        <v>1351</v>
      </c>
      <c r="E4305" s="40" t="s">
        <v>1356</v>
      </c>
      <c r="F4305" s="45">
        <v>3</v>
      </c>
      <c r="G4305" s="45" t="s">
        <v>34</v>
      </c>
      <c r="H4305" s="45" t="s">
        <v>28</v>
      </c>
      <c r="I4305" s="46">
        <v>41457</v>
      </c>
      <c r="J4305" s="44" t="str">
        <f t="shared" si="123"/>
        <v>n/a</v>
      </c>
      <c r="K4305" s="46">
        <v>41487</v>
      </c>
      <c r="L4305" s="45"/>
      <c r="M4305" s="45"/>
      <c r="N4305" s="45"/>
      <c r="O4305" s="106" t="s">
        <v>7</v>
      </c>
      <c r="P4305" s="53">
        <v>4421</v>
      </c>
      <c r="Q4305" s="8">
        <v>41628</v>
      </c>
      <c r="R4305" s="2" t="s">
        <v>136</v>
      </c>
    </row>
    <row r="4306" spans="1:18" s="40" customFormat="1" ht="12.75" customHeight="1" x14ac:dyDescent="0.2">
      <c r="A4306" s="29">
        <v>15</v>
      </c>
      <c r="B4306" s="40" t="s">
        <v>7</v>
      </c>
      <c r="C4306" s="107">
        <v>8039</v>
      </c>
      <c r="D4306" s="40" t="s">
        <v>1354</v>
      </c>
      <c r="E4306" s="40" t="s">
        <v>1355</v>
      </c>
      <c r="F4306" s="45">
        <v>8</v>
      </c>
      <c r="G4306" s="45" t="s">
        <v>905</v>
      </c>
      <c r="H4306" s="45" t="s">
        <v>28</v>
      </c>
      <c r="I4306" s="46">
        <v>41457</v>
      </c>
      <c r="J4306" s="44">
        <f t="shared" si="123"/>
        <v>41822</v>
      </c>
      <c r="K4306" s="46"/>
      <c r="L4306" s="45"/>
      <c r="M4306" s="45"/>
      <c r="N4306" s="45"/>
      <c r="O4306" s="106" t="s">
        <v>7</v>
      </c>
      <c r="P4306" s="53" t="s">
        <v>2</v>
      </c>
      <c r="Q4306" s="46"/>
      <c r="R4306" s="41"/>
    </row>
    <row r="4307" spans="1:18" s="40" customFormat="1" ht="12.75" customHeight="1" x14ac:dyDescent="0.2">
      <c r="A4307" s="29">
        <v>15</v>
      </c>
      <c r="B4307" s="40" t="s">
        <v>7</v>
      </c>
      <c r="C4307" s="107">
        <v>8040</v>
      </c>
      <c r="D4307" s="40" t="s">
        <v>1354</v>
      </c>
      <c r="E4307" s="40" t="s">
        <v>1353</v>
      </c>
      <c r="F4307" s="45">
        <v>8</v>
      </c>
      <c r="G4307" s="45" t="s">
        <v>905</v>
      </c>
      <c r="H4307" s="45" t="s">
        <v>28</v>
      </c>
      <c r="I4307" s="46">
        <v>41457</v>
      </c>
      <c r="J4307" s="44">
        <f t="shared" si="123"/>
        <v>41822</v>
      </c>
      <c r="K4307" s="46"/>
      <c r="L4307" s="45"/>
      <c r="M4307" s="45"/>
      <c r="N4307" s="45"/>
      <c r="O4307" s="106" t="s">
        <v>7</v>
      </c>
      <c r="P4307" s="53" t="s">
        <v>2</v>
      </c>
      <c r="Q4307" s="46"/>
      <c r="R4307" s="41"/>
    </row>
    <row r="4308" spans="1:18" s="40" customFormat="1" ht="12.75" customHeight="1" x14ac:dyDescent="0.2">
      <c r="A4308" s="29">
        <v>115</v>
      </c>
      <c r="B4308" s="40" t="s">
        <v>7</v>
      </c>
      <c r="C4308" s="107">
        <v>8041</v>
      </c>
      <c r="D4308" s="40" t="s">
        <v>1351</v>
      </c>
      <c r="E4308" s="40" t="s">
        <v>1352</v>
      </c>
      <c r="F4308" s="45">
        <v>15</v>
      </c>
      <c r="G4308" s="45" t="s">
        <v>9</v>
      </c>
      <c r="H4308" s="45" t="s">
        <v>28</v>
      </c>
      <c r="I4308" s="46">
        <v>41457</v>
      </c>
      <c r="J4308" s="44">
        <f t="shared" si="123"/>
        <v>41822</v>
      </c>
      <c r="K4308" s="46"/>
      <c r="L4308" s="45"/>
      <c r="M4308" s="45"/>
      <c r="N4308" s="45"/>
      <c r="O4308" s="106" t="s">
        <v>7</v>
      </c>
      <c r="P4308" s="53" t="s">
        <v>2</v>
      </c>
      <c r="Q4308" s="46"/>
      <c r="R4308" s="41"/>
    </row>
    <row r="4309" spans="1:18" s="40" customFormat="1" ht="12.75" customHeight="1" x14ac:dyDescent="0.2">
      <c r="A4309" s="29">
        <v>115</v>
      </c>
      <c r="B4309" s="40" t="s">
        <v>7</v>
      </c>
      <c r="C4309" s="107">
        <v>8042</v>
      </c>
      <c r="D4309" s="40" t="s">
        <v>1351</v>
      </c>
      <c r="E4309" s="40" t="s">
        <v>1350</v>
      </c>
      <c r="F4309" s="45">
        <v>15</v>
      </c>
      <c r="G4309" s="45" t="s">
        <v>9</v>
      </c>
      <c r="H4309" s="45" t="s">
        <v>28</v>
      </c>
      <c r="I4309" s="46">
        <v>41457</v>
      </c>
      <c r="J4309" s="44">
        <f t="shared" si="123"/>
        <v>41822</v>
      </c>
      <c r="K4309" s="46"/>
      <c r="L4309" s="45"/>
      <c r="M4309" s="45"/>
      <c r="N4309" s="45"/>
      <c r="O4309" s="106" t="s">
        <v>7</v>
      </c>
      <c r="P4309" s="53" t="s">
        <v>2</v>
      </c>
      <c r="Q4309" s="46"/>
      <c r="R4309" s="41"/>
    </row>
    <row r="4310" spans="1:18" s="40" customFormat="1" ht="12.75" customHeight="1" x14ac:dyDescent="0.2">
      <c r="A4310" s="29">
        <v>115</v>
      </c>
      <c r="B4310" s="40" t="s">
        <v>7</v>
      </c>
      <c r="C4310" s="107">
        <v>8043</v>
      </c>
      <c r="D4310" s="40" t="s">
        <v>1349</v>
      </c>
      <c r="E4310" s="40" t="s">
        <v>1348</v>
      </c>
      <c r="F4310" s="45">
        <v>19</v>
      </c>
      <c r="G4310" s="45" t="s">
        <v>9</v>
      </c>
      <c r="H4310" s="45" t="s">
        <v>28</v>
      </c>
      <c r="I4310" s="46">
        <v>41457</v>
      </c>
      <c r="J4310" s="44">
        <f t="shared" si="123"/>
        <v>41822</v>
      </c>
      <c r="K4310" s="46"/>
      <c r="L4310" s="45"/>
      <c r="M4310" s="45"/>
      <c r="N4310" s="45"/>
      <c r="O4310" s="106" t="s">
        <v>7</v>
      </c>
      <c r="P4310" s="53" t="s">
        <v>2</v>
      </c>
      <c r="Q4310" s="46"/>
      <c r="R4310" s="41"/>
    </row>
    <row r="4311" spans="1:18" s="40" customFormat="1" ht="12.75" customHeight="1" x14ac:dyDescent="0.2">
      <c r="A4311" s="29">
        <v>115</v>
      </c>
      <c r="B4311" s="40" t="s">
        <v>7</v>
      </c>
      <c r="C4311" s="107">
        <v>8044</v>
      </c>
      <c r="D4311" s="40" t="s">
        <v>1347</v>
      </c>
      <c r="E4311" s="40" t="s">
        <v>1346</v>
      </c>
      <c r="F4311" s="45">
        <v>20</v>
      </c>
      <c r="G4311" s="45" t="s">
        <v>22</v>
      </c>
      <c r="H4311" s="45" t="s">
        <v>28</v>
      </c>
      <c r="I4311" s="46">
        <v>41457</v>
      </c>
      <c r="J4311" s="44">
        <f t="shared" si="123"/>
        <v>41822</v>
      </c>
      <c r="K4311" s="46"/>
      <c r="L4311" s="45"/>
      <c r="M4311" s="45"/>
      <c r="N4311" s="45"/>
      <c r="O4311" s="106" t="s">
        <v>7</v>
      </c>
      <c r="P4311" s="53" t="s">
        <v>2</v>
      </c>
      <c r="Q4311" s="46"/>
      <c r="R4311" s="41"/>
    </row>
    <row r="4312" spans="1:18" s="40" customFormat="1" ht="12.75" customHeight="1" x14ac:dyDescent="0.2">
      <c r="A4312" s="29">
        <v>1190</v>
      </c>
      <c r="B4312" s="40" t="s">
        <v>7</v>
      </c>
      <c r="C4312" s="107">
        <v>8045</v>
      </c>
      <c r="D4312" s="40" t="s">
        <v>1345</v>
      </c>
      <c r="E4312" s="40" t="s">
        <v>1344</v>
      </c>
      <c r="F4312" s="45">
        <v>21</v>
      </c>
      <c r="G4312" s="45" t="s">
        <v>22</v>
      </c>
      <c r="H4312" s="45" t="s">
        <v>8</v>
      </c>
      <c r="I4312" s="46">
        <v>41457</v>
      </c>
      <c r="J4312" s="44" t="str">
        <f t="shared" si="123"/>
        <v>n/a</v>
      </c>
      <c r="K4312" s="46">
        <v>41487</v>
      </c>
      <c r="L4312" s="45"/>
      <c r="M4312" s="45"/>
      <c r="N4312" s="45" t="s">
        <v>871</v>
      </c>
      <c r="O4312" s="106" t="s">
        <v>7</v>
      </c>
      <c r="P4312" s="53">
        <v>4435</v>
      </c>
      <c r="Q4312" s="46">
        <v>41740</v>
      </c>
      <c r="R4312" s="41" t="s">
        <v>1343</v>
      </c>
    </row>
    <row r="4313" spans="1:18" s="40" customFormat="1" ht="12.75" customHeight="1" x14ac:dyDescent="0.2">
      <c r="A4313" s="29">
        <v>115</v>
      </c>
      <c r="B4313" s="40" t="s">
        <v>7</v>
      </c>
      <c r="C4313" s="107">
        <v>8046</v>
      </c>
      <c r="D4313" s="40" t="s">
        <v>1341</v>
      </c>
      <c r="E4313" s="40" t="s">
        <v>1342</v>
      </c>
      <c r="F4313" s="45">
        <v>3</v>
      </c>
      <c r="G4313" s="107" t="s">
        <v>34</v>
      </c>
      <c r="H4313" s="45" t="s">
        <v>28</v>
      </c>
      <c r="I4313" s="46">
        <v>41457</v>
      </c>
      <c r="J4313" s="44">
        <f t="shared" si="123"/>
        <v>41822</v>
      </c>
      <c r="K4313" s="46"/>
      <c r="L4313" s="45"/>
      <c r="M4313" s="45"/>
      <c r="N4313" s="45"/>
      <c r="O4313" s="106" t="s">
        <v>7</v>
      </c>
      <c r="P4313" s="53" t="s">
        <v>2</v>
      </c>
      <c r="Q4313" s="46"/>
      <c r="R4313" s="41"/>
    </row>
    <row r="4314" spans="1:18" s="40" customFormat="1" ht="12.75" customHeight="1" x14ac:dyDescent="0.2">
      <c r="A4314" s="29">
        <v>115</v>
      </c>
      <c r="B4314" s="40" t="s">
        <v>7</v>
      </c>
      <c r="C4314" s="107">
        <v>8047</v>
      </c>
      <c r="D4314" s="40" t="s">
        <v>1341</v>
      </c>
      <c r="E4314" s="40" t="s">
        <v>1340</v>
      </c>
      <c r="F4314" s="45">
        <v>4</v>
      </c>
      <c r="G4314" s="107" t="s">
        <v>34</v>
      </c>
      <c r="H4314" s="45" t="s">
        <v>28</v>
      </c>
      <c r="I4314" s="46">
        <v>41457</v>
      </c>
      <c r="J4314" s="44">
        <f t="shared" si="123"/>
        <v>41822</v>
      </c>
      <c r="K4314" s="46"/>
      <c r="L4314" s="45"/>
      <c r="M4314" s="45"/>
      <c r="N4314" s="45"/>
      <c r="O4314" s="106" t="s">
        <v>7</v>
      </c>
      <c r="P4314" s="53" t="s">
        <v>2</v>
      </c>
      <c r="Q4314" s="46"/>
      <c r="R4314" s="41"/>
    </row>
    <row r="4315" spans="1:18" s="40" customFormat="1" ht="12.75" customHeight="1" x14ac:dyDescent="0.2">
      <c r="A4315" s="29">
        <v>115</v>
      </c>
      <c r="B4315" s="40" t="s">
        <v>7</v>
      </c>
      <c r="C4315" s="107">
        <v>8048</v>
      </c>
      <c r="D4315" s="40" t="s">
        <v>1341</v>
      </c>
      <c r="E4315" s="40" t="s">
        <v>1340</v>
      </c>
      <c r="F4315" s="45">
        <v>6</v>
      </c>
      <c r="G4315" s="45" t="s">
        <v>12</v>
      </c>
      <c r="H4315" s="45" t="s">
        <v>28</v>
      </c>
      <c r="I4315" s="46">
        <v>41457</v>
      </c>
      <c r="J4315" s="44">
        <f t="shared" si="123"/>
        <v>41822</v>
      </c>
      <c r="K4315" s="46"/>
      <c r="L4315" s="45"/>
      <c r="M4315" s="45"/>
      <c r="N4315" s="45"/>
      <c r="O4315" s="106" t="s">
        <v>7</v>
      </c>
      <c r="P4315" s="53" t="s">
        <v>2</v>
      </c>
      <c r="Q4315" s="46"/>
      <c r="R4315" s="41"/>
    </row>
    <row r="4316" spans="1:18" s="40" customFormat="1" ht="12.75" customHeight="1" x14ac:dyDescent="0.2">
      <c r="A4316" s="29">
        <v>115</v>
      </c>
      <c r="B4316" s="40" t="s">
        <v>7</v>
      </c>
      <c r="C4316" s="107">
        <v>8049</v>
      </c>
      <c r="D4316" s="40" t="s">
        <v>1341</v>
      </c>
      <c r="E4316" s="40" t="s">
        <v>1340</v>
      </c>
      <c r="F4316" s="45">
        <v>8</v>
      </c>
      <c r="G4316" s="45" t="s">
        <v>905</v>
      </c>
      <c r="H4316" s="45" t="s">
        <v>28</v>
      </c>
      <c r="I4316" s="46">
        <v>41458</v>
      </c>
      <c r="J4316" s="44">
        <f t="shared" si="123"/>
        <v>41823</v>
      </c>
      <c r="K4316" s="46"/>
      <c r="L4316" s="45"/>
      <c r="M4316" s="45"/>
      <c r="N4316" s="45"/>
      <c r="O4316" s="106" t="s">
        <v>7</v>
      </c>
      <c r="P4316" s="53" t="s">
        <v>2</v>
      </c>
      <c r="Q4316" s="46"/>
      <c r="R4316" s="41"/>
    </row>
    <row r="4317" spans="1:18" s="40" customFormat="1" ht="12.75" customHeight="1" x14ac:dyDescent="0.2">
      <c r="A4317" s="29">
        <v>115</v>
      </c>
      <c r="B4317" s="40" t="s">
        <v>7</v>
      </c>
      <c r="C4317" s="107">
        <v>8050</v>
      </c>
      <c r="D4317" s="40" t="s">
        <v>1341</v>
      </c>
      <c r="E4317" s="40" t="s">
        <v>1340</v>
      </c>
      <c r="F4317" s="45">
        <v>10</v>
      </c>
      <c r="G4317" s="107" t="s">
        <v>12</v>
      </c>
      <c r="H4317" s="45" t="s">
        <v>28</v>
      </c>
      <c r="I4317" s="46">
        <v>41457</v>
      </c>
      <c r="J4317" s="44">
        <f t="shared" si="123"/>
        <v>41822</v>
      </c>
      <c r="K4317" s="46"/>
      <c r="L4317" s="45"/>
      <c r="M4317" s="45"/>
      <c r="N4317" s="45"/>
      <c r="O4317" s="106" t="s">
        <v>7</v>
      </c>
      <c r="P4317" s="53" t="s">
        <v>2</v>
      </c>
      <c r="Q4317" s="46"/>
      <c r="R4317" s="41"/>
    </row>
    <row r="4318" spans="1:18" s="40" customFormat="1" ht="12.75" customHeight="1" x14ac:dyDescent="0.2">
      <c r="A4318" s="29">
        <v>115</v>
      </c>
      <c r="B4318" s="40" t="s">
        <v>7</v>
      </c>
      <c r="C4318" s="107">
        <v>8051</v>
      </c>
      <c r="D4318" s="40" t="s">
        <v>1341</v>
      </c>
      <c r="E4318" s="40" t="s">
        <v>1340</v>
      </c>
      <c r="F4318" s="45">
        <v>12</v>
      </c>
      <c r="G4318" s="107" t="s">
        <v>34</v>
      </c>
      <c r="H4318" s="45" t="s">
        <v>28</v>
      </c>
      <c r="I4318" s="46">
        <v>41457</v>
      </c>
      <c r="J4318" s="44">
        <f t="shared" si="123"/>
        <v>41822</v>
      </c>
      <c r="K4318" s="46"/>
      <c r="L4318" s="45"/>
      <c r="M4318" s="45"/>
      <c r="N4318" s="45"/>
      <c r="O4318" s="106" t="s">
        <v>7</v>
      </c>
      <c r="P4318" s="53" t="s">
        <v>2</v>
      </c>
      <c r="Q4318" s="46"/>
      <c r="R4318" s="41"/>
    </row>
    <row r="4319" spans="1:18" s="40" customFormat="1" ht="12.75" customHeight="1" x14ac:dyDescent="0.2">
      <c r="A4319" s="29">
        <v>115</v>
      </c>
      <c r="B4319" s="40" t="s">
        <v>7</v>
      </c>
      <c r="C4319" s="107">
        <v>8052</v>
      </c>
      <c r="D4319" s="40" t="s">
        <v>1341</v>
      </c>
      <c r="E4319" s="40" t="s">
        <v>1340</v>
      </c>
      <c r="F4319" s="45">
        <v>15</v>
      </c>
      <c r="G4319" s="107" t="s">
        <v>9</v>
      </c>
      <c r="H4319" s="45" t="s">
        <v>28</v>
      </c>
      <c r="I4319" s="46">
        <v>41457</v>
      </c>
      <c r="J4319" s="44">
        <f t="shared" si="123"/>
        <v>41822</v>
      </c>
      <c r="K4319" s="46"/>
      <c r="L4319" s="45"/>
      <c r="M4319" s="45"/>
      <c r="N4319" s="45"/>
      <c r="O4319" s="106" t="s">
        <v>7</v>
      </c>
      <c r="P4319" s="53" t="s">
        <v>2</v>
      </c>
      <c r="Q4319" s="46"/>
      <c r="R4319" s="41"/>
    </row>
    <row r="4320" spans="1:18" s="40" customFormat="1" ht="12.75" customHeight="1" x14ac:dyDescent="0.2">
      <c r="A4320" s="29">
        <v>115</v>
      </c>
      <c r="B4320" s="40" t="s">
        <v>7</v>
      </c>
      <c r="C4320" s="107">
        <v>8053</v>
      </c>
      <c r="D4320" s="40" t="s">
        <v>1341</v>
      </c>
      <c r="E4320" s="40" t="s">
        <v>1340</v>
      </c>
      <c r="F4320" s="45">
        <v>16</v>
      </c>
      <c r="G4320" s="107" t="s">
        <v>12</v>
      </c>
      <c r="H4320" s="45" t="s">
        <v>28</v>
      </c>
      <c r="I4320" s="46">
        <v>41457</v>
      </c>
      <c r="J4320" s="44">
        <f t="shared" si="123"/>
        <v>41822</v>
      </c>
      <c r="K4320" s="46"/>
      <c r="L4320" s="45"/>
      <c r="M4320" s="45"/>
      <c r="N4320" s="45"/>
      <c r="O4320" s="106" t="s">
        <v>7</v>
      </c>
      <c r="P4320" s="53" t="s">
        <v>2</v>
      </c>
      <c r="Q4320" s="46"/>
      <c r="R4320" s="41"/>
    </row>
    <row r="4321" spans="1:209" s="40" customFormat="1" ht="12.75" customHeight="1" x14ac:dyDescent="0.2">
      <c r="A4321" s="29">
        <v>115</v>
      </c>
      <c r="B4321" s="40" t="s">
        <v>7</v>
      </c>
      <c r="C4321" s="107">
        <v>8054</v>
      </c>
      <c r="D4321" s="40" t="s">
        <v>1341</v>
      </c>
      <c r="E4321" s="40" t="s">
        <v>1340</v>
      </c>
      <c r="F4321" s="45">
        <v>20</v>
      </c>
      <c r="G4321" s="107" t="s">
        <v>22</v>
      </c>
      <c r="H4321" s="45" t="s">
        <v>28</v>
      </c>
      <c r="I4321" s="46">
        <v>41457</v>
      </c>
      <c r="J4321" s="44">
        <f t="shared" si="123"/>
        <v>41822</v>
      </c>
      <c r="K4321" s="46"/>
      <c r="L4321" s="45"/>
      <c r="M4321" s="45"/>
      <c r="N4321" s="45"/>
      <c r="O4321" s="106" t="s">
        <v>7</v>
      </c>
      <c r="P4321" s="53" t="s">
        <v>2</v>
      </c>
      <c r="Q4321" s="46"/>
      <c r="R4321" s="41"/>
    </row>
    <row r="4322" spans="1:209" s="40" customFormat="1" ht="12.75" customHeight="1" x14ac:dyDescent="0.2">
      <c r="A4322" s="29">
        <v>115</v>
      </c>
      <c r="B4322" s="40" t="s">
        <v>7</v>
      </c>
      <c r="C4322" s="107">
        <v>8055</v>
      </c>
      <c r="D4322" s="40" t="s">
        <v>1341</v>
      </c>
      <c r="E4322" s="40" t="s">
        <v>1340</v>
      </c>
      <c r="F4322" s="45">
        <v>21</v>
      </c>
      <c r="G4322" s="107" t="s">
        <v>22</v>
      </c>
      <c r="H4322" s="45" t="s">
        <v>28</v>
      </c>
      <c r="I4322" s="46">
        <v>41457</v>
      </c>
      <c r="J4322" s="44">
        <f t="shared" si="123"/>
        <v>41822</v>
      </c>
      <c r="K4322" s="46"/>
      <c r="L4322" s="45"/>
      <c r="M4322" s="45"/>
      <c r="N4322" s="45"/>
      <c r="O4322" s="106" t="s">
        <v>7</v>
      </c>
      <c r="P4322" s="53" t="s">
        <v>2</v>
      </c>
      <c r="Q4322" s="46"/>
      <c r="R4322" s="41"/>
    </row>
    <row r="4323" spans="1:209" s="40" customFormat="1" ht="12.75" customHeight="1" x14ac:dyDescent="0.2">
      <c r="A4323" s="29"/>
      <c r="B4323" s="40" t="s">
        <v>7</v>
      </c>
      <c r="C4323" s="107">
        <v>8056</v>
      </c>
      <c r="D4323" s="40" t="s">
        <v>1339</v>
      </c>
      <c r="E4323" s="40" t="s">
        <v>1106</v>
      </c>
      <c r="F4323" s="45">
        <v>7</v>
      </c>
      <c r="G4323" s="45" t="s">
        <v>12</v>
      </c>
      <c r="H4323" s="45" t="s">
        <v>28</v>
      </c>
      <c r="I4323" s="46">
        <v>41466</v>
      </c>
      <c r="J4323" s="44" t="str">
        <f t="shared" si="123"/>
        <v>n/a</v>
      </c>
      <c r="K4323" s="46">
        <v>41548</v>
      </c>
      <c r="L4323" s="45"/>
      <c r="M4323" s="45"/>
      <c r="N4323" s="45"/>
      <c r="O4323" s="106" t="s">
        <v>7</v>
      </c>
      <c r="P4323" s="53">
        <v>4426</v>
      </c>
      <c r="Q4323" s="46">
        <v>41688</v>
      </c>
      <c r="R4323" s="41" t="s">
        <v>136</v>
      </c>
    </row>
    <row r="4324" spans="1:209" s="40" customFormat="1" ht="12.75" customHeight="1" x14ac:dyDescent="0.2">
      <c r="A4324" s="29">
        <v>33</v>
      </c>
      <c r="B4324" s="40" t="s">
        <v>7</v>
      </c>
      <c r="C4324" s="107">
        <v>8057</v>
      </c>
      <c r="D4324" s="40" t="s">
        <v>1338</v>
      </c>
      <c r="E4324" s="40" t="s">
        <v>1337</v>
      </c>
      <c r="F4324" s="45">
        <v>21</v>
      </c>
      <c r="G4324" s="107" t="s">
        <v>22</v>
      </c>
      <c r="H4324" s="45" t="s">
        <v>8</v>
      </c>
      <c r="I4324" s="46">
        <v>41467</v>
      </c>
      <c r="J4324" s="44" t="str">
        <f t="shared" si="123"/>
        <v>n/a</v>
      </c>
      <c r="K4324" s="46">
        <v>41485</v>
      </c>
      <c r="L4324" s="45"/>
      <c r="M4324" s="45"/>
      <c r="N4324" s="45" t="s">
        <v>871</v>
      </c>
      <c r="O4324" s="62" t="s">
        <v>7</v>
      </c>
      <c r="P4324" s="117" t="s">
        <v>0</v>
      </c>
      <c r="Q4324" s="46">
        <v>41740</v>
      </c>
      <c r="R4324" s="41"/>
    </row>
    <row r="4325" spans="1:209" s="40" customFormat="1" ht="12.75" customHeight="1" x14ac:dyDescent="0.2">
      <c r="A4325" s="29"/>
      <c r="B4325" s="40" t="s">
        <v>7</v>
      </c>
      <c r="C4325" s="107">
        <v>8058</v>
      </c>
      <c r="D4325" s="40" t="s">
        <v>1336</v>
      </c>
      <c r="E4325" s="40" t="s">
        <v>1335</v>
      </c>
      <c r="F4325" s="45">
        <v>8</v>
      </c>
      <c r="G4325" s="45" t="s">
        <v>905</v>
      </c>
      <c r="H4325" s="45" t="s">
        <v>193</v>
      </c>
      <c r="I4325" s="120">
        <v>41478</v>
      </c>
      <c r="J4325" s="44" t="str">
        <f t="shared" si="123"/>
        <v>n/a</v>
      </c>
      <c r="K4325" s="120">
        <v>41520</v>
      </c>
      <c r="L4325" s="45"/>
      <c r="M4325" s="45" t="s">
        <v>871</v>
      </c>
      <c r="N4325" s="45" t="s">
        <v>871</v>
      </c>
      <c r="O4325" s="62" t="s">
        <v>7</v>
      </c>
      <c r="P4325" s="117" t="s">
        <v>0</v>
      </c>
      <c r="Q4325" s="46">
        <v>41719</v>
      </c>
      <c r="R4325" s="41"/>
    </row>
    <row r="4326" spans="1:209" s="14" customFormat="1" ht="12.75" customHeight="1" x14ac:dyDescent="0.2">
      <c r="A4326" s="29">
        <v>55</v>
      </c>
      <c r="B4326" s="40" t="s">
        <v>7</v>
      </c>
      <c r="C4326" s="107">
        <v>8059</v>
      </c>
      <c r="D4326" s="40" t="s">
        <v>943</v>
      </c>
      <c r="E4326" s="40" t="s">
        <v>1334</v>
      </c>
      <c r="F4326" s="45">
        <v>15</v>
      </c>
      <c r="G4326" s="107" t="s">
        <v>9</v>
      </c>
      <c r="H4326" s="45" t="s">
        <v>193</v>
      </c>
      <c r="I4326" s="120">
        <v>41480</v>
      </c>
      <c r="J4326" s="44" t="str">
        <f t="shared" si="123"/>
        <v>n/a</v>
      </c>
      <c r="K4326" s="120">
        <v>41520</v>
      </c>
      <c r="L4326" s="45"/>
      <c r="M4326" s="45"/>
      <c r="N4326" s="45"/>
      <c r="O4326" s="106" t="s">
        <v>7</v>
      </c>
      <c r="P4326" s="53">
        <v>4422</v>
      </c>
      <c r="Q4326" s="108">
        <v>41655</v>
      </c>
      <c r="R4326" s="41" t="s">
        <v>136</v>
      </c>
      <c r="S4326" s="40"/>
      <c r="T4326" s="40"/>
      <c r="U4326" s="40"/>
      <c r="V4326" s="40"/>
      <c r="W4326" s="40"/>
      <c r="X4326" s="40"/>
      <c r="Y4326" s="40"/>
      <c r="Z4326" s="40"/>
      <c r="AA4326" s="40"/>
      <c r="AB4326" s="40"/>
      <c r="AC4326" s="40"/>
      <c r="AD4326" s="40"/>
      <c r="AE4326" s="40"/>
      <c r="AF4326" s="40"/>
      <c r="AG4326" s="40"/>
      <c r="AH4326" s="40"/>
      <c r="AI4326" s="40"/>
      <c r="AJ4326" s="40"/>
      <c r="AK4326" s="40"/>
      <c r="AL4326" s="40"/>
      <c r="AM4326" s="40"/>
      <c r="AN4326" s="40"/>
      <c r="AO4326" s="40"/>
      <c r="AP4326" s="40"/>
      <c r="AQ4326" s="40"/>
      <c r="AR4326" s="40"/>
      <c r="AS4326" s="40"/>
      <c r="AT4326" s="40"/>
      <c r="AU4326" s="40"/>
      <c r="AV4326" s="40"/>
      <c r="AW4326" s="40"/>
      <c r="AX4326" s="40"/>
      <c r="AY4326" s="40"/>
      <c r="AZ4326" s="40"/>
      <c r="BA4326" s="40"/>
      <c r="BB4326" s="40"/>
      <c r="BC4326" s="40"/>
      <c r="BD4326" s="40"/>
      <c r="BE4326" s="40"/>
      <c r="BF4326" s="40"/>
      <c r="BG4326" s="40"/>
      <c r="BH4326" s="40"/>
      <c r="BI4326" s="40"/>
      <c r="BJ4326" s="40"/>
      <c r="BK4326" s="40"/>
      <c r="BL4326" s="40"/>
      <c r="BM4326" s="40"/>
      <c r="BN4326" s="40"/>
      <c r="BO4326" s="40"/>
      <c r="BP4326" s="40"/>
      <c r="BQ4326" s="40"/>
      <c r="BR4326" s="40"/>
      <c r="BS4326" s="40"/>
      <c r="BT4326" s="40"/>
      <c r="BU4326" s="40"/>
      <c r="BV4326" s="40"/>
      <c r="BW4326" s="40"/>
      <c r="BX4326" s="40"/>
      <c r="BY4326" s="40"/>
      <c r="BZ4326" s="40"/>
      <c r="CA4326" s="40"/>
      <c r="CB4326" s="40"/>
      <c r="CC4326" s="40"/>
      <c r="CD4326" s="40"/>
      <c r="CE4326" s="40"/>
      <c r="CF4326" s="40"/>
      <c r="CG4326" s="40"/>
      <c r="CH4326" s="40"/>
      <c r="CI4326" s="40"/>
      <c r="CJ4326" s="40"/>
      <c r="CK4326" s="40"/>
      <c r="CL4326" s="40"/>
      <c r="CM4326" s="40"/>
      <c r="CN4326" s="40"/>
      <c r="CO4326" s="40"/>
      <c r="CP4326" s="40"/>
      <c r="CQ4326" s="40"/>
      <c r="CR4326" s="40"/>
      <c r="CS4326" s="40"/>
      <c r="CT4326" s="40"/>
      <c r="CU4326" s="40"/>
      <c r="CV4326" s="40"/>
      <c r="CW4326" s="40"/>
      <c r="CX4326" s="40"/>
      <c r="CY4326" s="40"/>
      <c r="CZ4326" s="40"/>
      <c r="DA4326" s="40"/>
      <c r="DB4326" s="40"/>
      <c r="DC4326" s="40"/>
      <c r="DD4326" s="40"/>
      <c r="DE4326" s="40"/>
      <c r="DF4326" s="40"/>
      <c r="DG4326" s="40"/>
      <c r="DH4326" s="40"/>
      <c r="DI4326" s="40"/>
      <c r="DJ4326" s="40"/>
      <c r="DK4326" s="40"/>
      <c r="DL4326" s="40"/>
      <c r="DM4326" s="40"/>
      <c r="DN4326" s="40"/>
      <c r="DO4326" s="40"/>
      <c r="DP4326" s="40"/>
      <c r="DQ4326" s="40"/>
      <c r="DR4326" s="40"/>
      <c r="DS4326" s="40"/>
      <c r="DT4326" s="40"/>
      <c r="DU4326" s="40"/>
      <c r="DV4326" s="40"/>
      <c r="DW4326" s="40"/>
      <c r="DX4326" s="40"/>
      <c r="DY4326" s="40"/>
      <c r="DZ4326" s="40"/>
      <c r="EA4326" s="40"/>
      <c r="EB4326" s="40"/>
      <c r="EC4326" s="40"/>
      <c r="ED4326" s="40"/>
      <c r="EE4326" s="40"/>
      <c r="EF4326" s="40"/>
      <c r="EG4326" s="40"/>
      <c r="EH4326" s="40"/>
      <c r="EI4326" s="40"/>
      <c r="EJ4326" s="40"/>
      <c r="EK4326" s="40"/>
      <c r="EL4326" s="40"/>
      <c r="EM4326" s="40"/>
      <c r="EN4326" s="40"/>
      <c r="EO4326" s="40"/>
      <c r="EP4326" s="40"/>
      <c r="EQ4326" s="40"/>
      <c r="ER4326" s="40"/>
      <c r="ES4326" s="40"/>
      <c r="ET4326" s="40"/>
      <c r="EU4326" s="40"/>
      <c r="EV4326" s="40"/>
      <c r="EW4326" s="40"/>
      <c r="EX4326" s="40"/>
      <c r="EY4326" s="40"/>
      <c r="EZ4326" s="40"/>
      <c r="FA4326" s="40"/>
      <c r="FB4326" s="40"/>
      <c r="FC4326" s="40"/>
      <c r="FD4326" s="40"/>
      <c r="FE4326" s="40"/>
      <c r="FF4326" s="40"/>
      <c r="FG4326" s="40"/>
      <c r="FH4326" s="40"/>
      <c r="FI4326" s="40"/>
      <c r="FJ4326" s="40"/>
      <c r="FK4326" s="40"/>
      <c r="FL4326" s="40"/>
      <c r="FM4326" s="40"/>
      <c r="FN4326" s="40"/>
      <c r="FO4326" s="40"/>
      <c r="FP4326" s="40"/>
      <c r="FQ4326" s="40"/>
      <c r="FR4326" s="40"/>
      <c r="FS4326" s="40"/>
      <c r="FT4326" s="40"/>
      <c r="FU4326" s="40"/>
      <c r="FV4326" s="40"/>
      <c r="FW4326" s="40"/>
      <c r="FX4326" s="40"/>
      <c r="FY4326" s="40"/>
      <c r="FZ4326" s="40"/>
      <c r="GA4326" s="40"/>
      <c r="GB4326" s="40"/>
      <c r="GC4326" s="40"/>
      <c r="GD4326" s="40"/>
      <c r="GE4326" s="40"/>
      <c r="GF4326" s="40"/>
      <c r="GG4326" s="40"/>
      <c r="GH4326" s="40"/>
      <c r="GI4326" s="40"/>
      <c r="GJ4326" s="40"/>
      <c r="GK4326" s="40"/>
      <c r="GL4326" s="40"/>
      <c r="GM4326" s="40"/>
      <c r="GN4326" s="40"/>
      <c r="GO4326" s="40"/>
      <c r="GP4326" s="40"/>
      <c r="GQ4326" s="40"/>
      <c r="GR4326" s="40"/>
      <c r="GS4326" s="40"/>
      <c r="GT4326" s="40"/>
      <c r="GU4326" s="40"/>
      <c r="GV4326" s="40"/>
      <c r="GW4326" s="40"/>
      <c r="GX4326" s="40"/>
      <c r="GY4326" s="40"/>
      <c r="GZ4326" s="40"/>
      <c r="HA4326" s="40"/>
    </row>
    <row r="4327" spans="1:209" s="14" customFormat="1" ht="12.75" customHeight="1" x14ac:dyDescent="0.2">
      <c r="A4327" s="29">
        <v>17</v>
      </c>
      <c r="B4327" s="40" t="s">
        <v>7</v>
      </c>
      <c r="C4327" s="107">
        <v>8060</v>
      </c>
      <c r="D4327" s="40" t="s">
        <v>709</v>
      </c>
      <c r="E4327" s="40" t="s">
        <v>1333</v>
      </c>
      <c r="F4327" s="45">
        <v>16</v>
      </c>
      <c r="G4327" s="45" t="s">
        <v>12</v>
      </c>
      <c r="H4327" s="45" t="s">
        <v>193</v>
      </c>
      <c r="I4327" s="120">
        <v>41481</v>
      </c>
      <c r="J4327" s="44" t="str">
        <f t="shared" si="123"/>
        <v>n/a</v>
      </c>
      <c r="K4327" s="120">
        <v>41520</v>
      </c>
      <c r="L4327" s="45"/>
      <c r="M4327" s="45"/>
      <c r="N4327" s="45"/>
      <c r="O4327" s="106" t="s">
        <v>7</v>
      </c>
      <c r="P4327" s="117">
        <v>4425</v>
      </c>
      <c r="Q4327" s="108">
        <v>41660</v>
      </c>
      <c r="R4327" s="128" t="s">
        <v>1088</v>
      </c>
      <c r="S4327" s="40"/>
      <c r="T4327" s="40"/>
      <c r="U4327" s="40"/>
      <c r="V4327" s="40"/>
      <c r="W4327" s="40"/>
      <c r="X4327" s="40"/>
      <c r="Y4327" s="40"/>
      <c r="Z4327" s="40"/>
      <c r="AA4327" s="40"/>
      <c r="AB4327" s="40"/>
      <c r="AC4327" s="40"/>
      <c r="AD4327" s="40"/>
      <c r="AE4327" s="40"/>
      <c r="AF4327" s="40"/>
      <c r="AG4327" s="40"/>
      <c r="AH4327" s="40"/>
      <c r="AI4327" s="40"/>
      <c r="AJ4327" s="40"/>
      <c r="AK4327" s="40"/>
      <c r="AL4327" s="40"/>
      <c r="AM4327" s="40"/>
      <c r="AN4327" s="40"/>
      <c r="AO4327" s="40"/>
      <c r="AP4327" s="40"/>
      <c r="AQ4327" s="40"/>
      <c r="AR4327" s="40"/>
      <c r="AS4327" s="40"/>
      <c r="AT4327" s="40"/>
      <c r="AU4327" s="40"/>
      <c r="AV4327" s="40"/>
      <c r="AW4327" s="40"/>
      <c r="AX4327" s="40"/>
      <c r="AY4327" s="40"/>
      <c r="AZ4327" s="40"/>
      <c r="BA4327" s="40"/>
      <c r="BB4327" s="40"/>
      <c r="BC4327" s="40"/>
      <c r="BD4327" s="40"/>
      <c r="BE4327" s="40"/>
      <c r="BF4327" s="40"/>
      <c r="BG4327" s="40"/>
      <c r="BH4327" s="40"/>
      <c r="BI4327" s="40"/>
      <c r="BJ4327" s="40"/>
      <c r="BK4327" s="40"/>
      <c r="BL4327" s="40"/>
      <c r="BM4327" s="40"/>
      <c r="BN4327" s="40"/>
      <c r="BO4327" s="40"/>
      <c r="BP4327" s="40"/>
      <c r="BQ4327" s="40"/>
      <c r="BR4327" s="40"/>
      <c r="BS4327" s="40"/>
      <c r="BT4327" s="40"/>
      <c r="BU4327" s="40"/>
      <c r="BV4327" s="40"/>
      <c r="BW4327" s="40"/>
      <c r="BX4327" s="40"/>
      <c r="BY4327" s="40"/>
      <c r="BZ4327" s="40"/>
      <c r="CA4327" s="40"/>
      <c r="CB4327" s="40"/>
      <c r="CC4327" s="40"/>
      <c r="CD4327" s="40"/>
      <c r="CE4327" s="40"/>
      <c r="CF4327" s="40"/>
      <c r="CG4327" s="40"/>
      <c r="CH4327" s="40"/>
      <c r="CI4327" s="40"/>
      <c r="CJ4327" s="40"/>
      <c r="CK4327" s="40"/>
      <c r="CL4327" s="40"/>
      <c r="CM4327" s="40"/>
      <c r="CN4327" s="40"/>
      <c r="CO4327" s="40"/>
      <c r="CP4327" s="40"/>
      <c r="CQ4327" s="40"/>
      <c r="CR4327" s="40"/>
      <c r="CS4327" s="40"/>
      <c r="CT4327" s="40"/>
      <c r="CU4327" s="40"/>
      <c r="CV4327" s="40"/>
      <c r="CW4327" s="40"/>
      <c r="CX4327" s="40"/>
      <c r="CY4327" s="40"/>
      <c r="CZ4327" s="40"/>
      <c r="DA4327" s="40"/>
      <c r="DB4327" s="40"/>
      <c r="DC4327" s="40"/>
      <c r="DD4327" s="40"/>
      <c r="DE4327" s="40"/>
      <c r="DF4327" s="40"/>
      <c r="DG4327" s="40"/>
      <c r="DH4327" s="40"/>
      <c r="DI4327" s="40"/>
      <c r="DJ4327" s="40"/>
      <c r="DK4327" s="40"/>
      <c r="DL4327" s="40"/>
      <c r="DM4327" s="40"/>
      <c r="DN4327" s="40"/>
      <c r="DO4327" s="40"/>
      <c r="DP4327" s="40"/>
      <c r="DQ4327" s="40"/>
      <c r="DR4327" s="40"/>
      <c r="DS4327" s="40"/>
      <c r="DT4327" s="40"/>
      <c r="DU4327" s="40"/>
      <c r="DV4327" s="40"/>
      <c r="DW4327" s="40"/>
      <c r="DX4327" s="40"/>
      <c r="DY4327" s="40"/>
      <c r="DZ4327" s="40"/>
      <c r="EA4327" s="40"/>
      <c r="EB4327" s="40"/>
      <c r="EC4327" s="40"/>
      <c r="ED4327" s="40"/>
      <c r="EE4327" s="40"/>
      <c r="EF4327" s="40"/>
      <c r="EG4327" s="40"/>
      <c r="EH4327" s="40"/>
      <c r="EI4327" s="40"/>
      <c r="EJ4327" s="40"/>
      <c r="EK4327" s="40"/>
      <c r="EL4327" s="40"/>
      <c r="EM4327" s="40"/>
      <c r="EN4327" s="40"/>
      <c r="EO4327" s="40"/>
      <c r="EP4327" s="40"/>
      <c r="EQ4327" s="40"/>
      <c r="ER4327" s="40"/>
      <c r="ES4327" s="40"/>
      <c r="ET4327" s="40"/>
      <c r="EU4327" s="40"/>
      <c r="EV4327" s="40"/>
      <c r="EW4327" s="40"/>
      <c r="EX4327" s="40"/>
      <c r="EY4327" s="40"/>
      <c r="EZ4327" s="40"/>
      <c r="FA4327" s="40"/>
      <c r="FB4327" s="40"/>
      <c r="FC4327" s="40"/>
      <c r="FD4327" s="40"/>
      <c r="FE4327" s="40"/>
      <c r="FF4327" s="40"/>
      <c r="FG4327" s="40"/>
      <c r="FH4327" s="40"/>
      <c r="FI4327" s="40"/>
      <c r="FJ4327" s="40"/>
      <c r="FK4327" s="40"/>
      <c r="FL4327" s="40"/>
      <c r="FM4327" s="40"/>
      <c r="FN4327" s="40"/>
      <c r="FO4327" s="40"/>
      <c r="FP4327" s="40"/>
      <c r="FQ4327" s="40"/>
      <c r="FR4327" s="40"/>
      <c r="FS4327" s="40"/>
      <c r="FT4327" s="40"/>
      <c r="FU4327" s="40"/>
      <c r="FV4327" s="40"/>
      <c r="FW4327" s="40"/>
      <c r="FX4327" s="40"/>
      <c r="FY4327" s="40"/>
      <c r="FZ4327" s="40"/>
      <c r="GA4327" s="40"/>
      <c r="GB4327" s="40"/>
      <c r="GC4327" s="40"/>
      <c r="GD4327" s="40"/>
      <c r="GE4327" s="40"/>
      <c r="GF4327" s="40"/>
      <c r="GG4327" s="40"/>
      <c r="GH4327" s="40"/>
      <c r="GI4327" s="40"/>
      <c r="GJ4327" s="40"/>
      <c r="GK4327" s="40"/>
      <c r="GL4327" s="40"/>
      <c r="GM4327" s="40"/>
      <c r="GN4327" s="40"/>
      <c r="GO4327" s="40"/>
      <c r="GP4327" s="40"/>
      <c r="GQ4327" s="40"/>
      <c r="GR4327" s="40"/>
      <c r="GS4327" s="40"/>
      <c r="GT4327" s="40"/>
      <c r="GU4327" s="40"/>
      <c r="GV4327" s="40"/>
      <c r="GW4327" s="40"/>
      <c r="GX4327" s="40"/>
      <c r="GY4327" s="40"/>
      <c r="GZ4327" s="40"/>
      <c r="HA4327" s="40"/>
    </row>
    <row r="4328" spans="1:209" s="40" customFormat="1" ht="12.75" customHeight="1" x14ac:dyDescent="0.2">
      <c r="A4328" s="29"/>
      <c r="B4328" s="40" t="s">
        <v>7</v>
      </c>
      <c r="C4328" s="107">
        <v>8061</v>
      </c>
      <c r="D4328" s="40" t="s">
        <v>1258</v>
      </c>
      <c r="E4328" s="40" t="s">
        <v>1332</v>
      </c>
      <c r="F4328" s="45">
        <v>8</v>
      </c>
      <c r="G4328" s="45" t="s">
        <v>905</v>
      </c>
      <c r="H4328" s="45" t="s">
        <v>193</v>
      </c>
      <c r="I4328" s="120">
        <v>41487</v>
      </c>
      <c r="J4328" s="44" t="str">
        <f t="shared" si="123"/>
        <v>n/a</v>
      </c>
      <c r="K4328" s="120">
        <v>41520</v>
      </c>
      <c r="L4328" s="45"/>
      <c r="M4328" s="45" t="s">
        <v>874</v>
      </c>
      <c r="N4328" s="45" t="s">
        <v>874</v>
      </c>
      <c r="O4328" s="106" t="s">
        <v>7</v>
      </c>
      <c r="P4328" s="53">
        <v>4429</v>
      </c>
      <c r="Q4328" s="108">
        <v>41660</v>
      </c>
      <c r="R4328" s="128" t="s">
        <v>92</v>
      </c>
    </row>
    <row r="4329" spans="1:209" s="40" customFormat="1" ht="12.75" customHeight="1" x14ac:dyDescent="0.2">
      <c r="A4329" s="29">
        <v>93</v>
      </c>
      <c r="B4329" s="40" t="s">
        <v>7</v>
      </c>
      <c r="C4329" s="107">
        <v>8062</v>
      </c>
      <c r="D4329" s="40" t="s">
        <v>1260</v>
      </c>
      <c r="E4329" s="40" t="s">
        <v>1331</v>
      </c>
      <c r="F4329" s="45">
        <v>8</v>
      </c>
      <c r="G4329" s="45" t="s">
        <v>905</v>
      </c>
      <c r="H4329" s="45" t="s">
        <v>193</v>
      </c>
      <c r="I4329" s="120">
        <v>41487</v>
      </c>
      <c r="J4329" s="44" t="str">
        <f t="shared" si="123"/>
        <v>n/a</v>
      </c>
      <c r="K4329" s="120">
        <v>41520</v>
      </c>
      <c r="L4329" s="45"/>
      <c r="M4329" s="45" t="s">
        <v>871</v>
      </c>
      <c r="N4329" s="45" t="s">
        <v>871</v>
      </c>
      <c r="O4329" s="62" t="s">
        <v>7</v>
      </c>
      <c r="P4329" s="117" t="s">
        <v>0</v>
      </c>
      <c r="Q4329" s="46">
        <v>41719</v>
      </c>
      <c r="R4329" s="118"/>
    </row>
    <row r="4330" spans="1:209" s="40" customFormat="1" ht="12.75" customHeight="1" x14ac:dyDescent="0.2">
      <c r="A4330" s="29"/>
      <c r="B4330" s="40" t="s">
        <v>7</v>
      </c>
      <c r="C4330" s="107">
        <v>8063</v>
      </c>
      <c r="D4330" s="40" t="s">
        <v>1330</v>
      </c>
      <c r="E4330" s="40" t="s">
        <v>950</v>
      </c>
      <c r="F4330" s="45">
        <v>8</v>
      </c>
      <c r="G4330" s="45" t="s">
        <v>905</v>
      </c>
      <c r="H4330" s="45" t="s">
        <v>44</v>
      </c>
      <c r="I4330" s="46">
        <v>41514</v>
      </c>
      <c r="J4330" s="44" t="str">
        <f t="shared" si="123"/>
        <v>n/a</v>
      </c>
      <c r="K4330" s="46">
        <v>41548</v>
      </c>
      <c r="L4330" s="45"/>
      <c r="M4330" s="45" t="s">
        <v>871</v>
      </c>
      <c r="N4330" s="45" t="s">
        <v>874</v>
      </c>
      <c r="O4330" s="106" t="s">
        <v>7</v>
      </c>
      <c r="P4330" s="117">
        <v>4440</v>
      </c>
      <c r="Q4330" s="46">
        <v>41816</v>
      </c>
      <c r="R4330" s="128" t="s">
        <v>1095</v>
      </c>
    </row>
    <row r="4331" spans="1:209" s="40" customFormat="1" ht="12.75" customHeight="1" x14ac:dyDescent="0.2">
      <c r="A4331" s="29">
        <v>19</v>
      </c>
      <c r="B4331" s="40" t="s">
        <v>7</v>
      </c>
      <c r="C4331" s="107">
        <v>8064</v>
      </c>
      <c r="D4331" s="40" t="s">
        <v>817</v>
      </c>
      <c r="E4331" s="40" t="s">
        <v>950</v>
      </c>
      <c r="F4331" s="45">
        <v>8</v>
      </c>
      <c r="G4331" s="45" t="s">
        <v>905</v>
      </c>
      <c r="H4331" s="45" t="s">
        <v>44</v>
      </c>
      <c r="I4331" s="46">
        <v>41515</v>
      </c>
      <c r="J4331" s="44" t="str">
        <f t="shared" si="123"/>
        <v>n/a</v>
      </c>
      <c r="K4331" s="46">
        <v>41548</v>
      </c>
      <c r="L4331" s="45"/>
      <c r="M4331" s="45" t="s">
        <v>874</v>
      </c>
      <c r="N4331" s="45" t="s">
        <v>871</v>
      </c>
      <c r="O4331" s="62" t="s">
        <v>7</v>
      </c>
      <c r="P4331" s="117" t="s">
        <v>0</v>
      </c>
      <c r="Q4331" s="46">
        <v>41947</v>
      </c>
      <c r="R4331" s="41"/>
    </row>
    <row r="4332" spans="1:209" s="40" customFormat="1" ht="12.75" customHeight="1" x14ac:dyDescent="0.2">
      <c r="A4332" s="29">
        <v>44</v>
      </c>
      <c r="B4332" s="40" t="s">
        <v>7</v>
      </c>
      <c r="C4332" s="107">
        <v>8065</v>
      </c>
      <c r="D4332" s="40" t="s">
        <v>1329</v>
      </c>
      <c r="E4332" s="40" t="s">
        <v>1328</v>
      </c>
      <c r="F4332" s="45">
        <v>15</v>
      </c>
      <c r="G4332" s="107" t="s">
        <v>9</v>
      </c>
      <c r="H4332" s="45" t="s">
        <v>44</v>
      </c>
      <c r="I4332" s="46">
        <v>41516</v>
      </c>
      <c r="J4332" s="44" t="str">
        <f t="shared" si="123"/>
        <v>n/a</v>
      </c>
      <c r="K4332" s="46">
        <v>41548</v>
      </c>
      <c r="L4332" s="45"/>
      <c r="M4332" s="45"/>
      <c r="N4332" s="45"/>
      <c r="O4332" s="106" t="s">
        <v>7</v>
      </c>
      <c r="P4332" s="53">
        <v>4428</v>
      </c>
      <c r="Q4332" s="108">
        <v>41684</v>
      </c>
      <c r="R4332" s="138" t="s">
        <v>354</v>
      </c>
    </row>
    <row r="4333" spans="1:209" s="40" customFormat="1" ht="12.75" customHeight="1" x14ac:dyDescent="0.2">
      <c r="A4333" s="29">
        <v>19</v>
      </c>
      <c r="B4333" s="40" t="s">
        <v>7</v>
      </c>
      <c r="C4333" s="107">
        <v>8066</v>
      </c>
      <c r="D4333" s="40" t="s">
        <v>1327</v>
      </c>
      <c r="E4333" s="61" t="s">
        <v>1326</v>
      </c>
      <c r="F4333" s="45">
        <v>8</v>
      </c>
      <c r="G4333" s="45" t="s">
        <v>905</v>
      </c>
      <c r="H4333" s="45" t="s">
        <v>44</v>
      </c>
      <c r="I4333" s="46">
        <v>41520</v>
      </c>
      <c r="J4333" s="44">
        <f t="shared" si="123"/>
        <v>41885</v>
      </c>
      <c r="K4333" s="46"/>
      <c r="L4333" s="45"/>
      <c r="M4333" s="45"/>
      <c r="N4333" s="45"/>
      <c r="O4333" s="106" t="s">
        <v>7</v>
      </c>
      <c r="P4333" s="53" t="s">
        <v>2</v>
      </c>
      <c r="Q4333" s="46"/>
      <c r="R4333" s="41"/>
    </row>
    <row r="4334" spans="1:209" s="40" customFormat="1" ht="12.75" customHeight="1" x14ac:dyDescent="0.2">
      <c r="A4334" s="29">
        <v>94</v>
      </c>
      <c r="B4334" s="40" t="s">
        <v>7</v>
      </c>
      <c r="C4334" s="107">
        <v>8067</v>
      </c>
      <c r="D4334" s="40" t="s">
        <v>1325</v>
      </c>
      <c r="E4334" s="40" t="s">
        <v>1324</v>
      </c>
      <c r="F4334" s="45">
        <v>12</v>
      </c>
      <c r="G4334" s="107" t="s">
        <v>34</v>
      </c>
      <c r="H4334" s="45" t="s">
        <v>44</v>
      </c>
      <c r="I4334" s="46">
        <v>41520</v>
      </c>
      <c r="J4334" s="44" t="str">
        <f t="shared" si="123"/>
        <v>n/a</v>
      </c>
      <c r="K4334" s="46">
        <v>41547</v>
      </c>
      <c r="L4334" s="45"/>
      <c r="M4334" s="45"/>
      <c r="N4334" s="45"/>
      <c r="O4334" s="106" t="s">
        <v>7</v>
      </c>
      <c r="P4334" s="53">
        <v>4427</v>
      </c>
      <c r="Q4334" s="108">
        <v>41689</v>
      </c>
      <c r="R4334" s="128" t="s">
        <v>187</v>
      </c>
    </row>
    <row r="4335" spans="1:209" s="40" customFormat="1" ht="12.75" customHeight="1" x14ac:dyDescent="0.2">
      <c r="A4335" s="29">
        <v>17</v>
      </c>
      <c r="B4335" s="40" t="s">
        <v>7</v>
      </c>
      <c r="C4335" s="107">
        <v>8068</v>
      </c>
      <c r="D4335" s="40" t="s">
        <v>337</v>
      </c>
      <c r="E4335" s="40" t="s">
        <v>950</v>
      </c>
      <c r="F4335" s="45">
        <v>8</v>
      </c>
      <c r="G4335" s="45" t="s">
        <v>905</v>
      </c>
      <c r="H4335" s="45" t="s">
        <v>44</v>
      </c>
      <c r="I4335" s="46">
        <v>41523</v>
      </c>
      <c r="J4335" s="44" t="str">
        <f t="shared" si="123"/>
        <v>n/a</v>
      </c>
      <c r="K4335" s="46">
        <v>41548</v>
      </c>
      <c r="L4335" s="45"/>
      <c r="M4335" s="45" t="s">
        <v>1323</v>
      </c>
      <c r="N4335" s="45"/>
      <c r="O4335" s="106" t="s">
        <v>7</v>
      </c>
      <c r="P4335" s="20" t="s">
        <v>3</v>
      </c>
      <c r="Q4335" s="46"/>
      <c r="R4335" s="41"/>
    </row>
    <row r="4336" spans="1:209" s="40" customFormat="1" ht="12.75" customHeight="1" x14ac:dyDescent="0.2">
      <c r="A4336" s="29">
        <v>233</v>
      </c>
      <c r="B4336" s="40" t="s">
        <v>7</v>
      </c>
      <c r="C4336" s="107">
        <v>8069</v>
      </c>
      <c r="D4336" s="40" t="s">
        <v>1294</v>
      </c>
      <c r="E4336" s="40" t="s">
        <v>950</v>
      </c>
      <c r="F4336" s="45">
        <v>8</v>
      </c>
      <c r="G4336" s="45" t="s">
        <v>905</v>
      </c>
      <c r="H4336" s="45" t="s">
        <v>44</v>
      </c>
      <c r="I4336" s="46">
        <v>41547</v>
      </c>
      <c r="J4336" s="44">
        <f t="shared" si="123"/>
        <v>41912</v>
      </c>
      <c r="K4336" s="46"/>
      <c r="L4336" s="45"/>
      <c r="M4336" s="45"/>
      <c r="N4336" s="45"/>
      <c r="O4336" s="106" t="s">
        <v>7</v>
      </c>
      <c r="P4336" s="53" t="s">
        <v>2</v>
      </c>
      <c r="Q4336" s="46"/>
      <c r="R4336" s="41"/>
    </row>
    <row r="4337" spans="1:18" s="40" customFormat="1" ht="12.75" customHeight="1" x14ac:dyDescent="0.2">
      <c r="A4337" s="29">
        <v>17</v>
      </c>
      <c r="B4337" s="40" t="s">
        <v>7</v>
      </c>
      <c r="C4337" s="107">
        <v>8070</v>
      </c>
      <c r="D4337" s="40" t="s">
        <v>904</v>
      </c>
      <c r="E4337" s="40" t="s">
        <v>1321</v>
      </c>
      <c r="F4337" s="45">
        <v>4</v>
      </c>
      <c r="G4337" s="45" t="s">
        <v>34</v>
      </c>
      <c r="H4337" s="45" t="s">
        <v>31</v>
      </c>
      <c r="I4337" s="46">
        <v>41569</v>
      </c>
      <c r="J4337" s="44" t="str">
        <f t="shared" si="123"/>
        <v>n/a</v>
      </c>
      <c r="K4337" s="46">
        <v>41610</v>
      </c>
      <c r="L4337" s="45"/>
      <c r="M4337" s="45"/>
      <c r="N4337" s="45"/>
      <c r="O4337" s="106" t="s">
        <v>7</v>
      </c>
      <c r="P4337" s="53">
        <v>4431</v>
      </c>
      <c r="Q4337" s="108">
        <v>41744</v>
      </c>
      <c r="R4337" s="128" t="s">
        <v>840</v>
      </c>
    </row>
    <row r="4338" spans="1:18" s="40" customFormat="1" ht="12.75" customHeight="1" x14ac:dyDescent="0.2">
      <c r="A4338" s="29">
        <v>17</v>
      </c>
      <c r="B4338" s="40" t="s">
        <v>7</v>
      </c>
      <c r="C4338" s="107">
        <v>8071</v>
      </c>
      <c r="D4338" s="40" t="s">
        <v>1322</v>
      </c>
      <c r="E4338" s="40" t="s">
        <v>1321</v>
      </c>
      <c r="F4338" s="45">
        <v>16</v>
      </c>
      <c r="G4338" s="45" t="s">
        <v>12</v>
      </c>
      <c r="H4338" s="45" t="s">
        <v>31</v>
      </c>
      <c r="I4338" s="46">
        <v>41569</v>
      </c>
      <c r="J4338" s="44" t="str">
        <f t="shared" si="123"/>
        <v>n/a</v>
      </c>
      <c r="K4338" s="46">
        <v>41610</v>
      </c>
      <c r="L4338" s="45"/>
      <c r="M4338" s="45"/>
      <c r="N4338" s="45"/>
      <c r="O4338" s="106" t="s">
        <v>7</v>
      </c>
      <c r="P4338" s="53">
        <v>4441</v>
      </c>
      <c r="Q4338" s="46">
        <v>41816</v>
      </c>
      <c r="R4338" s="41" t="s">
        <v>133</v>
      </c>
    </row>
    <row r="4339" spans="1:18" s="40" customFormat="1" ht="12.75" customHeight="1" x14ac:dyDescent="0.2">
      <c r="A4339" s="29">
        <v>17</v>
      </c>
      <c r="B4339" s="40" t="s">
        <v>7</v>
      </c>
      <c r="C4339" s="107">
        <v>8072</v>
      </c>
      <c r="D4339" s="40" t="s">
        <v>649</v>
      </c>
      <c r="E4339" s="40" t="s">
        <v>1320</v>
      </c>
      <c r="F4339" s="45">
        <v>15</v>
      </c>
      <c r="G4339" s="45" t="s">
        <v>9</v>
      </c>
      <c r="H4339" s="45" t="s">
        <v>31</v>
      </c>
      <c r="I4339" s="46">
        <v>41569</v>
      </c>
      <c r="J4339" s="44" t="str">
        <f t="shared" si="123"/>
        <v>n/a</v>
      </c>
      <c r="K4339" s="46">
        <v>41610</v>
      </c>
      <c r="L4339" s="45"/>
      <c r="M4339" s="45"/>
      <c r="N4339" s="45"/>
      <c r="O4339" s="106" t="s">
        <v>7</v>
      </c>
      <c r="P4339" s="53">
        <v>4433</v>
      </c>
      <c r="Q4339" s="108">
        <v>41747</v>
      </c>
      <c r="R4339" s="137" t="s">
        <v>187</v>
      </c>
    </row>
    <row r="4340" spans="1:18" s="40" customFormat="1" ht="12.75" customHeight="1" x14ac:dyDescent="0.2">
      <c r="A4340" s="29">
        <v>46</v>
      </c>
      <c r="B4340" s="40" t="s">
        <v>7</v>
      </c>
      <c r="C4340" s="107">
        <v>8073</v>
      </c>
      <c r="D4340" s="40" t="s">
        <v>527</v>
      </c>
      <c r="E4340" s="40" t="s">
        <v>1319</v>
      </c>
      <c r="F4340" s="45">
        <v>8</v>
      </c>
      <c r="G4340" s="45" t="s">
        <v>905</v>
      </c>
      <c r="H4340" s="45" t="s">
        <v>31</v>
      </c>
      <c r="I4340" s="46">
        <v>41577</v>
      </c>
      <c r="J4340" s="44" t="str">
        <f t="shared" si="123"/>
        <v>n/a</v>
      </c>
      <c r="K4340" s="46">
        <v>41610</v>
      </c>
      <c r="L4340" s="45"/>
      <c r="M4340" s="45" t="s">
        <v>874</v>
      </c>
      <c r="N4340" s="45" t="s">
        <v>874</v>
      </c>
      <c r="O4340" s="106" t="s">
        <v>7</v>
      </c>
      <c r="P4340" s="53">
        <v>4448</v>
      </c>
      <c r="Q4340" s="46">
        <v>41864</v>
      </c>
      <c r="R4340" s="41" t="s">
        <v>1318</v>
      </c>
    </row>
    <row r="4341" spans="1:18" s="40" customFormat="1" ht="12.75" customHeight="1" x14ac:dyDescent="0.2">
      <c r="A4341" s="29">
        <v>10</v>
      </c>
      <c r="B4341" s="40" t="s">
        <v>7</v>
      </c>
      <c r="C4341" s="107">
        <v>8074</v>
      </c>
      <c r="D4341" s="40" t="s">
        <v>1317</v>
      </c>
      <c r="E4341" s="40" t="s">
        <v>1316</v>
      </c>
      <c r="F4341" s="45">
        <v>3</v>
      </c>
      <c r="G4341" s="45" t="s">
        <v>34</v>
      </c>
      <c r="H4341" s="45" t="s">
        <v>31</v>
      </c>
      <c r="I4341" s="46">
        <v>41578</v>
      </c>
      <c r="J4341" s="44" t="str">
        <f t="shared" si="123"/>
        <v>n/a</v>
      </c>
      <c r="K4341" s="46">
        <v>41610</v>
      </c>
      <c r="L4341" s="45"/>
      <c r="M4341" s="45"/>
      <c r="N4341" s="45" t="s">
        <v>871</v>
      </c>
      <c r="O4341" s="62" t="s">
        <v>7</v>
      </c>
      <c r="P4341" s="117" t="s">
        <v>0</v>
      </c>
      <c r="Q4341" s="46">
        <v>41796</v>
      </c>
      <c r="R4341" s="41"/>
    </row>
    <row r="4342" spans="1:18" s="40" customFormat="1" ht="12.75" customHeight="1" x14ac:dyDescent="0.2">
      <c r="A4342" s="29">
        <v>3</v>
      </c>
      <c r="B4342" s="40" t="s">
        <v>7</v>
      </c>
      <c r="C4342" s="107">
        <v>8075</v>
      </c>
      <c r="D4342" s="40" t="s">
        <v>1213</v>
      </c>
      <c r="E4342" s="40" t="s">
        <v>1013</v>
      </c>
      <c r="F4342" s="45">
        <v>19</v>
      </c>
      <c r="G4342" s="45" t="s">
        <v>9</v>
      </c>
      <c r="H4342" s="45" t="s">
        <v>31</v>
      </c>
      <c r="I4342" s="46">
        <v>41578</v>
      </c>
      <c r="J4342" s="44" t="str">
        <f t="shared" si="123"/>
        <v>n/a</v>
      </c>
      <c r="K4342" s="46">
        <v>41610</v>
      </c>
      <c r="L4342" s="45"/>
      <c r="M4342" s="45"/>
      <c r="N4342" s="45"/>
      <c r="O4342" s="106" t="s">
        <v>7</v>
      </c>
      <c r="P4342" s="53">
        <v>4434</v>
      </c>
      <c r="Q4342" s="108">
        <v>41747</v>
      </c>
      <c r="R4342" s="137" t="s">
        <v>1279</v>
      </c>
    </row>
    <row r="4343" spans="1:18" s="40" customFormat="1" ht="12.75" customHeight="1" x14ac:dyDescent="0.2">
      <c r="A4343" s="29">
        <v>124</v>
      </c>
      <c r="B4343" s="40" t="s">
        <v>7</v>
      </c>
      <c r="C4343" s="107">
        <v>8076</v>
      </c>
      <c r="D4343" s="40" t="s">
        <v>1178</v>
      </c>
      <c r="E4343" s="122" t="s">
        <v>1315</v>
      </c>
      <c r="F4343" s="45">
        <v>8</v>
      </c>
      <c r="G4343" s="45" t="s">
        <v>905</v>
      </c>
      <c r="H4343" s="45" t="s">
        <v>31</v>
      </c>
      <c r="I4343" s="46">
        <v>41578</v>
      </c>
      <c r="J4343" s="44" t="str">
        <f t="shared" si="123"/>
        <v>n/a</v>
      </c>
      <c r="K4343" s="46">
        <v>41611</v>
      </c>
      <c r="L4343" s="45"/>
      <c r="M4343" s="45"/>
      <c r="N4343" s="45"/>
      <c r="O4343" s="106" t="s">
        <v>7</v>
      </c>
      <c r="P4343" s="53" t="s">
        <v>4</v>
      </c>
      <c r="Q4343" s="46"/>
      <c r="R4343" s="41"/>
    </row>
    <row r="4344" spans="1:18" s="40" customFormat="1" ht="12.75" customHeight="1" x14ac:dyDescent="0.2">
      <c r="A4344" s="29">
        <v>124</v>
      </c>
      <c r="B4344" s="40" t="s">
        <v>7</v>
      </c>
      <c r="C4344" s="107">
        <v>8077</v>
      </c>
      <c r="D4344" s="40" t="s">
        <v>1178</v>
      </c>
      <c r="E4344" s="122" t="s">
        <v>1315</v>
      </c>
      <c r="F4344" s="45">
        <v>9</v>
      </c>
      <c r="G4344" s="45" t="s">
        <v>12</v>
      </c>
      <c r="H4344" s="45" t="s">
        <v>31</v>
      </c>
      <c r="I4344" s="46">
        <v>41578</v>
      </c>
      <c r="J4344" s="44" t="str">
        <f t="shared" si="123"/>
        <v>n/a</v>
      </c>
      <c r="K4344" s="46">
        <v>41611</v>
      </c>
      <c r="L4344" s="45"/>
      <c r="M4344" s="45"/>
      <c r="N4344" s="45"/>
      <c r="O4344" s="106" t="s">
        <v>7</v>
      </c>
      <c r="P4344" s="53" t="s">
        <v>4</v>
      </c>
      <c r="Q4344" s="46"/>
      <c r="R4344" s="41"/>
    </row>
    <row r="4345" spans="1:18" s="40" customFormat="1" ht="12.75" customHeight="1" x14ac:dyDescent="0.2">
      <c r="A4345" s="29">
        <v>5</v>
      </c>
      <c r="B4345" s="40" t="s">
        <v>7</v>
      </c>
      <c r="C4345" s="107">
        <v>8078</v>
      </c>
      <c r="D4345" s="40" t="s">
        <v>686</v>
      </c>
      <c r="E4345" s="40" t="s">
        <v>1314</v>
      </c>
      <c r="F4345" s="45">
        <v>20</v>
      </c>
      <c r="G4345" s="45" t="s">
        <v>9</v>
      </c>
      <c r="H4345" s="45" t="s">
        <v>31</v>
      </c>
      <c r="I4345" s="46">
        <v>41579</v>
      </c>
      <c r="J4345" s="44" t="str">
        <f t="shared" si="123"/>
        <v>n/a</v>
      </c>
      <c r="K4345" s="46">
        <v>41610</v>
      </c>
      <c r="L4345" s="45"/>
      <c r="M4345" s="45"/>
      <c r="N4345" s="45"/>
      <c r="O4345" s="106" t="s">
        <v>7</v>
      </c>
      <c r="P4345" s="53">
        <v>4432</v>
      </c>
      <c r="Q4345" s="108">
        <v>41744</v>
      </c>
      <c r="R4345" s="128" t="s">
        <v>867</v>
      </c>
    </row>
    <row r="4346" spans="1:18" s="40" customFormat="1" ht="12.75" customHeight="1" x14ac:dyDescent="0.2">
      <c r="A4346" s="29">
        <v>19</v>
      </c>
      <c r="B4346" s="40" t="s">
        <v>7</v>
      </c>
      <c r="C4346" s="107">
        <v>8079</v>
      </c>
      <c r="D4346" s="40" t="s">
        <v>584</v>
      </c>
      <c r="E4346" s="40" t="s">
        <v>1313</v>
      </c>
      <c r="F4346" s="45">
        <v>8</v>
      </c>
      <c r="G4346" s="45" t="s">
        <v>905</v>
      </c>
      <c r="H4346" s="45" t="s">
        <v>31</v>
      </c>
      <c r="I4346" s="46">
        <v>41579</v>
      </c>
      <c r="J4346" s="44" t="str">
        <f t="shared" si="123"/>
        <v>n/a</v>
      </c>
      <c r="K4346" s="46">
        <v>41610</v>
      </c>
      <c r="L4346" s="45"/>
      <c r="M4346" s="45" t="s">
        <v>874</v>
      </c>
      <c r="N4346" s="45" t="s">
        <v>874</v>
      </c>
      <c r="O4346" s="106" t="s">
        <v>7</v>
      </c>
      <c r="P4346" s="53">
        <v>4430</v>
      </c>
      <c r="Q4346" s="108">
        <v>41744</v>
      </c>
      <c r="R4346" s="128" t="s">
        <v>1310</v>
      </c>
    </row>
    <row r="4347" spans="1:18" s="40" customFormat="1" ht="12.75" customHeight="1" x14ac:dyDescent="0.2">
      <c r="A4347" s="29">
        <v>19</v>
      </c>
      <c r="B4347" s="40" t="s">
        <v>7</v>
      </c>
      <c r="C4347" s="107">
        <v>8080</v>
      </c>
      <c r="D4347" s="40" t="s">
        <v>1312</v>
      </c>
      <c r="E4347" s="40" t="s">
        <v>1311</v>
      </c>
      <c r="F4347" s="45">
        <v>8</v>
      </c>
      <c r="G4347" s="45" t="s">
        <v>905</v>
      </c>
      <c r="H4347" s="45" t="s">
        <v>31</v>
      </c>
      <c r="I4347" s="46">
        <v>41579</v>
      </c>
      <c r="J4347" s="44" t="str">
        <f t="shared" si="123"/>
        <v>n/a</v>
      </c>
      <c r="K4347" s="46">
        <v>41610</v>
      </c>
      <c r="L4347" s="45"/>
      <c r="M4347" s="45" t="s">
        <v>874</v>
      </c>
      <c r="N4347" s="45" t="s">
        <v>874</v>
      </c>
      <c r="O4347" s="106" t="s">
        <v>7</v>
      </c>
      <c r="P4347" s="53">
        <v>4436</v>
      </c>
      <c r="Q4347" s="108">
        <v>41754</v>
      </c>
      <c r="R4347" s="128" t="s">
        <v>1310</v>
      </c>
    </row>
    <row r="4348" spans="1:18" s="40" customFormat="1" ht="12.75" customHeight="1" x14ac:dyDescent="0.2">
      <c r="A4348" s="29"/>
      <c r="B4348" s="40" t="s">
        <v>7</v>
      </c>
      <c r="C4348" s="107">
        <v>8081</v>
      </c>
      <c r="D4348" s="40" t="s">
        <v>1309</v>
      </c>
      <c r="E4348" s="40" t="s">
        <v>1308</v>
      </c>
      <c r="F4348" s="45">
        <v>3</v>
      </c>
      <c r="G4348" s="45" t="s">
        <v>34</v>
      </c>
      <c r="H4348" s="45" t="s">
        <v>31</v>
      </c>
      <c r="I4348" s="46">
        <v>41590</v>
      </c>
      <c r="J4348" s="44" t="str">
        <f t="shared" si="123"/>
        <v>n/a</v>
      </c>
      <c r="K4348" s="46">
        <v>41610</v>
      </c>
      <c r="L4348" s="45"/>
      <c r="M4348" s="45"/>
      <c r="N4348" s="45" t="s">
        <v>871</v>
      </c>
      <c r="O4348" s="62" t="s">
        <v>7</v>
      </c>
      <c r="P4348" s="117" t="s">
        <v>0</v>
      </c>
      <c r="Q4348" s="46">
        <v>41796</v>
      </c>
      <c r="R4348" s="41"/>
    </row>
    <row r="4349" spans="1:18" s="40" customFormat="1" ht="12.75" customHeight="1" x14ac:dyDescent="0.2">
      <c r="A4349" s="29">
        <v>17</v>
      </c>
      <c r="B4349" s="40" t="s">
        <v>7</v>
      </c>
      <c r="C4349" s="107">
        <v>8082</v>
      </c>
      <c r="D4349" s="40" t="s">
        <v>119</v>
      </c>
      <c r="E4349" s="2" t="s">
        <v>1307</v>
      </c>
      <c r="F4349" s="45">
        <v>5</v>
      </c>
      <c r="G4349" s="45" t="s">
        <v>34</v>
      </c>
      <c r="H4349" s="45" t="s">
        <v>25</v>
      </c>
      <c r="I4349" s="46">
        <v>41605</v>
      </c>
      <c r="J4349" s="44" t="str">
        <f t="shared" si="123"/>
        <v>n/a</v>
      </c>
      <c r="K4349" s="46">
        <v>41641</v>
      </c>
      <c r="L4349" s="45"/>
      <c r="M4349" s="45"/>
      <c r="N4349" s="45"/>
      <c r="O4349" s="106" t="s">
        <v>7</v>
      </c>
      <c r="P4349" s="20" t="s">
        <v>3</v>
      </c>
      <c r="Q4349" s="46"/>
      <c r="R4349" s="41"/>
    </row>
    <row r="4350" spans="1:18" s="40" customFormat="1" ht="12.75" customHeight="1" x14ac:dyDescent="0.2">
      <c r="A4350" s="29">
        <v>55</v>
      </c>
      <c r="B4350" s="40" t="s">
        <v>7</v>
      </c>
      <c r="C4350" s="107">
        <v>8083</v>
      </c>
      <c r="D4350" s="40" t="s">
        <v>943</v>
      </c>
      <c r="E4350" s="40" t="s">
        <v>1306</v>
      </c>
      <c r="F4350" s="45">
        <v>15</v>
      </c>
      <c r="G4350" s="107" t="s">
        <v>9</v>
      </c>
      <c r="H4350" s="45" t="s">
        <v>8</v>
      </c>
      <c r="I4350" s="46">
        <v>41628</v>
      </c>
      <c r="J4350" s="44" t="str">
        <f t="shared" si="123"/>
        <v>n/a</v>
      </c>
      <c r="K4350" s="46">
        <v>41668</v>
      </c>
      <c r="L4350" s="45"/>
      <c r="M4350" s="45"/>
      <c r="N4350" s="45"/>
      <c r="O4350" s="106" t="s">
        <v>7</v>
      </c>
      <c r="P4350" s="53">
        <v>4437</v>
      </c>
      <c r="Q4350" s="108">
        <v>41806</v>
      </c>
      <c r="R4350" s="111" t="s">
        <v>136</v>
      </c>
    </row>
    <row r="4351" spans="1:18" s="40" customFormat="1" ht="12.75" customHeight="1" x14ac:dyDescent="0.2">
      <c r="A4351" s="29">
        <v>35</v>
      </c>
      <c r="B4351" s="40" t="s">
        <v>7</v>
      </c>
      <c r="C4351" s="107">
        <v>8084</v>
      </c>
      <c r="D4351" s="40" t="s">
        <v>1004</v>
      </c>
      <c r="E4351" s="40" t="s">
        <v>1305</v>
      </c>
      <c r="F4351" s="45">
        <v>5</v>
      </c>
      <c r="G4351" s="45" t="s">
        <v>34</v>
      </c>
      <c r="H4351" s="45" t="s">
        <v>8</v>
      </c>
      <c r="I4351" s="46">
        <v>41635</v>
      </c>
      <c r="J4351" s="44" t="str">
        <f t="shared" si="123"/>
        <v>n/a</v>
      </c>
      <c r="K4351" s="46">
        <v>41668</v>
      </c>
      <c r="L4351" s="45"/>
      <c r="M4351" s="45"/>
      <c r="N4351" s="45"/>
      <c r="O4351" s="106" t="s">
        <v>7</v>
      </c>
      <c r="P4351" s="53">
        <v>4449</v>
      </c>
      <c r="Q4351" s="108">
        <v>41891</v>
      </c>
      <c r="R4351" s="111" t="s">
        <v>1304</v>
      </c>
    </row>
    <row r="4352" spans="1:18" s="40" customFormat="1" ht="12.75" customHeight="1" x14ac:dyDescent="0.2">
      <c r="A4352" s="29"/>
      <c r="B4352" s="40" t="s">
        <v>7</v>
      </c>
      <c r="C4352" s="107">
        <v>8085</v>
      </c>
      <c r="D4352" s="40" t="s">
        <v>1303</v>
      </c>
      <c r="E4352" s="40" t="s">
        <v>1302</v>
      </c>
      <c r="F4352" s="45">
        <v>7</v>
      </c>
      <c r="G4352" s="45" t="s">
        <v>12</v>
      </c>
      <c r="H4352" s="45" t="s">
        <v>193</v>
      </c>
      <c r="I4352" s="46">
        <v>41638</v>
      </c>
      <c r="J4352" s="44">
        <f t="shared" si="123"/>
        <v>42003</v>
      </c>
      <c r="K4352" s="46"/>
      <c r="L4352" s="45"/>
      <c r="M4352" s="45"/>
      <c r="N4352" s="45"/>
      <c r="O4352" s="106" t="s">
        <v>7</v>
      </c>
      <c r="P4352" s="53" t="s">
        <v>2</v>
      </c>
      <c r="Q4352" s="46"/>
      <c r="R4352" s="41"/>
    </row>
    <row r="4353" spans="1:18" s="40" customFormat="1" ht="12.75" customHeight="1" x14ac:dyDescent="0.2">
      <c r="A4353" s="29"/>
      <c r="B4353" s="40" t="s">
        <v>7</v>
      </c>
      <c r="C4353" s="107">
        <v>8086</v>
      </c>
      <c r="D4353" s="40" t="s">
        <v>1301</v>
      </c>
      <c r="E4353" s="40" t="s">
        <v>1300</v>
      </c>
      <c r="F4353" s="45">
        <v>7</v>
      </c>
      <c r="G4353" s="45" t="s">
        <v>12</v>
      </c>
      <c r="H4353" s="45" t="s">
        <v>8</v>
      </c>
      <c r="I4353" s="46">
        <v>41638</v>
      </c>
      <c r="J4353" s="44" t="str">
        <f t="shared" si="123"/>
        <v>n/a</v>
      </c>
      <c r="K4353" s="46">
        <v>41668</v>
      </c>
      <c r="L4353" s="45"/>
      <c r="M4353" s="45"/>
      <c r="N4353" s="45" t="s">
        <v>871</v>
      </c>
      <c r="O4353" s="62" t="s">
        <v>7</v>
      </c>
      <c r="P4353" s="117" t="s">
        <v>0</v>
      </c>
      <c r="Q4353" s="46">
        <v>41919</v>
      </c>
      <c r="R4353" s="41"/>
    </row>
    <row r="4354" spans="1:18" s="40" customFormat="1" ht="12.75" customHeight="1" x14ac:dyDescent="0.2">
      <c r="A4354" s="29"/>
      <c r="B4354" s="40" t="s">
        <v>7</v>
      </c>
      <c r="C4354" s="107">
        <v>8087</v>
      </c>
      <c r="D4354" s="40" t="s">
        <v>1299</v>
      </c>
      <c r="E4354" s="40" t="s">
        <v>1229</v>
      </c>
      <c r="F4354" s="45">
        <v>20</v>
      </c>
      <c r="G4354" s="107" t="s">
        <v>22</v>
      </c>
      <c r="H4354" s="45" t="s">
        <v>8</v>
      </c>
      <c r="I4354" s="46">
        <v>41638</v>
      </c>
      <c r="J4354" s="44">
        <f t="shared" si="123"/>
        <v>42003</v>
      </c>
      <c r="K4354" s="46"/>
      <c r="L4354" s="45"/>
      <c r="M4354" s="45"/>
      <c r="N4354" s="45"/>
      <c r="O4354" s="106" t="s">
        <v>7</v>
      </c>
      <c r="P4354" s="53" t="s">
        <v>2</v>
      </c>
      <c r="Q4354" s="46"/>
      <c r="R4354" s="41"/>
    </row>
    <row r="4355" spans="1:18" s="40" customFormat="1" ht="12.75" customHeight="1" x14ac:dyDescent="0.2">
      <c r="A4355" s="29">
        <v>37</v>
      </c>
      <c r="B4355" s="40" t="s">
        <v>7</v>
      </c>
      <c r="C4355" s="107">
        <v>8088</v>
      </c>
      <c r="D4355" s="115" t="s">
        <v>962</v>
      </c>
      <c r="E4355" s="40" t="s">
        <v>932</v>
      </c>
      <c r="F4355" s="45">
        <v>8</v>
      </c>
      <c r="G4355" s="45" t="s">
        <v>905</v>
      </c>
      <c r="H4355" s="45" t="s">
        <v>8</v>
      </c>
      <c r="I4355" s="46">
        <v>41638</v>
      </c>
      <c r="J4355" s="44" t="str">
        <f t="shared" si="123"/>
        <v>n/a</v>
      </c>
      <c r="K4355" s="46">
        <v>41667</v>
      </c>
      <c r="L4355" s="45"/>
      <c r="M4355" s="45" t="s">
        <v>874</v>
      </c>
      <c r="N4355" s="45" t="s">
        <v>874</v>
      </c>
      <c r="O4355" s="106" t="s">
        <v>7</v>
      </c>
      <c r="P4355" s="53">
        <v>4438</v>
      </c>
      <c r="Q4355" s="108">
        <v>41806</v>
      </c>
      <c r="R4355" s="111" t="s">
        <v>136</v>
      </c>
    </row>
    <row r="4356" spans="1:18" s="40" customFormat="1" ht="12.75" customHeight="1" x14ac:dyDescent="0.2">
      <c r="A4356" s="29">
        <v>50</v>
      </c>
      <c r="B4356" s="40" t="s">
        <v>7</v>
      </c>
      <c r="C4356" s="107">
        <v>8089</v>
      </c>
      <c r="D4356" s="40" t="s">
        <v>1298</v>
      </c>
      <c r="E4356" s="40" t="s">
        <v>1115</v>
      </c>
      <c r="F4356" s="45">
        <v>7</v>
      </c>
      <c r="G4356" s="45" t="s">
        <v>12</v>
      </c>
      <c r="H4356" s="45" t="s">
        <v>8</v>
      </c>
      <c r="I4356" s="46">
        <v>41648</v>
      </c>
      <c r="J4356" s="44" t="str">
        <f t="shared" si="123"/>
        <v>n/a</v>
      </c>
      <c r="K4356" s="46">
        <v>41668</v>
      </c>
      <c r="L4356" s="45"/>
      <c r="M4356" s="45"/>
      <c r="N4356" s="45" t="s">
        <v>874</v>
      </c>
      <c r="O4356" s="106" t="s">
        <v>7</v>
      </c>
      <c r="P4356" s="53">
        <v>4454</v>
      </c>
      <c r="Q4356" s="46">
        <v>41919</v>
      </c>
      <c r="R4356" s="41" t="s">
        <v>133</v>
      </c>
    </row>
    <row r="4357" spans="1:18" s="40" customFormat="1" ht="12.75" customHeight="1" x14ac:dyDescent="0.2">
      <c r="A4357" s="29">
        <v>56</v>
      </c>
      <c r="B4357" s="40" t="s">
        <v>7</v>
      </c>
      <c r="C4357" s="107">
        <v>8090</v>
      </c>
      <c r="D4357" s="40" t="s">
        <v>86</v>
      </c>
      <c r="E4357" s="40" t="s">
        <v>1297</v>
      </c>
      <c r="F4357" s="45">
        <v>12</v>
      </c>
      <c r="G4357" s="107" t="s">
        <v>34</v>
      </c>
      <c r="H4357" s="107" t="s">
        <v>44</v>
      </c>
      <c r="I4357" s="46">
        <v>41681</v>
      </c>
      <c r="J4357" s="44" t="str">
        <f t="shared" si="123"/>
        <v>n/a</v>
      </c>
      <c r="K4357" s="46">
        <v>41729</v>
      </c>
      <c r="L4357" s="45"/>
      <c r="M4357" s="45"/>
      <c r="N4357" s="45"/>
      <c r="O4357" s="106" t="s">
        <v>7</v>
      </c>
      <c r="P4357" s="53">
        <v>4446</v>
      </c>
      <c r="Q4357" s="108">
        <v>41866</v>
      </c>
      <c r="R4357" s="111" t="s">
        <v>840</v>
      </c>
    </row>
    <row r="4358" spans="1:18" s="40" customFormat="1" ht="12.75" customHeight="1" x14ac:dyDescent="0.2">
      <c r="A4358" s="29">
        <v>4</v>
      </c>
      <c r="B4358" s="40" t="s">
        <v>7</v>
      </c>
      <c r="C4358" s="107">
        <v>8091</v>
      </c>
      <c r="D4358" s="40" t="s">
        <v>1023</v>
      </c>
      <c r="E4358" s="40" t="s">
        <v>1296</v>
      </c>
      <c r="F4358" s="45">
        <v>5</v>
      </c>
      <c r="G4358" s="45" t="s">
        <v>34</v>
      </c>
      <c r="H4358" s="45" t="s">
        <v>44</v>
      </c>
      <c r="I4358" s="46">
        <v>41690</v>
      </c>
      <c r="J4358" s="44">
        <f t="shared" ref="J4358:J4421" si="124">IF(AND(I4358&gt;1/1/75, K4358&gt;0),"n/a",I4358+365)</f>
        <v>42055</v>
      </c>
      <c r="K4358" s="46"/>
      <c r="L4358" s="45"/>
      <c r="M4358" s="45"/>
      <c r="N4358" s="45"/>
      <c r="O4358" s="106" t="s">
        <v>7</v>
      </c>
      <c r="P4358" s="53" t="s">
        <v>2</v>
      </c>
      <c r="Q4358" s="108"/>
      <c r="R4358" s="111"/>
    </row>
    <row r="4359" spans="1:18" s="40" customFormat="1" ht="25.5" customHeight="1" x14ac:dyDescent="0.2">
      <c r="A4359" s="29">
        <v>55</v>
      </c>
      <c r="B4359" s="40" t="s">
        <v>7</v>
      </c>
      <c r="C4359" s="107">
        <v>8092</v>
      </c>
      <c r="D4359" s="40" t="s">
        <v>1274</v>
      </c>
      <c r="E4359" s="40" t="s">
        <v>1295</v>
      </c>
      <c r="F4359" s="45">
        <v>13</v>
      </c>
      <c r="G4359" s="45" t="s">
        <v>9</v>
      </c>
      <c r="H4359" s="45" t="s">
        <v>44</v>
      </c>
      <c r="I4359" s="46">
        <v>41691</v>
      </c>
      <c r="J4359" s="44" t="str">
        <f t="shared" si="124"/>
        <v>n/a</v>
      </c>
      <c r="K4359" s="46">
        <v>41724</v>
      </c>
      <c r="L4359" s="45"/>
      <c r="M4359" s="45"/>
      <c r="N4359" s="45"/>
      <c r="O4359" s="106" t="s">
        <v>7</v>
      </c>
      <c r="P4359" s="53">
        <v>4444</v>
      </c>
      <c r="Q4359" s="108">
        <v>41866</v>
      </c>
      <c r="R4359" s="111" t="s">
        <v>187</v>
      </c>
    </row>
    <row r="4360" spans="1:18" s="40" customFormat="1" ht="12.75" customHeight="1" x14ac:dyDescent="0.2">
      <c r="A4360" s="29">
        <v>233</v>
      </c>
      <c r="B4360" s="40" t="s">
        <v>7</v>
      </c>
      <c r="C4360" s="107">
        <v>8093</v>
      </c>
      <c r="D4360" s="40" t="s">
        <v>1294</v>
      </c>
      <c r="E4360" s="40" t="s">
        <v>950</v>
      </c>
      <c r="F4360" s="45">
        <v>8</v>
      </c>
      <c r="G4360" s="45" t="s">
        <v>905</v>
      </c>
      <c r="H4360" s="45" t="s">
        <v>44</v>
      </c>
      <c r="I4360" s="46">
        <v>41695</v>
      </c>
      <c r="J4360" s="44" t="str">
        <f t="shared" si="124"/>
        <v>n/a</v>
      </c>
      <c r="K4360" s="46">
        <v>41729</v>
      </c>
      <c r="L4360" s="45"/>
      <c r="M4360" s="45" t="s">
        <v>871</v>
      </c>
      <c r="N4360" s="45" t="s">
        <v>874</v>
      </c>
      <c r="O4360" s="106" t="s">
        <v>7</v>
      </c>
      <c r="P4360" s="53">
        <v>4455</v>
      </c>
      <c r="Q4360" s="108">
        <v>41947</v>
      </c>
      <c r="R4360" s="111" t="s">
        <v>1095</v>
      </c>
    </row>
    <row r="4361" spans="1:18" s="40" customFormat="1" ht="12.75" customHeight="1" x14ac:dyDescent="0.2">
      <c r="A4361" s="29">
        <v>55</v>
      </c>
      <c r="B4361" s="40" t="s">
        <v>7</v>
      </c>
      <c r="C4361" s="107">
        <v>8094</v>
      </c>
      <c r="D4361" s="40" t="s">
        <v>943</v>
      </c>
      <c r="E4361" s="40" t="s">
        <v>1293</v>
      </c>
      <c r="F4361" s="45">
        <v>15</v>
      </c>
      <c r="G4361" s="107" t="s">
        <v>9</v>
      </c>
      <c r="H4361" s="45" t="s">
        <v>44</v>
      </c>
      <c r="I4361" s="46">
        <v>41697</v>
      </c>
      <c r="J4361" s="44" t="str">
        <f t="shared" si="124"/>
        <v>n/a</v>
      </c>
      <c r="K4361" s="46">
        <v>41729</v>
      </c>
      <c r="L4361" s="45"/>
      <c r="M4361" s="45"/>
      <c r="N4361" s="45"/>
      <c r="O4361" s="106" t="s">
        <v>7</v>
      </c>
      <c r="P4361" s="53">
        <v>4443</v>
      </c>
      <c r="Q4361" s="108">
        <v>41862</v>
      </c>
      <c r="R4361" s="111" t="s">
        <v>136</v>
      </c>
    </row>
    <row r="4362" spans="1:18" s="40" customFormat="1" ht="12.75" customHeight="1" x14ac:dyDescent="0.2">
      <c r="A4362" s="29">
        <v>56</v>
      </c>
      <c r="B4362" s="40" t="s">
        <v>7</v>
      </c>
      <c r="C4362" s="107">
        <v>8095</v>
      </c>
      <c r="D4362" s="40" t="s">
        <v>86</v>
      </c>
      <c r="E4362" s="40" t="s">
        <v>1292</v>
      </c>
      <c r="F4362" s="45">
        <v>11</v>
      </c>
      <c r="G4362" s="107" t="s">
        <v>34</v>
      </c>
      <c r="H4362" s="107" t="s">
        <v>44</v>
      </c>
      <c r="I4362" s="46">
        <v>41697</v>
      </c>
      <c r="J4362" s="44">
        <f t="shared" si="124"/>
        <v>42062</v>
      </c>
      <c r="K4362" s="46"/>
      <c r="L4362" s="45"/>
      <c r="M4362" s="45"/>
      <c r="N4362" s="45"/>
      <c r="O4362" s="106" t="s">
        <v>7</v>
      </c>
      <c r="P4362" s="53" t="s">
        <v>2</v>
      </c>
      <c r="Q4362" s="108"/>
      <c r="R4362" s="111"/>
    </row>
    <row r="4363" spans="1:18" s="40" customFormat="1" ht="12.75" customHeight="1" x14ac:dyDescent="0.2">
      <c r="A4363" s="29">
        <v>5</v>
      </c>
      <c r="B4363" s="40" t="s">
        <v>7</v>
      </c>
      <c r="C4363" s="107">
        <v>8096</v>
      </c>
      <c r="D4363" s="40" t="s">
        <v>478</v>
      </c>
      <c r="E4363" s="40" t="s">
        <v>1291</v>
      </c>
      <c r="F4363" s="45">
        <v>20</v>
      </c>
      <c r="G4363" s="107" t="s">
        <v>22</v>
      </c>
      <c r="H4363" s="45" t="s">
        <v>44</v>
      </c>
      <c r="I4363" s="46">
        <v>41698</v>
      </c>
      <c r="J4363" s="44" t="str">
        <f t="shared" si="124"/>
        <v>n/a</v>
      </c>
      <c r="K4363" s="46">
        <v>41729</v>
      </c>
      <c r="L4363" s="45"/>
      <c r="M4363" s="45"/>
      <c r="N4363" s="45"/>
      <c r="O4363" s="106" t="s">
        <v>7</v>
      </c>
      <c r="P4363" s="53">
        <v>4458</v>
      </c>
      <c r="Q4363" s="108">
        <v>41976</v>
      </c>
      <c r="R4363" s="111" t="s">
        <v>354</v>
      </c>
    </row>
    <row r="4364" spans="1:18" s="40" customFormat="1" ht="12.75" customHeight="1" x14ac:dyDescent="0.2">
      <c r="A4364" s="29"/>
      <c r="B4364" s="40" t="s">
        <v>7</v>
      </c>
      <c r="C4364" s="107">
        <v>8097</v>
      </c>
      <c r="D4364" s="40" t="s">
        <v>1290</v>
      </c>
      <c r="E4364" s="40" t="s">
        <v>1289</v>
      </c>
      <c r="F4364" s="45">
        <v>6</v>
      </c>
      <c r="G4364" s="107" t="s">
        <v>34</v>
      </c>
      <c r="H4364" s="45" t="s">
        <v>28</v>
      </c>
      <c r="I4364" s="46">
        <v>41698</v>
      </c>
      <c r="J4364" s="44" t="str">
        <f t="shared" si="124"/>
        <v>n/a</v>
      </c>
      <c r="K4364" s="46">
        <v>41729</v>
      </c>
      <c r="L4364" s="45"/>
      <c r="M4364" s="45"/>
      <c r="N4364" s="45" t="s">
        <v>874</v>
      </c>
      <c r="O4364" s="106" t="s">
        <v>7</v>
      </c>
      <c r="P4364" s="53">
        <v>4442</v>
      </c>
      <c r="Q4364" s="108">
        <v>41866</v>
      </c>
      <c r="R4364" s="111" t="s">
        <v>1288</v>
      </c>
    </row>
    <row r="4365" spans="1:18" s="40" customFormat="1" ht="12.75" customHeight="1" x14ac:dyDescent="0.2">
      <c r="A4365" s="29">
        <v>10</v>
      </c>
      <c r="B4365" s="40" t="s">
        <v>7</v>
      </c>
      <c r="C4365" s="107">
        <v>8098</v>
      </c>
      <c r="D4365" s="40" t="s">
        <v>1287</v>
      </c>
      <c r="E4365" s="40" t="s">
        <v>1286</v>
      </c>
      <c r="F4365" s="45">
        <v>12</v>
      </c>
      <c r="G4365" s="45" t="s">
        <v>34</v>
      </c>
      <c r="H4365" s="45" t="s">
        <v>44</v>
      </c>
      <c r="I4365" s="46">
        <v>41698</v>
      </c>
      <c r="J4365" s="44" t="str">
        <f t="shared" si="124"/>
        <v>n/a</v>
      </c>
      <c r="K4365" s="46">
        <v>41729</v>
      </c>
      <c r="L4365" s="45"/>
      <c r="M4365" s="45"/>
      <c r="N4365" s="45"/>
      <c r="O4365" s="106" t="s">
        <v>7</v>
      </c>
      <c r="P4365" s="53">
        <v>4445</v>
      </c>
      <c r="Q4365" s="108">
        <v>41866</v>
      </c>
      <c r="R4365" s="111" t="s">
        <v>840</v>
      </c>
    </row>
    <row r="4366" spans="1:18" s="40" customFormat="1" ht="12.75" customHeight="1" x14ac:dyDescent="0.2">
      <c r="A4366" s="29">
        <v>17</v>
      </c>
      <c r="B4366" s="40" t="s">
        <v>7</v>
      </c>
      <c r="C4366" s="107">
        <v>8099</v>
      </c>
      <c r="D4366" s="40" t="s">
        <v>677</v>
      </c>
      <c r="E4366" s="40" t="s">
        <v>1248</v>
      </c>
      <c r="F4366" s="45">
        <v>19</v>
      </c>
      <c r="G4366" s="107" t="s">
        <v>9</v>
      </c>
      <c r="H4366" s="45" t="s">
        <v>44</v>
      </c>
      <c r="I4366" s="46">
        <v>41698</v>
      </c>
      <c r="J4366" s="44" t="str">
        <f t="shared" si="124"/>
        <v>n/a</v>
      </c>
      <c r="K4366" s="46">
        <v>41729</v>
      </c>
      <c r="L4366" s="45"/>
      <c r="M4366" s="45"/>
      <c r="N4366" s="45" t="s">
        <v>871</v>
      </c>
      <c r="O4366" s="106" t="s">
        <v>7</v>
      </c>
      <c r="P4366" s="117">
        <v>4498</v>
      </c>
      <c r="Q4366" s="46">
        <v>42382</v>
      </c>
      <c r="R4366" s="111" t="s">
        <v>1019</v>
      </c>
    </row>
    <row r="4367" spans="1:18" s="40" customFormat="1" ht="12.75" customHeight="1" x14ac:dyDescent="0.2">
      <c r="A4367" s="29">
        <v>17</v>
      </c>
      <c r="B4367" s="40" t="s">
        <v>7</v>
      </c>
      <c r="C4367" s="107">
        <v>8100</v>
      </c>
      <c r="D4367" s="40" t="s">
        <v>901</v>
      </c>
      <c r="E4367" s="40" t="s">
        <v>1248</v>
      </c>
      <c r="F4367" s="45">
        <v>8</v>
      </c>
      <c r="G4367" s="45" t="s">
        <v>905</v>
      </c>
      <c r="H4367" s="45" t="s">
        <v>44</v>
      </c>
      <c r="I4367" s="46">
        <v>41702</v>
      </c>
      <c r="J4367" s="44" t="str">
        <f t="shared" si="124"/>
        <v>n/a</v>
      </c>
      <c r="K4367" s="46">
        <v>41723</v>
      </c>
      <c r="L4367" s="45"/>
      <c r="M4367" s="45" t="s">
        <v>871</v>
      </c>
      <c r="N4367" s="45" t="s">
        <v>871</v>
      </c>
      <c r="O4367" s="62" t="s">
        <v>7</v>
      </c>
      <c r="P4367" s="117" t="s">
        <v>0</v>
      </c>
      <c r="Q4367" s="46">
        <v>41947</v>
      </c>
      <c r="R4367" s="41"/>
    </row>
    <row r="4368" spans="1:18" s="40" customFormat="1" ht="12.75" customHeight="1" x14ac:dyDescent="0.2">
      <c r="A4368" s="29">
        <v>51</v>
      </c>
      <c r="B4368" s="40" t="s">
        <v>7</v>
      </c>
      <c r="C4368" s="107">
        <v>8101</v>
      </c>
      <c r="D4368" s="40" t="s">
        <v>128</v>
      </c>
      <c r="E4368" s="135" t="s">
        <v>1285</v>
      </c>
      <c r="F4368" s="45">
        <v>10</v>
      </c>
      <c r="G4368" s="45" t="s">
        <v>12</v>
      </c>
      <c r="H4368" s="45" t="s">
        <v>25</v>
      </c>
      <c r="I4368" s="46">
        <v>41703</v>
      </c>
      <c r="J4368" s="44" t="str">
        <f t="shared" si="124"/>
        <v>n/a</v>
      </c>
      <c r="K4368" s="46">
        <v>41745</v>
      </c>
      <c r="L4368" s="45"/>
      <c r="M4368" s="45"/>
      <c r="N4368" s="45"/>
      <c r="O4368" s="106" t="s">
        <v>7</v>
      </c>
      <c r="P4368" s="53">
        <v>4439</v>
      </c>
      <c r="Q4368" s="108">
        <v>41818</v>
      </c>
      <c r="R4368" s="111" t="s">
        <v>136</v>
      </c>
    </row>
    <row r="4369" spans="1:209" s="40" customFormat="1" ht="12.75" customHeight="1" x14ac:dyDescent="0.2">
      <c r="A4369" s="29"/>
      <c r="B4369" s="40" t="s">
        <v>7</v>
      </c>
      <c r="C4369" s="107">
        <v>8102</v>
      </c>
      <c r="D4369" s="40" t="s">
        <v>1284</v>
      </c>
      <c r="E4369" s="40" t="s">
        <v>1283</v>
      </c>
      <c r="F4369" s="45">
        <v>21</v>
      </c>
      <c r="G4369" s="45" t="s">
        <v>22</v>
      </c>
      <c r="H4369" s="45" t="s">
        <v>114</v>
      </c>
      <c r="I4369" s="46">
        <v>41725</v>
      </c>
      <c r="J4369" s="44" t="str">
        <f t="shared" si="124"/>
        <v>n/a</v>
      </c>
      <c r="K4369" s="46">
        <v>41760</v>
      </c>
      <c r="L4369" s="45"/>
      <c r="M4369" s="45"/>
      <c r="N4369" s="45" t="s">
        <v>874</v>
      </c>
      <c r="O4369" s="106" t="s">
        <v>7</v>
      </c>
      <c r="P4369" s="53">
        <v>4450</v>
      </c>
      <c r="Q4369" s="108">
        <v>41898</v>
      </c>
      <c r="R4369" s="111" t="s">
        <v>867</v>
      </c>
    </row>
    <row r="4370" spans="1:209" s="40" customFormat="1" ht="15.75" customHeight="1" x14ac:dyDescent="0.2">
      <c r="A4370" s="29">
        <v>17</v>
      </c>
      <c r="B4370" s="40" t="s">
        <v>7</v>
      </c>
      <c r="C4370" s="107">
        <v>8103</v>
      </c>
      <c r="D4370" s="40" t="s">
        <v>649</v>
      </c>
      <c r="E4370" s="40" t="s">
        <v>1282</v>
      </c>
      <c r="F4370" s="45">
        <v>15</v>
      </c>
      <c r="G4370" s="107" t="s">
        <v>9</v>
      </c>
      <c r="H4370" s="45" t="s">
        <v>31</v>
      </c>
      <c r="I4370" s="46">
        <v>41750</v>
      </c>
      <c r="J4370" s="44" t="str">
        <f t="shared" si="124"/>
        <v>n/a</v>
      </c>
      <c r="K4370" s="46">
        <v>41792</v>
      </c>
      <c r="L4370" s="45"/>
      <c r="M4370" s="45"/>
      <c r="N4370" s="45"/>
      <c r="O4370" s="106" t="s">
        <v>7</v>
      </c>
      <c r="P4370" s="53">
        <v>4460</v>
      </c>
      <c r="Q4370" s="108">
        <v>42013</v>
      </c>
      <c r="R4370" s="111" t="s">
        <v>187</v>
      </c>
    </row>
    <row r="4371" spans="1:209" s="40" customFormat="1" ht="12.75" customHeight="1" x14ac:dyDescent="0.2">
      <c r="A4371" s="29">
        <v>190</v>
      </c>
      <c r="B4371" s="40" t="s">
        <v>7</v>
      </c>
      <c r="C4371" s="107">
        <v>8104</v>
      </c>
      <c r="D4371" s="40" t="s">
        <v>1168</v>
      </c>
      <c r="E4371" s="40" t="s">
        <v>1281</v>
      </c>
      <c r="F4371" s="45">
        <v>3</v>
      </c>
      <c r="G4371" s="45" t="s">
        <v>34</v>
      </c>
      <c r="H4371" s="45" t="s">
        <v>31</v>
      </c>
      <c r="I4371" s="46">
        <v>41754</v>
      </c>
      <c r="J4371" s="44" t="str">
        <f t="shared" si="124"/>
        <v>n/a</v>
      </c>
      <c r="K4371" s="46">
        <v>41792</v>
      </c>
      <c r="L4371" s="45"/>
      <c r="M4371" s="45"/>
      <c r="N4371" s="45"/>
      <c r="O4371" s="106" t="s">
        <v>7</v>
      </c>
      <c r="P4371" s="53">
        <v>4453</v>
      </c>
      <c r="Q4371" s="108">
        <v>41920</v>
      </c>
      <c r="R4371" s="111" t="s">
        <v>136</v>
      </c>
    </row>
    <row r="4372" spans="1:209" s="40" customFormat="1" ht="12.75" customHeight="1" x14ac:dyDescent="0.2">
      <c r="A4372" s="29">
        <v>17</v>
      </c>
      <c r="B4372" s="40" t="s">
        <v>7</v>
      </c>
      <c r="C4372" s="107">
        <v>8105</v>
      </c>
      <c r="D4372" s="40" t="s">
        <v>649</v>
      </c>
      <c r="E4372" s="115" t="s">
        <v>1280</v>
      </c>
      <c r="F4372" s="45">
        <v>15</v>
      </c>
      <c r="G4372" s="107" t="s">
        <v>9</v>
      </c>
      <c r="H4372" s="45" t="s">
        <v>31</v>
      </c>
      <c r="I4372" s="46">
        <v>41759</v>
      </c>
      <c r="J4372" s="44" t="str">
        <f t="shared" si="124"/>
        <v>n/a</v>
      </c>
      <c r="K4372" s="46">
        <v>41792</v>
      </c>
      <c r="L4372" s="45"/>
      <c r="M4372" s="45"/>
      <c r="N4372" s="45"/>
      <c r="O4372" s="106" t="s">
        <v>7</v>
      </c>
      <c r="P4372" s="53">
        <v>4451</v>
      </c>
      <c r="Q4372" s="108">
        <v>41920</v>
      </c>
      <c r="R4372" s="111" t="s">
        <v>187</v>
      </c>
    </row>
    <row r="4373" spans="1:209" s="40" customFormat="1" ht="12.75" customHeight="1" x14ac:dyDescent="0.2">
      <c r="A4373" s="29">
        <v>3</v>
      </c>
      <c r="B4373" s="40" t="s">
        <v>7</v>
      </c>
      <c r="C4373" s="107">
        <v>8106</v>
      </c>
      <c r="D4373" s="40" t="s">
        <v>1213</v>
      </c>
      <c r="E4373" s="40" t="s">
        <v>1015</v>
      </c>
      <c r="F4373" s="45">
        <v>19</v>
      </c>
      <c r="G4373" s="107" t="s">
        <v>9</v>
      </c>
      <c r="H4373" s="45" t="s">
        <v>31</v>
      </c>
      <c r="I4373" s="46">
        <v>41760</v>
      </c>
      <c r="J4373" s="44" t="str">
        <f t="shared" si="124"/>
        <v>n/a</v>
      </c>
      <c r="K4373" s="46">
        <v>41792</v>
      </c>
      <c r="L4373" s="45"/>
      <c r="M4373" s="45"/>
      <c r="N4373" s="45"/>
      <c r="O4373" s="106" t="s">
        <v>7</v>
      </c>
      <c r="P4373" s="53">
        <v>4452</v>
      </c>
      <c r="Q4373" s="108">
        <v>41920</v>
      </c>
      <c r="R4373" s="134" t="s">
        <v>1279</v>
      </c>
    </row>
    <row r="4374" spans="1:209" s="40" customFormat="1" ht="12.75" customHeight="1" x14ac:dyDescent="0.2">
      <c r="A4374" s="29">
        <v>190</v>
      </c>
      <c r="B4374" s="40" t="s">
        <v>7</v>
      </c>
      <c r="C4374" s="107">
        <v>8107</v>
      </c>
      <c r="D4374" s="40" t="s">
        <v>1272</v>
      </c>
      <c r="E4374" s="40" t="s">
        <v>1278</v>
      </c>
      <c r="F4374" s="45">
        <v>1</v>
      </c>
      <c r="G4374" s="45" t="s">
        <v>34</v>
      </c>
      <c r="H4374" s="45" t="s">
        <v>25</v>
      </c>
      <c r="I4374" s="46">
        <v>41780</v>
      </c>
      <c r="J4374" s="44">
        <f t="shared" si="124"/>
        <v>42145</v>
      </c>
      <c r="K4374" s="46"/>
      <c r="L4374" s="45"/>
      <c r="M4374" s="45"/>
      <c r="N4374" s="45"/>
      <c r="O4374" s="106" t="s">
        <v>7</v>
      </c>
      <c r="P4374" s="53" t="s">
        <v>2</v>
      </c>
      <c r="Q4374" s="46"/>
      <c r="R4374" s="41"/>
    </row>
    <row r="4375" spans="1:209" s="40" customFormat="1" ht="12.75" customHeight="1" x14ac:dyDescent="0.2">
      <c r="A4375" s="29"/>
      <c r="B4375" s="40" t="s">
        <v>7</v>
      </c>
      <c r="C4375" s="107">
        <v>8108</v>
      </c>
      <c r="D4375" s="40" t="s">
        <v>1277</v>
      </c>
      <c r="E4375" s="40" t="s">
        <v>1276</v>
      </c>
      <c r="F4375" s="45">
        <v>21</v>
      </c>
      <c r="G4375" s="45" t="s">
        <v>22</v>
      </c>
      <c r="H4375" s="45" t="s">
        <v>25</v>
      </c>
      <c r="I4375" s="46">
        <v>41786</v>
      </c>
      <c r="J4375" s="44" t="str">
        <f t="shared" si="124"/>
        <v>n/a</v>
      </c>
      <c r="K4375" s="46">
        <v>41817</v>
      </c>
      <c r="L4375" s="45"/>
      <c r="M4375" s="45"/>
      <c r="N4375" s="45" t="s">
        <v>874</v>
      </c>
      <c r="O4375" s="106" t="s">
        <v>7</v>
      </c>
      <c r="P4375" s="53">
        <v>4465</v>
      </c>
      <c r="Q4375" s="46">
        <v>42062</v>
      </c>
      <c r="R4375" s="111" t="s">
        <v>1275</v>
      </c>
    </row>
    <row r="4376" spans="1:209" s="40" customFormat="1" ht="12.75" customHeight="1" x14ac:dyDescent="0.2">
      <c r="A4376" s="29">
        <v>55</v>
      </c>
      <c r="B4376" s="40" t="s">
        <v>7</v>
      </c>
      <c r="C4376" s="107">
        <v>8109</v>
      </c>
      <c r="D4376" s="40" t="s">
        <v>1274</v>
      </c>
      <c r="E4376" s="40" t="s">
        <v>1273</v>
      </c>
      <c r="F4376" s="45">
        <v>13</v>
      </c>
      <c r="G4376" s="45" t="s">
        <v>9</v>
      </c>
      <c r="H4376" s="45" t="s">
        <v>25</v>
      </c>
      <c r="I4376" s="46">
        <v>41787</v>
      </c>
      <c r="J4376" s="44" t="str">
        <f t="shared" si="124"/>
        <v>n/a</v>
      </c>
      <c r="K4376" s="46">
        <v>41820</v>
      </c>
      <c r="L4376" s="45"/>
      <c r="M4376" s="45"/>
      <c r="N4376" s="45" t="s">
        <v>874</v>
      </c>
      <c r="O4376" s="106" t="s">
        <v>7</v>
      </c>
      <c r="P4376" s="53">
        <v>4457</v>
      </c>
      <c r="Q4376" s="46">
        <v>41958</v>
      </c>
      <c r="R4376" s="111" t="s">
        <v>187</v>
      </c>
    </row>
    <row r="4377" spans="1:209" s="59" customFormat="1" x14ac:dyDescent="0.25">
      <c r="A4377" s="132">
        <v>190</v>
      </c>
      <c r="B4377" s="129" t="s">
        <v>7</v>
      </c>
      <c r="C4377" s="51">
        <v>8110</v>
      </c>
      <c r="D4377" s="129" t="s">
        <v>1272</v>
      </c>
      <c r="E4377" s="129" t="s">
        <v>1271</v>
      </c>
      <c r="F4377" s="103">
        <v>1</v>
      </c>
      <c r="G4377" s="103" t="s">
        <v>34</v>
      </c>
      <c r="H4377" s="103" t="s">
        <v>25</v>
      </c>
      <c r="I4377" s="130">
        <v>41792</v>
      </c>
      <c r="J4377" s="104" t="str">
        <f t="shared" si="124"/>
        <v>n/a</v>
      </c>
      <c r="K4377" s="130">
        <v>41821</v>
      </c>
      <c r="L4377" s="103"/>
      <c r="M4377" s="103"/>
      <c r="N4377" s="103" t="s">
        <v>874</v>
      </c>
      <c r="O4377" s="131" t="s">
        <v>7</v>
      </c>
      <c r="P4377" s="101">
        <v>4456</v>
      </c>
      <c r="Q4377" s="130">
        <v>41954</v>
      </c>
      <c r="R4377" s="133" t="s">
        <v>840</v>
      </c>
      <c r="S4377" s="129"/>
      <c r="T4377" s="129"/>
      <c r="U4377" s="129"/>
      <c r="V4377" s="129"/>
      <c r="W4377" s="129"/>
      <c r="X4377" s="129"/>
      <c r="Y4377" s="129"/>
      <c r="Z4377" s="129"/>
      <c r="AA4377" s="129"/>
      <c r="AB4377" s="129"/>
      <c r="AC4377" s="129"/>
      <c r="AD4377" s="129"/>
      <c r="AE4377" s="129"/>
      <c r="AF4377" s="129"/>
      <c r="AG4377" s="129"/>
      <c r="AH4377" s="129"/>
      <c r="AI4377" s="129"/>
      <c r="AJ4377" s="129"/>
      <c r="AK4377" s="129"/>
      <c r="AL4377" s="129"/>
      <c r="AM4377" s="129"/>
      <c r="AN4377" s="129"/>
      <c r="AO4377" s="129"/>
      <c r="AP4377" s="129"/>
      <c r="AQ4377" s="129"/>
      <c r="AR4377" s="129"/>
      <c r="AS4377" s="129"/>
      <c r="AT4377" s="129"/>
      <c r="AU4377" s="129"/>
      <c r="AV4377" s="129"/>
      <c r="AW4377" s="129"/>
      <c r="AX4377" s="129"/>
      <c r="AY4377" s="129"/>
      <c r="AZ4377" s="129"/>
      <c r="BA4377" s="129"/>
      <c r="BB4377" s="129"/>
      <c r="BC4377" s="129"/>
      <c r="BD4377" s="129"/>
      <c r="BE4377" s="129"/>
      <c r="BF4377" s="129"/>
      <c r="BG4377" s="129"/>
      <c r="BH4377" s="129"/>
      <c r="BI4377" s="129"/>
      <c r="BJ4377" s="129"/>
      <c r="BK4377" s="129"/>
      <c r="BL4377" s="129"/>
      <c r="BM4377" s="129"/>
      <c r="BN4377" s="129"/>
      <c r="BO4377" s="129"/>
      <c r="BP4377" s="129"/>
      <c r="BQ4377" s="129"/>
      <c r="BR4377" s="129"/>
      <c r="BS4377" s="129"/>
      <c r="BT4377" s="129"/>
      <c r="BU4377" s="129"/>
      <c r="BV4377" s="129"/>
      <c r="BW4377" s="129"/>
      <c r="BX4377" s="129"/>
      <c r="BY4377" s="129"/>
      <c r="BZ4377" s="129"/>
      <c r="CA4377" s="129"/>
      <c r="CB4377" s="129"/>
      <c r="CC4377" s="129"/>
      <c r="CD4377" s="129"/>
      <c r="CE4377" s="129"/>
      <c r="CF4377" s="129"/>
      <c r="CG4377" s="129"/>
      <c r="CH4377" s="129"/>
      <c r="CI4377" s="129"/>
      <c r="CJ4377" s="129"/>
      <c r="CK4377" s="129"/>
      <c r="CL4377" s="129"/>
      <c r="CM4377" s="129"/>
      <c r="CN4377" s="129"/>
      <c r="CO4377" s="129"/>
      <c r="CP4377" s="129"/>
      <c r="CQ4377" s="129"/>
      <c r="CR4377" s="129"/>
      <c r="CS4377" s="129"/>
      <c r="CT4377" s="129"/>
      <c r="CU4377" s="129"/>
      <c r="CV4377" s="129"/>
      <c r="CW4377" s="129"/>
      <c r="CX4377" s="129"/>
      <c r="CY4377" s="129"/>
      <c r="CZ4377" s="129"/>
      <c r="DA4377" s="129"/>
      <c r="DB4377" s="129"/>
      <c r="DC4377" s="129"/>
      <c r="DD4377" s="129"/>
      <c r="DE4377" s="129"/>
      <c r="DF4377" s="129"/>
      <c r="DG4377" s="129"/>
      <c r="DH4377" s="129"/>
      <c r="DI4377" s="129"/>
      <c r="DJ4377" s="129"/>
      <c r="DK4377" s="129"/>
      <c r="DL4377" s="129"/>
      <c r="DM4377" s="129"/>
      <c r="DN4377" s="129"/>
      <c r="DO4377" s="129"/>
      <c r="DP4377" s="129"/>
      <c r="DQ4377" s="129"/>
      <c r="DR4377" s="129"/>
      <c r="DS4377" s="129"/>
      <c r="DT4377" s="129"/>
      <c r="DU4377" s="129"/>
      <c r="DV4377" s="129"/>
      <c r="DW4377" s="129"/>
      <c r="DX4377" s="129"/>
      <c r="DY4377" s="129"/>
      <c r="DZ4377" s="129"/>
      <c r="EA4377" s="129"/>
      <c r="EB4377" s="129"/>
      <c r="EC4377" s="129"/>
      <c r="ED4377" s="129"/>
      <c r="EE4377" s="129"/>
      <c r="EF4377" s="129"/>
      <c r="EG4377" s="129"/>
      <c r="EH4377" s="129"/>
      <c r="EI4377" s="129"/>
      <c r="EJ4377" s="129"/>
      <c r="EK4377" s="129"/>
      <c r="EL4377" s="129"/>
      <c r="EM4377" s="129"/>
      <c r="EN4377" s="129"/>
      <c r="EO4377" s="129"/>
      <c r="EP4377" s="129"/>
      <c r="EQ4377" s="129"/>
      <c r="ER4377" s="129"/>
      <c r="ES4377" s="129"/>
      <c r="ET4377" s="129"/>
      <c r="EU4377" s="129"/>
      <c r="EV4377" s="129"/>
      <c r="EW4377" s="129"/>
      <c r="EX4377" s="129"/>
      <c r="EY4377" s="129"/>
      <c r="EZ4377" s="129"/>
      <c r="FA4377" s="129"/>
      <c r="FB4377" s="129"/>
      <c r="FC4377" s="129"/>
      <c r="FD4377" s="129"/>
      <c r="FE4377" s="129"/>
      <c r="FF4377" s="129"/>
      <c r="FG4377" s="129"/>
      <c r="FH4377" s="129"/>
      <c r="FI4377" s="129"/>
      <c r="FJ4377" s="129"/>
      <c r="FK4377" s="129"/>
      <c r="FL4377" s="129"/>
      <c r="FM4377" s="129"/>
      <c r="FN4377" s="129"/>
      <c r="FO4377" s="129"/>
      <c r="FP4377" s="129"/>
      <c r="FQ4377" s="129"/>
      <c r="FR4377" s="129"/>
      <c r="FS4377" s="129"/>
      <c r="FT4377" s="129"/>
      <c r="FU4377" s="129"/>
      <c r="FV4377" s="129"/>
      <c r="FW4377" s="129"/>
      <c r="FX4377" s="129"/>
      <c r="FY4377" s="129"/>
      <c r="FZ4377" s="129"/>
      <c r="GA4377" s="129"/>
      <c r="GB4377" s="129"/>
      <c r="GC4377" s="129"/>
      <c r="GD4377" s="129"/>
      <c r="GE4377" s="129"/>
      <c r="GF4377" s="129"/>
      <c r="GG4377" s="129"/>
      <c r="GH4377" s="129"/>
      <c r="GI4377" s="129"/>
      <c r="GJ4377" s="129"/>
      <c r="GK4377" s="129"/>
      <c r="GL4377" s="129"/>
      <c r="GM4377" s="129"/>
      <c r="GN4377" s="129"/>
      <c r="GO4377" s="129"/>
      <c r="GP4377" s="129"/>
      <c r="GQ4377" s="129"/>
      <c r="GR4377" s="129"/>
      <c r="GS4377" s="129"/>
      <c r="GT4377" s="129"/>
      <c r="GU4377" s="129"/>
      <c r="GV4377" s="129"/>
      <c r="GW4377" s="129"/>
      <c r="GX4377" s="129"/>
      <c r="GY4377" s="129"/>
      <c r="GZ4377" s="129"/>
      <c r="HA4377" s="129"/>
    </row>
    <row r="4378" spans="1:209" s="40" customFormat="1" ht="12.75" customHeight="1" x14ac:dyDescent="0.2">
      <c r="A4378" s="29">
        <v>56</v>
      </c>
      <c r="B4378" s="40" t="s">
        <v>7</v>
      </c>
      <c r="C4378" s="107">
        <v>8111</v>
      </c>
      <c r="D4378" s="40" t="s">
        <v>86</v>
      </c>
      <c r="E4378" s="40" t="s">
        <v>1270</v>
      </c>
      <c r="F4378" s="45">
        <v>12</v>
      </c>
      <c r="G4378" s="107" t="s">
        <v>34</v>
      </c>
      <c r="H4378" s="107" t="s">
        <v>44</v>
      </c>
      <c r="I4378" s="46">
        <v>41810</v>
      </c>
      <c r="J4378" s="44" t="str">
        <f t="shared" si="124"/>
        <v>n/a</v>
      </c>
      <c r="K4378" s="46">
        <v>41913</v>
      </c>
      <c r="L4378" s="45"/>
      <c r="M4378" s="45"/>
      <c r="N4378" s="45" t="s">
        <v>871</v>
      </c>
      <c r="O4378" s="106" t="s">
        <v>7</v>
      </c>
      <c r="P4378" s="53">
        <v>4472</v>
      </c>
      <c r="Q4378" s="46">
        <v>42156</v>
      </c>
      <c r="R4378" s="41" t="s">
        <v>1269</v>
      </c>
    </row>
    <row r="4379" spans="1:209" s="40" customFormat="1" ht="12.75" customHeight="1" x14ac:dyDescent="0.2">
      <c r="A4379" s="29"/>
      <c r="B4379" s="40" t="s">
        <v>7</v>
      </c>
      <c r="C4379" s="107">
        <v>8112</v>
      </c>
      <c r="D4379" s="40" t="s">
        <v>1268</v>
      </c>
      <c r="E4379" s="40" t="s">
        <v>1267</v>
      </c>
      <c r="F4379" s="45">
        <v>18</v>
      </c>
      <c r="G4379" s="45" t="s">
        <v>22</v>
      </c>
      <c r="H4379" s="45" t="s">
        <v>28</v>
      </c>
      <c r="I4379" s="46">
        <v>41815</v>
      </c>
      <c r="J4379" s="44" t="str">
        <f t="shared" si="124"/>
        <v>n/a</v>
      </c>
      <c r="K4379" s="46">
        <v>41849</v>
      </c>
      <c r="L4379" s="45"/>
      <c r="M4379" s="45"/>
      <c r="N4379" s="45"/>
      <c r="O4379" s="106" t="s">
        <v>7</v>
      </c>
      <c r="P4379" s="53" t="s">
        <v>5</v>
      </c>
      <c r="Q4379" s="46">
        <v>42074</v>
      </c>
      <c r="R4379" s="41"/>
    </row>
    <row r="4380" spans="1:209" s="40" customFormat="1" ht="12.75" customHeight="1" x14ac:dyDescent="0.2">
      <c r="A4380" s="29"/>
      <c r="B4380" s="40" t="s">
        <v>7</v>
      </c>
      <c r="C4380" s="107">
        <v>8113</v>
      </c>
      <c r="D4380" s="40" t="s">
        <v>1266</v>
      </c>
      <c r="E4380" s="40" t="s">
        <v>1265</v>
      </c>
      <c r="F4380" s="45">
        <v>15</v>
      </c>
      <c r="G4380" s="45" t="s">
        <v>9</v>
      </c>
      <c r="H4380" s="45" t="s">
        <v>28</v>
      </c>
      <c r="I4380" s="46">
        <v>41820</v>
      </c>
      <c r="J4380" s="44" t="str">
        <f t="shared" si="124"/>
        <v>n/a</v>
      </c>
      <c r="K4380" s="46">
        <v>41852</v>
      </c>
      <c r="L4380" s="45"/>
      <c r="M4380" s="45"/>
      <c r="N4380" s="45"/>
      <c r="O4380" s="106" t="s">
        <v>7</v>
      </c>
      <c r="P4380" s="53">
        <v>4459</v>
      </c>
      <c r="Q4380" s="46">
        <v>41989</v>
      </c>
      <c r="R4380" s="111" t="s">
        <v>136</v>
      </c>
    </row>
    <row r="4381" spans="1:209" s="40" customFormat="1" ht="12.75" customHeight="1" x14ac:dyDescent="0.2">
      <c r="A4381" s="29">
        <v>17</v>
      </c>
      <c r="B4381" s="40" t="s">
        <v>7</v>
      </c>
      <c r="C4381" s="107">
        <v>8114</v>
      </c>
      <c r="D4381" s="61" t="s">
        <v>571</v>
      </c>
      <c r="E4381" s="61" t="s">
        <v>1264</v>
      </c>
      <c r="F4381" s="107">
        <v>15</v>
      </c>
      <c r="G4381" s="107" t="s">
        <v>9</v>
      </c>
      <c r="H4381" s="45" t="s">
        <v>193</v>
      </c>
      <c r="I4381" s="120">
        <v>41842</v>
      </c>
      <c r="J4381" s="44" t="str">
        <f t="shared" si="124"/>
        <v>n/a</v>
      </c>
      <c r="K4381" s="120">
        <v>41884</v>
      </c>
      <c r="L4381" s="45">
        <v>8117</v>
      </c>
      <c r="M4381" s="45"/>
      <c r="N4381" s="45" t="s">
        <v>874</v>
      </c>
      <c r="O4381" s="106" t="s">
        <v>7</v>
      </c>
      <c r="P4381" s="53">
        <v>4462</v>
      </c>
      <c r="Q4381" s="46">
        <v>42023</v>
      </c>
      <c r="R4381" s="111" t="s">
        <v>840</v>
      </c>
    </row>
    <row r="4382" spans="1:209" s="40" customFormat="1" ht="12.75" customHeight="1" x14ac:dyDescent="0.2">
      <c r="A4382" s="29">
        <v>17</v>
      </c>
      <c r="B4382" s="40" t="s">
        <v>7</v>
      </c>
      <c r="C4382" s="107">
        <v>8115</v>
      </c>
      <c r="D4382" s="40" t="s">
        <v>1217</v>
      </c>
      <c r="E4382" s="40" t="s">
        <v>1216</v>
      </c>
      <c r="F4382" s="45">
        <v>9</v>
      </c>
      <c r="G4382" s="45" t="s">
        <v>12</v>
      </c>
      <c r="H4382" s="45" t="s">
        <v>193</v>
      </c>
      <c r="I4382" s="120">
        <v>41842</v>
      </c>
      <c r="J4382" s="44" t="str">
        <f t="shared" si="124"/>
        <v>n/a</v>
      </c>
      <c r="K4382" s="120">
        <v>41884</v>
      </c>
      <c r="L4382" s="45"/>
      <c r="M4382" s="45"/>
      <c r="N4382" s="45" t="s">
        <v>871</v>
      </c>
      <c r="O4382" s="62" t="s">
        <v>7</v>
      </c>
      <c r="P4382" s="117" t="s">
        <v>0</v>
      </c>
      <c r="Q4382" s="46">
        <v>42117</v>
      </c>
      <c r="R4382" s="41"/>
    </row>
    <row r="4383" spans="1:209" s="40" customFormat="1" ht="12.75" customHeight="1" x14ac:dyDescent="0.2">
      <c r="A4383" s="29">
        <v>190</v>
      </c>
      <c r="B4383" s="40" t="s">
        <v>7</v>
      </c>
      <c r="C4383" s="107">
        <v>8116</v>
      </c>
      <c r="D4383" s="40" t="s">
        <v>1263</v>
      </c>
      <c r="E4383" s="40" t="s">
        <v>1262</v>
      </c>
      <c r="F4383" s="45">
        <v>2</v>
      </c>
      <c r="G4383" s="107" t="s">
        <v>34</v>
      </c>
      <c r="H4383" s="45" t="s">
        <v>193</v>
      </c>
      <c r="I4383" s="120">
        <v>41848</v>
      </c>
      <c r="J4383" s="44" t="str">
        <f t="shared" si="124"/>
        <v>n/a</v>
      </c>
      <c r="K4383" s="120">
        <v>41880</v>
      </c>
      <c r="L4383" s="45"/>
      <c r="M4383" s="45"/>
      <c r="N4383" s="45"/>
      <c r="O4383" s="106" t="s">
        <v>7</v>
      </c>
      <c r="P4383" s="53">
        <v>4461</v>
      </c>
      <c r="Q4383" s="46">
        <v>42016</v>
      </c>
      <c r="R4383" s="111" t="s">
        <v>136</v>
      </c>
    </row>
    <row r="4384" spans="1:209" s="14" customFormat="1" ht="12.75" customHeight="1" x14ac:dyDescent="0.2">
      <c r="A4384" s="29">
        <v>17</v>
      </c>
      <c r="B4384" s="40" t="s">
        <v>7</v>
      </c>
      <c r="C4384" s="107">
        <v>8117</v>
      </c>
      <c r="D4384" s="40" t="s">
        <v>43</v>
      </c>
      <c r="E4384" s="40" t="s">
        <v>1261</v>
      </c>
      <c r="F4384" s="45">
        <v>15</v>
      </c>
      <c r="G4384" s="45" t="s">
        <v>9</v>
      </c>
      <c r="H4384" s="45" t="s">
        <v>193</v>
      </c>
      <c r="I4384" s="120">
        <v>41852</v>
      </c>
      <c r="J4384" s="44" t="str">
        <f t="shared" si="124"/>
        <v>n/a</v>
      </c>
      <c r="K4384" s="120">
        <v>41884</v>
      </c>
      <c r="L4384" s="45">
        <v>8114</v>
      </c>
      <c r="M4384" s="45"/>
      <c r="N4384" s="45" t="s">
        <v>874</v>
      </c>
      <c r="O4384" s="106" t="s">
        <v>7</v>
      </c>
      <c r="P4384" s="53">
        <v>4463</v>
      </c>
      <c r="Q4384" s="46">
        <v>42023</v>
      </c>
      <c r="R4384" s="111" t="s">
        <v>840</v>
      </c>
      <c r="S4384" s="40"/>
      <c r="T4384" s="40"/>
      <c r="U4384" s="40"/>
      <c r="V4384" s="40"/>
      <c r="W4384" s="40"/>
      <c r="X4384" s="40"/>
      <c r="Y4384" s="40"/>
      <c r="Z4384" s="40"/>
      <c r="AA4384" s="40"/>
      <c r="AB4384" s="40"/>
      <c r="AC4384" s="40"/>
      <c r="AD4384" s="40"/>
      <c r="AE4384" s="40"/>
      <c r="AF4384" s="40"/>
      <c r="AG4384" s="40"/>
      <c r="AH4384" s="40"/>
      <c r="AI4384" s="40"/>
      <c r="AJ4384" s="40"/>
      <c r="AK4384" s="40"/>
      <c r="AL4384" s="40"/>
      <c r="AM4384" s="40"/>
      <c r="AN4384" s="40"/>
      <c r="AO4384" s="40"/>
      <c r="AP4384" s="40"/>
      <c r="AQ4384" s="40"/>
      <c r="AR4384" s="40"/>
      <c r="AS4384" s="40"/>
      <c r="AT4384" s="40"/>
      <c r="AU4384" s="40"/>
      <c r="AV4384" s="40"/>
      <c r="AW4384" s="40"/>
      <c r="AX4384" s="40"/>
      <c r="AY4384" s="40"/>
      <c r="AZ4384" s="40"/>
      <c r="BA4384" s="40"/>
      <c r="BB4384" s="40"/>
      <c r="BC4384" s="40"/>
      <c r="BD4384" s="40"/>
      <c r="BE4384" s="40"/>
      <c r="BF4384" s="40"/>
      <c r="BG4384" s="40"/>
      <c r="BH4384" s="40"/>
      <c r="BI4384" s="40"/>
      <c r="BJ4384" s="40"/>
      <c r="BK4384" s="40"/>
      <c r="BL4384" s="40"/>
      <c r="BM4384" s="40"/>
      <c r="BN4384" s="40"/>
      <c r="BO4384" s="40"/>
      <c r="BP4384" s="40"/>
      <c r="BQ4384" s="40"/>
      <c r="BR4384" s="40"/>
      <c r="BS4384" s="40"/>
      <c r="BT4384" s="40"/>
      <c r="BU4384" s="40"/>
      <c r="BV4384" s="40"/>
      <c r="BW4384" s="40"/>
      <c r="BX4384" s="40"/>
      <c r="BY4384" s="40"/>
      <c r="BZ4384" s="40"/>
      <c r="CA4384" s="40"/>
      <c r="CB4384" s="40"/>
      <c r="CC4384" s="40"/>
      <c r="CD4384" s="40"/>
      <c r="CE4384" s="40"/>
      <c r="CF4384" s="40"/>
      <c r="CG4384" s="40"/>
      <c r="CH4384" s="40"/>
      <c r="CI4384" s="40"/>
      <c r="CJ4384" s="40"/>
      <c r="CK4384" s="40"/>
      <c r="CL4384" s="40"/>
      <c r="CM4384" s="40"/>
      <c r="CN4384" s="40"/>
      <c r="CO4384" s="40"/>
      <c r="CP4384" s="40"/>
      <c r="CQ4384" s="40"/>
      <c r="CR4384" s="40"/>
      <c r="CS4384" s="40"/>
      <c r="CT4384" s="40"/>
      <c r="CU4384" s="40"/>
      <c r="CV4384" s="40"/>
      <c r="CW4384" s="40"/>
      <c r="CX4384" s="40"/>
      <c r="CY4384" s="40"/>
      <c r="CZ4384" s="40"/>
      <c r="DA4384" s="40"/>
      <c r="DB4384" s="40"/>
      <c r="DC4384" s="40"/>
      <c r="DD4384" s="40"/>
      <c r="DE4384" s="40"/>
      <c r="DF4384" s="40"/>
      <c r="DG4384" s="40"/>
      <c r="DH4384" s="40"/>
      <c r="DI4384" s="40"/>
      <c r="DJ4384" s="40"/>
      <c r="DK4384" s="40"/>
      <c r="DL4384" s="40"/>
      <c r="DM4384" s="40"/>
      <c r="DN4384" s="40"/>
      <c r="DO4384" s="40"/>
      <c r="DP4384" s="40"/>
      <c r="DQ4384" s="40"/>
      <c r="DR4384" s="40"/>
      <c r="DS4384" s="40"/>
      <c r="DT4384" s="40"/>
      <c r="DU4384" s="40"/>
      <c r="DV4384" s="40"/>
      <c r="DW4384" s="40"/>
      <c r="DX4384" s="40"/>
      <c r="DY4384" s="40"/>
      <c r="DZ4384" s="40"/>
      <c r="EA4384" s="40"/>
      <c r="EB4384" s="40"/>
      <c r="EC4384" s="40"/>
      <c r="ED4384" s="40"/>
      <c r="EE4384" s="40"/>
      <c r="EF4384" s="40"/>
      <c r="EG4384" s="40"/>
      <c r="EH4384" s="40"/>
      <c r="EI4384" s="40"/>
      <c r="EJ4384" s="40"/>
      <c r="EK4384" s="40"/>
      <c r="EL4384" s="40"/>
      <c r="EM4384" s="40"/>
      <c r="EN4384" s="40"/>
      <c r="EO4384" s="40"/>
      <c r="EP4384" s="40"/>
      <c r="EQ4384" s="40"/>
      <c r="ER4384" s="40"/>
      <c r="ES4384" s="40"/>
      <c r="ET4384" s="40"/>
      <c r="EU4384" s="40"/>
      <c r="EV4384" s="40"/>
      <c r="EW4384" s="40"/>
      <c r="EX4384" s="40"/>
      <c r="EY4384" s="40"/>
      <c r="EZ4384" s="40"/>
      <c r="FA4384" s="40"/>
      <c r="FB4384" s="40"/>
      <c r="FC4384" s="40"/>
      <c r="FD4384" s="40"/>
      <c r="FE4384" s="40"/>
      <c r="FF4384" s="40"/>
      <c r="FG4384" s="40"/>
      <c r="FH4384" s="40"/>
      <c r="FI4384" s="40"/>
      <c r="FJ4384" s="40"/>
      <c r="FK4384" s="40"/>
      <c r="FL4384" s="40"/>
      <c r="FM4384" s="40"/>
      <c r="FN4384" s="40"/>
      <c r="FO4384" s="40"/>
      <c r="FP4384" s="40"/>
      <c r="FQ4384" s="40"/>
      <c r="FR4384" s="40"/>
      <c r="FS4384" s="40"/>
      <c r="FT4384" s="40"/>
      <c r="FU4384" s="40"/>
      <c r="FV4384" s="40"/>
      <c r="FW4384" s="40"/>
      <c r="FX4384" s="40"/>
      <c r="FY4384" s="40"/>
      <c r="FZ4384" s="40"/>
      <c r="GA4384" s="40"/>
      <c r="GB4384" s="40"/>
      <c r="GC4384" s="40"/>
      <c r="GD4384" s="40"/>
      <c r="GE4384" s="40"/>
      <c r="GF4384" s="40"/>
      <c r="GG4384" s="40"/>
      <c r="GH4384" s="40"/>
      <c r="GI4384" s="40"/>
      <c r="GJ4384" s="40"/>
      <c r="GK4384" s="40"/>
      <c r="GL4384" s="40"/>
      <c r="GM4384" s="40"/>
      <c r="GN4384" s="40"/>
      <c r="GO4384" s="40"/>
      <c r="GP4384" s="40"/>
      <c r="GQ4384" s="40"/>
      <c r="GR4384" s="40"/>
      <c r="GS4384" s="40"/>
      <c r="GT4384" s="40"/>
      <c r="GU4384" s="40"/>
      <c r="GV4384" s="40"/>
      <c r="GW4384" s="40"/>
      <c r="GX4384" s="40"/>
      <c r="GY4384" s="40"/>
      <c r="GZ4384" s="40"/>
      <c r="HA4384" s="40"/>
    </row>
    <row r="4385" spans="1:209" s="59" customFormat="1" ht="18.75" customHeight="1" x14ac:dyDescent="0.25">
      <c r="A4385" s="132">
        <v>93</v>
      </c>
      <c r="B4385" s="129" t="s">
        <v>7</v>
      </c>
      <c r="C4385" s="51">
        <v>8118</v>
      </c>
      <c r="D4385" s="129" t="s">
        <v>1260</v>
      </c>
      <c r="E4385" s="129" t="s">
        <v>1259</v>
      </c>
      <c r="F4385" s="103">
        <v>8</v>
      </c>
      <c r="G4385" s="103" t="s">
        <v>905</v>
      </c>
      <c r="H4385" s="103" t="s">
        <v>193</v>
      </c>
      <c r="I4385" s="100">
        <v>41852</v>
      </c>
      <c r="J4385" s="104" t="str">
        <f t="shared" si="124"/>
        <v>n/a</v>
      </c>
      <c r="K4385" s="100">
        <v>41884</v>
      </c>
      <c r="L4385" s="103"/>
      <c r="M4385" s="103" t="s">
        <v>871</v>
      </c>
      <c r="N4385" s="103" t="s">
        <v>874</v>
      </c>
      <c r="O4385" s="131" t="s">
        <v>7</v>
      </c>
      <c r="P4385" s="101">
        <v>4466</v>
      </c>
      <c r="Q4385" s="130">
        <v>42079</v>
      </c>
      <c r="R4385" s="133" t="s">
        <v>92</v>
      </c>
      <c r="S4385" s="129"/>
      <c r="T4385" s="129"/>
      <c r="U4385" s="129"/>
      <c r="V4385" s="129"/>
      <c r="W4385" s="129"/>
      <c r="X4385" s="129"/>
      <c r="Y4385" s="129"/>
      <c r="Z4385" s="129"/>
      <c r="AA4385" s="129"/>
      <c r="AB4385" s="129"/>
      <c r="AC4385" s="129"/>
      <c r="AD4385" s="129"/>
      <c r="AE4385" s="129"/>
      <c r="AF4385" s="129"/>
      <c r="AG4385" s="129"/>
      <c r="AH4385" s="129"/>
      <c r="AI4385" s="129"/>
      <c r="AJ4385" s="129"/>
      <c r="AK4385" s="129"/>
      <c r="AL4385" s="129"/>
      <c r="AM4385" s="129"/>
      <c r="AN4385" s="129"/>
      <c r="AO4385" s="129"/>
      <c r="AP4385" s="129"/>
      <c r="AQ4385" s="129"/>
      <c r="AR4385" s="129"/>
      <c r="AS4385" s="129"/>
      <c r="AT4385" s="129"/>
      <c r="AU4385" s="129"/>
      <c r="AV4385" s="129"/>
      <c r="AW4385" s="129"/>
      <c r="AX4385" s="129"/>
      <c r="AY4385" s="129"/>
      <c r="AZ4385" s="129"/>
      <c r="BA4385" s="129"/>
      <c r="BB4385" s="129"/>
      <c r="BC4385" s="129"/>
      <c r="BD4385" s="129"/>
      <c r="BE4385" s="129"/>
      <c r="BF4385" s="129"/>
      <c r="BG4385" s="129"/>
      <c r="BH4385" s="129"/>
      <c r="BI4385" s="129"/>
      <c r="BJ4385" s="129"/>
      <c r="BK4385" s="129"/>
      <c r="BL4385" s="129"/>
      <c r="BM4385" s="129"/>
      <c r="BN4385" s="129"/>
      <c r="BO4385" s="129"/>
      <c r="BP4385" s="129"/>
      <c r="BQ4385" s="129"/>
      <c r="BR4385" s="129"/>
      <c r="BS4385" s="129"/>
      <c r="BT4385" s="129"/>
      <c r="BU4385" s="129"/>
      <c r="BV4385" s="129"/>
      <c r="BW4385" s="129"/>
      <c r="BX4385" s="129"/>
      <c r="BY4385" s="129"/>
      <c r="BZ4385" s="129"/>
      <c r="CA4385" s="129"/>
      <c r="CB4385" s="129"/>
      <c r="CC4385" s="129"/>
      <c r="CD4385" s="129"/>
      <c r="CE4385" s="129"/>
      <c r="CF4385" s="129"/>
      <c r="CG4385" s="129"/>
      <c r="CH4385" s="129"/>
      <c r="CI4385" s="129"/>
      <c r="CJ4385" s="129"/>
      <c r="CK4385" s="129"/>
      <c r="CL4385" s="129"/>
      <c r="CM4385" s="129"/>
      <c r="CN4385" s="129"/>
      <c r="CO4385" s="129"/>
      <c r="CP4385" s="129"/>
      <c r="CQ4385" s="129"/>
      <c r="CR4385" s="129"/>
      <c r="CS4385" s="129"/>
      <c r="CT4385" s="129"/>
      <c r="CU4385" s="129"/>
      <c r="CV4385" s="129"/>
      <c r="CW4385" s="129"/>
      <c r="CX4385" s="129"/>
      <c r="CY4385" s="129"/>
      <c r="CZ4385" s="129"/>
      <c r="DA4385" s="129"/>
      <c r="DB4385" s="129"/>
      <c r="DC4385" s="129"/>
      <c r="DD4385" s="129"/>
      <c r="DE4385" s="129"/>
      <c r="DF4385" s="129"/>
      <c r="DG4385" s="129"/>
      <c r="DH4385" s="129"/>
      <c r="DI4385" s="129"/>
      <c r="DJ4385" s="129"/>
      <c r="DK4385" s="129"/>
      <c r="DL4385" s="129"/>
      <c r="DM4385" s="129"/>
      <c r="DN4385" s="129"/>
      <c r="DO4385" s="129"/>
      <c r="DP4385" s="129"/>
      <c r="DQ4385" s="129"/>
      <c r="DR4385" s="129"/>
      <c r="DS4385" s="129"/>
      <c r="DT4385" s="129"/>
      <c r="DU4385" s="129"/>
      <c r="DV4385" s="129"/>
      <c r="DW4385" s="129"/>
      <c r="DX4385" s="129"/>
      <c r="DY4385" s="129"/>
      <c r="DZ4385" s="129"/>
      <c r="EA4385" s="129"/>
      <c r="EB4385" s="129"/>
      <c r="EC4385" s="129"/>
      <c r="ED4385" s="129"/>
      <c r="EE4385" s="129"/>
      <c r="EF4385" s="129"/>
      <c r="EG4385" s="129"/>
      <c r="EH4385" s="129"/>
      <c r="EI4385" s="129"/>
      <c r="EJ4385" s="129"/>
      <c r="EK4385" s="129"/>
      <c r="EL4385" s="129"/>
      <c r="EM4385" s="129"/>
      <c r="EN4385" s="129"/>
      <c r="EO4385" s="129"/>
      <c r="EP4385" s="129"/>
      <c r="EQ4385" s="129"/>
      <c r="ER4385" s="129"/>
      <c r="ES4385" s="129"/>
      <c r="ET4385" s="129"/>
      <c r="EU4385" s="129"/>
      <c r="EV4385" s="129"/>
      <c r="EW4385" s="129"/>
      <c r="EX4385" s="129"/>
      <c r="EY4385" s="129"/>
      <c r="EZ4385" s="129"/>
      <c r="FA4385" s="129"/>
      <c r="FB4385" s="129"/>
      <c r="FC4385" s="129"/>
      <c r="FD4385" s="129"/>
      <c r="FE4385" s="129"/>
      <c r="FF4385" s="129"/>
      <c r="FG4385" s="129"/>
      <c r="FH4385" s="129"/>
      <c r="FI4385" s="129"/>
      <c r="FJ4385" s="129"/>
      <c r="FK4385" s="129"/>
      <c r="FL4385" s="129"/>
      <c r="FM4385" s="129"/>
      <c r="FN4385" s="129"/>
      <c r="FO4385" s="129"/>
      <c r="FP4385" s="129"/>
      <c r="FQ4385" s="129"/>
      <c r="FR4385" s="129"/>
      <c r="FS4385" s="129"/>
      <c r="FT4385" s="129"/>
      <c r="FU4385" s="129"/>
      <c r="FV4385" s="129"/>
      <c r="FW4385" s="129"/>
      <c r="FX4385" s="129"/>
      <c r="FY4385" s="129"/>
      <c r="FZ4385" s="129"/>
      <c r="GA4385" s="129"/>
      <c r="GB4385" s="129"/>
      <c r="GC4385" s="129"/>
      <c r="GD4385" s="129"/>
      <c r="GE4385" s="129"/>
      <c r="GF4385" s="129"/>
      <c r="GG4385" s="129"/>
      <c r="GH4385" s="129"/>
      <c r="GI4385" s="129"/>
      <c r="GJ4385" s="129"/>
      <c r="GK4385" s="129"/>
      <c r="GL4385" s="129"/>
      <c r="GM4385" s="129"/>
      <c r="GN4385" s="129"/>
      <c r="GO4385" s="129"/>
      <c r="GP4385" s="129"/>
      <c r="GQ4385" s="129"/>
      <c r="GR4385" s="129"/>
      <c r="GS4385" s="129"/>
      <c r="GT4385" s="129"/>
      <c r="GU4385" s="129"/>
      <c r="GV4385" s="129"/>
      <c r="GW4385" s="129"/>
      <c r="GX4385" s="129"/>
      <c r="GY4385" s="129"/>
      <c r="GZ4385" s="129"/>
      <c r="HA4385" s="129"/>
    </row>
    <row r="4386" spans="1:209" s="40" customFormat="1" ht="12.75" customHeight="1" x14ac:dyDescent="0.2">
      <c r="A4386" s="29"/>
      <c r="B4386" s="40" t="s">
        <v>7</v>
      </c>
      <c r="C4386" s="107">
        <v>8119</v>
      </c>
      <c r="D4386" s="40" t="s">
        <v>1258</v>
      </c>
      <c r="E4386" s="40" t="s">
        <v>1257</v>
      </c>
      <c r="F4386" s="45">
        <v>8</v>
      </c>
      <c r="G4386" s="45" t="s">
        <v>905</v>
      </c>
      <c r="H4386" s="45" t="s">
        <v>193</v>
      </c>
      <c r="I4386" s="120">
        <v>41862</v>
      </c>
      <c r="J4386" s="44" t="str">
        <f t="shared" si="124"/>
        <v>n/a</v>
      </c>
      <c r="K4386" s="120">
        <v>41884</v>
      </c>
      <c r="L4386" s="45"/>
      <c r="M4386" s="45" t="s">
        <v>871</v>
      </c>
      <c r="N4386" s="45" t="s">
        <v>871</v>
      </c>
      <c r="O4386" s="106" t="s">
        <v>7</v>
      </c>
      <c r="P4386" s="53">
        <v>4467</v>
      </c>
      <c r="Q4386" s="46">
        <v>42079</v>
      </c>
      <c r="R4386" s="111" t="s">
        <v>92</v>
      </c>
    </row>
    <row r="4387" spans="1:209" s="40" customFormat="1" ht="12.75" customHeight="1" x14ac:dyDescent="0.2">
      <c r="A4387" s="29">
        <v>19</v>
      </c>
      <c r="B4387" s="40" t="s">
        <v>7</v>
      </c>
      <c r="C4387" s="107">
        <v>8120</v>
      </c>
      <c r="D4387" s="40" t="s">
        <v>132</v>
      </c>
      <c r="E4387" s="40" t="s">
        <v>950</v>
      </c>
      <c r="F4387" s="45">
        <v>8</v>
      </c>
      <c r="G4387" s="45" t="s">
        <v>905</v>
      </c>
      <c r="H4387" s="45" t="s">
        <v>44</v>
      </c>
      <c r="I4387" s="46">
        <v>41879</v>
      </c>
      <c r="J4387" s="44" t="str">
        <f t="shared" si="124"/>
        <v>n/a</v>
      </c>
      <c r="K4387" s="46">
        <v>41913</v>
      </c>
      <c r="L4387" s="45" t="s">
        <v>1256</v>
      </c>
      <c r="M4387" s="45" t="s">
        <v>874</v>
      </c>
      <c r="N4387" s="45" t="s">
        <v>871</v>
      </c>
      <c r="O4387" s="106" t="s">
        <v>7</v>
      </c>
      <c r="P4387" s="53">
        <v>4474</v>
      </c>
      <c r="Q4387" s="46">
        <v>42153</v>
      </c>
      <c r="R4387" s="111" t="s">
        <v>1255</v>
      </c>
    </row>
    <row r="4388" spans="1:209" s="14" customFormat="1" ht="12.75" customHeight="1" x14ac:dyDescent="0.2">
      <c r="A4388" s="25">
        <v>55</v>
      </c>
      <c r="B4388" s="14" t="s">
        <v>7</v>
      </c>
      <c r="C4388" s="97">
        <v>8121</v>
      </c>
      <c r="D4388" s="14" t="s">
        <v>943</v>
      </c>
      <c r="E4388" s="17" t="s">
        <v>1150</v>
      </c>
      <c r="F4388" s="15">
        <v>15</v>
      </c>
      <c r="G4388" s="97" t="s">
        <v>9</v>
      </c>
      <c r="H4388" s="15" t="s">
        <v>44</v>
      </c>
      <c r="I4388" s="19">
        <v>41879</v>
      </c>
      <c r="J4388" s="16" t="str">
        <f t="shared" si="124"/>
        <v>n/a</v>
      </c>
      <c r="K4388" s="19">
        <v>41913</v>
      </c>
      <c r="L4388" s="15"/>
      <c r="M4388" s="15"/>
      <c r="N4388" s="15" t="s">
        <v>874</v>
      </c>
      <c r="O4388" s="96" t="s">
        <v>7</v>
      </c>
      <c r="P4388" s="20">
        <v>4464</v>
      </c>
      <c r="Q4388" s="19">
        <v>42048</v>
      </c>
      <c r="R4388" s="72" t="s">
        <v>136</v>
      </c>
    </row>
    <row r="4389" spans="1:209" s="40" customFormat="1" ht="12.75" customHeight="1" x14ac:dyDescent="0.2">
      <c r="A4389" s="29"/>
      <c r="B4389" s="40" t="s">
        <v>7</v>
      </c>
      <c r="C4389" s="107">
        <v>8122</v>
      </c>
      <c r="D4389" s="40" t="s">
        <v>1254</v>
      </c>
      <c r="E4389" s="40" t="s">
        <v>1253</v>
      </c>
      <c r="F4389" s="45">
        <v>8</v>
      </c>
      <c r="G4389" s="45" t="s">
        <v>905</v>
      </c>
      <c r="H4389" s="45" t="s">
        <v>44</v>
      </c>
      <c r="I4389" s="46">
        <v>41880</v>
      </c>
      <c r="J4389" s="44" t="str">
        <f t="shared" si="124"/>
        <v>n/a</v>
      </c>
      <c r="K4389" s="46">
        <v>41913</v>
      </c>
      <c r="L4389" s="45" t="s">
        <v>1252</v>
      </c>
      <c r="M4389" s="45" t="s">
        <v>874</v>
      </c>
      <c r="N4389" s="45" t="s">
        <v>874</v>
      </c>
      <c r="O4389" s="106" t="s">
        <v>7</v>
      </c>
      <c r="P4389" s="53">
        <v>4470</v>
      </c>
      <c r="Q4389" s="46">
        <v>42153</v>
      </c>
      <c r="R4389" s="111" t="s">
        <v>1095</v>
      </c>
    </row>
    <row r="4390" spans="1:209" s="40" customFormat="1" ht="12.75" customHeight="1" x14ac:dyDescent="0.2">
      <c r="A4390" s="29"/>
      <c r="B4390" s="40" t="s">
        <v>7</v>
      </c>
      <c r="C4390" s="107">
        <v>8123</v>
      </c>
      <c r="D4390" s="40" t="s">
        <v>276</v>
      </c>
      <c r="E4390" s="40" t="s">
        <v>1151</v>
      </c>
      <c r="F4390" s="45">
        <v>15</v>
      </c>
      <c r="G4390" s="107" t="s">
        <v>9</v>
      </c>
      <c r="H4390" s="45" t="s">
        <v>44</v>
      </c>
      <c r="I4390" s="46">
        <v>41880</v>
      </c>
      <c r="J4390" s="44" t="str">
        <f t="shared" si="124"/>
        <v>n/a</v>
      </c>
      <c r="K4390" s="46">
        <v>41913</v>
      </c>
      <c r="L4390" s="45"/>
      <c r="M4390" s="45"/>
      <c r="N4390" s="45" t="s">
        <v>871</v>
      </c>
      <c r="O4390" s="106" t="s">
        <v>7</v>
      </c>
      <c r="P4390" s="53">
        <v>4478</v>
      </c>
      <c r="Q4390" s="46">
        <v>42198</v>
      </c>
      <c r="R4390" s="111" t="s">
        <v>187</v>
      </c>
    </row>
    <row r="4391" spans="1:209" s="40" customFormat="1" ht="12.75" customHeight="1" x14ac:dyDescent="0.2">
      <c r="A4391" s="29"/>
      <c r="B4391" s="40" t="s">
        <v>7</v>
      </c>
      <c r="C4391" s="107">
        <v>8124</v>
      </c>
      <c r="D4391" s="40" t="s">
        <v>1251</v>
      </c>
      <c r="E4391" s="40" t="s">
        <v>950</v>
      </c>
      <c r="F4391" s="45">
        <v>20</v>
      </c>
      <c r="G4391" s="45" t="s">
        <v>22</v>
      </c>
      <c r="H4391" s="45" t="s">
        <v>44</v>
      </c>
      <c r="I4391" s="46">
        <v>41884</v>
      </c>
      <c r="J4391" s="44">
        <f t="shared" si="124"/>
        <v>42249</v>
      </c>
      <c r="K4391" s="46"/>
      <c r="L4391" s="45"/>
      <c r="M4391" s="45"/>
      <c r="N4391" s="45"/>
      <c r="O4391" s="106" t="s">
        <v>7</v>
      </c>
      <c r="P4391" s="53" t="s">
        <v>2</v>
      </c>
      <c r="Q4391" s="46"/>
      <c r="R4391" s="41"/>
    </row>
    <row r="4392" spans="1:209" s="40" customFormat="1" ht="12.75" customHeight="1" x14ac:dyDescent="0.2">
      <c r="A4392" s="29">
        <v>33</v>
      </c>
      <c r="B4392" s="40" t="s">
        <v>7</v>
      </c>
      <c r="C4392" s="107">
        <v>8125</v>
      </c>
      <c r="D4392" s="119" t="s">
        <v>743</v>
      </c>
      <c r="E4392" s="40" t="s">
        <v>1250</v>
      </c>
      <c r="F4392" s="45">
        <v>21</v>
      </c>
      <c r="G4392" s="45" t="s">
        <v>22</v>
      </c>
      <c r="H4392" s="45" t="s">
        <v>28</v>
      </c>
      <c r="I4392" s="46">
        <v>41884</v>
      </c>
      <c r="J4392" s="44">
        <f t="shared" si="124"/>
        <v>42249</v>
      </c>
      <c r="K4392" s="46"/>
      <c r="L4392" s="45"/>
      <c r="M4392" s="45"/>
      <c r="N4392" s="45"/>
      <c r="O4392" s="106" t="s">
        <v>7</v>
      </c>
      <c r="P4392" s="53" t="s">
        <v>2</v>
      </c>
      <c r="Q4392" s="46"/>
      <c r="R4392" s="41"/>
    </row>
    <row r="4393" spans="1:209" s="40" customFormat="1" ht="12.75" customHeight="1" x14ac:dyDescent="0.2">
      <c r="A4393" s="29">
        <v>56</v>
      </c>
      <c r="B4393" s="40" t="s">
        <v>7</v>
      </c>
      <c r="C4393" s="107">
        <v>8126</v>
      </c>
      <c r="D4393" s="40" t="s">
        <v>86</v>
      </c>
      <c r="E4393" s="40" t="s">
        <v>1249</v>
      </c>
      <c r="F4393" s="45">
        <v>11</v>
      </c>
      <c r="G4393" s="45" t="s">
        <v>34</v>
      </c>
      <c r="H4393" s="45" t="s">
        <v>8</v>
      </c>
      <c r="I4393" s="46">
        <v>41884</v>
      </c>
      <c r="J4393" s="44" t="str">
        <f t="shared" si="124"/>
        <v>n/a</v>
      </c>
      <c r="K4393" s="46">
        <v>42033</v>
      </c>
      <c r="L4393" s="45"/>
      <c r="M4393" s="45"/>
      <c r="N4393" s="45"/>
      <c r="O4393" s="106" t="s">
        <v>7</v>
      </c>
      <c r="P4393" s="53">
        <v>4473</v>
      </c>
      <c r="Q4393" s="46">
        <v>42165</v>
      </c>
      <c r="R4393" s="111" t="s">
        <v>245</v>
      </c>
    </row>
    <row r="4394" spans="1:209" s="40" customFormat="1" ht="12.75" customHeight="1" x14ac:dyDescent="0.2">
      <c r="A4394" s="29">
        <v>17</v>
      </c>
      <c r="B4394" s="40" t="s">
        <v>7</v>
      </c>
      <c r="C4394" s="107">
        <v>8127</v>
      </c>
      <c r="D4394" s="40" t="s">
        <v>901</v>
      </c>
      <c r="E4394" s="40" t="s">
        <v>1248</v>
      </c>
      <c r="F4394" s="45">
        <v>8</v>
      </c>
      <c r="G4394" s="45" t="s">
        <v>905</v>
      </c>
      <c r="H4394" s="45" t="s">
        <v>44</v>
      </c>
      <c r="I4394" s="46">
        <v>41887</v>
      </c>
      <c r="J4394" s="44" t="str">
        <f t="shared" si="124"/>
        <v>n/a</v>
      </c>
      <c r="K4394" s="46">
        <v>41913</v>
      </c>
      <c r="L4394" s="45" t="s">
        <v>1247</v>
      </c>
      <c r="M4394" s="45" t="s">
        <v>871</v>
      </c>
      <c r="N4394" s="45" t="s">
        <v>871</v>
      </c>
      <c r="O4394" s="62" t="s">
        <v>7</v>
      </c>
      <c r="P4394" s="117" t="s">
        <v>0</v>
      </c>
      <c r="Q4394" s="46">
        <v>42153</v>
      </c>
      <c r="R4394" s="41"/>
    </row>
    <row r="4395" spans="1:209" s="40" customFormat="1" ht="12.75" customHeight="1" x14ac:dyDescent="0.2">
      <c r="A4395" s="29">
        <v>10</v>
      </c>
      <c r="B4395" s="40" t="s">
        <v>7</v>
      </c>
      <c r="C4395" s="107">
        <v>8128</v>
      </c>
      <c r="D4395" s="61" t="s">
        <v>1177</v>
      </c>
      <c r="E4395" s="61" t="s">
        <v>1246</v>
      </c>
      <c r="F4395" s="107">
        <v>12</v>
      </c>
      <c r="G4395" s="107" t="s">
        <v>34</v>
      </c>
      <c r="H4395" s="45" t="s">
        <v>114</v>
      </c>
      <c r="I4395" s="46">
        <v>41913</v>
      </c>
      <c r="J4395" s="44">
        <f t="shared" si="124"/>
        <v>42278</v>
      </c>
      <c r="K4395" s="46"/>
      <c r="L4395" s="45"/>
      <c r="M4395" s="45"/>
      <c r="N4395" s="45"/>
      <c r="O4395" s="106" t="s">
        <v>7</v>
      </c>
      <c r="P4395" s="53" t="s">
        <v>2</v>
      </c>
      <c r="Q4395" s="46"/>
      <c r="R4395" s="41"/>
    </row>
    <row r="4396" spans="1:209" s="40" customFormat="1" ht="12.75" customHeight="1" x14ac:dyDescent="0.2">
      <c r="A4396" s="29">
        <v>4</v>
      </c>
      <c r="B4396" s="40" t="s">
        <v>7</v>
      </c>
      <c r="C4396" s="107">
        <v>8129</v>
      </c>
      <c r="D4396" s="40" t="s">
        <v>186</v>
      </c>
      <c r="E4396" s="115" t="s">
        <v>1176</v>
      </c>
      <c r="F4396" s="45">
        <v>4</v>
      </c>
      <c r="G4396" s="107" t="s">
        <v>34</v>
      </c>
      <c r="H4396" s="45" t="s">
        <v>31</v>
      </c>
      <c r="I4396" s="46">
        <v>41941</v>
      </c>
      <c r="J4396" s="44" t="str">
        <f t="shared" si="124"/>
        <v>n/a</v>
      </c>
      <c r="K4396" s="46">
        <v>41974</v>
      </c>
      <c r="L4396" s="45"/>
      <c r="M4396" s="45"/>
      <c r="N4396" s="45"/>
      <c r="O4396" s="106" t="s">
        <v>7</v>
      </c>
      <c r="P4396" s="53">
        <v>4469</v>
      </c>
      <c r="Q4396" s="46">
        <v>42109</v>
      </c>
      <c r="R4396" s="41" t="s">
        <v>136</v>
      </c>
    </row>
    <row r="4397" spans="1:209" s="40" customFormat="1" ht="12.75" customHeight="1" x14ac:dyDescent="0.2">
      <c r="A4397" s="29">
        <v>46</v>
      </c>
      <c r="B4397" s="40" t="s">
        <v>7</v>
      </c>
      <c r="C4397" s="107">
        <v>8130</v>
      </c>
      <c r="D4397" s="40" t="s">
        <v>1245</v>
      </c>
      <c r="E4397" s="40" t="s">
        <v>1240</v>
      </c>
      <c r="F4397" s="45">
        <v>8</v>
      </c>
      <c r="G4397" s="45" t="s">
        <v>905</v>
      </c>
      <c r="H4397" s="45" t="s">
        <v>31</v>
      </c>
      <c r="I4397" s="46">
        <v>41943</v>
      </c>
      <c r="J4397" s="44">
        <f t="shared" si="124"/>
        <v>42308</v>
      </c>
      <c r="K4397" s="46"/>
      <c r="L4397" s="45"/>
      <c r="M4397" s="45"/>
      <c r="N4397" s="45"/>
      <c r="O4397" s="106" t="s">
        <v>7</v>
      </c>
      <c r="P4397" s="53" t="s">
        <v>2</v>
      </c>
      <c r="Q4397" s="46"/>
      <c r="R4397" s="41"/>
    </row>
    <row r="4398" spans="1:209" s="40" customFormat="1" ht="12.75" customHeight="1" x14ac:dyDescent="0.2">
      <c r="A4398" s="29"/>
      <c r="B4398" s="40" t="s">
        <v>7</v>
      </c>
      <c r="C4398" s="107">
        <v>8131</v>
      </c>
      <c r="D4398" s="40" t="s">
        <v>1244</v>
      </c>
      <c r="E4398" s="40" t="s">
        <v>1174</v>
      </c>
      <c r="F4398" s="45">
        <v>3</v>
      </c>
      <c r="G4398" s="45" t="s">
        <v>34</v>
      </c>
      <c r="H4398" s="45" t="s">
        <v>28</v>
      </c>
      <c r="I4398" s="46">
        <v>41943</v>
      </c>
      <c r="J4398" s="44">
        <f t="shared" si="124"/>
        <v>42308</v>
      </c>
      <c r="K4398" s="46"/>
      <c r="L4398" s="45"/>
      <c r="M4398" s="45"/>
      <c r="N4398" s="45"/>
      <c r="O4398" s="106" t="s">
        <v>7</v>
      </c>
      <c r="P4398" s="53" t="s">
        <v>2</v>
      </c>
      <c r="Q4398" s="46"/>
      <c r="R4398" s="41"/>
    </row>
    <row r="4399" spans="1:209" s="129" customFormat="1" ht="25.5" customHeight="1" x14ac:dyDescent="0.25">
      <c r="A4399" s="132"/>
      <c r="B4399" s="129" t="s">
        <v>7</v>
      </c>
      <c r="C4399" s="51">
        <v>8132</v>
      </c>
      <c r="D4399" s="129" t="s">
        <v>1243</v>
      </c>
      <c r="E4399" s="129" t="s">
        <v>1242</v>
      </c>
      <c r="F4399" s="103">
        <v>7</v>
      </c>
      <c r="G4399" s="103" t="s">
        <v>12</v>
      </c>
      <c r="H4399" s="103" t="s">
        <v>28</v>
      </c>
      <c r="I4399" s="130">
        <v>41946</v>
      </c>
      <c r="J4399" s="104" t="str">
        <f t="shared" si="124"/>
        <v>n/a</v>
      </c>
      <c r="K4399" s="130">
        <v>41974</v>
      </c>
      <c r="L4399" s="103"/>
      <c r="M4399" s="103"/>
      <c r="N4399" s="103"/>
      <c r="O4399" s="131" t="s">
        <v>7</v>
      </c>
      <c r="P4399" s="101">
        <v>4468</v>
      </c>
      <c r="Q4399" s="130">
        <v>42110</v>
      </c>
      <c r="R4399" s="99" t="s">
        <v>136</v>
      </c>
    </row>
    <row r="4400" spans="1:209" s="40" customFormat="1" ht="12.75" customHeight="1" x14ac:dyDescent="0.2">
      <c r="A4400" s="29">
        <v>46</v>
      </c>
      <c r="B4400" s="40" t="s">
        <v>7</v>
      </c>
      <c r="C4400" s="107">
        <v>8133</v>
      </c>
      <c r="D4400" s="40" t="s">
        <v>1241</v>
      </c>
      <c r="E4400" s="40" t="s">
        <v>1240</v>
      </c>
      <c r="F4400" s="45">
        <v>8</v>
      </c>
      <c r="G4400" s="45" t="s">
        <v>905</v>
      </c>
      <c r="H4400" s="45" t="s">
        <v>31</v>
      </c>
      <c r="I4400" s="46">
        <v>41943</v>
      </c>
      <c r="J4400" s="44" t="str">
        <f t="shared" si="124"/>
        <v>n/a</v>
      </c>
      <c r="K4400" s="46">
        <v>41975</v>
      </c>
      <c r="L4400" s="45">
        <v>8170</v>
      </c>
      <c r="M4400" s="45" t="s">
        <v>871</v>
      </c>
      <c r="N4400" s="45" t="s">
        <v>871</v>
      </c>
      <c r="O4400" s="62" t="s">
        <v>7</v>
      </c>
      <c r="P4400" s="117" t="s">
        <v>0</v>
      </c>
      <c r="Q4400" s="46">
        <v>42431</v>
      </c>
      <c r="R4400" s="41"/>
    </row>
    <row r="4401" spans="1:18" s="40" customFormat="1" ht="12.75" customHeight="1" x14ac:dyDescent="0.2">
      <c r="A4401" s="29">
        <v>51</v>
      </c>
      <c r="B4401" s="40" t="s">
        <v>7</v>
      </c>
      <c r="C4401" s="107">
        <v>8134</v>
      </c>
      <c r="D4401" s="40" t="s">
        <v>128</v>
      </c>
      <c r="E4401" s="40" t="s">
        <v>1239</v>
      </c>
      <c r="F4401" s="45">
        <v>10</v>
      </c>
      <c r="G4401" s="45" t="s">
        <v>12</v>
      </c>
      <c r="H4401" s="45" t="s">
        <v>1238</v>
      </c>
      <c r="I4401" s="46">
        <v>41961</v>
      </c>
      <c r="J4401" s="44" t="str">
        <f t="shared" si="124"/>
        <v>n/a</v>
      </c>
      <c r="K4401" s="46">
        <v>42003</v>
      </c>
      <c r="L4401" s="45"/>
      <c r="M4401" s="45"/>
      <c r="N4401" s="45"/>
      <c r="O4401" s="106" t="s">
        <v>7</v>
      </c>
      <c r="P4401" s="53">
        <v>4471</v>
      </c>
      <c r="Q4401" s="46">
        <v>42139</v>
      </c>
      <c r="R4401" s="41" t="s">
        <v>136</v>
      </c>
    </row>
    <row r="4402" spans="1:18" s="40" customFormat="1" ht="12.75" customHeight="1" x14ac:dyDescent="0.2">
      <c r="A4402" s="29">
        <v>33</v>
      </c>
      <c r="B4402" s="40" t="s">
        <v>7</v>
      </c>
      <c r="C4402" s="107">
        <v>8135</v>
      </c>
      <c r="D4402" s="40" t="s">
        <v>539</v>
      </c>
      <c r="E4402" s="40" t="s">
        <v>1237</v>
      </c>
      <c r="F4402" s="45">
        <v>18</v>
      </c>
      <c r="G4402" s="45" t="s">
        <v>22</v>
      </c>
      <c r="H4402" s="45" t="s">
        <v>25</v>
      </c>
      <c r="I4402" s="46">
        <v>41963</v>
      </c>
      <c r="J4402" s="44" t="str">
        <f t="shared" si="124"/>
        <v>n/a</v>
      </c>
      <c r="K4402" s="46">
        <v>41990</v>
      </c>
      <c r="L4402" s="45"/>
      <c r="M4402" s="45"/>
      <c r="N4402" s="45"/>
      <c r="O4402" s="106" t="s">
        <v>7</v>
      </c>
      <c r="P4402" s="53" t="s">
        <v>5</v>
      </c>
      <c r="Q4402" s="46">
        <v>42090</v>
      </c>
      <c r="R4402" s="41"/>
    </row>
    <row r="4403" spans="1:18" s="40" customFormat="1" ht="12.75" customHeight="1" x14ac:dyDescent="0.2">
      <c r="A4403" s="29">
        <v>190</v>
      </c>
      <c r="B4403" s="40" t="s">
        <v>7</v>
      </c>
      <c r="C4403" s="107">
        <v>8136</v>
      </c>
      <c r="D4403" s="40" t="s">
        <v>1168</v>
      </c>
      <c r="E4403" s="40" t="s">
        <v>1236</v>
      </c>
      <c r="F4403" s="45">
        <v>3</v>
      </c>
      <c r="G4403" s="45" t="s">
        <v>34</v>
      </c>
      <c r="H4403" s="45" t="s">
        <v>25</v>
      </c>
      <c r="I4403" s="46">
        <v>41974</v>
      </c>
      <c r="J4403" s="44">
        <f t="shared" si="124"/>
        <v>42339</v>
      </c>
      <c r="K4403" s="46"/>
      <c r="L4403" s="45"/>
      <c r="M4403" s="45"/>
      <c r="N4403" s="45"/>
      <c r="O4403" s="106" t="s">
        <v>7</v>
      </c>
      <c r="P4403" s="53" t="s">
        <v>2</v>
      </c>
      <c r="Q4403" s="46"/>
      <c r="R4403" s="41"/>
    </row>
    <row r="4404" spans="1:18" s="40" customFormat="1" ht="12.75" customHeight="1" x14ac:dyDescent="0.2">
      <c r="A4404" s="29">
        <v>46</v>
      </c>
      <c r="B4404" s="40" t="s">
        <v>7</v>
      </c>
      <c r="C4404" s="107">
        <v>8137</v>
      </c>
      <c r="D4404" s="40" t="s">
        <v>1014</v>
      </c>
      <c r="E4404" s="40" t="s">
        <v>1235</v>
      </c>
      <c r="F4404" s="45">
        <v>8</v>
      </c>
      <c r="G4404" s="45" t="s">
        <v>905</v>
      </c>
      <c r="H4404" s="45" t="s">
        <v>25</v>
      </c>
      <c r="I4404" s="46">
        <v>41975</v>
      </c>
      <c r="J4404" s="44" t="str">
        <f t="shared" si="124"/>
        <v>n/a</v>
      </c>
      <c r="K4404" s="46">
        <v>42009</v>
      </c>
      <c r="L4404" s="45">
        <v>8139</v>
      </c>
      <c r="M4404" s="45" t="s">
        <v>874</v>
      </c>
      <c r="N4404" s="45" t="s">
        <v>871</v>
      </c>
      <c r="O4404" s="106" t="s">
        <v>7</v>
      </c>
      <c r="P4404" s="53">
        <v>4480</v>
      </c>
      <c r="Q4404" s="46">
        <v>42211</v>
      </c>
      <c r="R4404" s="41" t="s">
        <v>1037</v>
      </c>
    </row>
    <row r="4405" spans="1:18" s="40" customFormat="1" ht="12.75" customHeight="1" x14ac:dyDescent="0.2">
      <c r="A4405" s="29">
        <v>33</v>
      </c>
      <c r="B4405" s="40" t="s">
        <v>7</v>
      </c>
      <c r="C4405" s="107">
        <v>8138</v>
      </c>
      <c r="D4405" s="40" t="s">
        <v>1234</v>
      </c>
      <c r="E4405" s="40" t="s">
        <v>950</v>
      </c>
      <c r="F4405" s="45">
        <v>20</v>
      </c>
      <c r="G4405" s="45" t="s">
        <v>22</v>
      </c>
      <c r="H4405" s="45" t="s">
        <v>44</v>
      </c>
      <c r="I4405" s="46">
        <v>41984</v>
      </c>
      <c r="J4405" s="44" t="str">
        <f t="shared" si="124"/>
        <v>n/a</v>
      </c>
      <c r="K4405" s="46">
        <v>42089</v>
      </c>
      <c r="L4405" s="45"/>
      <c r="M4405" s="45"/>
      <c r="N4405" s="45"/>
      <c r="O4405" s="106" t="s">
        <v>7</v>
      </c>
      <c r="P4405" s="53" t="s">
        <v>1227</v>
      </c>
      <c r="Q4405" s="46"/>
      <c r="R4405" s="41"/>
    </row>
    <row r="4406" spans="1:18" s="40" customFormat="1" ht="12.75" customHeight="1" x14ac:dyDescent="0.2">
      <c r="A4406" s="29">
        <v>17</v>
      </c>
      <c r="B4406" s="40" t="s">
        <v>7</v>
      </c>
      <c r="C4406" s="107">
        <v>8139</v>
      </c>
      <c r="D4406" s="40" t="s">
        <v>337</v>
      </c>
      <c r="E4406" s="40" t="s">
        <v>1233</v>
      </c>
      <c r="F4406" s="45">
        <v>8</v>
      </c>
      <c r="G4406" s="45" t="s">
        <v>905</v>
      </c>
      <c r="H4406" s="45" t="s">
        <v>25</v>
      </c>
      <c r="I4406" s="46">
        <v>41985</v>
      </c>
      <c r="J4406" s="44" t="str">
        <f t="shared" si="124"/>
        <v>n/a</v>
      </c>
      <c r="K4406" s="46">
        <v>42009</v>
      </c>
      <c r="L4406" s="45">
        <v>8137</v>
      </c>
      <c r="M4406" s="45" t="s">
        <v>874</v>
      </c>
      <c r="N4406" s="45" t="s">
        <v>871</v>
      </c>
      <c r="O4406" s="106" t="s">
        <v>7</v>
      </c>
      <c r="P4406" s="53">
        <v>4481</v>
      </c>
      <c r="Q4406" s="46">
        <v>42211</v>
      </c>
      <c r="R4406" s="111" t="s">
        <v>281</v>
      </c>
    </row>
    <row r="4407" spans="1:18" s="40" customFormat="1" ht="12.75" customHeight="1" x14ac:dyDescent="0.2">
      <c r="A4407" s="29">
        <v>37</v>
      </c>
      <c r="B4407" s="40" t="s">
        <v>7</v>
      </c>
      <c r="C4407" s="107">
        <v>8140</v>
      </c>
      <c r="D4407" s="40" t="s">
        <v>488</v>
      </c>
      <c r="E4407" s="40" t="s">
        <v>1224</v>
      </c>
      <c r="F4407" s="45">
        <v>20</v>
      </c>
      <c r="G4407" s="45" t="s">
        <v>22</v>
      </c>
      <c r="H4407" s="45" t="s">
        <v>8</v>
      </c>
      <c r="I4407" s="46">
        <v>41992</v>
      </c>
      <c r="J4407" s="44" t="str">
        <f t="shared" si="124"/>
        <v>n/a</v>
      </c>
      <c r="K4407" s="46">
        <v>42031</v>
      </c>
      <c r="L4407" s="45"/>
      <c r="M4407" s="45"/>
      <c r="N4407" s="45" t="s">
        <v>871</v>
      </c>
      <c r="O4407" s="106" t="s">
        <v>7</v>
      </c>
      <c r="P4407" s="53">
        <v>4509</v>
      </c>
      <c r="Q4407" s="46">
        <v>42454</v>
      </c>
      <c r="R4407" s="128" t="s">
        <v>857</v>
      </c>
    </row>
    <row r="4408" spans="1:18" s="40" customFormat="1" ht="12.75" customHeight="1" x14ac:dyDescent="0.2">
      <c r="A4408" s="29"/>
      <c r="B4408" s="40" t="s">
        <v>7</v>
      </c>
      <c r="C4408" s="107">
        <v>8141</v>
      </c>
      <c r="D4408" s="40" t="s">
        <v>1175</v>
      </c>
      <c r="E4408" s="40" t="s">
        <v>1174</v>
      </c>
      <c r="F4408" s="45">
        <v>3</v>
      </c>
      <c r="G4408" s="45" t="s">
        <v>34</v>
      </c>
      <c r="H4408" s="45" t="s">
        <v>28</v>
      </c>
      <c r="I4408" s="46">
        <v>41995</v>
      </c>
      <c r="J4408" s="44" t="str">
        <f t="shared" si="124"/>
        <v>n/a</v>
      </c>
      <c r="K4408" s="46">
        <v>42033</v>
      </c>
      <c r="L4408" s="45"/>
      <c r="M4408" s="45"/>
      <c r="N4408" s="45" t="s">
        <v>874</v>
      </c>
      <c r="O4408" s="106" t="s">
        <v>7</v>
      </c>
      <c r="P4408" s="53">
        <v>4493</v>
      </c>
      <c r="Q4408" s="46">
        <v>42320</v>
      </c>
      <c r="R4408" s="41" t="s">
        <v>1232</v>
      </c>
    </row>
    <row r="4409" spans="1:18" s="40" customFormat="1" ht="12.75" customHeight="1" x14ac:dyDescent="0.2">
      <c r="A4409" s="29"/>
      <c r="B4409" s="40" t="s">
        <v>7</v>
      </c>
      <c r="C4409" s="107">
        <v>8142</v>
      </c>
      <c r="D4409" s="40" t="s">
        <v>945</v>
      </c>
      <c r="E4409" s="40" t="s">
        <v>1224</v>
      </c>
      <c r="F4409" s="45">
        <v>8</v>
      </c>
      <c r="G4409" s="45" t="s">
        <v>905</v>
      </c>
      <c r="H4409" s="45" t="s">
        <v>8</v>
      </c>
      <c r="I4409" s="46">
        <v>41995</v>
      </c>
      <c r="J4409" s="44" t="str">
        <f t="shared" si="124"/>
        <v>n/a</v>
      </c>
      <c r="K4409" s="46">
        <v>42033</v>
      </c>
      <c r="L4409" s="45">
        <v>8144</v>
      </c>
      <c r="M4409" s="45"/>
      <c r="N4409" s="45"/>
      <c r="O4409" s="106" t="s">
        <v>7</v>
      </c>
      <c r="P4409" s="53">
        <v>4476</v>
      </c>
      <c r="Q4409" s="108">
        <v>42205</v>
      </c>
      <c r="R4409" s="111" t="s">
        <v>1231</v>
      </c>
    </row>
    <row r="4410" spans="1:18" s="40" customFormat="1" ht="12.75" customHeight="1" x14ac:dyDescent="0.2">
      <c r="A4410" s="29"/>
      <c r="B4410" s="40" t="s">
        <v>7</v>
      </c>
      <c r="C4410" s="107">
        <v>8143</v>
      </c>
      <c r="D4410" s="40" t="s">
        <v>1230</v>
      </c>
      <c r="E4410" s="40" t="s">
        <v>1229</v>
      </c>
      <c r="F4410" s="45">
        <v>8</v>
      </c>
      <c r="G4410" s="45" t="s">
        <v>905</v>
      </c>
      <c r="H4410" s="45" t="s">
        <v>8</v>
      </c>
      <c r="I4410" s="46">
        <v>41995</v>
      </c>
      <c r="J4410" s="44" t="str">
        <f t="shared" si="124"/>
        <v>n/a</v>
      </c>
      <c r="K4410" s="46">
        <v>42033</v>
      </c>
      <c r="L4410" s="45"/>
      <c r="M4410" s="45"/>
      <c r="N4410" s="45"/>
      <c r="O4410" s="106" t="s">
        <v>7</v>
      </c>
      <c r="P4410" s="53" t="s">
        <v>1227</v>
      </c>
      <c r="Q4410" s="108"/>
      <c r="R4410" s="41"/>
    </row>
    <row r="4411" spans="1:18" s="40" customFormat="1" ht="12.75" customHeight="1" x14ac:dyDescent="0.2">
      <c r="A4411" s="29"/>
      <c r="B4411" s="40" t="s">
        <v>7</v>
      </c>
      <c r="C4411" s="107">
        <v>8144</v>
      </c>
      <c r="D4411" s="40" t="s">
        <v>1226</v>
      </c>
      <c r="E4411" s="40" t="s">
        <v>1224</v>
      </c>
      <c r="F4411" s="45">
        <v>8</v>
      </c>
      <c r="G4411" s="45" t="s">
        <v>905</v>
      </c>
      <c r="H4411" s="45" t="s">
        <v>8</v>
      </c>
      <c r="I4411" s="46">
        <v>41996</v>
      </c>
      <c r="J4411" s="44" t="str">
        <f t="shared" si="124"/>
        <v>n/a</v>
      </c>
      <c r="K4411" s="46">
        <v>42033</v>
      </c>
      <c r="L4411" s="45">
        <v>8142</v>
      </c>
      <c r="M4411" s="45" t="s">
        <v>871</v>
      </c>
      <c r="N4411" s="45" t="s">
        <v>871</v>
      </c>
      <c r="O4411" s="62" t="s">
        <v>7</v>
      </c>
      <c r="P4411" s="117" t="s">
        <v>0</v>
      </c>
      <c r="Q4411" s="108">
        <v>42293</v>
      </c>
      <c r="R4411" s="41"/>
    </row>
    <row r="4412" spans="1:18" s="40" customFormat="1" ht="12.75" customHeight="1" x14ac:dyDescent="0.2">
      <c r="A4412" s="29">
        <v>131</v>
      </c>
      <c r="B4412" s="40" t="s">
        <v>7</v>
      </c>
      <c r="C4412" s="107">
        <v>8145</v>
      </c>
      <c r="D4412" s="40" t="s">
        <v>1225</v>
      </c>
      <c r="E4412" s="40" t="s">
        <v>1224</v>
      </c>
      <c r="F4412" s="45">
        <v>15</v>
      </c>
      <c r="G4412" s="45" t="s">
        <v>9</v>
      </c>
      <c r="H4412" s="45" t="s">
        <v>8</v>
      </c>
      <c r="I4412" s="46">
        <v>41996</v>
      </c>
      <c r="J4412" s="44">
        <f t="shared" si="124"/>
        <v>42361</v>
      </c>
      <c r="K4412" s="46"/>
      <c r="L4412" s="45"/>
      <c r="M4412" s="45"/>
      <c r="N4412" s="45"/>
      <c r="O4412" s="106" t="s">
        <v>7</v>
      </c>
      <c r="P4412" s="53" t="s">
        <v>2</v>
      </c>
      <c r="Q4412" s="108"/>
      <c r="R4412" s="41"/>
    </row>
    <row r="4413" spans="1:18" s="40" customFormat="1" ht="12.75" customHeight="1" x14ac:dyDescent="0.2">
      <c r="A4413" s="29">
        <v>129</v>
      </c>
      <c r="B4413" s="40" t="s">
        <v>7</v>
      </c>
      <c r="C4413" s="107">
        <v>8146</v>
      </c>
      <c r="D4413" s="40" t="s">
        <v>972</v>
      </c>
      <c r="E4413" s="40" t="s">
        <v>1224</v>
      </c>
      <c r="F4413" s="45">
        <v>15</v>
      </c>
      <c r="G4413" s="45" t="s">
        <v>9</v>
      </c>
      <c r="H4413" s="45" t="s">
        <v>8</v>
      </c>
      <c r="I4413" s="46">
        <v>42002</v>
      </c>
      <c r="J4413" s="44" t="str">
        <f t="shared" si="124"/>
        <v>n/a</v>
      </c>
      <c r="K4413" s="46">
        <v>42033</v>
      </c>
      <c r="L4413" s="45"/>
      <c r="M4413" s="45"/>
      <c r="N4413" s="45" t="s">
        <v>874</v>
      </c>
      <c r="O4413" s="62" t="s">
        <v>7</v>
      </c>
      <c r="P4413" s="117" t="s">
        <v>0</v>
      </c>
      <c r="Q4413" s="108">
        <v>42265</v>
      </c>
      <c r="R4413" s="41"/>
    </row>
    <row r="4414" spans="1:18" s="40" customFormat="1" ht="12.75" customHeight="1" x14ac:dyDescent="0.2">
      <c r="A4414" s="29">
        <v>56</v>
      </c>
      <c r="B4414" s="40" t="s">
        <v>7</v>
      </c>
      <c r="C4414" s="107">
        <v>8147</v>
      </c>
      <c r="D4414" s="40" t="s">
        <v>1223</v>
      </c>
      <c r="E4414" s="40" t="s">
        <v>1010</v>
      </c>
      <c r="F4414" s="45">
        <v>14</v>
      </c>
      <c r="G4414" s="107" t="s">
        <v>9</v>
      </c>
      <c r="H4414" s="45" t="s">
        <v>8</v>
      </c>
      <c r="I4414" s="46">
        <v>42002</v>
      </c>
      <c r="J4414" s="44" t="str">
        <f t="shared" si="124"/>
        <v>n/a</v>
      </c>
      <c r="K4414" s="46">
        <v>42033</v>
      </c>
      <c r="L4414" s="45"/>
      <c r="M4414" s="45"/>
      <c r="N4414" s="45"/>
      <c r="O4414" s="106" t="s">
        <v>7</v>
      </c>
      <c r="P4414" s="53">
        <v>4475</v>
      </c>
      <c r="Q4414" s="108">
        <v>42172</v>
      </c>
      <c r="R4414" s="111" t="s">
        <v>1019</v>
      </c>
    </row>
    <row r="4415" spans="1:18" s="40" customFormat="1" ht="12.75" customHeight="1" x14ac:dyDescent="0.2">
      <c r="A4415" s="29">
        <v>50</v>
      </c>
      <c r="B4415" s="40" t="s">
        <v>7</v>
      </c>
      <c r="C4415" s="107">
        <v>8148</v>
      </c>
      <c r="D4415" s="40" t="s">
        <v>21</v>
      </c>
      <c r="E4415" s="40" t="s">
        <v>1222</v>
      </c>
      <c r="F4415" s="45">
        <v>7</v>
      </c>
      <c r="G4415" s="45" t="s">
        <v>12</v>
      </c>
      <c r="H4415" s="45" t="s">
        <v>193</v>
      </c>
      <c r="I4415" s="120">
        <v>42032</v>
      </c>
      <c r="J4415" s="44" t="str">
        <f t="shared" si="124"/>
        <v>n/a</v>
      </c>
      <c r="K4415" s="120">
        <v>42062</v>
      </c>
      <c r="L4415" s="45"/>
      <c r="M4415" s="45"/>
      <c r="N4415" s="45"/>
      <c r="O4415" s="106" t="s">
        <v>7</v>
      </c>
      <c r="P4415" s="53">
        <v>4477</v>
      </c>
      <c r="Q4415" s="108">
        <v>42205</v>
      </c>
      <c r="R4415" s="41" t="s">
        <v>136</v>
      </c>
    </row>
    <row r="4416" spans="1:18" s="40" customFormat="1" ht="12.75" customHeight="1" x14ac:dyDescent="0.2">
      <c r="A4416" s="29">
        <v>10</v>
      </c>
      <c r="B4416" s="40" t="s">
        <v>7</v>
      </c>
      <c r="C4416" s="107">
        <v>8149</v>
      </c>
      <c r="D4416" s="40" t="s">
        <v>1221</v>
      </c>
      <c r="E4416" s="40" t="s">
        <v>1220</v>
      </c>
      <c r="F4416" s="45">
        <v>5</v>
      </c>
      <c r="G4416" s="45" t="s">
        <v>34</v>
      </c>
      <c r="H4416" s="45" t="s">
        <v>193</v>
      </c>
      <c r="I4416" s="120">
        <v>42034</v>
      </c>
      <c r="J4416" s="44" t="str">
        <f t="shared" si="124"/>
        <v>n/a</v>
      </c>
      <c r="K4416" s="120">
        <v>42065</v>
      </c>
      <c r="L4416" s="45"/>
      <c r="M4416" s="45"/>
      <c r="N4416" s="45"/>
      <c r="O4416" s="106" t="s">
        <v>7</v>
      </c>
      <c r="P4416" s="53">
        <v>4479</v>
      </c>
      <c r="Q4416" s="108">
        <v>42205</v>
      </c>
      <c r="R4416" s="41" t="s">
        <v>1219</v>
      </c>
    </row>
    <row r="4417" spans="1:209" s="40" customFormat="1" ht="12.75" customHeight="1" x14ac:dyDescent="0.2">
      <c r="A4417" s="29">
        <v>10</v>
      </c>
      <c r="B4417" s="40" t="s">
        <v>7</v>
      </c>
      <c r="C4417" s="107">
        <v>8150</v>
      </c>
      <c r="D4417" s="40" t="s">
        <v>1011</v>
      </c>
      <c r="E4417" s="40" t="s">
        <v>1218</v>
      </c>
      <c r="F4417" s="45">
        <v>9</v>
      </c>
      <c r="G4417" s="45" t="s">
        <v>12</v>
      </c>
      <c r="H4417" s="45" t="s">
        <v>193</v>
      </c>
      <c r="I4417" s="46">
        <v>42034</v>
      </c>
      <c r="J4417" s="44">
        <f t="shared" si="124"/>
        <v>42399</v>
      </c>
      <c r="K4417" s="46"/>
      <c r="L4417" s="45"/>
      <c r="M4417" s="45"/>
      <c r="N4417" s="45"/>
      <c r="O4417" s="106" t="s">
        <v>7</v>
      </c>
      <c r="P4417" s="53" t="s">
        <v>2</v>
      </c>
      <c r="Q4417" s="46"/>
      <c r="R4417" s="41"/>
    </row>
    <row r="4418" spans="1:209" s="40" customFormat="1" ht="12.75" customHeight="1" x14ac:dyDescent="0.2">
      <c r="A4418" s="29">
        <v>17</v>
      </c>
      <c r="B4418" s="40" t="s">
        <v>7</v>
      </c>
      <c r="C4418" s="107">
        <v>8151</v>
      </c>
      <c r="D4418" s="40" t="s">
        <v>1217</v>
      </c>
      <c r="E4418" s="40" t="s">
        <v>1216</v>
      </c>
      <c r="F4418" s="45">
        <v>9</v>
      </c>
      <c r="G4418" s="45" t="s">
        <v>12</v>
      </c>
      <c r="H4418" s="45" t="s">
        <v>193</v>
      </c>
      <c r="I4418" s="46">
        <v>42044</v>
      </c>
      <c r="J4418" s="44" t="str">
        <f t="shared" si="124"/>
        <v>n/a</v>
      </c>
      <c r="K4418" s="46">
        <v>42065</v>
      </c>
      <c r="L4418" s="45"/>
      <c r="M4418" s="45"/>
      <c r="N4418" s="45"/>
      <c r="O4418" s="106" t="s">
        <v>7</v>
      </c>
      <c r="P4418" s="53" t="s">
        <v>5</v>
      </c>
      <c r="Q4418" s="46">
        <v>42122</v>
      </c>
      <c r="R4418" s="41"/>
    </row>
    <row r="4419" spans="1:209" s="40" customFormat="1" ht="12.75" customHeight="1" x14ac:dyDescent="0.2">
      <c r="A4419" s="29"/>
      <c r="B4419" s="40" t="s">
        <v>7</v>
      </c>
      <c r="C4419" s="107">
        <v>8152</v>
      </c>
      <c r="D4419" s="40" t="s">
        <v>1215</v>
      </c>
      <c r="E4419" s="40" t="s">
        <v>1214</v>
      </c>
      <c r="F4419" s="45">
        <v>8</v>
      </c>
      <c r="G4419" s="45" t="s">
        <v>905</v>
      </c>
      <c r="H4419" s="45" t="s">
        <v>28</v>
      </c>
      <c r="I4419" s="46">
        <v>42046</v>
      </c>
      <c r="J4419" s="44" t="str">
        <f t="shared" si="124"/>
        <v>n/a</v>
      </c>
      <c r="K4419" s="46">
        <v>42094</v>
      </c>
      <c r="L4419" s="45"/>
      <c r="M4419" s="45"/>
      <c r="N4419" s="45"/>
      <c r="O4419" s="106" t="s">
        <v>7</v>
      </c>
      <c r="P4419" s="53">
        <v>4485</v>
      </c>
      <c r="Q4419" s="46">
        <v>42236</v>
      </c>
      <c r="R4419" s="41" t="s">
        <v>136</v>
      </c>
    </row>
    <row r="4420" spans="1:209" s="40" customFormat="1" ht="12.75" customHeight="1" x14ac:dyDescent="0.2">
      <c r="A4420" s="29">
        <v>3</v>
      </c>
      <c r="B4420" s="40" t="s">
        <v>7</v>
      </c>
      <c r="C4420" s="107">
        <v>8153</v>
      </c>
      <c r="D4420" s="40" t="s">
        <v>1213</v>
      </c>
      <c r="E4420" s="40" t="s">
        <v>1212</v>
      </c>
      <c r="F4420" s="45">
        <v>19</v>
      </c>
      <c r="G4420" s="107" t="s">
        <v>9</v>
      </c>
      <c r="H4420" s="45" t="s">
        <v>44</v>
      </c>
      <c r="I4420" s="46">
        <v>42055</v>
      </c>
      <c r="J4420" s="44" t="str">
        <f t="shared" si="124"/>
        <v>n/a</v>
      </c>
      <c r="K4420" s="46">
        <v>42094</v>
      </c>
      <c r="L4420" s="45">
        <v>8161</v>
      </c>
      <c r="M4420" s="45"/>
      <c r="N4420" s="45"/>
      <c r="O4420" s="106" t="s">
        <v>7</v>
      </c>
      <c r="P4420" s="53">
        <v>4484</v>
      </c>
      <c r="Q4420" s="108">
        <v>42233</v>
      </c>
      <c r="R4420" s="41" t="s">
        <v>1211</v>
      </c>
    </row>
    <row r="4421" spans="1:209" s="40" customFormat="1" ht="12.75" customHeight="1" x14ac:dyDescent="0.2">
      <c r="A4421" s="29"/>
      <c r="B4421" s="40" t="s">
        <v>7</v>
      </c>
      <c r="C4421" s="107">
        <v>8154</v>
      </c>
      <c r="D4421" s="40" t="s">
        <v>1210</v>
      </c>
      <c r="E4421" s="40" t="s">
        <v>1201</v>
      </c>
      <c r="F4421" s="45">
        <v>8</v>
      </c>
      <c r="G4421" s="45" t="s">
        <v>905</v>
      </c>
      <c r="H4421" s="45" t="s">
        <v>44</v>
      </c>
      <c r="I4421" s="46">
        <v>42062</v>
      </c>
      <c r="J4421" s="44" t="str">
        <f t="shared" si="124"/>
        <v>n/a</v>
      </c>
      <c r="K4421" s="46">
        <v>42093</v>
      </c>
      <c r="L4421" s="45">
        <v>8158</v>
      </c>
      <c r="M4421" s="45" t="s">
        <v>871</v>
      </c>
      <c r="N4421" s="45" t="s">
        <v>871</v>
      </c>
      <c r="O4421" s="62" t="s">
        <v>7</v>
      </c>
      <c r="P4421" s="117" t="s">
        <v>0</v>
      </c>
      <c r="Q4421" s="46">
        <v>42412</v>
      </c>
      <c r="R4421" s="41"/>
    </row>
    <row r="4422" spans="1:209" s="40" customFormat="1" ht="12.75" customHeight="1" x14ac:dyDescent="0.2">
      <c r="A4422" s="29">
        <v>55</v>
      </c>
      <c r="B4422" s="40" t="s">
        <v>7</v>
      </c>
      <c r="C4422" s="107">
        <v>8155</v>
      </c>
      <c r="D4422" s="40" t="s">
        <v>943</v>
      </c>
      <c r="E4422" s="40" t="s">
        <v>1209</v>
      </c>
      <c r="F4422" s="45">
        <v>15</v>
      </c>
      <c r="G4422" s="107" t="s">
        <v>9</v>
      </c>
      <c r="H4422" s="45" t="s">
        <v>44</v>
      </c>
      <c r="I4422" s="46">
        <v>42062</v>
      </c>
      <c r="J4422" s="44" t="str">
        <f t="shared" ref="J4422:J4485" si="125">IF(AND(I4422&gt;1/1/75, K4422&gt;0),"n/a",I4422+365)</f>
        <v>n/a</v>
      </c>
      <c r="K4422" s="46">
        <v>42094</v>
      </c>
      <c r="L4422" s="45" t="s">
        <v>1208</v>
      </c>
      <c r="M4422" s="45"/>
      <c r="N4422" s="45" t="s">
        <v>871</v>
      </c>
      <c r="O4422" s="62" t="s">
        <v>7</v>
      </c>
      <c r="P4422" s="117" t="s">
        <v>0</v>
      </c>
      <c r="Q4422" s="46">
        <v>42327</v>
      </c>
      <c r="R4422" s="41"/>
      <c r="S4422" s="14"/>
      <c r="T4422" s="14"/>
      <c r="U4422" s="14"/>
      <c r="V4422" s="14"/>
      <c r="W4422" s="14"/>
      <c r="X4422" s="14"/>
      <c r="Y4422" s="14"/>
      <c r="Z4422" s="14"/>
      <c r="AA4422" s="14"/>
      <c r="AB4422" s="14"/>
      <c r="AC4422" s="14"/>
      <c r="AD4422" s="14"/>
      <c r="AE4422" s="14"/>
      <c r="AF4422" s="14"/>
      <c r="AG4422" s="14"/>
      <c r="AH4422" s="14"/>
      <c r="AI4422" s="14"/>
      <c r="AJ4422" s="14"/>
      <c r="AK4422" s="14"/>
      <c r="AL4422" s="14"/>
      <c r="AM4422" s="14"/>
      <c r="AN4422" s="14"/>
      <c r="AO4422" s="14"/>
      <c r="AP4422" s="14"/>
      <c r="AQ4422" s="14"/>
      <c r="AR4422" s="14"/>
      <c r="AS4422" s="14"/>
      <c r="AT4422" s="14"/>
      <c r="AU4422" s="14"/>
      <c r="AV4422" s="14"/>
      <c r="AW4422" s="14"/>
      <c r="AX4422" s="14"/>
      <c r="AY4422" s="14"/>
      <c r="AZ4422" s="14"/>
      <c r="BA4422" s="14"/>
      <c r="BB4422" s="14"/>
      <c r="BC4422" s="14"/>
      <c r="BD4422" s="14"/>
      <c r="BE4422" s="14"/>
      <c r="BF4422" s="14"/>
      <c r="BG4422" s="14"/>
      <c r="BH4422" s="14"/>
      <c r="BI4422" s="14"/>
      <c r="BJ4422" s="14"/>
      <c r="BK4422" s="14"/>
      <c r="BL4422" s="14"/>
      <c r="BM4422" s="14"/>
      <c r="BN4422" s="14"/>
      <c r="BO4422" s="14"/>
      <c r="BP4422" s="14"/>
      <c r="BQ4422" s="14"/>
      <c r="BR4422" s="14"/>
      <c r="BS4422" s="14"/>
      <c r="BT4422" s="14"/>
      <c r="BU4422" s="14"/>
      <c r="BV4422" s="14"/>
      <c r="BW4422" s="14"/>
      <c r="BX4422" s="14"/>
      <c r="BY4422" s="14"/>
      <c r="BZ4422" s="14"/>
      <c r="CA4422" s="14"/>
      <c r="CB4422" s="14"/>
      <c r="CC4422" s="14"/>
      <c r="CD4422" s="14"/>
      <c r="CE4422" s="14"/>
      <c r="CF4422" s="14"/>
      <c r="CG4422" s="14"/>
      <c r="CH4422" s="14"/>
      <c r="CI4422" s="14"/>
      <c r="CJ4422" s="14"/>
      <c r="CK4422" s="14"/>
      <c r="CL4422" s="14"/>
      <c r="CM4422" s="14"/>
      <c r="CN4422" s="14"/>
      <c r="CO4422" s="14"/>
      <c r="CP4422" s="14"/>
      <c r="CQ4422" s="14"/>
      <c r="CR4422" s="14"/>
      <c r="CS4422" s="14"/>
      <c r="CT4422" s="14"/>
      <c r="CU4422" s="14"/>
      <c r="CV4422" s="14"/>
      <c r="CW4422" s="14"/>
      <c r="CX4422" s="14"/>
      <c r="CY4422" s="14"/>
      <c r="CZ4422" s="14"/>
      <c r="DA4422" s="14"/>
      <c r="DB4422" s="14"/>
      <c r="DC4422" s="14"/>
      <c r="DD4422" s="14"/>
      <c r="DE4422" s="14"/>
      <c r="DF4422" s="14"/>
      <c r="DG4422" s="14"/>
      <c r="DH4422" s="14"/>
      <c r="DI4422" s="14"/>
      <c r="DJ4422" s="14"/>
      <c r="DK4422" s="14"/>
      <c r="DL4422" s="14"/>
      <c r="DM4422" s="14"/>
      <c r="DN4422" s="14"/>
      <c r="DO4422" s="14"/>
      <c r="DP4422" s="14"/>
      <c r="DQ4422" s="14"/>
      <c r="DR4422" s="14"/>
      <c r="DS4422" s="14"/>
      <c r="DT4422" s="14"/>
      <c r="DU4422" s="14"/>
      <c r="DV4422" s="14"/>
      <c r="DW4422" s="14"/>
      <c r="DX4422" s="14"/>
      <c r="DY4422" s="14"/>
      <c r="DZ4422" s="14"/>
      <c r="EA4422" s="14"/>
      <c r="EB4422" s="14"/>
      <c r="EC4422" s="14"/>
      <c r="ED4422" s="14"/>
      <c r="EE4422" s="14"/>
      <c r="EF4422" s="14"/>
      <c r="EG4422" s="14"/>
      <c r="EH4422" s="14"/>
      <c r="EI4422" s="14"/>
      <c r="EJ4422" s="14"/>
      <c r="EK4422" s="14"/>
      <c r="EL4422" s="14"/>
      <c r="EM4422" s="14"/>
      <c r="EN4422" s="14"/>
      <c r="EO4422" s="14"/>
      <c r="EP4422" s="14"/>
      <c r="EQ4422" s="14"/>
      <c r="ER4422" s="14"/>
      <c r="ES4422" s="14"/>
      <c r="ET4422" s="14"/>
      <c r="EU4422" s="14"/>
      <c r="EV4422" s="14"/>
      <c r="EW4422" s="14"/>
      <c r="EX4422" s="14"/>
      <c r="EY4422" s="14"/>
      <c r="EZ4422" s="14"/>
      <c r="FA4422" s="14"/>
      <c r="FB4422" s="14"/>
      <c r="FC4422" s="14"/>
      <c r="FD4422" s="14"/>
      <c r="FE4422" s="14"/>
      <c r="FF4422" s="14"/>
      <c r="FG4422" s="14"/>
      <c r="FH4422" s="14"/>
      <c r="FI4422" s="14"/>
      <c r="FJ4422" s="14"/>
      <c r="FK4422" s="14"/>
      <c r="FL4422" s="14"/>
      <c r="FM4422" s="14"/>
      <c r="FN4422" s="14"/>
      <c r="FO4422" s="14"/>
      <c r="FP4422" s="14"/>
      <c r="FQ4422" s="14"/>
      <c r="FR4422" s="14"/>
      <c r="FS4422" s="14"/>
      <c r="FT4422" s="14"/>
      <c r="FU4422" s="14"/>
      <c r="FV4422" s="14"/>
      <c r="FW4422" s="14"/>
      <c r="FX4422" s="14"/>
      <c r="FY4422" s="14"/>
      <c r="FZ4422" s="14"/>
      <c r="GA4422" s="14"/>
      <c r="GB4422" s="14"/>
      <c r="GC4422" s="14"/>
      <c r="GD4422" s="14"/>
      <c r="GE4422" s="14"/>
      <c r="GF4422" s="14"/>
      <c r="GG4422" s="14"/>
      <c r="GH4422" s="14"/>
      <c r="GI4422" s="14"/>
      <c r="GJ4422" s="14"/>
      <c r="GK4422" s="14"/>
      <c r="GL4422" s="14"/>
      <c r="GM4422" s="14"/>
      <c r="GN4422" s="14"/>
      <c r="GO4422" s="14"/>
      <c r="GP4422" s="14"/>
      <c r="GQ4422" s="14"/>
      <c r="GR4422" s="14"/>
      <c r="GS4422" s="14"/>
      <c r="GT4422" s="14"/>
      <c r="GU4422" s="14"/>
      <c r="GV4422" s="14"/>
      <c r="GW4422" s="14"/>
      <c r="GX4422" s="14"/>
      <c r="GY4422" s="14"/>
      <c r="GZ4422" s="14"/>
      <c r="HA4422" s="14"/>
    </row>
    <row r="4423" spans="1:209" s="14" customFormat="1" ht="12.75" customHeight="1" x14ac:dyDescent="0.2">
      <c r="A4423" s="25">
        <v>55</v>
      </c>
      <c r="B4423" s="14" t="s">
        <v>7</v>
      </c>
      <c r="C4423" s="97">
        <v>8156</v>
      </c>
      <c r="D4423" s="14" t="s">
        <v>943</v>
      </c>
      <c r="E4423" s="14" t="s">
        <v>1207</v>
      </c>
      <c r="F4423" s="15">
        <v>15</v>
      </c>
      <c r="G4423" s="97" t="s">
        <v>9</v>
      </c>
      <c r="H4423" s="15" t="s">
        <v>44</v>
      </c>
      <c r="I4423" s="19">
        <v>42062</v>
      </c>
      <c r="J4423" s="16" t="str">
        <f t="shared" si="125"/>
        <v>n/a</v>
      </c>
      <c r="K4423" s="19">
        <v>42094</v>
      </c>
      <c r="L4423" s="15" t="s">
        <v>1206</v>
      </c>
      <c r="M4423" s="15"/>
      <c r="N4423" s="15" t="s">
        <v>871</v>
      </c>
      <c r="O4423" s="96" t="s">
        <v>7</v>
      </c>
      <c r="P4423" s="20">
        <v>4494</v>
      </c>
      <c r="Q4423" s="19">
        <v>42327</v>
      </c>
      <c r="R4423" s="58" t="s">
        <v>136</v>
      </c>
    </row>
    <row r="4424" spans="1:209" s="40" customFormat="1" ht="12.75" customHeight="1" x14ac:dyDescent="0.2">
      <c r="A4424" s="29">
        <v>55</v>
      </c>
      <c r="B4424" s="40" t="s">
        <v>7</v>
      </c>
      <c r="C4424" s="107">
        <v>8157</v>
      </c>
      <c r="D4424" s="40" t="s">
        <v>943</v>
      </c>
      <c r="E4424" s="40" t="s">
        <v>1201</v>
      </c>
      <c r="F4424" s="45">
        <v>15</v>
      </c>
      <c r="G4424" s="107" t="s">
        <v>9</v>
      </c>
      <c r="H4424" s="45" t="s">
        <v>44</v>
      </c>
      <c r="I4424" s="46">
        <v>42062</v>
      </c>
      <c r="J4424" s="44" t="str">
        <f t="shared" si="125"/>
        <v>n/a</v>
      </c>
      <c r="K4424" s="46">
        <v>42094</v>
      </c>
      <c r="L4424" s="45" t="s">
        <v>1205</v>
      </c>
      <c r="M4424" s="45"/>
      <c r="N4424" s="45" t="s">
        <v>871</v>
      </c>
      <c r="O4424" s="62" t="s">
        <v>7</v>
      </c>
      <c r="P4424" s="117" t="s">
        <v>0</v>
      </c>
      <c r="Q4424" s="46">
        <v>42327</v>
      </c>
      <c r="R4424" s="41"/>
      <c r="S4424" s="14"/>
      <c r="T4424" s="14"/>
      <c r="U4424" s="14"/>
      <c r="V4424" s="14"/>
      <c r="W4424" s="14"/>
      <c r="X4424" s="14"/>
      <c r="Y4424" s="14"/>
      <c r="Z4424" s="14"/>
      <c r="AA4424" s="14"/>
      <c r="AB4424" s="14"/>
      <c r="AC4424" s="14"/>
      <c r="AD4424" s="14"/>
      <c r="AE4424" s="14"/>
      <c r="AF4424" s="14"/>
      <c r="AG4424" s="14"/>
      <c r="AH4424" s="14"/>
      <c r="AI4424" s="14"/>
      <c r="AJ4424" s="14"/>
      <c r="AK4424" s="14"/>
      <c r="AL4424" s="14"/>
      <c r="AM4424" s="14"/>
      <c r="AN4424" s="14"/>
      <c r="AO4424" s="14"/>
      <c r="AP4424" s="14"/>
      <c r="AQ4424" s="14"/>
      <c r="AR4424" s="14"/>
      <c r="AS4424" s="14"/>
      <c r="AT4424" s="14"/>
      <c r="AU4424" s="14"/>
      <c r="AV4424" s="14"/>
      <c r="AW4424" s="14"/>
      <c r="AX4424" s="14"/>
      <c r="AY4424" s="14"/>
      <c r="AZ4424" s="14"/>
      <c r="BA4424" s="14"/>
      <c r="BB4424" s="14"/>
      <c r="BC4424" s="14"/>
      <c r="BD4424" s="14"/>
      <c r="BE4424" s="14"/>
      <c r="BF4424" s="14"/>
      <c r="BG4424" s="14"/>
      <c r="BH4424" s="14"/>
      <c r="BI4424" s="14"/>
      <c r="BJ4424" s="14"/>
      <c r="BK4424" s="14"/>
      <c r="BL4424" s="14"/>
      <c r="BM4424" s="14"/>
      <c r="BN4424" s="14"/>
      <c r="BO4424" s="14"/>
      <c r="BP4424" s="14"/>
      <c r="BQ4424" s="14"/>
      <c r="BR4424" s="14"/>
      <c r="BS4424" s="14"/>
      <c r="BT4424" s="14"/>
      <c r="BU4424" s="14"/>
      <c r="BV4424" s="14"/>
      <c r="BW4424" s="14"/>
      <c r="BX4424" s="14"/>
      <c r="BY4424" s="14"/>
      <c r="BZ4424" s="14"/>
      <c r="CA4424" s="14"/>
      <c r="CB4424" s="14"/>
      <c r="CC4424" s="14"/>
      <c r="CD4424" s="14"/>
      <c r="CE4424" s="14"/>
      <c r="CF4424" s="14"/>
      <c r="CG4424" s="14"/>
      <c r="CH4424" s="14"/>
      <c r="CI4424" s="14"/>
      <c r="CJ4424" s="14"/>
      <c r="CK4424" s="14"/>
      <c r="CL4424" s="14"/>
      <c r="CM4424" s="14"/>
      <c r="CN4424" s="14"/>
      <c r="CO4424" s="14"/>
      <c r="CP4424" s="14"/>
      <c r="CQ4424" s="14"/>
      <c r="CR4424" s="14"/>
      <c r="CS4424" s="14"/>
      <c r="CT4424" s="14"/>
      <c r="CU4424" s="14"/>
      <c r="CV4424" s="14"/>
      <c r="CW4424" s="14"/>
      <c r="CX4424" s="14"/>
      <c r="CY4424" s="14"/>
      <c r="CZ4424" s="14"/>
      <c r="DA4424" s="14"/>
      <c r="DB4424" s="14"/>
      <c r="DC4424" s="14"/>
      <c r="DD4424" s="14"/>
      <c r="DE4424" s="14"/>
      <c r="DF4424" s="14"/>
      <c r="DG4424" s="14"/>
      <c r="DH4424" s="14"/>
      <c r="DI4424" s="14"/>
      <c r="DJ4424" s="14"/>
      <c r="DK4424" s="14"/>
      <c r="DL4424" s="14"/>
      <c r="DM4424" s="14"/>
      <c r="DN4424" s="14"/>
      <c r="DO4424" s="14"/>
      <c r="DP4424" s="14"/>
      <c r="DQ4424" s="14"/>
      <c r="DR4424" s="14"/>
      <c r="DS4424" s="14"/>
      <c r="DT4424" s="14"/>
      <c r="DU4424" s="14"/>
      <c r="DV4424" s="14"/>
      <c r="DW4424" s="14"/>
      <c r="DX4424" s="14"/>
      <c r="DY4424" s="14"/>
      <c r="DZ4424" s="14"/>
      <c r="EA4424" s="14"/>
      <c r="EB4424" s="14"/>
      <c r="EC4424" s="14"/>
      <c r="ED4424" s="14"/>
      <c r="EE4424" s="14"/>
      <c r="EF4424" s="14"/>
      <c r="EG4424" s="14"/>
      <c r="EH4424" s="14"/>
      <c r="EI4424" s="14"/>
      <c r="EJ4424" s="14"/>
      <c r="EK4424" s="14"/>
      <c r="EL4424" s="14"/>
      <c r="EM4424" s="14"/>
      <c r="EN4424" s="14"/>
      <c r="EO4424" s="14"/>
      <c r="EP4424" s="14"/>
      <c r="EQ4424" s="14"/>
      <c r="ER4424" s="14"/>
      <c r="ES4424" s="14"/>
      <c r="ET4424" s="14"/>
      <c r="EU4424" s="14"/>
      <c r="EV4424" s="14"/>
      <c r="EW4424" s="14"/>
      <c r="EX4424" s="14"/>
      <c r="EY4424" s="14"/>
      <c r="EZ4424" s="14"/>
      <c r="FA4424" s="14"/>
      <c r="FB4424" s="14"/>
      <c r="FC4424" s="14"/>
      <c r="FD4424" s="14"/>
      <c r="FE4424" s="14"/>
      <c r="FF4424" s="14"/>
      <c r="FG4424" s="14"/>
      <c r="FH4424" s="14"/>
      <c r="FI4424" s="14"/>
      <c r="FJ4424" s="14"/>
      <c r="FK4424" s="14"/>
      <c r="FL4424" s="14"/>
      <c r="FM4424" s="14"/>
      <c r="FN4424" s="14"/>
      <c r="FO4424" s="14"/>
      <c r="FP4424" s="14"/>
      <c r="FQ4424" s="14"/>
      <c r="FR4424" s="14"/>
      <c r="FS4424" s="14"/>
      <c r="FT4424" s="14"/>
      <c r="FU4424" s="14"/>
      <c r="FV4424" s="14"/>
      <c r="FW4424" s="14"/>
      <c r="FX4424" s="14"/>
      <c r="FY4424" s="14"/>
      <c r="FZ4424" s="14"/>
      <c r="GA4424" s="14"/>
      <c r="GB4424" s="14"/>
      <c r="GC4424" s="14"/>
      <c r="GD4424" s="14"/>
      <c r="GE4424" s="14"/>
      <c r="GF4424" s="14"/>
      <c r="GG4424" s="14"/>
      <c r="GH4424" s="14"/>
      <c r="GI4424" s="14"/>
      <c r="GJ4424" s="14"/>
      <c r="GK4424" s="14"/>
      <c r="GL4424" s="14"/>
      <c r="GM4424" s="14"/>
      <c r="GN4424" s="14"/>
      <c r="GO4424" s="14"/>
      <c r="GP4424" s="14"/>
      <c r="GQ4424" s="14"/>
      <c r="GR4424" s="14"/>
      <c r="GS4424" s="14"/>
      <c r="GT4424" s="14"/>
      <c r="GU4424" s="14"/>
      <c r="GV4424" s="14"/>
      <c r="GW4424" s="14"/>
      <c r="GX4424" s="14"/>
      <c r="GY4424" s="14"/>
      <c r="GZ4424" s="14"/>
      <c r="HA4424" s="14"/>
    </row>
    <row r="4425" spans="1:209" s="40" customFormat="1" ht="12.75" customHeight="1" x14ac:dyDescent="0.2">
      <c r="A4425" s="29"/>
      <c r="B4425" s="40" t="s">
        <v>7</v>
      </c>
      <c r="C4425" s="107">
        <v>8158</v>
      </c>
      <c r="D4425" s="40" t="s">
        <v>1204</v>
      </c>
      <c r="E4425" s="40" t="s">
        <v>952</v>
      </c>
      <c r="F4425" s="45">
        <v>8</v>
      </c>
      <c r="G4425" s="45" t="s">
        <v>905</v>
      </c>
      <c r="H4425" s="45" t="s">
        <v>44</v>
      </c>
      <c r="I4425" s="46">
        <v>42065</v>
      </c>
      <c r="J4425" s="44" t="str">
        <f t="shared" si="125"/>
        <v>n/a</v>
      </c>
      <c r="K4425" s="46">
        <v>42093</v>
      </c>
      <c r="L4425" s="45">
        <v>8154</v>
      </c>
      <c r="M4425" s="45" t="s">
        <v>871</v>
      </c>
      <c r="N4425" s="45" t="s">
        <v>871</v>
      </c>
      <c r="O4425" s="62" t="s">
        <v>7</v>
      </c>
      <c r="P4425" s="117" t="s">
        <v>0</v>
      </c>
      <c r="Q4425" s="46">
        <v>42412</v>
      </c>
      <c r="R4425" s="41"/>
    </row>
    <row r="4426" spans="1:209" s="40" customFormat="1" ht="12.75" customHeight="1" x14ac:dyDescent="0.2">
      <c r="A4426" s="29">
        <v>3</v>
      </c>
      <c r="B4426" s="40" t="s">
        <v>7</v>
      </c>
      <c r="C4426" s="107">
        <v>8159</v>
      </c>
      <c r="D4426" s="40" t="s">
        <v>1202</v>
      </c>
      <c r="E4426" s="40" t="s">
        <v>1201</v>
      </c>
      <c r="F4426" s="45">
        <v>15</v>
      </c>
      <c r="G4426" s="107" t="s">
        <v>9</v>
      </c>
      <c r="H4426" s="45" t="s">
        <v>44</v>
      </c>
      <c r="I4426" s="46">
        <v>42065</v>
      </c>
      <c r="J4426" s="44" t="str">
        <f t="shared" si="125"/>
        <v>n/a</v>
      </c>
      <c r="K4426" s="46">
        <v>42093</v>
      </c>
      <c r="L4426" s="45" t="s">
        <v>1200</v>
      </c>
      <c r="M4426" s="45"/>
      <c r="N4426" s="45" t="s">
        <v>871</v>
      </c>
      <c r="O4426" s="106" t="s">
        <v>7</v>
      </c>
      <c r="P4426" s="53">
        <v>4496</v>
      </c>
      <c r="Q4426" s="46">
        <v>42327</v>
      </c>
      <c r="R4426" s="41" t="s">
        <v>136</v>
      </c>
    </row>
    <row r="4427" spans="1:209" s="40" customFormat="1" ht="12.75" customHeight="1" x14ac:dyDescent="0.2">
      <c r="A4427" s="29">
        <v>19</v>
      </c>
      <c r="B4427" s="40" t="s">
        <v>7</v>
      </c>
      <c r="C4427" s="107">
        <v>8160</v>
      </c>
      <c r="D4427" s="40" t="s">
        <v>132</v>
      </c>
      <c r="E4427" s="40" t="s">
        <v>1199</v>
      </c>
      <c r="F4427" s="45">
        <v>8</v>
      </c>
      <c r="G4427" s="45" t="s">
        <v>905</v>
      </c>
      <c r="H4427" s="45" t="s">
        <v>44</v>
      </c>
      <c r="I4427" s="46">
        <v>42065</v>
      </c>
      <c r="J4427" s="44" t="str">
        <f t="shared" si="125"/>
        <v>n/a</v>
      </c>
      <c r="K4427" s="46">
        <v>42094</v>
      </c>
      <c r="L4427" s="45"/>
      <c r="M4427" s="45"/>
      <c r="N4427" s="45"/>
      <c r="O4427" s="106" t="s">
        <v>7</v>
      </c>
      <c r="P4427" s="20" t="s">
        <v>3</v>
      </c>
      <c r="Q4427" s="46"/>
      <c r="R4427" s="41"/>
    </row>
    <row r="4428" spans="1:209" s="40" customFormat="1" ht="12.75" customHeight="1" x14ac:dyDescent="0.2">
      <c r="A4428" s="29">
        <v>17</v>
      </c>
      <c r="B4428" s="40" t="s">
        <v>7</v>
      </c>
      <c r="C4428" s="107">
        <v>8161</v>
      </c>
      <c r="D4428" s="40" t="s">
        <v>677</v>
      </c>
      <c r="E4428" s="40" t="s">
        <v>1198</v>
      </c>
      <c r="F4428" s="45">
        <v>19</v>
      </c>
      <c r="G4428" s="107" t="s">
        <v>9</v>
      </c>
      <c r="H4428" s="45" t="s">
        <v>44</v>
      </c>
      <c r="I4428" s="46">
        <v>42065</v>
      </c>
      <c r="J4428" s="44" t="str">
        <f t="shared" si="125"/>
        <v>n/a</v>
      </c>
      <c r="K4428" s="46">
        <v>42094</v>
      </c>
      <c r="L4428" s="45">
        <v>8153</v>
      </c>
      <c r="M4428" s="45"/>
      <c r="N4428" s="45"/>
      <c r="O4428" s="106" t="s">
        <v>7</v>
      </c>
      <c r="P4428" s="53">
        <v>4483</v>
      </c>
      <c r="Q4428" s="108">
        <v>42233</v>
      </c>
      <c r="R4428" s="41" t="s">
        <v>1019</v>
      </c>
    </row>
    <row r="4429" spans="1:209" s="40" customFormat="1" ht="12.75" customHeight="1" x14ac:dyDescent="0.2">
      <c r="A4429" s="29">
        <v>52</v>
      </c>
      <c r="B4429" s="40" t="s">
        <v>7</v>
      </c>
      <c r="C4429" s="107">
        <v>8162</v>
      </c>
      <c r="D4429" s="124" t="s">
        <v>752</v>
      </c>
      <c r="E4429" s="40" t="s">
        <v>1197</v>
      </c>
      <c r="F4429" s="45">
        <v>20</v>
      </c>
      <c r="G4429" s="45" t="s">
        <v>22</v>
      </c>
      <c r="H4429" s="45" t="s">
        <v>44</v>
      </c>
      <c r="I4429" s="46">
        <v>42065</v>
      </c>
      <c r="J4429" s="44" t="str">
        <f t="shared" si="125"/>
        <v>n/a</v>
      </c>
      <c r="K4429" s="46">
        <v>42094</v>
      </c>
      <c r="L4429" s="45"/>
      <c r="M4429" s="45"/>
      <c r="N4429" s="45" t="s">
        <v>871</v>
      </c>
      <c r="O4429" s="106" t="s">
        <v>7</v>
      </c>
      <c r="P4429" s="53">
        <v>4482</v>
      </c>
      <c r="Q4429" s="108">
        <v>42233</v>
      </c>
      <c r="R4429" s="41" t="s">
        <v>1172</v>
      </c>
    </row>
    <row r="4430" spans="1:209" s="40" customFormat="1" ht="12.75" customHeight="1" x14ac:dyDescent="0.2">
      <c r="A4430" s="29"/>
      <c r="B4430" s="40" t="s">
        <v>7</v>
      </c>
      <c r="C4430" s="107">
        <v>8163</v>
      </c>
      <c r="D4430" s="40" t="s">
        <v>1196</v>
      </c>
      <c r="E4430" s="40" t="s">
        <v>952</v>
      </c>
      <c r="F4430" s="45">
        <v>8</v>
      </c>
      <c r="G4430" s="45" t="s">
        <v>905</v>
      </c>
      <c r="H4430" s="45" t="s">
        <v>44</v>
      </c>
      <c r="I4430" s="46">
        <v>42072</v>
      </c>
      <c r="J4430" s="44">
        <f t="shared" si="125"/>
        <v>42437</v>
      </c>
      <c r="K4430" s="46"/>
      <c r="L4430" s="45"/>
      <c r="M4430" s="45"/>
      <c r="N4430" s="45"/>
      <c r="O4430" s="106" t="s">
        <v>7</v>
      </c>
      <c r="P4430" s="53" t="s">
        <v>2</v>
      </c>
      <c r="Q4430" s="46"/>
      <c r="R4430" s="41"/>
    </row>
    <row r="4431" spans="1:209" s="14" customFormat="1" ht="12.75" customHeight="1" x14ac:dyDescent="0.2">
      <c r="A4431" s="25">
        <v>17</v>
      </c>
      <c r="B4431" s="14" t="s">
        <v>7</v>
      </c>
      <c r="C4431" s="97">
        <v>8164</v>
      </c>
      <c r="D4431" s="14" t="s">
        <v>649</v>
      </c>
      <c r="E4431" s="14" t="s">
        <v>952</v>
      </c>
      <c r="F4431" s="15">
        <v>15</v>
      </c>
      <c r="G4431" s="97" t="s">
        <v>9</v>
      </c>
      <c r="H4431" s="15" t="s">
        <v>44</v>
      </c>
      <c r="I4431" s="19">
        <v>42072</v>
      </c>
      <c r="J4431" s="16" t="str">
        <f t="shared" si="125"/>
        <v>n/a</v>
      </c>
      <c r="K4431" s="19">
        <v>42094</v>
      </c>
      <c r="L4431" s="15" t="s">
        <v>1195</v>
      </c>
      <c r="M4431" s="15"/>
      <c r="N4431" s="15" t="s">
        <v>871</v>
      </c>
      <c r="O4431" s="96" t="s">
        <v>7</v>
      </c>
      <c r="P4431" s="20">
        <v>4495</v>
      </c>
      <c r="Q4431" s="19">
        <v>42327</v>
      </c>
      <c r="R4431" s="72" t="s">
        <v>1019</v>
      </c>
      <c r="S4431" s="59"/>
      <c r="T4431" s="59"/>
      <c r="U4431" s="59"/>
      <c r="V4431" s="59"/>
      <c r="W4431" s="59"/>
      <c r="X4431" s="59"/>
      <c r="Y4431" s="59"/>
      <c r="Z4431" s="59"/>
      <c r="AA4431" s="59"/>
      <c r="AB4431" s="59"/>
      <c r="AC4431" s="59"/>
      <c r="AD4431" s="59"/>
      <c r="AE4431" s="59"/>
      <c r="AF4431" s="59"/>
      <c r="AG4431" s="59"/>
      <c r="AH4431" s="59"/>
      <c r="AI4431" s="59"/>
      <c r="AJ4431" s="59"/>
      <c r="AK4431" s="59"/>
      <c r="AL4431" s="59"/>
      <c r="AM4431" s="59"/>
      <c r="AN4431" s="59"/>
      <c r="AO4431" s="59"/>
      <c r="AP4431" s="59"/>
      <c r="AQ4431" s="59"/>
      <c r="AR4431" s="59"/>
      <c r="AS4431" s="59"/>
      <c r="AT4431" s="59"/>
      <c r="AU4431" s="59"/>
      <c r="AV4431" s="59"/>
      <c r="AW4431" s="59"/>
      <c r="AX4431" s="59"/>
      <c r="AY4431" s="59"/>
      <c r="AZ4431" s="59"/>
      <c r="BA4431" s="59"/>
      <c r="BB4431" s="59"/>
      <c r="BC4431" s="59"/>
      <c r="BD4431" s="59"/>
      <c r="BE4431" s="59"/>
      <c r="BF4431" s="59"/>
      <c r="BG4431" s="59"/>
      <c r="BH4431" s="59"/>
      <c r="BI4431" s="59"/>
      <c r="BJ4431" s="59"/>
      <c r="BK4431" s="59"/>
      <c r="BL4431" s="59"/>
      <c r="BM4431" s="59"/>
      <c r="BN4431" s="59"/>
      <c r="BO4431" s="59"/>
      <c r="BP4431" s="59"/>
      <c r="BQ4431" s="59"/>
      <c r="BR4431" s="59"/>
      <c r="BS4431" s="59"/>
      <c r="BT4431" s="59"/>
      <c r="BU4431" s="59"/>
      <c r="BV4431" s="59"/>
      <c r="BW4431" s="59"/>
      <c r="BX4431" s="59"/>
      <c r="BY4431" s="59"/>
      <c r="BZ4431" s="59"/>
      <c r="CA4431" s="59"/>
      <c r="CB4431" s="59"/>
      <c r="CC4431" s="59"/>
      <c r="CD4431" s="59"/>
      <c r="CE4431" s="59"/>
      <c r="CF4431" s="59"/>
      <c r="CG4431" s="59"/>
      <c r="CH4431" s="59"/>
      <c r="CI4431" s="59"/>
      <c r="CJ4431" s="59"/>
      <c r="CK4431" s="59"/>
      <c r="CL4431" s="59"/>
      <c r="CM4431" s="59"/>
      <c r="CN4431" s="59"/>
      <c r="CO4431" s="59"/>
      <c r="CP4431" s="59"/>
      <c r="CQ4431" s="59"/>
      <c r="CR4431" s="59"/>
      <c r="CS4431" s="59"/>
      <c r="CT4431" s="59"/>
      <c r="CU4431" s="59"/>
      <c r="CV4431" s="59"/>
      <c r="CW4431" s="59"/>
      <c r="CX4431" s="59"/>
      <c r="CY4431" s="59"/>
      <c r="CZ4431" s="59"/>
      <c r="DA4431" s="59"/>
      <c r="DB4431" s="59"/>
      <c r="DC4431" s="59"/>
      <c r="DD4431" s="59"/>
      <c r="DE4431" s="59"/>
      <c r="DF4431" s="59"/>
      <c r="DG4431" s="59"/>
      <c r="DH4431" s="59"/>
      <c r="DI4431" s="59"/>
      <c r="DJ4431" s="59"/>
      <c r="DK4431" s="59"/>
      <c r="DL4431" s="59"/>
      <c r="DM4431" s="59"/>
      <c r="DN4431" s="59"/>
      <c r="DO4431" s="59"/>
      <c r="DP4431" s="59"/>
      <c r="DQ4431" s="59"/>
      <c r="DR4431" s="59"/>
      <c r="DS4431" s="59"/>
      <c r="DT4431" s="59"/>
      <c r="DU4431" s="59"/>
      <c r="DV4431" s="59"/>
      <c r="DW4431" s="59"/>
      <c r="DX4431" s="59"/>
      <c r="DY4431" s="59"/>
      <c r="DZ4431" s="59"/>
      <c r="EA4431" s="59"/>
      <c r="EB4431" s="59"/>
      <c r="EC4431" s="59"/>
      <c r="ED4431" s="59"/>
      <c r="EE4431" s="59"/>
      <c r="EF4431" s="59"/>
      <c r="EG4431" s="59"/>
      <c r="EH4431" s="59"/>
      <c r="EI4431" s="59"/>
      <c r="EJ4431" s="59"/>
      <c r="EK4431" s="59"/>
      <c r="EL4431" s="59"/>
      <c r="EM4431" s="59"/>
      <c r="EN4431" s="59"/>
      <c r="EO4431" s="59"/>
      <c r="EP4431" s="59"/>
      <c r="EQ4431" s="59"/>
      <c r="ER4431" s="59"/>
      <c r="ES4431" s="59"/>
      <c r="ET4431" s="59"/>
      <c r="EU4431" s="59"/>
      <c r="EV4431" s="59"/>
      <c r="EW4431" s="59"/>
      <c r="EX4431" s="59"/>
      <c r="EY4431" s="59"/>
      <c r="EZ4431" s="59"/>
      <c r="FA4431" s="59"/>
      <c r="FB4431" s="59"/>
      <c r="FC4431" s="59"/>
      <c r="FD4431" s="59"/>
      <c r="FE4431" s="59"/>
      <c r="FF4431" s="59"/>
      <c r="FG4431" s="59"/>
      <c r="FH4431" s="59"/>
      <c r="FI4431" s="59"/>
      <c r="FJ4431" s="59"/>
      <c r="FK4431" s="59"/>
      <c r="FL4431" s="59"/>
      <c r="FM4431" s="59"/>
      <c r="FN4431" s="59"/>
      <c r="FO4431" s="59"/>
      <c r="FP4431" s="59"/>
      <c r="FQ4431" s="59"/>
      <c r="FR4431" s="59"/>
      <c r="FS4431" s="59"/>
      <c r="FT4431" s="59"/>
      <c r="FU4431" s="59"/>
      <c r="FV4431" s="59"/>
      <c r="FW4431" s="59"/>
      <c r="FX4431" s="59"/>
      <c r="FY4431" s="59"/>
      <c r="FZ4431" s="59"/>
      <c r="GA4431" s="59"/>
      <c r="GB4431" s="59"/>
      <c r="GC4431" s="59"/>
      <c r="GD4431" s="59"/>
      <c r="GE4431" s="59"/>
      <c r="GF4431" s="59"/>
      <c r="GG4431" s="59"/>
      <c r="GH4431" s="59"/>
      <c r="GI4431" s="59"/>
      <c r="GJ4431" s="59"/>
      <c r="GK4431" s="59"/>
      <c r="GL4431" s="59"/>
      <c r="GM4431" s="59"/>
      <c r="GN4431" s="59"/>
      <c r="GO4431" s="59"/>
      <c r="GP4431" s="59"/>
      <c r="GQ4431" s="59"/>
      <c r="GR4431" s="59"/>
      <c r="GS4431" s="59"/>
      <c r="GT4431" s="59"/>
      <c r="GU4431" s="59"/>
      <c r="GV4431" s="59"/>
      <c r="GW4431" s="59"/>
      <c r="GX4431" s="59"/>
      <c r="GY4431" s="59"/>
      <c r="GZ4431" s="59"/>
      <c r="HA4431" s="59"/>
    </row>
    <row r="4432" spans="1:209" s="40" customFormat="1" ht="12.75" customHeight="1" x14ac:dyDescent="0.2">
      <c r="A4432" s="29">
        <v>17</v>
      </c>
      <c r="B4432" s="40" t="s">
        <v>7</v>
      </c>
      <c r="C4432" s="107">
        <v>8165</v>
      </c>
      <c r="D4432" s="40" t="s">
        <v>649</v>
      </c>
      <c r="E4432" s="40" t="s">
        <v>1151</v>
      </c>
      <c r="F4432" s="45">
        <v>15</v>
      </c>
      <c r="G4432" s="107" t="s">
        <v>9</v>
      </c>
      <c r="H4432" s="45" t="s">
        <v>44</v>
      </c>
      <c r="I4432" s="46">
        <v>42072</v>
      </c>
      <c r="J4432" s="44" t="str">
        <f t="shared" si="125"/>
        <v>n/a</v>
      </c>
      <c r="K4432" s="46">
        <v>42094</v>
      </c>
      <c r="L4432" s="45"/>
      <c r="M4432" s="45"/>
      <c r="N4432" s="45"/>
      <c r="O4432" s="106" t="s">
        <v>7</v>
      </c>
      <c r="P4432" s="53" t="s">
        <v>4</v>
      </c>
      <c r="Q4432" s="46"/>
      <c r="R4432" s="41"/>
      <c r="S4432" s="14"/>
      <c r="T4432" s="14"/>
      <c r="U4432" s="14"/>
      <c r="V4432" s="14"/>
      <c r="W4432" s="14"/>
      <c r="X4432" s="14"/>
      <c r="Y4432" s="14"/>
      <c r="Z4432" s="14"/>
      <c r="AA4432" s="14"/>
      <c r="AB4432" s="14"/>
      <c r="AC4432" s="14"/>
      <c r="AD4432" s="14"/>
      <c r="AE4432" s="14"/>
      <c r="AF4432" s="14"/>
      <c r="AG4432" s="14"/>
      <c r="AH4432" s="14"/>
      <c r="AI4432" s="14"/>
      <c r="AJ4432" s="14"/>
      <c r="AK4432" s="14"/>
      <c r="AL4432" s="14"/>
      <c r="AM4432" s="14"/>
      <c r="AN4432" s="14"/>
      <c r="AO4432" s="14"/>
      <c r="AP4432" s="14"/>
      <c r="AQ4432" s="14"/>
      <c r="AR4432" s="14"/>
      <c r="AS4432" s="14"/>
      <c r="AT4432" s="14"/>
      <c r="AU4432" s="14"/>
      <c r="AV4432" s="14"/>
      <c r="AW4432" s="14"/>
      <c r="AX4432" s="14"/>
      <c r="AY4432" s="14"/>
      <c r="AZ4432" s="14"/>
      <c r="BA4432" s="14"/>
      <c r="BB4432" s="14"/>
      <c r="BC4432" s="14"/>
      <c r="BD4432" s="14"/>
      <c r="BE4432" s="14"/>
      <c r="BF4432" s="14"/>
      <c r="BG4432" s="14"/>
      <c r="BH4432" s="14"/>
      <c r="BI4432" s="14"/>
      <c r="BJ4432" s="14"/>
      <c r="BK4432" s="14"/>
      <c r="BL4432" s="14"/>
      <c r="BM4432" s="14"/>
      <c r="BN4432" s="14"/>
      <c r="BO4432" s="14"/>
      <c r="BP4432" s="14"/>
      <c r="BQ4432" s="14"/>
      <c r="BR4432" s="14"/>
      <c r="BS4432" s="14"/>
      <c r="BT4432" s="14"/>
      <c r="BU4432" s="14"/>
      <c r="BV4432" s="14"/>
      <c r="BW4432" s="14"/>
      <c r="BX4432" s="14"/>
      <c r="BY4432" s="14"/>
      <c r="BZ4432" s="14"/>
      <c r="CA4432" s="14"/>
      <c r="CB4432" s="14"/>
      <c r="CC4432" s="14"/>
      <c r="CD4432" s="14"/>
      <c r="CE4432" s="14"/>
      <c r="CF4432" s="14"/>
      <c r="CG4432" s="14"/>
      <c r="CH4432" s="14"/>
      <c r="CI4432" s="14"/>
      <c r="CJ4432" s="14"/>
      <c r="CK4432" s="14"/>
      <c r="CL4432" s="14"/>
      <c r="CM4432" s="14"/>
      <c r="CN4432" s="14"/>
      <c r="CO4432" s="14"/>
      <c r="CP4432" s="14"/>
      <c r="CQ4432" s="14"/>
      <c r="CR4432" s="14"/>
      <c r="CS4432" s="14"/>
      <c r="CT4432" s="14"/>
      <c r="CU4432" s="14"/>
      <c r="CV4432" s="14"/>
      <c r="CW4432" s="14"/>
      <c r="CX4432" s="14"/>
      <c r="CY4432" s="14"/>
      <c r="CZ4432" s="14"/>
      <c r="DA4432" s="14"/>
      <c r="DB4432" s="14"/>
      <c r="DC4432" s="14"/>
      <c r="DD4432" s="14"/>
      <c r="DE4432" s="14"/>
      <c r="DF4432" s="14"/>
      <c r="DG4432" s="14"/>
      <c r="DH4432" s="14"/>
      <c r="DI4432" s="14"/>
      <c r="DJ4432" s="14"/>
      <c r="DK4432" s="14"/>
      <c r="DL4432" s="14"/>
      <c r="DM4432" s="14"/>
      <c r="DN4432" s="14"/>
      <c r="DO4432" s="14"/>
      <c r="DP4432" s="14"/>
      <c r="DQ4432" s="14"/>
      <c r="DR4432" s="14"/>
      <c r="DS4432" s="14"/>
      <c r="DT4432" s="14"/>
      <c r="DU4432" s="14"/>
      <c r="DV4432" s="14"/>
      <c r="DW4432" s="14"/>
      <c r="DX4432" s="14"/>
      <c r="DY4432" s="14"/>
      <c r="DZ4432" s="14"/>
      <c r="EA4432" s="14"/>
      <c r="EB4432" s="14"/>
      <c r="EC4432" s="14"/>
      <c r="ED4432" s="14"/>
      <c r="EE4432" s="14"/>
      <c r="EF4432" s="14"/>
      <c r="EG4432" s="14"/>
      <c r="EH4432" s="14"/>
      <c r="EI4432" s="14"/>
      <c r="EJ4432" s="14"/>
      <c r="EK4432" s="14"/>
      <c r="EL4432" s="14"/>
      <c r="EM4432" s="14"/>
      <c r="EN4432" s="14"/>
      <c r="EO4432" s="14"/>
      <c r="EP4432" s="14"/>
      <c r="EQ4432" s="14"/>
      <c r="ER4432" s="14"/>
      <c r="ES4432" s="14"/>
      <c r="ET4432" s="14"/>
      <c r="EU4432" s="14"/>
      <c r="EV4432" s="14"/>
      <c r="EW4432" s="14"/>
      <c r="EX4432" s="14"/>
      <c r="EY4432" s="14"/>
      <c r="EZ4432" s="14"/>
      <c r="FA4432" s="14"/>
      <c r="FB4432" s="14"/>
      <c r="FC4432" s="14"/>
      <c r="FD4432" s="14"/>
      <c r="FE4432" s="14"/>
      <c r="FF4432" s="14"/>
      <c r="FG4432" s="14"/>
      <c r="FH4432" s="14"/>
      <c r="FI4432" s="14"/>
      <c r="FJ4432" s="14"/>
      <c r="FK4432" s="14"/>
      <c r="FL4432" s="14"/>
      <c r="FM4432" s="14"/>
      <c r="FN4432" s="14"/>
      <c r="FO4432" s="14"/>
      <c r="FP4432" s="14"/>
      <c r="FQ4432" s="14"/>
      <c r="FR4432" s="14"/>
      <c r="FS4432" s="14"/>
      <c r="FT4432" s="14"/>
      <c r="FU4432" s="14"/>
      <c r="FV4432" s="14"/>
      <c r="FW4432" s="14"/>
      <c r="FX4432" s="14"/>
      <c r="FY4432" s="14"/>
      <c r="FZ4432" s="14"/>
      <c r="GA4432" s="14"/>
      <c r="GB4432" s="14"/>
      <c r="GC4432" s="14"/>
      <c r="GD4432" s="14"/>
      <c r="GE4432" s="14"/>
      <c r="GF4432" s="14"/>
      <c r="GG4432" s="14"/>
      <c r="GH4432" s="14"/>
      <c r="GI4432" s="14"/>
      <c r="GJ4432" s="14"/>
      <c r="GK4432" s="14"/>
      <c r="GL4432" s="14"/>
      <c r="GM4432" s="14"/>
      <c r="GN4432" s="14"/>
      <c r="GO4432" s="14"/>
      <c r="GP4432" s="14"/>
      <c r="GQ4432" s="14"/>
      <c r="GR4432" s="14"/>
      <c r="GS4432" s="14"/>
      <c r="GT4432" s="14"/>
      <c r="GU4432" s="14"/>
      <c r="GV4432" s="14"/>
      <c r="GW4432" s="14"/>
      <c r="GX4432" s="14"/>
      <c r="GY4432" s="14"/>
      <c r="GZ4432" s="14"/>
      <c r="HA4432" s="14"/>
    </row>
    <row r="4433" spans="1:18" s="40" customFormat="1" ht="12.75" customHeight="1" x14ac:dyDescent="0.2">
      <c r="A4433" s="29">
        <v>17</v>
      </c>
      <c r="B4433" s="40" t="s">
        <v>7</v>
      </c>
      <c r="C4433" s="107">
        <v>8166</v>
      </c>
      <c r="D4433" s="40" t="s">
        <v>901</v>
      </c>
      <c r="E4433" s="40" t="s">
        <v>950</v>
      </c>
      <c r="F4433" s="45">
        <v>8</v>
      </c>
      <c r="G4433" s="45" t="s">
        <v>905</v>
      </c>
      <c r="H4433" s="45" t="s">
        <v>44</v>
      </c>
      <c r="I4433" s="46">
        <v>42072</v>
      </c>
      <c r="J4433" s="44">
        <f t="shared" si="125"/>
        <v>42437</v>
      </c>
      <c r="K4433" s="46"/>
      <c r="L4433" s="45"/>
      <c r="M4433" s="45"/>
      <c r="N4433" s="45"/>
      <c r="O4433" s="106" t="s">
        <v>7</v>
      </c>
      <c r="P4433" s="53" t="s">
        <v>2</v>
      </c>
      <c r="Q4433" s="46"/>
      <c r="R4433" s="41"/>
    </row>
    <row r="4434" spans="1:18" s="40" customFormat="1" ht="12.75" customHeight="1" x14ac:dyDescent="0.2">
      <c r="A4434" s="29">
        <v>19</v>
      </c>
      <c r="B4434" s="40" t="s">
        <v>7</v>
      </c>
      <c r="C4434" s="107">
        <v>8167</v>
      </c>
      <c r="D4434" s="40" t="s">
        <v>132</v>
      </c>
      <c r="E4434" s="40" t="s">
        <v>1194</v>
      </c>
      <c r="F4434" s="45">
        <v>8</v>
      </c>
      <c r="G4434" s="45" t="s">
        <v>905</v>
      </c>
      <c r="H4434" s="45" t="s">
        <v>114</v>
      </c>
      <c r="I4434" s="46">
        <v>42087</v>
      </c>
      <c r="J4434" s="44" t="str">
        <f t="shared" si="125"/>
        <v>n/a</v>
      </c>
      <c r="K4434" s="46">
        <v>42125</v>
      </c>
      <c r="L4434" s="45" t="s">
        <v>1193</v>
      </c>
      <c r="M4434" s="45" t="s">
        <v>874</v>
      </c>
      <c r="N4434" s="45" t="s">
        <v>874</v>
      </c>
      <c r="O4434" s="106" t="s">
        <v>7</v>
      </c>
      <c r="P4434" s="53">
        <v>4486</v>
      </c>
      <c r="Q4434" s="108">
        <v>42262</v>
      </c>
      <c r="R4434" s="111" t="s">
        <v>1181</v>
      </c>
    </row>
    <row r="4435" spans="1:18" s="40" customFormat="1" ht="12.75" customHeight="1" x14ac:dyDescent="0.2">
      <c r="A4435" s="29">
        <v>18</v>
      </c>
      <c r="B4435" s="40" t="s">
        <v>7</v>
      </c>
      <c r="C4435" s="107">
        <v>8168</v>
      </c>
      <c r="D4435" s="40" t="s">
        <v>1192</v>
      </c>
      <c r="E4435" s="40" t="s">
        <v>1191</v>
      </c>
      <c r="F4435" s="45">
        <v>8</v>
      </c>
      <c r="G4435" s="45" t="s">
        <v>905</v>
      </c>
      <c r="H4435" s="45" t="s">
        <v>114</v>
      </c>
      <c r="I4435" s="46">
        <v>42096</v>
      </c>
      <c r="J4435" s="44" t="str">
        <f t="shared" si="125"/>
        <v>n/a</v>
      </c>
      <c r="K4435" s="46">
        <v>42124</v>
      </c>
      <c r="L4435" s="45" t="s">
        <v>1190</v>
      </c>
      <c r="M4435" s="45" t="s">
        <v>874</v>
      </c>
      <c r="N4435" s="45" t="s">
        <v>874</v>
      </c>
      <c r="O4435" s="106" t="s">
        <v>7</v>
      </c>
      <c r="P4435" s="53">
        <v>4487</v>
      </c>
      <c r="Q4435" s="108">
        <v>42262</v>
      </c>
      <c r="R4435" s="111" t="s">
        <v>281</v>
      </c>
    </row>
    <row r="4436" spans="1:18" s="40" customFormat="1" ht="12.75" customHeight="1" x14ac:dyDescent="0.2">
      <c r="A4436" s="29">
        <v>17</v>
      </c>
      <c r="B4436" s="40" t="s">
        <v>7</v>
      </c>
      <c r="C4436" s="107">
        <v>8169</v>
      </c>
      <c r="D4436" s="40" t="s">
        <v>337</v>
      </c>
      <c r="E4436" s="40" t="s">
        <v>1189</v>
      </c>
      <c r="F4436" s="45">
        <v>8</v>
      </c>
      <c r="G4436" s="45" t="s">
        <v>905</v>
      </c>
      <c r="H4436" s="45" t="s">
        <v>114</v>
      </c>
      <c r="I4436" s="46">
        <v>42097</v>
      </c>
      <c r="J4436" s="44" t="str">
        <f t="shared" si="125"/>
        <v>n/a</v>
      </c>
      <c r="K4436" s="46">
        <v>42125</v>
      </c>
      <c r="L4436" s="121" t="s">
        <v>1188</v>
      </c>
      <c r="M4436" s="45" t="s">
        <v>874</v>
      </c>
      <c r="N4436" s="45" t="s">
        <v>874</v>
      </c>
      <c r="O4436" s="106" t="s">
        <v>7</v>
      </c>
      <c r="P4436" s="53">
        <v>4488</v>
      </c>
      <c r="Q4436" s="108">
        <v>42262</v>
      </c>
      <c r="R4436" s="111" t="s">
        <v>281</v>
      </c>
    </row>
    <row r="4437" spans="1:18" s="40" customFormat="1" ht="12.75" customHeight="1" x14ac:dyDescent="0.2">
      <c r="A4437" s="29">
        <v>19</v>
      </c>
      <c r="B4437" s="40" t="s">
        <v>7</v>
      </c>
      <c r="C4437" s="107">
        <v>8170</v>
      </c>
      <c r="D4437" s="40" t="s">
        <v>132</v>
      </c>
      <c r="E4437" s="40" t="s">
        <v>1187</v>
      </c>
      <c r="F4437" s="45">
        <v>8</v>
      </c>
      <c r="G4437" s="45" t="s">
        <v>905</v>
      </c>
      <c r="H4437" s="45" t="s">
        <v>31</v>
      </c>
      <c r="I4437" s="46">
        <v>42116</v>
      </c>
      <c r="J4437" s="44" t="str">
        <f t="shared" si="125"/>
        <v>n/a</v>
      </c>
      <c r="K4437" s="46">
        <v>42156</v>
      </c>
      <c r="L4437" s="45">
        <v>8133</v>
      </c>
      <c r="M4437" s="45" t="s">
        <v>874</v>
      </c>
      <c r="N4437" s="45" t="s">
        <v>874</v>
      </c>
      <c r="O4437" s="106" t="s">
        <v>7</v>
      </c>
      <c r="P4437" s="117">
        <v>4508</v>
      </c>
      <c r="Q4437" s="46">
        <v>42431</v>
      </c>
      <c r="R4437" s="111" t="s">
        <v>1181</v>
      </c>
    </row>
    <row r="4438" spans="1:18" s="40" customFormat="1" ht="12.75" customHeight="1" x14ac:dyDescent="0.2">
      <c r="A4438" s="29">
        <v>19</v>
      </c>
      <c r="B4438" s="40" t="s">
        <v>7</v>
      </c>
      <c r="C4438" s="107">
        <v>8171</v>
      </c>
      <c r="D4438" s="40" t="s">
        <v>817</v>
      </c>
      <c r="E4438" s="40" t="s">
        <v>1186</v>
      </c>
      <c r="F4438" s="45">
        <v>8</v>
      </c>
      <c r="G4438" s="45" t="s">
        <v>905</v>
      </c>
      <c r="H4438" s="45" t="s">
        <v>31</v>
      </c>
      <c r="I4438" s="46">
        <v>42116</v>
      </c>
      <c r="J4438" s="44" t="str">
        <f t="shared" si="125"/>
        <v>n/a</v>
      </c>
      <c r="K4438" s="46">
        <v>42156</v>
      </c>
      <c r="L4438" s="45" t="s">
        <v>1185</v>
      </c>
      <c r="M4438" s="45" t="s">
        <v>1179</v>
      </c>
      <c r="N4438" s="45" t="s">
        <v>874</v>
      </c>
      <c r="O4438" s="106" t="s">
        <v>7</v>
      </c>
      <c r="P4438" s="53">
        <v>4489</v>
      </c>
      <c r="Q4438" s="108">
        <v>42296</v>
      </c>
      <c r="R4438" s="111" t="s">
        <v>1184</v>
      </c>
    </row>
    <row r="4439" spans="1:18" s="40" customFormat="1" ht="12.75" customHeight="1" x14ac:dyDescent="0.2">
      <c r="A4439" s="29">
        <v>19</v>
      </c>
      <c r="B4439" s="40" t="s">
        <v>7</v>
      </c>
      <c r="C4439" s="107">
        <v>8172</v>
      </c>
      <c r="D4439" s="40" t="s">
        <v>132</v>
      </c>
      <c r="E4439" s="40" t="s">
        <v>1183</v>
      </c>
      <c r="F4439" s="45">
        <v>8</v>
      </c>
      <c r="G4439" s="45" t="s">
        <v>905</v>
      </c>
      <c r="H4439" s="45" t="s">
        <v>31</v>
      </c>
      <c r="I4439" s="46">
        <v>42116</v>
      </c>
      <c r="J4439" s="44" t="str">
        <f t="shared" si="125"/>
        <v>n/a</v>
      </c>
      <c r="K4439" s="46">
        <v>42156</v>
      </c>
      <c r="L4439" s="45" t="s">
        <v>1182</v>
      </c>
      <c r="M4439" s="45" t="s">
        <v>1179</v>
      </c>
      <c r="N4439" s="45" t="s">
        <v>874</v>
      </c>
      <c r="O4439" s="106" t="s">
        <v>7</v>
      </c>
      <c r="P4439" s="53">
        <v>4490</v>
      </c>
      <c r="Q4439" s="108">
        <v>42296</v>
      </c>
      <c r="R4439" s="111" t="s">
        <v>1181</v>
      </c>
    </row>
    <row r="4440" spans="1:18" s="40" customFormat="1" ht="12.75" customHeight="1" x14ac:dyDescent="0.2">
      <c r="A4440" s="29">
        <v>124</v>
      </c>
      <c r="B4440" s="40" t="s">
        <v>7</v>
      </c>
      <c r="C4440" s="107">
        <v>8173</v>
      </c>
      <c r="D4440" s="40" t="s">
        <v>1178</v>
      </c>
      <c r="E4440" s="122" t="s">
        <v>1145</v>
      </c>
      <c r="F4440" s="45">
        <v>8</v>
      </c>
      <c r="G4440" s="45" t="s">
        <v>905</v>
      </c>
      <c r="H4440" s="45" t="s">
        <v>31</v>
      </c>
      <c r="I4440" s="46">
        <v>42125</v>
      </c>
      <c r="J4440" s="44" t="str">
        <f t="shared" si="125"/>
        <v>n/a</v>
      </c>
      <c r="K4440" s="46">
        <v>42156</v>
      </c>
      <c r="L4440" s="45" t="s">
        <v>1180</v>
      </c>
      <c r="M4440" s="45" t="s">
        <v>1179</v>
      </c>
      <c r="N4440" s="45" t="s">
        <v>874</v>
      </c>
      <c r="O4440" s="106" t="s">
        <v>7</v>
      </c>
      <c r="P4440" s="53">
        <v>4491</v>
      </c>
      <c r="Q4440" s="108">
        <v>42296</v>
      </c>
      <c r="R4440" s="111" t="s">
        <v>281</v>
      </c>
    </row>
    <row r="4441" spans="1:18" s="40" customFormat="1" ht="12.75" customHeight="1" x14ac:dyDescent="0.2">
      <c r="A4441" s="29">
        <v>124</v>
      </c>
      <c r="B4441" s="40" t="s">
        <v>7</v>
      </c>
      <c r="C4441" s="107">
        <v>8174</v>
      </c>
      <c r="D4441" s="40" t="s">
        <v>1178</v>
      </c>
      <c r="E4441" s="122" t="s">
        <v>1145</v>
      </c>
      <c r="F4441" s="45">
        <v>9</v>
      </c>
      <c r="G4441" s="45" t="s">
        <v>12</v>
      </c>
      <c r="H4441" s="45" t="s">
        <v>31</v>
      </c>
      <c r="I4441" s="46">
        <v>42125</v>
      </c>
      <c r="J4441" s="44" t="str">
        <f t="shared" si="125"/>
        <v>n/a</v>
      </c>
      <c r="K4441" s="46">
        <v>42156</v>
      </c>
      <c r="L4441" s="45"/>
      <c r="M4441" s="45"/>
      <c r="N4441" s="45" t="s">
        <v>874</v>
      </c>
      <c r="O4441" s="106" t="s">
        <v>7</v>
      </c>
      <c r="P4441" s="53">
        <v>4492</v>
      </c>
      <c r="Q4441" s="108">
        <v>42296</v>
      </c>
      <c r="R4441" s="111" t="s">
        <v>854</v>
      </c>
    </row>
    <row r="4442" spans="1:18" s="40" customFormat="1" ht="12.75" customHeight="1" x14ac:dyDescent="0.2">
      <c r="A4442" s="29">
        <v>123</v>
      </c>
      <c r="B4442" s="40" t="s">
        <v>7</v>
      </c>
      <c r="C4442" s="107">
        <v>8175</v>
      </c>
      <c r="D4442" s="40" t="s">
        <v>1087</v>
      </c>
      <c r="E4442" s="40" t="s">
        <v>1075</v>
      </c>
      <c r="F4442" s="45">
        <v>5</v>
      </c>
      <c r="G4442" s="45" t="s">
        <v>34</v>
      </c>
      <c r="H4442" s="45" t="s">
        <v>28</v>
      </c>
      <c r="I4442" s="46">
        <v>42125</v>
      </c>
      <c r="J4442" s="44">
        <f t="shared" si="125"/>
        <v>42490</v>
      </c>
      <c r="K4442" s="46"/>
      <c r="L4442" s="45"/>
      <c r="M4442" s="45"/>
      <c r="N4442" s="45"/>
      <c r="O4442" s="106" t="s">
        <v>7</v>
      </c>
      <c r="P4442" s="53" t="s">
        <v>2</v>
      </c>
      <c r="Q4442" s="46"/>
      <c r="R4442" s="41"/>
    </row>
    <row r="4443" spans="1:18" s="40" customFormat="1" ht="12.75" customHeight="1" x14ac:dyDescent="0.2">
      <c r="A4443" s="29">
        <v>10</v>
      </c>
      <c r="B4443" s="40" t="s">
        <v>7</v>
      </c>
      <c r="C4443" s="107">
        <v>8176</v>
      </c>
      <c r="D4443" s="40" t="s">
        <v>1177</v>
      </c>
      <c r="E4443" s="115" t="s">
        <v>1176</v>
      </c>
      <c r="F4443" s="107">
        <v>12</v>
      </c>
      <c r="G4443" s="107" t="s">
        <v>34</v>
      </c>
      <c r="H4443" s="45" t="s">
        <v>31</v>
      </c>
      <c r="I4443" s="46">
        <v>42125</v>
      </c>
      <c r="J4443" s="44" t="str">
        <f t="shared" si="125"/>
        <v>n/a</v>
      </c>
      <c r="K4443" s="46">
        <v>42156</v>
      </c>
      <c r="L4443" s="45"/>
      <c r="M4443" s="45"/>
      <c r="N4443" s="45"/>
      <c r="O4443" s="106" t="s">
        <v>7</v>
      </c>
      <c r="P4443" s="53" t="s">
        <v>5</v>
      </c>
      <c r="Q4443" s="46">
        <v>42180</v>
      </c>
      <c r="R4443" s="41"/>
    </row>
    <row r="4444" spans="1:18" s="40" customFormat="1" ht="12.75" customHeight="1" x14ac:dyDescent="0.2">
      <c r="A4444" s="29"/>
      <c r="B4444" s="40" t="s">
        <v>7</v>
      </c>
      <c r="C4444" s="107">
        <v>8177</v>
      </c>
      <c r="D4444" s="40" t="s">
        <v>1175</v>
      </c>
      <c r="E4444" s="40" t="s">
        <v>1174</v>
      </c>
      <c r="F4444" s="45">
        <v>3</v>
      </c>
      <c r="G4444" s="45" t="s">
        <v>34</v>
      </c>
      <c r="H4444" s="45" t="s">
        <v>28</v>
      </c>
      <c r="I4444" s="46">
        <v>42153</v>
      </c>
      <c r="J4444" s="44" t="str">
        <f t="shared" si="125"/>
        <v>n/a</v>
      </c>
      <c r="K4444" s="46">
        <v>42219</v>
      </c>
      <c r="L4444" s="45"/>
      <c r="M4444" s="45"/>
      <c r="N4444" s="45"/>
      <c r="O4444" s="106" t="s">
        <v>7</v>
      </c>
      <c r="P4444" s="53" t="s">
        <v>1173</v>
      </c>
      <c r="Q4444" s="46"/>
      <c r="R4444" s="41"/>
    </row>
    <row r="4445" spans="1:18" s="40" customFormat="1" ht="12.75" customHeight="1" x14ac:dyDescent="0.2">
      <c r="A4445" s="29">
        <v>33</v>
      </c>
      <c r="B4445" s="40" t="s">
        <v>7</v>
      </c>
      <c r="C4445" s="107">
        <v>8178</v>
      </c>
      <c r="D4445" s="40" t="s">
        <v>671</v>
      </c>
      <c r="E4445" s="40" t="s">
        <v>916</v>
      </c>
      <c r="F4445" s="45">
        <v>21</v>
      </c>
      <c r="G4445" s="45" t="s">
        <v>22</v>
      </c>
      <c r="H4445" s="45" t="s">
        <v>8</v>
      </c>
      <c r="I4445" s="46">
        <v>42172</v>
      </c>
      <c r="J4445" s="44" t="str">
        <f t="shared" si="125"/>
        <v>n/a</v>
      </c>
      <c r="K4445" s="46">
        <v>42205</v>
      </c>
      <c r="L4445" s="45"/>
      <c r="M4445" s="45"/>
      <c r="N4445" s="45" t="s">
        <v>874</v>
      </c>
      <c r="O4445" s="106" t="s">
        <v>7</v>
      </c>
      <c r="P4445" s="53">
        <v>4497</v>
      </c>
      <c r="Q4445" s="46">
        <v>42354</v>
      </c>
      <c r="R4445" s="41" t="s">
        <v>1172</v>
      </c>
    </row>
    <row r="4446" spans="1:18" s="40" customFormat="1" ht="12.75" customHeight="1" x14ac:dyDescent="0.2">
      <c r="A4446" s="29"/>
      <c r="B4446" s="40" t="s">
        <v>7</v>
      </c>
      <c r="C4446" s="107">
        <v>8179</v>
      </c>
      <c r="D4446" s="40" t="s">
        <v>1171</v>
      </c>
      <c r="E4446" s="40" t="s">
        <v>1170</v>
      </c>
      <c r="F4446" s="45">
        <v>21</v>
      </c>
      <c r="G4446" s="45" t="s">
        <v>22</v>
      </c>
      <c r="H4446" s="45" t="s">
        <v>28</v>
      </c>
      <c r="I4446" s="46">
        <v>42173</v>
      </c>
      <c r="J4446" s="44">
        <f t="shared" si="125"/>
        <v>42538</v>
      </c>
      <c r="K4446" s="46"/>
      <c r="L4446" s="45"/>
      <c r="M4446" s="45"/>
      <c r="N4446" s="45"/>
      <c r="O4446" s="106" t="s">
        <v>7</v>
      </c>
      <c r="P4446" s="53" t="s">
        <v>2</v>
      </c>
      <c r="Q4446" s="46"/>
      <c r="R4446" s="41"/>
    </row>
    <row r="4447" spans="1:18" s="40" customFormat="1" ht="12.75" customHeight="1" x14ac:dyDescent="0.2">
      <c r="A4447" s="29">
        <v>115</v>
      </c>
      <c r="B4447" s="40" t="s">
        <v>7</v>
      </c>
      <c r="C4447" s="107">
        <v>8180</v>
      </c>
      <c r="D4447" s="40" t="s">
        <v>1137</v>
      </c>
      <c r="E4447" s="40" t="s">
        <v>1169</v>
      </c>
      <c r="F4447" s="45">
        <v>18</v>
      </c>
      <c r="G4447" s="45" t="s">
        <v>22</v>
      </c>
      <c r="H4447" s="45" t="s">
        <v>28</v>
      </c>
      <c r="I4447" s="46">
        <v>42173</v>
      </c>
      <c r="J4447" s="44">
        <f t="shared" si="125"/>
        <v>42538</v>
      </c>
      <c r="K4447" s="46"/>
      <c r="L4447" s="45"/>
      <c r="M4447" s="45"/>
      <c r="N4447" s="45"/>
      <c r="O4447" s="106" t="s">
        <v>7</v>
      </c>
      <c r="P4447" s="53" t="s">
        <v>2</v>
      </c>
      <c r="Q4447" s="46"/>
      <c r="R4447" s="41"/>
    </row>
    <row r="4448" spans="1:18" s="40" customFormat="1" ht="12.75" customHeight="1" x14ac:dyDescent="0.2">
      <c r="A4448" s="29">
        <v>190</v>
      </c>
      <c r="B4448" s="40" t="s">
        <v>7</v>
      </c>
      <c r="C4448" s="107">
        <v>8181</v>
      </c>
      <c r="D4448" s="40" t="s">
        <v>1168</v>
      </c>
      <c r="E4448" s="40" t="s">
        <v>932</v>
      </c>
      <c r="F4448" s="45">
        <v>3</v>
      </c>
      <c r="G4448" s="45" t="s">
        <v>34</v>
      </c>
      <c r="H4448" s="45" t="s">
        <v>8</v>
      </c>
      <c r="I4448" s="46">
        <v>42179</v>
      </c>
      <c r="J4448" s="44">
        <f t="shared" si="125"/>
        <v>42544</v>
      </c>
      <c r="K4448" s="46"/>
      <c r="L4448" s="45"/>
      <c r="M4448" s="45"/>
      <c r="N4448" s="45"/>
      <c r="O4448" s="106" t="s">
        <v>7</v>
      </c>
      <c r="P4448" s="53" t="s">
        <v>2</v>
      </c>
      <c r="Q4448" s="46"/>
      <c r="R4448" s="41"/>
    </row>
    <row r="4449" spans="1:209" s="40" customFormat="1" ht="12.75" customHeight="1" x14ac:dyDescent="0.2">
      <c r="A4449" s="29">
        <v>17</v>
      </c>
      <c r="B4449" s="40" t="s">
        <v>7</v>
      </c>
      <c r="C4449" s="107">
        <v>8182</v>
      </c>
      <c r="D4449" s="40" t="s">
        <v>337</v>
      </c>
      <c r="E4449" s="40" t="s">
        <v>922</v>
      </c>
      <c r="F4449" s="45">
        <v>8</v>
      </c>
      <c r="G4449" s="45" t="s">
        <v>905</v>
      </c>
      <c r="H4449" s="45" t="s">
        <v>8</v>
      </c>
      <c r="I4449" s="46">
        <v>42187</v>
      </c>
      <c r="J4449" s="44" t="str">
        <f t="shared" si="125"/>
        <v>n/a</v>
      </c>
      <c r="K4449" s="46">
        <v>42219</v>
      </c>
      <c r="L4449" s="45"/>
      <c r="M4449" s="45" t="s">
        <v>874</v>
      </c>
      <c r="N4449" s="45" t="s">
        <v>874</v>
      </c>
      <c r="O4449" s="106" t="s">
        <v>7</v>
      </c>
      <c r="P4449" s="53">
        <v>4499</v>
      </c>
      <c r="Q4449" s="46">
        <v>42377</v>
      </c>
      <c r="R4449" s="111" t="s">
        <v>281</v>
      </c>
    </row>
    <row r="4450" spans="1:209" s="40" customFormat="1" ht="12.75" customHeight="1" x14ac:dyDescent="0.2">
      <c r="A4450" s="29">
        <v>37</v>
      </c>
      <c r="B4450" s="127" t="s">
        <v>7</v>
      </c>
      <c r="C4450" s="107">
        <v>8183</v>
      </c>
      <c r="D4450" s="40" t="s">
        <v>488</v>
      </c>
      <c r="E4450" s="40" t="s">
        <v>1167</v>
      </c>
      <c r="F4450" s="45">
        <v>20</v>
      </c>
      <c r="G4450" s="45" t="s">
        <v>22</v>
      </c>
      <c r="H4450" s="45" t="s">
        <v>193</v>
      </c>
      <c r="I4450" s="120">
        <v>42216</v>
      </c>
      <c r="J4450" s="44" t="str">
        <f t="shared" si="125"/>
        <v>n/a</v>
      </c>
      <c r="K4450" s="120">
        <v>42243</v>
      </c>
      <c r="L4450" s="45"/>
      <c r="M4450" s="45"/>
      <c r="N4450" s="45" t="s">
        <v>874</v>
      </c>
      <c r="O4450" s="106" t="s">
        <v>7</v>
      </c>
      <c r="P4450" s="53">
        <v>4500</v>
      </c>
      <c r="Q4450" s="46">
        <v>42397</v>
      </c>
      <c r="R4450" s="111" t="s">
        <v>136</v>
      </c>
    </row>
    <row r="4451" spans="1:209" s="14" customFormat="1" ht="12.75" customHeight="1" x14ac:dyDescent="0.2">
      <c r="A4451" s="29">
        <v>93</v>
      </c>
      <c r="B4451" s="40" t="s">
        <v>7</v>
      </c>
      <c r="C4451" s="107">
        <v>8184</v>
      </c>
      <c r="D4451" s="40" t="s">
        <v>1166</v>
      </c>
      <c r="E4451" s="40" t="s">
        <v>1165</v>
      </c>
      <c r="F4451" s="45">
        <v>19</v>
      </c>
      <c r="G4451" s="45" t="s">
        <v>9</v>
      </c>
      <c r="H4451" s="45" t="s">
        <v>193</v>
      </c>
      <c r="I4451" s="120">
        <v>42216</v>
      </c>
      <c r="J4451" s="44" t="str">
        <f t="shared" si="125"/>
        <v>n/a</v>
      </c>
      <c r="K4451" s="120">
        <v>42247</v>
      </c>
      <c r="L4451" s="45"/>
      <c r="M4451" s="45"/>
      <c r="N4451" s="45" t="s">
        <v>874</v>
      </c>
      <c r="O4451" s="106" t="s">
        <v>7</v>
      </c>
      <c r="P4451" s="53">
        <v>4513</v>
      </c>
      <c r="Q4451" s="46">
        <v>42480</v>
      </c>
      <c r="R4451" s="111" t="s">
        <v>1164</v>
      </c>
      <c r="S4451" s="40"/>
      <c r="T4451" s="40"/>
      <c r="U4451" s="40"/>
      <c r="V4451" s="40"/>
      <c r="W4451" s="40"/>
      <c r="X4451" s="40"/>
      <c r="Y4451" s="40"/>
      <c r="Z4451" s="40"/>
      <c r="AA4451" s="40"/>
      <c r="AB4451" s="40"/>
      <c r="AC4451" s="40"/>
      <c r="AD4451" s="40"/>
      <c r="AE4451" s="40"/>
      <c r="AF4451" s="40"/>
      <c r="AG4451" s="40"/>
      <c r="AH4451" s="40"/>
      <c r="AI4451" s="40"/>
      <c r="AJ4451" s="40"/>
      <c r="AK4451" s="40"/>
      <c r="AL4451" s="40"/>
      <c r="AM4451" s="40"/>
      <c r="AN4451" s="40"/>
      <c r="AO4451" s="40"/>
      <c r="AP4451" s="40"/>
      <c r="AQ4451" s="40"/>
      <c r="AR4451" s="40"/>
      <c r="AS4451" s="40"/>
      <c r="AT4451" s="40"/>
      <c r="AU4451" s="40"/>
      <c r="AV4451" s="40"/>
      <c r="AW4451" s="40"/>
      <c r="AX4451" s="40"/>
      <c r="AY4451" s="40"/>
      <c r="AZ4451" s="40"/>
      <c r="BA4451" s="40"/>
      <c r="BB4451" s="40"/>
      <c r="BC4451" s="40"/>
      <c r="BD4451" s="40"/>
      <c r="BE4451" s="40"/>
      <c r="BF4451" s="40"/>
      <c r="BG4451" s="40"/>
      <c r="BH4451" s="40"/>
      <c r="BI4451" s="40"/>
      <c r="BJ4451" s="40"/>
      <c r="BK4451" s="40"/>
      <c r="BL4451" s="40"/>
      <c r="BM4451" s="40"/>
      <c r="BN4451" s="40"/>
      <c r="BO4451" s="40"/>
      <c r="BP4451" s="40"/>
      <c r="BQ4451" s="40"/>
      <c r="BR4451" s="40"/>
      <c r="BS4451" s="40"/>
      <c r="BT4451" s="40"/>
      <c r="BU4451" s="40"/>
      <c r="BV4451" s="40"/>
      <c r="BW4451" s="40"/>
      <c r="BX4451" s="40"/>
      <c r="BY4451" s="40"/>
      <c r="BZ4451" s="40"/>
      <c r="CA4451" s="40"/>
      <c r="CB4451" s="40"/>
      <c r="CC4451" s="40"/>
      <c r="CD4451" s="40"/>
      <c r="CE4451" s="40"/>
      <c r="CF4451" s="40"/>
      <c r="CG4451" s="40"/>
      <c r="CH4451" s="40"/>
      <c r="CI4451" s="40"/>
      <c r="CJ4451" s="40"/>
      <c r="CK4451" s="40"/>
      <c r="CL4451" s="40"/>
      <c r="CM4451" s="40"/>
      <c r="CN4451" s="40"/>
      <c r="CO4451" s="40"/>
      <c r="CP4451" s="40"/>
      <c r="CQ4451" s="40"/>
      <c r="CR4451" s="40"/>
      <c r="CS4451" s="40"/>
      <c r="CT4451" s="40"/>
      <c r="CU4451" s="40"/>
      <c r="CV4451" s="40"/>
      <c r="CW4451" s="40"/>
      <c r="CX4451" s="40"/>
      <c r="CY4451" s="40"/>
      <c r="CZ4451" s="40"/>
      <c r="DA4451" s="40"/>
      <c r="DB4451" s="40"/>
      <c r="DC4451" s="40"/>
      <c r="DD4451" s="40"/>
      <c r="DE4451" s="40"/>
      <c r="DF4451" s="40"/>
      <c r="DG4451" s="40"/>
      <c r="DH4451" s="40"/>
      <c r="DI4451" s="40"/>
      <c r="DJ4451" s="40"/>
      <c r="DK4451" s="40"/>
      <c r="DL4451" s="40"/>
      <c r="DM4451" s="40"/>
      <c r="DN4451" s="40"/>
      <c r="DO4451" s="40"/>
      <c r="DP4451" s="40"/>
      <c r="DQ4451" s="40"/>
      <c r="DR4451" s="40"/>
      <c r="DS4451" s="40"/>
      <c r="DT4451" s="40"/>
      <c r="DU4451" s="40"/>
      <c r="DV4451" s="40"/>
      <c r="DW4451" s="40"/>
      <c r="DX4451" s="40"/>
      <c r="DY4451" s="40"/>
      <c r="DZ4451" s="40"/>
      <c r="EA4451" s="40"/>
      <c r="EB4451" s="40"/>
      <c r="EC4451" s="40"/>
      <c r="ED4451" s="40"/>
      <c r="EE4451" s="40"/>
      <c r="EF4451" s="40"/>
      <c r="EG4451" s="40"/>
      <c r="EH4451" s="40"/>
      <c r="EI4451" s="40"/>
      <c r="EJ4451" s="40"/>
      <c r="EK4451" s="40"/>
      <c r="EL4451" s="40"/>
      <c r="EM4451" s="40"/>
      <c r="EN4451" s="40"/>
      <c r="EO4451" s="40"/>
      <c r="EP4451" s="40"/>
      <c r="EQ4451" s="40"/>
      <c r="ER4451" s="40"/>
      <c r="ES4451" s="40"/>
      <c r="ET4451" s="40"/>
      <c r="EU4451" s="40"/>
      <c r="EV4451" s="40"/>
      <c r="EW4451" s="40"/>
      <c r="EX4451" s="40"/>
      <c r="EY4451" s="40"/>
      <c r="EZ4451" s="40"/>
      <c r="FA4451" s="40"/>
      <c r="FB4451" s="40"/>
      <c r="FC4451" s="40"/>
      <c r="FD4451" s="40"/>
      <c r="FE4451" s="40"/>
      <c r="FF4451" s="40"/>
      <c r="FG4451" s="40"/>
      <c r="FH4451" s="40"/>
      <c r="FI4451" s="40"/>
      <c r="FJ4451" s="40"/>
      <c r="FK4451" s="40"/>
      <c r="FL4451" s="40"/>
      <c r="FM4451" s="40"/>
      <c r="FN4451" s="40"/>
      <c r="FO4451" s="40"/>
      <c r="FP4451" s="40"/>
      <c r="FQ4451" s="40"/>
      <c r="FR4451" s="40"/>
      <c r="FS4451" s="40"/>
      <c r="FT4451" s="40"/>
      <c r="FU4451" s="40"/>
      <c r="FV4451" s="40"/>
      <c r="FW4451" s="40"/>
      <c r="FX4451" s="40"/>
      <c r="FY4451" s="40"/>
      <c r="FZ4451" s="40"/>
      <c r="GA4451" s="40"/>
      <c r="GB4451" s="40"/>
      <c r="GC4451" s="40"/>
      <c r="GD4451" s="40"/>
      <c r="GE4451" s="40"/>
      <c r="GF4451" s="40"/>
      <c r="GG4451" s="40"/>
      <c r="GH4451" s="40"/>
      <c r="GI4451" s="40"/>
      <c r="GJ4451" s="40"/>
      <c r="GK4451" s="40"/>
      <c r="GL4451" s="40"/>
      <c r="GM4451" s="40"/>
      <c r="GN4451" s="40"/>
      <c r="GO4451" s="40"/>
      <c r="GP4451" s="40"/>
      <c r="GQ4451" s="40"/>
      <c r="GR4451" s="40"/>
      <c r="GS4451" s="40"/>
      <c r="GT4451" s="40"/>
      <c r="GU4451" s="40"/>
      <c r="GV4451" s="40"/>
      <c r="GW4451" s="40"/>
      <c r="GX4451" s="40"/>
      <c r="GY4451" s="40"/>
      <c r="GZ4451" s="40"/>
      <c r="HA4451" s="40"/>
    </row>
    <row r="4452" spans="1:209" s="14" customFormat="1" ht="12.75" customHeight="1" x14ac:dyDescent="0.2">
      <c r="A4452" s="29">
        <v>56</v>
      </c>
      <c r="B4452" s="40" t="s">
        <v>7</v>
      </c>
      <c r="C4452" s="107">
        <v>8185</v>
      </c>
      <c r="D4452" s="40" t="s">
        <v>86</v>
      </c>
      <c r="E4452" s="40" t="s">
        <v>1163</v>
      </c>
      <c r="F4452" s="45">
        <v>11</v>
      </c>
      <c r="G4452" s="45" t="s">
        <v>34</v>
      </c>
      <c r="H4452" s="45" t="s">
        <v>193</v>
      </c>
      <c r="I4452" s="120">
        <v>42216</v>
      </c>
      <c r="J4452" s="44" t="str">
        <f t="shared" si="125"/>
        <v>n/a</v>
      </c>
      <c r="K4452" s="120">
        <v>42247</v>
      </c>
      <c r="L4452" s="45"/>
      <c r="M4452" s="45"/>
      <c r="N4452" s="45" t="s">
        <v>874</v>
      </c>
      <c r="O4452" s="106" t="s">
        <v>7</v>
      </c>
      <c r="P4452" s="53">
        <v>4502</v>
      </c>
      <c r="Q4452" s="46">
        <v>42404</v>
      </c>
      <c r="R4452" s="111" t="s">
        <v>1162</v>
      </c>
      <c r="S4452" s="40"/>
      <c r="T4452" s="40"/>
      <c r="U4452" s="40"/>
      <c r="V4452" s="40"/>
      <c r="W4452" s="40"/>
      <c r="X4452" s="40"/>
      <c r="Y4452" s="40"/>
      <c r="Z4452" s="40"/>
      <c r="AA4452" s="40"/>
      <c r="AB4452" s="40"/>
      <c r="AC4452" s="40"/>
      <c r="AD4452" s="40"/>
      <c r="AE4452" s="40"/>
      <c r="AF4452" s="40"/>
      <c r="AG4452" s="40"/>
      <c r="AH4452" s="40"/>
      <c r="AI4452" s="40"/>
      <c r="AJ4452" s="40"/>
      <c r="AK4452" s="40"/>
      <c r="AL4452" s="40"/>
      <c r="AM4452" s="40"/>
      <c r="AN4452" s="40"/>
      <c r="AO4452" s="40"/>
      <c r="AP4452" s="40"/>
      <c r="AQ4452" s="40"/>
      <c r="AR4452" s="40"/>
      <c r="AS4452" s="40"/>
      <c r="AT4452" s="40"/>
      <c r="AU4452" s="40"/>
      <c r="AV4452" s="40"/>
      <c r="AW4452" s="40"/>
      <c r="AX4452" s="40"/>
      <c r="AY4452" s="40"/>
      <c r="AZ4452" s="40"/>
      <c r="BA4452" s="40"/>
      <c r="BB4452" s="40"/>
      <c r="BC4452" s="40"/>
      <c r="BD4452" s="40"/>
      <c r="BE4452" s="40"/>
      <c r="BF4452" s="40"/>
      <c r="BG4452" s="40"/>
      <c r="BH4452" s="40"/>
      <c r="BI4452" s="40"/>
      <c r="BJ4452" s="40"/>
      <c r="BK4452" s="40"/>
      <c r="BL4452" s="40"/>
      <c r="BM4452" s="40"/>
      <c r="BN4452" s="40"/>
      <c r="BO4452" s="40"/>
      <c r="BP4452" s="40"/>
      <c r="BQ4452" s="40"/>
      <c r="BR4452" s="40"/>
      <c r="BS4452" s="40"/>
      <c r="BT4452" s="40"/>
      <c r="BU4452" s="40"/>
      <c r="BV4452" s="40"/>
      <c r="BW4452" s="40"/>
      <c r="BX4452" s="40"/>
      <c r="BY4452" s="40"/>
      <c r="BZ4452" s="40"/>
      <c r="CA4452" s="40"/>
      <c r="CB4452" s="40"/>
      <c r="CC4452" s="40"/>
      <c r="CD4452" s="40"/>
      <c r="CE4452" s="40"/>
      <c r="CF4452" s="40"/>
      <c r="CG4452" s="40"/>
      <c r="CH4452" s="40"/>
      <c r="CI4452" s="40"/>
      <c r="CJ4452" s="40"/>
      <c r="CK4452" s="40"/>
      <c r="CL4452" s="40"/>
      <c r="CM4452" s="40"/>
      <c r="CN4452" s="40"/>
      <c r="CO4452" s="40"/>
      <c r="CP4452" s="40"/>
      <c r="CQ4452" s="40"/>
      <c r="CR4452" s="40"/>
      <c r="CS4452" s="40"/>
      <c r="CT4452" s="40"/>
      <c r="CU4452" s="40"/>
      <c r="CV4452" s="40"/>
      <c r="CW4452" s="40"/>
      <c r="CX4452" s="40"/>
      <c r="CY4452" s="40"/>
      <c r="CZ4452" s="40"/>
      <c r="DA4452" s="40"/>
      <c r="DB4452" s="40"/>
      <c r="DC4452" s="40"/>
      <c r="DD4452" s="40"/>
      <c r="DE4452" s="40"/>
      <c r="DF4452" s="40"/>
      <c r="DG4452" s="40"/>
      <c r="DH4452" s="40"/>
      <c r="DI4452" s="40"/>
      <c r="DJ4452" s="40"/>
      <c r="DK4452" s="40"/>
      <c r="DL4452" s="40"/>
      <c r="DM4452" s="40"/>
      <c r="DN4452" s="40"/>
      <c r="DO4452" s="40"/>
      <c r="DP4452" s="40"/>
      <c r="DQ4452" s="40"/>
      <c r="DR4452" s="40"/>
      <c r="DS4452" s="40"/>
      <c r="DT4452" s="40"/>
      <c r="DU4452" s="40"/>
      <c r="DV4452" s="40"/>
      <c r="DW4452" s="40"/>
      <c r="DX4452" s="40"/>
      <c r="DY4452" s="40"/>
      <c r="DZ4452" s="40"/>
      <c r="EA4452" s="40"/>
      <c r="EB4452" s="40"/>
      <c r="EC4452" s="40"/>
      <c r="ED4452" s="40"/>
      <c r="EE4452" s="40"/>
      <c r="EF4452" s="40"/>
      <c r="EG4452" s="40"/>
      <c r="EH4452" s="40"/>
      <c r="EI4452" s="40"/>
      <c r="EJ4452" s="40"/>
      <c r="EK4452" s="40"/>
      <c r="EL4452" s="40"/>
      <c r="EM4452" s="40"/>
      <c r="EN4452" s="40"/>
      <c r="EO4452" s="40"/>
      <c r="EP4452" s="40"/>
      <c r="EQ4452" s="40"/>
      <c r="ER4452" s="40"/>
      <c r="ES4452" s="40"/>
      <c r="ET4452" s="40"/>
      <c r="EU4452" s="40"/>
      <c r="EV4452" s="40"/>
      <c r="EW4452" s="40"/>
      <c r="EX4452" s="40"/>
      <c r="EY4452" s="40"/>
      <c r="EZ4452" s="40"/>
      <c r="FA4452" s="40"/>
      <c r="FB4452" s="40"/>
      <c r="FC4452" s="40"/>
      <c r="FD4452" s="40"/>
      <c r="FE4452" s="40"/>
      <c r="FF4452" s="40"/>
      <c r="FG4452" s="40"/>
      <c r="FH4452" s="40"/>
      <c r="FI4452" s="40"/>
      <c r="FJ4452" s="40"/>
      <c r="FK4452" s="40"/>
      <c r="FL4452" s="40"/>
      <c r="FM4452" s="40"/>
      <c r="FN4452" s="40"/>
      <c r="FO4452" s="40"/>
      <c r="FP4452" s="40"/>
      <c r="FQ4452" s="40"/>
      <c r="FR4452" s="40"/>
      <c r="FS4452" s="40"/>
      <c r="FT4452" s="40"/>
      <c r="FU4452" s="40"/>
      <c r="FV4452" s="40"/>
      <c r="FW4452" s="40"/>
      <c r="FX4452" s="40"/>
      <c r="FY4452" s="40"/>
      <c r="FZ4452" s="40"/>
      <c r="GA4452" s="40"/>
      <c r="GB4452" s="40"/>
      <c r="GC4452" s="40"/>
      <c r="GD4452" s="40"/>
      <c r="GE4452" s="40"/>
      <c r="GF4452" s="40"/>
      <c r="GG4452" s="40"/>
      <c r="GH4452" s="40"/>
      <c r="GI4452" s="40"/>
      <c r="GJ4452" s="40"/>
      <c r="GK4452" s="40"/>
      <c r="GL4452" s="40"/>
      <c r="GM4452" s="40"/>
      <c r="GN4452" s="40"/>
      <c r="GO4452" s="40"/>
      <c r="GP4452" s="40"/>
      <c r="GQ4452" s="40"/>
      <c r="GR4452" s="40"/>
      <c r="GS4452" s="40"/>
      <c r="GT4452" s="40"/>
      <c r="GU4452" s="40"/>
      <c r="GV4452" s="40"/>
      <c r="GW4452" s="40"/>
      <c r="GX4452" s="40"/>
      <c r="GY4452" s="40"/>
      <c r="GZ4452" s="40"/>
      <c r="HA4452" s="40"/>
    </row>
    <row r="4453" spans="1:209" s="14" customFormat="1" ht="12.75" customHeight="1" x14ac:dyDescent="0.2">
      <c r="A4453" s="29">
        <v>91</v>
      </c>
      <c r="B4453" s="40" t="s">
        <v>7</v>
      </c>
      <c r="C4453" s="107">
        <v>8186</v>
      </c>
      <c r="D4453" s="126" t="s">
        <v>1161</v>
      </c>
      <c r="E4453" s="40" t="s">
        <v>1160</v>
      </c>
      <c r="F4453" s="45">
        <v>21</v>
      </c>
      <c r="G4453" s="45" t="s">
        <v>22</v>
      </c>
      <c r="H4453" s="45" t="s">
        <v>193</v>
      </c>
      <c r="I4453" s="120">
        <v>42216</v>
      </c>
      <c r="J4453" s="44" t="str">
        <f t="shared" si="125"/>
        <v>n/a</v>
      </c>
      <c r="K4453" s="120">
        <v>42247</v>
      </c>
      <c r="L4453" s="45"/>
      <c r="M4453" s="45"/>
      <c r="N4453" s="45" t="s">
        <v>874</v>
      </c>
      <c r="O4453" s="106" t="s">
        <v>7</v>
      </c>
      <c r="P4453" s="53">
        <v>4501</v>
      </c>
      <c r="Q4453" s="46">
        <v>42397</v>
      </c>
      <c r="R4453" s="111" t="s">
        <v>1159</v>
      </c>
      <c r="S4453" s="40"/>
      <c r="T4453" s="40"/>
      <c r="U4453" s="40"/>
      <c r="V4453" s="40"/>
      <c r="W4453" s="40"/>
      <c r="X4453" s="40"/>
      <c r="Y4453" s="40"/>
      <c r="Z4453" s="40"/>
      <c r="AA4453" s="40"/>
      <c r="AB4453" s="40"/>
      <c r="AC4453" s="40"/>
      <c r="AD4453" s="40"/>
      <c r="AE4453" s="40"/>
      <c r="AF4453" s="40"/>
      <c r="AG4453" s="40"/>
      <c r="AH4453" s="40"/>
      <c r="AI4453" s="40"/>
      <c r="AJ4453" s="40"/>
      <c r="AK4453" s="40"/>
      <c r="AL4453" s="40"/>
      <c r="AM4453" s="40"/>
      <c r="AN4453" s="40"/>
      <c r="AO4453" s="40"/>
      <c r="AP4453" s="40"/>
      <c r="AQ4453" s="40"/>
      <c r="AR4453" s="40"/>
      <c r="AS4453" s="40"/>
      <c r="AT4453" s="40"/>
      <c r="AU4453" s="40"/>
      <c r="AV4453" s="40"/>
      <c r="AW4453" s="40"/>
      <c r="AX4453" s="40"/>
      <c r="AY4453" s="40"/>
      <c r="AZ4453" s="40"/>
      <c r="BA4453" s="40"/>
      <c r="BB4453" s="40"/>
      <c r="BC4453" s="40"/>
      <c r="BD4453" s="40"/>
      <c r="BE4453" s="40"/>
      <c r="BF4453" s="40"/>
      <c r="BG4453" s="40"/>
      <c r="BH4453" s="40"/>
      <c r="BI4453" s="40"/>
      <c r="BJ4453" s="40"/>
      <c r="BK4453" s="40"/>
      <c r="BL4453" s="40"/>
      <c r="BM4453" s="40"/>
      <c r="BN4453" s="40"/>
      <c r="BO4453" s="40"/>
      <c r="BP4453" s="40"/>
      <c r="BQ4453" s="40"/>
      <c r="BR4453" s="40"/>
      <c r="BS4453" s="40"/>
      <c r="BT4453" s="40"/>
      <c r="BU4453" s="40"/>
      <c r="BV4453" s="40"/>
      <c r="BW4453" s="40"/>
      <c r="BX4453" s="40"/>
      <c r="BY4453" s="40"/>
      <c r="BZ4453" s="40"/>
      <c r="CA4453" s="40"/>
      <c r="CB4453" s="40"/>
      <c r="CC4453" s="40"/>
      <c r="CD4453" s="40"/>
      <c r="CE4453" s="40"/>
      <c r="CF4453" s="40"/>
      <c r="CG4453" s="40"/>
      <c r="CH4453" s="40"/>
      <c r="CI4453" s="40"/>
      <c r="CJ4453" s="40"/>
      <c r="CK4453" s="40"/>
      <c r="CL4453" s="40"/>
      <c r="CM4453" s="40"/>
      <c r="CN4453" s="40"/>
      <c r="CO4453" s="40"/>
      <c r="CP4453" s="40"/>
      <c r="CQ4453" s="40"/>
      <c r="CR4453" s="40"/>
      <c r="CS4453" s="40"/>
      <c r="CT4453" s="40"/>
      <c r="CU4453" s="40"/>
      <c r="CV4453" s="40"/>
      <c r="CW4453" s="40"/>
      <c r="CX4453" s="40"/>
      <c r="CY4453" s="40"/>
      <c r="CZ4453" s="40"/>
      <c r="DA4453" s="40"/>
      <c r="DB4453" s="40"/>
      <c r="DC4453" s="40"/>
      <c r="DD4453" s="40"/>
      <c r="DE4453" s="40"/>
      <c r="DF4453" s="40"/>
      <c r="DG4453" s="40"/>
      <c r="DH4453" s="40"/>
      <c r="DI4453" s="40"/>
      <c r="DJ4453" s="40"/>
      <c r="DK4453" s="40"/>
      <c r="DL4453" s="40"/>
      <c r="DM4453" s="40"/>
      <c r="DN4453" s="40"/>
      <c r="DO4453" s="40"/>
      <c r="DP4453" s="40"/>
      <c r="DQ4453" s="40"/>
      <c r="DR4453" s="40"/>
      <c r="DS4453" s="40"/>
      <c r="DT4453" s="40"/>
      <c r="DU4453" s="40"/>
      <c r="DV4453" s="40"/>
      <c r="DW4453" s="40"/>
      <c r="DX4453" s="40"/>
      <c r="DY4453" s="40"/>
      <c r="DZ4453" s="40"/>
      <c r="EA4453" s="40"/>
      <c r="EB4453" s="40"/>
      <c r="EC4453" s="40"/>
      <c r="ED4453" s="40"/>
      <c r="EE4453" s="40"/>
      <c r="EF4453" s="40"/>
      <c r="EG4453" s="40"/>
      <c r="EH4453" s="40"/>
      <c r="EI4453" s="40"/>
      <c r="EJ4453" s="40"/>
      <c r="EK4453" s="40"/>
      <c r="EL4453" s="40"/>
      <c r="EM4453" s="40"/>
      <c r="EN4453" s="40"/>
      <c r="EO4453" s="40"/>
      <c r="EP4453" s="40"/>
      <c r="EQ4453" s="40"/>
      <c r="ER4453" s="40"/>
      <c r="ES4453" s="40"/>
      <c r="ET4453" s="40"/>
      <c r="EU4453" s="40"/>
      <c r="EV4453" s="40"/>
      <c r="EW4453" s="40"/>
      <c r="EX4453" s="40"/>
      <c r="EY4453" s="40"/>
      <c r="EZ4453" s="40"/>
      <c r="FA4453" s="40"/>
      <c r="FB4453" s="40"/>
      <c r="FC4453" s="40"/>
      <c r="FD4453" s="40"/>
      <c r="FE4453" s="40"/>
      <c r="FF4453" s="40"/>
      <c r="FG4453" s="40"/>
      <c r="FH4453" s="40"/>
      <c r="FI4453" s="40"/>
      <c r="FJ4453" s="40"/>
      <c r="FK4453" s="40"/>
      <c r="FL4453" s="40"/>
      <c r="FM4453" s="40"/>
      <c r="FN4453" s="40"/>
      <c r="FO4453" s="40"/>
      <c r="FP4453" s="40"/>
      <c r="FQ4453" s="40"/>
      <c r="FR4453" s="40"/>
      <c r="FS4453" s="40"/>
      <c r="FT4453" s="40"/>
      <c r="FU4453" s="40"/>
      <c r="FV4453" s="40"/>
      <c r="FW4453" s="40"/>
      <c r="FX4453" s="40"/>
      <c r="FY4453" s="40"/>
      <c r="FZ4453" s="40"/>
      <c r="GA4453" s="40"/>
      <c r="GB4453" s="40"/>
      <c r="GC4453" s="40"/>
      <c r="GD4453" s="40"/>
      <c r="GE4453" s="40"/>
      <c r="GF4453" s="40"/>
      <c r="GG4453" s="40"/>
      <c r="GH4453" s="40"/>
      <c r="GI4453" s="40"/>
      <c r="GJ4453" s="40"/>
      <c r="GK4453" s="40"/>
      <c r="GL4453" s="40"/>
      <c r="GM4453" s="40"/>
      <c r="GN4453" s="40"/>
      <c r="GO4453" s="40"/>
      <c r="GP4453" s="40"/>
      <c r="GQ4453" s="40"/>
      <c r="GR4453" s="40"/>
      <c r="GS4453" s="40"/>
      <c r="GT4453" s="40"/>
      <c r="GU4453" s="40"/>
      <c r="GV4453" s="40"/>
      <c r="GW4453" s="40"/>
      <c r="GX4453" s="40"/>
      <c r="GY4453" s="40"/>
      <c r="GZ4453" s="40"/>
      <c r="HA4453" s="40"/>
    </row>
    <row r="4454" spans="1:209" s="40" customFormat="1" ht="12.75" customHeight="1" x14ac:dyDescent="0.2">
      <c r="A4454" s="29">
        <v>23</v>
      </c>
      <c r="B4454" s="40" t="s">
        <v>7</v>
      </c>
      <c r="C4454" s="107">
        <v>8187</v>
      </c>
      <c r="D4454" s="40" t="s">
        <v>322</v>
      </c>
      <c r="E4454" s="40" t="s">
        <v>1127</v>
      </c>
      <c r="F4454" s="45">
        <v>16</v>
      </c>
      <c r="G4454" s="45" t="s">
        <v>12</v>
      </c>
      <c r="H4454" s="45" t="s">
        <v>44</v>
      </c>
      <c r="I4454" s="46">
        <v>42234</v>
      </c>
      <c r="J4454" s="44">
        <f t="shared" si="125"/>
        <v>42599</v>
      </c>
      <c r="K4454" s="46"/>
      <c r="L4454" s="45"/>
      <c r="M4454" s="45"/>
      <c r="N4454" s="45"/>
      <c r="O4454" s="106" t="s">
        <v>7</v>
      </c>
      <c r="P4454" s="53" t="s">
        <v>2</v>
      </c>
      <c r="Q4454" s="46"/>
      <c r="R4454" s="41"/>
    </row>
    <row r="4455" spans="1:209" s="40" customFormat="1" ht="12.75" customHeight="1" x14ac:dyDescent="0.2">
      <c r="A4455" s="29">
        <v>51</v>
      </c>
      <c r="B4455" s="40" t="s">
        <v>7</v>
      </c>
      <c r="C4455" s="107">
        <v>8188</v>
      </c>
      <c r="D4455" s="125" t="s">
        <v>189</v>
      </c>
      <c r="E4455" s="40" t="s">
        <v>1127</v>
      </c>
      <c r="F4455" s="45">
        <v>10</v>
      </c>
      <c r="G4455" s="45" t="s">
        <v>12</v>
      </c>
      <c r="H4455" s="45" t="s">
        <v>44</v>
      </c>
      <c r="I4455" s="46">
        <v>42234</v>
      </c>
      <c r="J4455" s="44" t="str">
        <f t="shared" si="125"/>
        <v>n/a</v>
      </c>
      <c r="K4455" s="46">
        <v>42275</v>
      </c>
      <c r="L4455" s="45"/>
      <c r="M4455" s="45"/>
      <c r="N4455" s="45" t="s">
        <v>874</v>
      </c>
      <c r="O4455" s="106" t="s">
        <v>7</v>
      </c>
      <c r="P4455" s="53">
        <v>4503</v>
      </c>
      <c r="Q4455" s="46">
        <v>42409</v>
      </c>
      <c r="R4455" s="111" t="s">
        <v>136</v>
      </c>
    </row>
    <row r="4456" spans="1:209" s="40" customFormat="1" ht="12.75" customHeight="1" x14ac:dyDescent="0.2">
      <c r="A4456" s="29">
        <v>52</v>
      </c>
      <c r="B4456" s="40" t="s">
        <v>7</v>
      </c>
      <c r="C4456" s="107">
        <v>8189</v>
      </c>
      <c r="D4456" s="124" t="s">
        <v>752</v>
      </c>
      <c r="E4456" s="123" t="s">
        <v>1158</v>
      </c>
      <c r="F4456" s="45">
        <v>20</v>
      </c>
      <c r="G4456" s="45" t="s">
        <v>22</v>
      </c>
      <c r="H4456" s="45" t="s">
        <v>44</v>
      </c>
      <c r="I4456" s="46">
        <v>42237</v>
      </c>
      <c r="J4456" s="44" t="str">
        <f t="shared" si="125"/>
        <v>n/a</v>
      </c>
      <c r="K4456" s="46">
        <v>42278</v>
      </c>
      <c r="L4456" s="45"/>
      <c r="M4456" s="45"/>
      <c r="N4456" s="45" t="s">
        <v>874</v>
      </c>
      <c r="O4456" s="106" t="s">
        <v>7</v>
      </c>
      <c r="P4456" s="53">
        <v>4505</v>
      </c>
      <c r="Q4456" s="46">
        <v>42415</v>
      </c>
      <c r="R4456" s="111" t="s">
        <v>1016</v>
      </c>
    </row>
    <row r="4457" spans="1:209" s="40" customFormat="1" ht="12.75" customHeight="1" x14ac:dyDescent="0.2">
      <c r="A4457" s="29">
        <v>33</v>
      </c>
      <c r="B4457" s="40" t="s">
        <v>7</v>
      </c>
      <c r="C4457" s="107">
        <v>8190</v>
      </c>
      <c r="D4457" s="40" t="s">
        <v>1157</v>
      </c>
      <c r="E4457" s="40" t="s">
        <v>1156</v>
      </c>
      <c r="F4457" s="45">
        <v>22</v>
      </c>
      <c r="G4457" s="45" t="s">
        <v>22</v>
      </c>
      <c r="H4457" s="45" t="s">
        <v>28</v>
      </c>
      <c r="I4457" s="46">
        <v>42243</v>
      </c>
      <c r="J4457" s="44" t="str">
        <f t="shared" si="125"/>
        <v>n/a</v>
      </c>
      <c r="K4457" s="46">
        <v>42272</v>
      </c>
      <c r="L4457" s="45"/>
      <c r="M4457" s="45"/>
      <c r="N4457" s="45"/>
      <c r="O4457" s="106" t="s">
        <v>7</v>
      </c>
      <c r="P4457" s="20" t="s">
        <v>3</v>
      </c>
      <c r="Q4457" s="46"/>
      <c r="R4457" s="111"/>
    </row>
    <row r="4458" spans="1:209" s="40" customFormat="1" ht="12.75" customHeight="1" x14ac:dyDescent="0.2">
      <c r="A4458" s="29"/>
      <c r="B4458" s="40" t="s">
        <v>7</v>
      </c>
      <c r="C4458" s="107">
        <v>8191</v>
      </c>
      <c r="D4458" s="40" t="s">
        <v>1155</v>
      </c>
      <c r="E4458" s="40" t="s">
        <v>950</v>
      </c>
      <c r="F4458" s="45">
        <v>8</v>
      </c>
      <c r="G4458" s="45" t="s">
        <v>905</v>
      </c>
      <c r="H4458" s="45" t="s">
        <v>44</v>
      </c>
      <c r="I4458" s="46">
        <v>42244</v>
      </c>
      <c r="J4458" s="44" t="str">
        <f t="shared" si="125"/>
        <v>n/a</v>
      </c>
      <c r="K4458" s="46">
        <v>42278</v>
      </c>
      <c r="L4458" s="45"/>
      <c r="M4458" s="45"/>
      <c r="N4458" s="45"/>
      <c r="O4458" s="106" t="s">
        <v>7</v>
      </c>
      <c r="P4458" s="53" t="s">
        <v>5</v>
      </c>
      <c r="Q4458" s="46">
        <v>42391</v>
      </c>
      <c r="R4458" s="111"/>
    </row>
    <row r="4459" spans="1:209" s="14" customFormat="1" ht="12.75" customHeight="1" x14ac:dyDescent="0.2">
      <c r="A4459" s="25">
        <v>17</v>
      </c>
      <c r="B4459" s="14" t="s">
        <v>7</v>
      </c>
      <c r="C4459" s="97">
        <v>8192</v>
      </c>
      <c r="D4459" s="14" t="s">
        <v>337</v>
      </c>
      <c r="E4459" s="14" t="s">
        <v>1154</v>
      </c>
      <c r="F4459" s="15">
        <v>8</v>
      </c>
      <c r="G4459" s="15" t="s">
        <v>905</v>
      </c>
      <c r="H4459" s="15" t="s">
        <v>44</v>
      </c>
      <c r="I4459" s="19">
        <v>42244</v>
      </c>
      <c r="J4459" s="16" t="str">
        <f t="shared" si="125"/>
        <v>n/a</v>
      </c>
      <c r="K4459" s="19">
        <v>42460</v>
      </c>
      <c r="L4459" s="15"/>
      <c r="M4459" s="15" t="s">
        <v>871</v>
      </c>
      <c r="N4459" s="15" t="s">
        <v>871</v>
      </c>
      <c r="O4459" s="96" t="s">
        <v>7</v>
      </c>
      <c r="P4459" s="20">
        <v>4554</v>
      </c>
      <c r="Q4459" s="19">
        <v>42787</v>
      </c>
      <c r="R4459" s="72" t="s">
        <v>867</v>
      </c>
    </row>
    <row r="4460" spans="1:209" s="40" customFormat="1" ht="15.75" customHeight="1" x14ac:dyDescent="0.2">
      <c r="A4460" s="29">
        <v>106</v>
      </c>
      <c r="B4460" s="40" t="s">
        <v>7</v>
      </c>
      <c r="C4460" s="107">
        <v>8193</v>
      </c>
      <c r="D4460" s="40" t="s">
        <v>719</v>
      </c>
      <c r="E4460" s="40" t="s">
        <v>1153</v>
      </c>
      <c r="F4460" s="45">
        <v>8</v>
      </c>
      <c r="G4460" s="45" t="s">
        <v>905</v>
      </c>
      <c r="H4460" s="45" t="s">
        <v>44</v>
      </c>
      <c r="I4460" s="46">
        <v>42240</v>
      </c>
      <c r="J4460" s="44" t="str">
        <f t="shared" si="125"/>
        <v>n/a</v>
      </c>
      <c r="K4460" s="46">
        <v>42277</v>
      </c>
      <c r="L4460" s="45">
        <v>8194</v>
      </c>
      <c r="M4460" s="45" t="s">
        <v>874</v>
      </c>
      <c r="N4460" s="45" t="s">
        <v>874</v>
      </c>
      <c r="O4460" s="106" t="s">
        <v>7</v>
      </c>
      <c r="P4460" s="53">
        <v>4507</v>
      </c>
      <c r="Q4460" s="46">
        <v>42426</v>
      </c>
      <c r="R4460" s="111" t="s">
        <v>867</v>
      </c>
    </row>
    <row r="4461" spans="1:209" s="40" customFormat="1" ht="12.75" customHeight="1" x14ac:dyDescent="0.2">
      <c r="A4461" s="29">
        <v>51</v>
      </c>
      <c r="B4461" s="40" t="s">
        <v>7</v>
      </c>
      <c r="C4461" s="107">
        <v>8194</v>
      </c>
      <c r="D4461" s="40" t="s">
        <v>1152</v>
      </c>
      <c r="E4461" s="40" t="s">
        <v>1151</v>
      </c>
      <c r="F4461" s="45">
        <v>8</v>
      </c>
      <c r="G4461" s="45" t="s">
        <v>905</v>
      </c>
      <c r="H4461" s="45" t="s">
        <v>44</v>
      </c>
      <c r="I4461" s="46">
        <v>42248</v>
      </c>
      <c r="J4461" s="44" t="str">
        <f t="shared" si="125"/>
        <v>n/a</v>
      </c>
      <c r="K4461" s="46">
        <v>42278</v>
      </c>
      <c r="L4461" s="45">
        <v>8193</v>
      </c>
      <c r="M4461" s="45" t="s">
        <v>871</v>
      </c>
      <c r="N4461" s="45" t="s">
        <v>871</v>
      </c>
      <c r="O4461" s="62" t="s">
        <v>7</v>
      </c>
      <c r="P4461" s="117" t="s">
        <v>0</v>
      </c>
      <c r="Q4461" s="46">
        <v>42556</v>
      </c>
      <c r="R4461" s="111"/>
    </row>
    <row r="4462" spans="1:209" s="40" customFormat="1" ht="12.75" customHeight="1" x14ac:dyDescent="0.2">
      <c r="A4462" s="29">
        <v>37</v>
      </c>
      <c r="B4462" s="40" t="s">
        <v>7</v>
      </c>
      <c r="C4462" s="107">
        <v>8195</v>
      </c>
      <c r="D4462" s="40" t="s">
        <v>428</v>
      </c>
      <c r="E4462" s="40" t="s">
        <v>1150</v>
      </c>
      <c r="F4462" s="45">
        <v>20</v>
      </c>
      <c r="G4462" s="45" t="s">
        <v>22</v>
      </c>
      <c r="H4462" s="45" t="s">
        <v>44</v>
      </c>
      <c r="I4462" s="46">
        <v>42248</v>
      </c>
      <c r="J4462" s="44" t="str">
        <f t="shared" si="125"/>
        <v>n/a</v>
      </c>
      <c r="K4462" s="46">
        <v>42272</v>
      </c>
      <c r="L4462" s="45"/>
      <c r="M4462" s="45"/>
      <c r="N4462" s="45" t="s">
        <v>874</v>
      </c>
      <c r="O4462" s="106" t="s">
        <v>7</v>
      </c>
      <c r="P4462" s="53">
        <v>4504</v>
      </c>
      <c r="Q4462" s="46">
        <v>42409</v>
      </c>
      <c r="R4462" s="111" t="s">
        <v>136</v>
      </c>
    </row>
    <row r="4463" spans="1:209" s="40" customFormat="1" ht="12.75" customHeight="1" x14ac:dyDescent="0.2">
      <c r="A4463" s="29">
        <v>68</v>
      </c>
      <c r="B4463" s="40" t="s">
        <v>7</v>
      </c>
      <c r="C4463" s="107">
        <v>8196</v>
      </c>
      <c r="D4463" s="40" t="s">
        <v>771</v>
      </c>
      <c r="E4463" s="40" t="s">
        <v>1149</v>
      </c>
      <c r="F4463" s="45">
        <v>21</v>
      </c>
      <c r="G4463" s="45" t="s">
        <v>22</v>
      </c>
      <c r="H4463" s="45" t="s">
        <v>44</v>
      </c>
      <c r="I4463" s="46">
        <v>42248</v>
      </c>
      <c r="J4463" s="44" t="str">
        <f t="shared" si="125"/>
        <v>n/a</v>
      </c>
      <c r="K4463" s="46">
        <v>42278</v>
      </c>
      <c r="L4463" s="45"/>
      <c r="M4463" s="45"/>
      <c r="N4463" s="45" t="s">
        <v>874</v>
      </c>
      <c r="O4463" s="106" t="s">
        <v>7</v>
      </c>
      <c r="P4463" s="53">
        <v>4506</v>
      </c>
      <c r="Q4463" s="46">
        <v>42415</v>
      </c>
      <c r="R4463" s="111" t="s">
        <v>1016</v>
      </c>
    </row>
    <row r="4464" spans="1:209" s="40" customFormat="1" ht="12.75" customHeight="1" x14ac:dyDescent="0.2">
      <c r="A4464" s="29">
        <v>17</v>
      </c>
      <c r="B4464" s="40" t="s">
        <v>7</v>
      </c>
      <c r="C4464" s="107">
        <v>8197</v>
      </c>
      <c r="D4464" s="40" t="s">
        <v>749</v>
      </c>
      <c r="E4464" s="40" t="s">
        <v>1148</v>
      </c>
      <c r="F4464" s="107">
        <v>5</v>
      </c>
      <c r="G4464" s="45" t="s">
        <v>34</v>
      </c>
      <c r="H4464" s="45" t="s">
        <v>44</v>
      </c>
      <c r="I4464" s="46">
        <v>42248</v>
      </c>
      <c r="J4464" s="44" t="str">
        <f t="shared" si="125"/>
        <v>n/a</v>
      </c>
      <c r="K4464" s="46">
        <v>42278</v>
      </c>
      <c r="L4464" s="45"/>
      <c r="M4464" s="45" t="s">
        <v>874</v>
      </c>
      <c r="N4464" s="45" t="s">
        <v>874</v>
      </c>
      <c r="O4464" s="106" t="s">
        <v>7</v>
      </c>
      <c r="P4464" s="53">
        <v>4519</v>
      </c>
      <c r="Q4464" s="46">
        <v>42566</v>
      </c>
      <c r="R4464" s="111" t="s">
        <v>1147</v>
      </c>
    </row>
    <row r="4465" spans="1:209" s="40" customFormat="1" ht="12.75" customHeight="1" x14ac:dyDescent="0.2">
      <c r="A4465" s="29"/>
      <c r="B4465" s="40" t="s">
        <v>7</v>
      </c>
      <c r="C4465" s="107">
        <v>8198</v>
      </c>
      <c r="D4465" s="40" t="s">
        <v>1146</v>
      </c>
      <c r="E4465" s="122" t="s">
        <v>1145</v>
      </c>
      <c r="F4465" s="45">
        <v>15</v>
      </c>
      <c r="G4465" s="107" t="s">
        <v>9</v>
      </c>
      <c r="H4465" s="45" t="s">
        <v>31</v>
      </c>
      <c r="I4465" s="46">
        <v>42290</v>
      </c>
      <c r="J4465" s="44">
        <f t="shared" si="125"/>
        <v>42655</v>
      </c>
      <c r="K4465" s="46"/>
      <c r="L4465" s="45"/>
      <c r="M4465" s="45"/>
      <c r="N4465" s="45"/>
      <c r="O4465" s="106" t="s">
        <v>7</v>
      </c>
      <c r="P4465" s="53" t="s">
        <v>2</v>
      </c>
      <c r="Q4465" s="46"/>
      <c r="R4465" s="41"/>
    </row>
    <row r="4466" spans="1:209" s="40" customFormat="1" ht="12.75" customHeight="1" x14ac:dyDescent="0.2">
      <c r="A4466" s="29">
        <v>33</v>
      </c>
      <c r="B4466" s="40" t="s">
        <v>7</v>
      </c>
      <c r="C4466" s="107">
        <v>8199</v>
      </c>
      <c r="D4466" s="40" t="s">
        <v>1144</v>
      </c>
      <c r="E4466" s="115" t="s">
        <v>1143</v>
      </c>
      <c r="F4466" s="45">
        <v>21</v>
      </c>
      <c r="G4466" s="45" t="s">
        <v>22</v>
      </c>
      <c r="H4466" s="45" t="s">
        <v>31</v>
      </c>
      <c r="I4466" s="46">
        <v>42303</v>
      </c>
      <c r="J4466" s="44" t="str">
        <f t="shared" si="125"/>
        <v>n/a</v>
      </c>
      <c r="K4466" s="46">
        <v>42332</v>
      </c>
      <c r="L4466" s="45"/>
      <c r="M4466" s="45"/>
      <c r="N4466" s="45" t="s">
        <v>874</v>
      </c>
      <c r="O4466" s="106" t="s">
        <v>7</v>
      </c>
      <c r="P4466" s="53">
        <v>4512</v>
      </c>
      <c r="Q4466" s="46">
        <v>42475</v>
      </c>
      <c r="R4466" s="111" t="s">
        <v>136</v>
      </c>
    </row>
    <row r="4467" spans="1:209" s="40" customFormat="1" ht="12.75" customHeight="1" x14ac:dyDescent="0.2">
      <c r="A4467" s="29">
        <v>33</v>
      </c>
      <c r="B4467" s="40" t="s">
        <v>7</v>
      </c>
      <c r="C4467" s="107">
        <f>C4466+1</f>
        <v>8200</v>
      </c>
      <c r="D4467" s="40" t="s">
        <v>671</v>
      </c>
      <c r="E4467" s="40" t="s">
        <v>1127</v>
      </c>
      <c r="F4467" s="45">
        <v>21</v>
      </c>
      <c r="G4467" s="45" t="s">
        <v>22</v>
      </c>
      <c r="H4467" s="45" t="s">
        <v>44</v>
      </c>
      <c r="I4467" s="46">
        <v>42303</v>
      </c>
      <c r="J4467" s="44" t="str">
        <f t="shared" si="125"/>
        <v>n/a</v>
      </c>
      <c r="K4467" s="46">
        <v>42457</v>
      </c>
      <c r="L4467" s="45"/>
      <c r="M4467" s="45"/>
      <c r="N4467" s="45" t="s">
        <v>874</v>
      </c>
      <c r="O4467" s="106" t="s">
        <v>7</v>
      </c>
      <c r="P4467" s="117">
        <v>4522</v>
      </c>
      <c r="Q4467" s="46">
        <v>42605</v>
      </c>
      <c r="R4467" s="111" t="s">
        <v>1016</v>
      </c>
    </row>
    <row r="4468" spans="1:209" s="40" customFormat="1" ht="12.75" customHeight="1" x14ac:dyDescent="0.2">
      <c r="A4468" s="29">
        <v>23</v>
      </c>
      <c r="B4468" s="40" t="s">
        <v>7</v>
      </c>
      <c r="C4468" s="107">
        <v>8201</v>
      </c>
      <c r="D4468" s="40" t="s">
        <v>1048</v>
      </c>
      <c r="E4468" s="115" t="s">
        <v>1143</v>
      </c>
      <c r="F4468" s="45">
        <v>16</v>
      </c>
      <c r="G4468" s="45" t="s">
        <v>12</v>
      </c>
      <c r="H4468" s="45" t="s">
        <v>31</v>
      </c>
      <c r="I4468" s="46">
        <v>42304</v>
      </c>
      <c r="J4468" s="44" t="str">
        <f t="shared" si="125"/>
        <v>n/a</v>
      </c>
      <c r="K4468" s="46">
        <v>42339</v>
      </c>
      <c r="L4468" s="45"/>
      <c r="M4468" s="45"/>
      <c r="N4468" s="45" t="s">
        <v>874</v>
      </c>
      <c r="O4468" s="106" t="s">
        <v>7</v>
      </c>
      <c r="P4468" s="53">
        <v>4510</v>
      </c>
      <c r="Q4468" s="46">
        <v>42472</v>
      </c>
      <c r="R4468" s="111" t="s">
        <v>1142</v>
      </c>
    </row>
    <row r="4469" spans="1:209" s="40" customFormat="1" ht="12.75" customHeight="1" x14ac:dyDescent="0.2">
      <c r="A4469" s="29">
        <v>128</v>
      </c>
      <c r="B4469" s="40" t="s">
        <v>7</v>
      </c>
      <c r="C4469" s="107">
        <v>8202</v>
      </c>
      <c r="D4469" s="40" t="s">
        <v>1141</v>
      </c>
      <c r="E4469" s="40" t="s">
        <v>1140</v>
      </c>
      <c r="F4469" s="45">
        <v>8</v>
      </c>
      <c r="G4469" s="45" t="s">
        <v>905</v>
      </c>
      <c r="H4469" s="45" t="s">
        <v>25</v>
      </c>
      <c r="I4469" s="46">
        <v>42306</v>
      </c>
      <c r="J4469" s="44" t="str">
        <f t="shared" si="125"/>
        <v>n/a</v>
      </c>
      <c r="K4469" s="46">
        <v>42373</v>
      </c>
      <c r="L4469" s="45"/>
      <c r="M4469" s="45"/>
      <c r="N4469" s="45" t="s">
        <v>874</v>
      </c>
      <c r="O4469" s="106" t="s">
        <v>7</v>
      </c>
      <c r="P4469" s="53">
        <v>4538</v>
      </c>
      <c r="Q4469" s="46">
        <v>42702</v>
      </c>
      <c r="R4469" s="111" t="s">
        <v>136</v>
      </c>
    </row>
    <row r="4470" spans="1:209" s="40" customFormat="1" ht="12.75" customHeight="1" x14ac:dyDescent="0.2">
      <c r="A4470" s="29"/>
      <c r="B4470" s="40" t="s">
        <v>7</v>
      </c>
      <c r="C4470" s="107">
        <v>8203</v>
      </c>
      <c r="D4470" s="40" t="s">
        <v>1139</v>
      </c>
      <c r="E4470" s="40" t="s">
        <v>1138</v>
      </c>
      <c r="F4470" s="45">
        <v>15</v>
      </c>
      <c r="G4470" s="45" t="s">
        <v>9</v>
      </c>
      <c r="H4470" s="45" t="s">
        <v>28</v>
      </c>
      <c r="I4470" s="46">
        <v>42306</v>
      </c>
      <c r="J4470" s="44" t="str">
        <f t="shared" si="125"/>
        <v>n/a</v>
      </c>
      <c r="K4470" s="46">
        <v>42339</v>
      </c>
      <c r="L4470" s="45"/>
      <c r="M4470" s="45"/>
      <c r="N4470" s="45" t="s">
        <v>874</v>
      </c>
      <c r="O4470" s="106" t="s">
        <v>7</v>
      </c>
      <c r="P4470" s="53">
        <v>4516</v>
      </c>
      <c r="Q4470" s="46">
        <v>42536</v>
      </c>
      <c r="R4470" s="111" t="s">
        <v>136</v>
      </c>
    </row>
    <row r="4471" spans="1:209" s="40" customFormat="1" ht="12.75" customHeight="1" x14ac:dyDescent="0.2">
      <c r="A4471" s="29">
        <v>115</v>
      </c>
      <c r="B4471" s="40" t="s">
        <v>7</v>
      </c>
      <c r="C4471" s="107">
        <v>8204</v>
      </c>
      <c r="D4471" s="40" t="s">
        <v>1137</v>
      </c>
      <c r="E4471" s="40" t="s">
        <v>1136</v>
      </c>
      <c r="F4471" s="45">
        <v>18</v>
      </c>
      <c r="G4471" s="45" t="s">
        <v>22</v>
      </c>
      <c r="H4471" s="45" t="s">
        <v>28</v>
      </c>
      <c r="I4471" s="46">
        <v>42307</v>
      </c>
      <c r="J4471" s="44" t="str">
        <f t="shared" si="125"/>
        <v>n/a</v>
      </c>
      <c r="K4471" s="46">
        <v>42401</v>
      </c>
      <c r="L4471" s="45">
        <v>8207</v>
      </c>
      <c r="M4471" s="45"/>
      <c r="N4471" s="45" t="s">
        <v>874</v>
      </c>
      <c r="O4471" s="106" t="s">
        <v>7</v>
      </c>
      <c r="P4471" s="53">
        <v>4544</v>
      </c>
      <c r="Q4471" s="46">
        <v>42732</v>
      </c>
      <c r="R4471" s="41" t="s">
        <v>136</v>
      </c>
    </row>
    <row r="4472" spans="1:209" s="40" customFormat="1" ht="12.75" customHeight="1" x14ac:dyDescent="0.2">
      <c r="A4472" s="29">
        <v>3</v>
      </c>
      <c r="B4472" s="40" t="s">
        <v>7</v>
      </c>
      <c r="C4472" s="107">
        <v>8205</v>
      </c>
      <c r="D4472" s="40" t="s">
        <v>1135</v>
      </c>
      <c r="E4472" s="40" t="s">
        <v>1042</v>
      </c>
      <c r="F4472" s="45">
        <v>15</v>
      </c>
      <c r="G4472" s="45" t="s">
        <v>9</v>
      </c>
      <c r="H4472" s="45" t="s">
        <v>31</v>
      </c>
      <c r="I4472" s="46">
        <v>42307</v>
      </c>
      <c r="J4472" s="44" t="str">
        <f t="shared" si="125"/>
        <v>n/a</v>
      </c>
      <c r="K4472" s="46">
        <v>42338</v>
      </c>
      <c r="L4472" s="45"/>
      <c r="M4472" s="45"/>
      <c r="N4472" s="45" t="s">
        <v>874</v>
      </c>
      <c r="O4472" s="106" t="s">
        <v>7</v>
      </c>
      <c r="P4472" s="53">
        <v>4511</v>
      </c>
      <c r="Q4472" s="46">
        <v>42472</v>
      </c>
      <c r="R4472" s="111" t="s">
        <v>961</v>
      </c>
      <c r="S4472" s="14"/>
      <c r="T4472" s="14"/>
      <c r="U4472" s="14"/>
      <c r="V4472" s="14"/>
      <c r="W4472" s="14"/>
      <c r="X4472" s="14"/>
      <c r="Y4472" s="14"/>
      <c r="Z4472" s="14"/>
      <c r="AA4472" s="14"/>
      <c r="AB4472" s="14"/>
      <c r="AC4472" s="14"/>
      <c r="AD4472" s="14"/>
      <c r="AE4472" s="14"/>
      <c r="AF4472" s="14"/>
      <c r="AG4472" s="14"/>
      <c r="AH4472" s="14"/>
      <c r="AI4472" s="14"/>
      <c r="AJ4472" s="14"/>
      <c r="AK4472" s="14"/>
      <c r="AL4472" s="14"/>
      <c r="AM4472" s="14"/>
      <c r="AN4472" s="14"/>
      <c r="AO4472" s="14"/>
      <c r="AP4472" s="14"/>
      <c r="AQ4472" s="14"/>
      <c r="AR4472" s="14"/>
      <c r="AS4472" s="14"/>
      <c r="AT4472" s="14"/>
      <c r="AU4472" s="14"/>
      <c r="AV4472" s="14"/>
      <c r="AW4472" s="14"/>
      <c r="AX4472" s="14"/>
      <c r="AY4472" s="14"/>
      <c r="AZ4472" s="14"/>
      <c r="BA4472" s="14"/>
      <c r="BB4472" s="14"/>
      <c r="BC4472" s="14"/>
      <c r="BD4472" s="14"/>
      <c r="BE4472" s="14"/>
      <c r="BF4472" s="14"/>
      <c r="BG4472" s="14"/>
      <c r="BH4472" s="14"/>
      <c r="BI4472" s="14"/>
      <c r="BJ4472" s="14"/>
      <c r="BK4472" s="14"/>
      <c r="BL4472" s="14"/>
      <c r="BM4472" s="14"/>
      <c r="BN4472" s="14"/>
      <c r="BO4472" s="14"/>
      <c r="BP4472" s="14"/>
      <c r="BQ4472" s="14"/>
      <c r="BR4472" s="14"/>
      <c r="BS4472" s="14"/>
      <c r="BT4472" s="14"/>
      <c r="BU4472" s="14"/>
      <c r="BV4472" s="14"/>
      <c r="BW4472" s="14"/>
      <c r="BX4472" s="14"/>
      <c r="BY4472" s="14"/>
      <c r="BZ4472" s="14"/>
      <c r="CA4472" s="14"/>
      <c r="CB4472" s="14"/>
      <c r="CC4472" s="14"/>
      <c r="CD4472" s="14"/>
      <c r="CE4472" s="14"/>
      <c r="CF4472" s="14"/>
      <c r="CG4472" s="14"/>
      <c r="CH4472" s="14"/>
      <c r="CI4472" s="14"/>
      <c r="CJ4472" s="14"/>
      <c r="CK4472" s="14"/>
      <c r="CL4472" s="14"/>
      <c r="CM4472" s="14"/>
      <c r="CN4472" s="14"/>
      <c r="CO4472" s="14"/>
      <c r="CP4472" s="14"/>
      <c r="CQ4472" s="14"/>
      <c r="CR4472" s="14"/>
      <c r="CS4472" s="14"/>
      <c r="CT4472" s="14"/>
      <c r="CU4472" s="14"/>
      <c r="CV4472" s="14"/>
      <c r="CW4472" s="14"/>
      <c r="CX4472" s="14"/>
      <c r="CY4472" s="14"/>
      <c r="CZ4472" s="14"/>
      <c r="DA4472" s="14"/>
      <c r="DB4472" s="14"/>
      <c r="DC4472" s="14"/>
      <c r="DD4472" s="14"/>
      <c r="DE4472" s="14"/>
      <c r="DF4472" s="14"/>
      <c r="DG4472" s="14"/>
      <c r="DH4472" s="14"/>
      <c r="DI4472" s="14"/>
      <c r="DJ4472" s="14"/>
      <c r="DK4472" s="14"/>
      <c r="DL4472" s="14"/>
      <c r="DM4472" s="14"/>
      <c r="DN4472" s="14"/>
      <c r="DO4472" s="14"/>
      <c r="DP4472" s="14"/>
      <c r="DQ4472" s="14"/>
      <c r="DR4472" s="14"/>
      <c r="DS4472" s="14"/>
      <c r="DT4472" s="14"/>
      <c r="DU4472" s="14"/>
      <c r="DV4472" s="14"/>
      <c r="DW4472" s="14"/>
      <c r="DX4472" s="14"/>
      <c r="DY4472" s="14"/>
      <c r="DZ4472" s="14"/>
      <c r="EA4472" s="14"/>
      <c r="EB4472" s="14"/>
      <c r="EC4472" s="14"/>
      <c r="ED4472" s="14"/>
      <c r="EE4472" s="14"/>
      <c r="EF4472" s="14"/>
      <c r="EG4472" s="14"/>
      <c r="EH4472" s="14"/>
      <c r="EI4472" s="14"/>
      <c r="EJ4472" s="14"/>
      <c r="EK4472" s="14"/>
      <c r="EL4472" s="14"/>
      <c r="EM4472" s="14"/>
      <c r="EN4472" s="14"/>
      <c r="EO4472" s="14"/>
      <c r="EP4472" s="14"/>
      <c r="EQ4472" s="14"/>
      <c r="ER4472" s="14"/>
      <c r="ES4472" s="14"/>
      <c r="ET4472" s="14"/>
      <c r="EU4472" s="14"/>
      <c r="EV4472" s="14"/>
      <c r="EW4472" s="14"/>
      <c r="EX4472" s="14"/>
      <c r="EY4472" s="14"/>
      <c r="EZ4472" s="14"/>
      <c r="FA4472" s="14"/>
      <c r="FB4472" s="14"/>
      <c r="FC4472" s="14"/>
      <c r="FD4472" s="14"/>
      <c r="FE4472" s="14"/>
      <c r="FF4472" s="14"/>
      <c r="FG4472" s="14"/>
      <c r="FH4472" s="14"/>
      <c r="FI4472" s="14"/>
      <c r="FJ4472" s="14"/>
      <c r="FK4472" s="14"/>
      <c r="FL4472" s="14"/>
      <c r="FM4472" s="14"/>
      <c r="FN4472" s="14"/>
      <c r="FO4472" s="14"/>
      <c r="FP4472" s="14"/>
      <c r="FQ4472" s="14"/>
      <c r="FR4472" s="14"/>
      <c r="FS4472" s="14"/>
      <c r="FT4472" s="14"/>
      <c r="FU4472" s="14"/>
      <c r="FV4472" s="14"/>
      <c r="FW4472" s="14"/>
      <c r="FX4472" s="14"/>
      <c r="FY4472" s="14"/>
      <c r="FZ4472" s="14"/>
      <c r="GA4472" s="14"/>
      <c r="GB4472" s="14"/>
      <c r="GC4472" s="14"/>
      <c r="GD4472" s="14"/>
      <c r="GE4472" s="14"/>
      <c r="GF4472" s="14"/>
      <c r="GG4472" s="14"/>
      <c r="GH4472" s="14"/>
      <c r="GI4472" s="14"/>
      <c r="GJ4472" s="14"/>
      <c r="GK4472" s="14"/>
      <c r="GL4472" s="14"/>
      <c r="GM4472" s="14"/>
      <c r="GN4472" s="14"/>
      <c r="GO4472" s="14"/>
      <c r="GP4472" s="14"/>
      <c r="GQ4472" s="14"/>
      <c r="GR4472" s="14"/>
      <c r="GS4472" s="14"/>
      <c r="GT4472" s="14"/>
      <c r="GU4472" s="14"/>
      <c r="GV4472" s="14"/>
      <c r="GW4472" s="14"/>
      <c r="GX4472" s="14"/>
      <c r="GY4472" s="14"/>
      <c r="GZ4472" s="14"/>
      <c r="HA4472" s="14"/>
    </row>
    <row r="4473" spans="1:209" s="40" customFormat="1" ht="12.75" customHeight="1" x14ac:dyDescent="0.2">
      <c r="A4473" s="29">
        <v>133</v>
      </c>
      <c r="B4473" s="40" t="s">
        <v>7</v>
      </c>
      <c r="C4473" s="107">
        <v>8206</v>
      </c>
      <c r="D4473" s="40" t="s">
        <v>1134</v>
      </c>
      <c r="E4473" s="40" t="s">
        <v>1133</v>
      </c>
      <c r="F4473" s="45">
        <v>8</v>
      </c>
      <c r="G4473" s="45" t="s">
        <v>905</v>
      </c>
      <c r="H4473" s="45" t="s">
        <v>31</v>
      </c>
      <c r="I4473" s="46">
        <v>42307</v>
      </c>
      <c r="J4473" s="44" t="str">
        <f t="shared" si="125"/>
        <v>n/a</v>
      </c>
      <c r="K4473" s="46">
        <v>42338</v>
      </c>
      <c r="L4473" s="45">
        <v>8213</v>
      </c>
      <c r="M4473" s="45" t="s">
        <v>874</v>
      </c>
      <c r="N4473" s="45" t="s">
        <v>925</v>
      </c>
      <c r="O4473" s="106" t="s">
        <v>7</v>
      </c>
      <c r="P4473" s="53">
        <v>4532</v>
      </c>
      <c r="Q4473" s="46">
        <v>42663</v>
      </c>
      <c r="R4473" s="111" t="s">
        <v>867</v>
      </c>
    </row>
    <row r="4474" spans="1:209" s="40" customFormat="1" ht="12.75" customHeight="1" x14ac:dyDescent="0.2">
      <c r="A4474" s="29"/>
      <c r="B4474" s="40" t="s">
        <v>7</v>
      </c>
      <c r="C4474" s="107">
        <v>8207</v>
      </c>
      <c r="D4474" s="40" t="s">
        <v>1129</v>
      </c>
      <c r="E4474" s="40" t="s">
        <v>1132</v>
      </c>
      <c r="F4474" s="45">
        <v>18</v>
      </c>
      <c r="G4474" s="45" t="s">
        <v>22</v>
      </c>
      <c r="H4474" s="45" t="s">
        <v>28</v>
      </c>
      <c r="I4474" s="46">
        <v>42307</v>
      </c>
      <c r="J4474" s="44" t="str">
        <f t="shared" si="125"/>
        <v>n/a</v>
      </c>
      <c r="K4474" s="46">
        <v>42401</v>
      </c>
      <c r="L4474" s="45">
        <v>8204</v>
      </c>
      <c r="M4474" s="45"/>
      <c r="N4474" s="45" t="s">
        <v>871</v>
      </c>
      <c r="O4474" s="62" t="s">
        <v>7</v>
      </c>
      <c r="P4474" s="117" t="s">
        <v>0</v>
      </c>
      <c r="Q4474" s="46">
        <v>42732</v>
      </c>
      <c r="R4474" s="41"/>
    </row>
    <row r="4475" spans="1:209" s="40" customFormat="1" ht="12.75" customHeight="1" x14ac:dyDescent="0.2">
      <c r="A4475" s="29"/>
      <c r="B4475" s="40" t="s">
        <v>7</v>
      </c>
      <c r="C4475" s="107">
        <v>8208</v>
      </c>
      <c r="D4475" s="40" t="s">
        <v>1129</v>
      </c>
      <c r="E4475" s="40" t="s">
        <v>1131</v>
      </c>
      <c r="F4475" s="45">
        <v>18</v>
      </c>
      <c r="G4475" s="45" t="s">
        <v>22</v>
      </c>
      <c r="H4475" s="45" t="s">
        <v>28</v>
      </c>
      <c r="I4475" s="46">
        <v>42307</v>
      </c>
      <c r="J4475" s="44">
        <f t="shared" si="125"/>
        <v>42672</v>
      </c>
      <c r="K4475" s="46"/>
      <c r="L4475" s="45"/>
      <c r="M4475" s="45"/>
      <c r="N4475" s="45"/>
      <c r="O4475" s="106" t="s">
        <v>7</v>
      </c>
      <c r="P4475" s="53" t="s">
        <v>2</v>
      </c>
      <c r="Q4475" s="46"/>
      <c r="R4475" s="41"/>
    </row>
    <row r="4476" spans="1:209" s="40" customFormat="1" ht="12.75" customHeight="1" x14ac:dyDescent="0.2">
      <c r="A4476" s="29"/>
      <c r="B4476" s="40" t="s">
        <v>7</v>
      </c>
      <c r="C4476" s="107">
        <v>8209</v>
      </c>
      <c r="D4476" s="40" t="s">
        <v>1129</v>
      </c>
      <c r="E4476" s="40" t="s">
        <v>1130</v>
      </c>
      <c r="F4476" s="45">
        <v>18</v>
      </c>
      <c r="G4476" s="45" t="s">
        <v>22</v>
      </c>
      <c r="H4476" s="45" t="s">
        <v>28</v>
      </c>
      <c r="I4476" s="46">
        <v>42307</v>
      </c>
      <c r="J4476" s="44">
        <f t="shared" si="125"/>
        <v>42672</v>
      </c>
      <c r="K4476" s="46"/>
      <c r="L4476" s="45"/>
      <c r="M4476" s="45"/>
      <c r="N4476" s="45"/>
      <c r="O4476" s="106" t="s">
        <v>7</v>
      </c>
      <c r="P4476" s="53" t="s">
        <v>2</v>
      </c>
      <c r="Q4476" s="46"/>
      <c r="R4476" s="41"/>
    </row>
    <row r="4477" spans="1:209" s="40" customFormat="1" ht="12.75" customHeight="1" x14ac:dyDescent="0.2">
      <c r="A4477" s="29"/>
      <c r="B4477" s="40" t="s">
        <v>7</v>
      </c>
      <c r="C4477" s="107">
        <v>8210</v>
      </c>
      <c r="D4477" s="40" t="s">
        <v>1129</v>
      </c>
      <c r="E4477" s="40" t="s">
        <v>1128</v>
      </c>
      <c r="F4477" s="45">
        <v>18</v>
      </c>
      <c r="G4477" s="45" t="s">
        <v>22</v>
      </c>
      <c r="H4477" s="45" t="s">
        <v>28</v>
      </c>
      <c r="I4477" s="46">
        <v>42307</v>
      </c>
      <c r="J4477" s="44">
        <f t="shared" si="125"/>
        <v>42672</v>
      </c>
      <c r="K4477" s="46"/>
      <c r="L4477" s="45"/>
      <c r="M4477" s="45"/>
      <c r="N4477" s="45"/>
      <c r="O4477" s="106" t="s">
        <v>7</v>
      </c>
      <c r="P4477" s="53" t="s">
        <v>2</v>
      </c>
      <c r="Q4477" s="46"/>
      <c r="R4477" s="41"/>
    </row>
    <row r="4478" spans="1:209" s="40" customFormat="1" ht="12.75" customHeight="1" x14ac:dyDescent="0.2">
      <c r="A4478" s="29">
        <v>46</v>
      </c>
      <c r="B4478" s="40" t="s">
        <v>7</v>
      </c>
      <c r="C4478" s="107">
        <v>8211</v>
      </c>
      <c r="D4478" s="40" t="s">
        <v>1014</v>
      </c>
      <c r="E4478" s="40" t="s">
        <v>1127</v>
      </c>
      <c r="F4478" s="45">
        <v>8</v>
      </c>
      <c r="G4478" s="45" t="s">
        <v>905</v>
      </c>
      <c r="H4478" s="45" t="s">
        <v>44</v>
      </c>
      <c r="I4478" s="46">
        <v>42310</v>
      </c>
      <c r="J4478" s="44" t="str">
        <f t="shared" si="125"/>
        <v>n/a</v>
      </c>
      <c r="K4478" s="46">
        <v>42643</v>
      </c>
      <c r="L4478" s="45"/>
      <c r="M4478" s="45" t="str">
        <f>IF($K4478&gt;0,VLOOKUP($C4478,analyst,8,FALSE),"")</f>
        <v>approve</v>
      </c>
      <c r="N4478" s="45" t="str">
        <f>IF($K4478&gt;0,VLOOKUP($C4478,analyst,9,FALSE),"")</f>
        <v>approve</v>
      </c>
      <c r="O4478" s="106" t="s">
        <v>7</v>
      </c>
      <c r="P4478" s="53">
        <v>4547</v>
      </c>
      <c r="Q4478" s="46">
        <v>42781</v>
      </c>
      <c r="R4478" s="41" t="s">
        <v>1126</v>
      </c>
    </row>
    <row r="4479" spans="1:209" s="40" customFormat="1" ht="12.75" customHeight="1" x14ac:dyDescent="0.2">
      <c r="A4479" s="29">
        <v>46</v>
      </c>
      <c r="B4479" s="40" t="s">
        <v>7</v>
      </c>
      <c r="C4479" s="107">
        <v>8212</v>
      </c>
      <c r="D4479" s="40" t="s">
        <v>1014</v>
      </c>
      <c r="E4479" s="40" t="s">
        <v>977</v>
      </c>
      <c r="F4479" s="45">
        <v>8</v>
      </c>
      <c r="G4479" s="45" t="s">
        <v>905</v>
      </c>
      <c r="H4479" s="45" t="s">
        <v>44</v>
      </c>
      <c r="I4479" s="46">
        <v>42310</v>
      </c>
      <c r="J4479" s="44" t="str">
        <f t="shared" si="125"/>
        <v>n/a</v>
      </c>
      <c r="K4479" s="46">
        <v>42643</v>
      </c>
      <c r="L4479" s="45"/>
      <c r="M4479" s="45" t="str">
        <f>IF($K4479&gt;0,VLOOKUP($C4479,analyst,8,FALSE),"")</f>
        <v>approve</v>
      </c>
      <c r="N4479" s="45" t="str">
        <f>IF($K4479&gt;0,VLOOKUP($C4479,analyst,9,FALSE),"")</f>
        <v>approve</v>
      </c>
      <c r="O4479" s="106" t="s">
        <v>7</v>
      </c>
      <c r="P4479" s="53">
        <v>4548</v>
      </c>
      <c r="Q4479" s="46">
        <v>42781</v>
      </c>
      <c r="R4479" s="41" t="s">
        <v>1125</v>
      </c>
    </row>
    <row r="4480" spans="1:209" s="40" customFormat="1" ht="12.75" customHeight="1" x14ac:dyDescent="0.2">
      <c r="A4480" s="29">
        <v>19</v>
      </c>
      <c r="B4480" s="40" t="s">
        <v>7</v>
      </c>
      <c r="C4480" s="107">
        <v>8213</v>
      </c>
      <c r="D4480" s="40" t="s">
        <v>132</v>
      </c>
      <c r="E4480" s="61" t="s">
        <v>1124</v>
      </c>
      <c r="F4480" s="45">
        <v>8</v>
      </c>
      <c r="G4480" s="45" t="s">
        <v>905</v>
      </c>
      <c r="H4480" s="45" t="s">
        <v>31</v>
      </c>
      <c r="I4480" s="46">
        <v>42314</v>
      </c>
      <c r="J4480" s="44" t="str">
        <f t="shared" si="125"/>
        <v>n/a</v>
      </c>
      <c r="K4480" s="46">
        <v>42339</v>
      </c>
      <c r="L4480" s="45">
        <v>8206</v>
      </c>
      <c r="M4480" s="45" t="s">
        <v>874</v>
      </c>
      <c r="N4480" s="45" t="s">
        <v>925</v>
      </c>
      <c r="O4480" s="106" t="s">
        <v>7</v>
      </c>
      <c r="P4480" s="53">
        <v>4533</v>
      </c>
      <c r="Q4480" s="46">
        <v>42663</v>
      </c>
      <c r="R4480" s="41" t="s">
        <v>255</v>
      </c>
    </row>
    <row r="4481" spans="1:18" s="40" customFormat="1" ht="12.75" customHeight="1" x14ac:dyDescent="0.2">
      <c r="A4481" s="29">
        <v>37</v>
      </c>
      <c r="B4481" s="40" t="s">
        <v>7</v>
      </c>
      <c r="C4481" s="107">
        <v>8214</v>
      </c>
      <c r="D4481" s="40" t="s">
        <v>917</v>
      </c>
      <c r="E4481" s="40" t="s">
        <v>1123</v>
      </c>
      <c r="F4481" s="45">
        <v>21</v>
      </c>
      <c r="G4481" s="45" t="s">
        <v>22</v>
      </c>
      <c r="H4481" s="45" t="s">
        <v>25</v>
      </c>
      <c r="I4481" s="46">
        <v>42340</v>
      </c>
      <c r="J4481" s="44" t="str">
        <f t="shared" si="125"/>
        <v>n/a</v>
      </c>
      <c r="K4481" s="46">
        <v>42373</v>
      </c>
      <c r="L4481" s="45"/>
      <c r="M4481" s="45"/>
      <c r="N4481" s="45" t="s">
        <v>874</v>
      </c>
      <c r="O4481" s="106" t="s">
        <v>7</v>
      </c>
      <c r="P4481" s="53">
        <v>4515</v>
      </c>
      <c r="Q4481" s="46">
        <v>42500</v>
      </c>
      <c r="R4481" s="41" t="s">
        <v>136</v>
      </c>
    </row>
    <row r="4482" spans="1:18" s="40" customFormat="1" ht="12.75" customHeight="1" x14ac:dyDescent="0.2">
      <c r="A4482" s="29">
        <v>17</v>
      </c>
      <c r="B4482" s="40" t="s">
        <v>7</v>
      </c>
      <c r="C4482" s="107">
        <v>8215</v>
      </c>
      <c r="D4482" s="40" t="s">
        <v>337</v>
      </c>
      <c r="E4482" s="40" t="s">
        <v>1122</v>
      </c>
      <c r="F4482" s="45">
        <v>8</v>
      </c>
      <c r="G4482" s="45" t="s">
        <v>905</v>
      </c>
      <c r="H4482" s="45" t="s">
        <v>25</v>
      </c>
      <c r="I4482" s="46">
        <v>42340</v>
      </c>
      <c r="J4482" s="44" t="str">
        <f t="shared" si="125"/>
        <v>n/a</v>
      </c>
      <c r="K4482" s="46">
        <v>42373</v>
      </c>
      <c r="L4482" s="45"/>
      <c r="M4482" s="45" t="s">
        <v>874</v>
      </c>
      <c r="N4482" s="45" t="s">
        <v>874</v>
      </c>
      <c r="O4482" s="106" t="s">
        <v>7</v>
      </c>
      <c r="P4482" s="53">
        <v>4514</v>
      </c>
      <c r="Q4482" s="46">
        <v>42515</v>
      </c>
      <c r="R4482" s="111" t="s">
        <v>867</v>
      </c>
    </row>
    <row r="4483" spans="1:18" s="40" customFormat="1" ht="12.75" customHeight="1" x14ac:dyDescent="0.2">
      <c r="A4483" s="29"/>
      <c r="B4483" s="40" t="s">
        <v>7</v>
      </c>
      <c r="C4483" s="107">
        <v>8216</v>
      </c>
      <c r="D4483" s="40" t="s">
        <v>1121</v>
      </c>
      <c r="E4483" s="40" t="s">
        <v>1120</v>
      </c>
      <c r="F4483" s="45">
        <v>18</v>
      </c>
      <c r="G4483" s="45" t="s">
        <v>22</v>
      </c>
      <c r="H4483" s="45" t="s">
        <v>28</v>
      </c>
      <c r="I4483" s="46">
        <v>42359</v>
      </c>
      <c r="J4483" s="44">
        <f t="shared" si="125"/>
        <v>42724</v>
      </c>
      <c r="K4483" s="46"/>
      <c r="L4483" s="45"/>
      <c r="M4483" s="45"/>
      <c r="N4483" s="45"/>
      <c r="O4483" s="106" t="s">
        <v>7</v>
      </c>
      <c r="P4483" s="53" t="s">
        <v>2</v>
      </c>
      <c r="Q4483" s="46"/>
      <c r="R4483" s="41"/>
    </row>
    <row r="4484" spans="1:18" s="40" customFormat="1" ht="12.75" customHeight="1" x14ac:dyDescent="0.2">
      <c r="A4484" s="29">
        <v>3</v>
      </c>
      <c r="B4484" s="40" t="s">
        <v>7</v>
      </c>
      <c r="C4484" s="107">
        <v>8217</v>
      </c>
      <c r="D4484" s="40" t="s">
        <v>970</v>
      </c>
      <c r="E4484" s="40" t="s">
        <v>916</v>
      </c>
      <c r="F4484" s="45">
        <v>15</v>
      </c>
      <c r="G4484" s="45" t="s">
        <v>9</v>
      </c>
      <c r="H4484" s="45" t="s">
        <v>8</v>
      </c>
      <c r="I4484" s="46">
        <v>42361</v>
      </c>
      <c r="J4484" s="44" t="str">
        <f t="shared" si="125"/>
        <v>n/a</v>
      </c>
      <c r="K4484" s="46">
        <v>42401</v>
      </c>
      <c r="L4484" s="45">
        <v>8218</v>
      </c>
      <c r="M4484" s="45"/>
      <c r="N4484" s="45" t="s">
        <v>874</v>
      </c>
      <c r="O4484" s="106" t="s">
        <v>7</v>
      </c>
      <c r="P4484" s="53">
        <v>4517</v>
      </c>
      <c r="Q4484" s="46">
        <v>42538</v>
      </c>
      <c r="R4484" s="111" t="s">
        <v>1119</v>
      </c>
    </row>
    <row r="4485" spans="1:18" s="40" customFormat="1" ht="12.75" customHeight="1" x14ac:dyDescent="0.2">
      <c r="A4485" s="29">
        <v>129</v>
      </c>
      <c r="B4485" s="40" t="s">
        <v>7</v>
      </c>
      <c r="C4485" s="107">
        <v>8218</v>
      </c>
      <c r="D4485" s="40" t="s">
        <v>1118</v>
      </c>
      <c r="E4485" s="40" t="s">
        <v>1117</v>
      </c>
      <c r="F4485" s="45">
        <v>15</v>
      </c>
      <c r="G4485" s="45" t="s">
        <v>9</v>
      </c>
      <c r="H4485" s="45" t="s">
        <v>8</v>
      </c>
      <c r="I4485" s="46">
        <v>42361</v>
      </c>
      <c r="J4485" s="44" t="str">
        <f t="shared" si="125"/>
        <v>n/a</v>
      </c>
      <c r="K4485" s="46">
        <v>42401</v>
      </c>
      <c r="L4485" s="45">
        <v>8217</v>
      </c>
      <c r="M4485" s="45"/>
      <c r="N4485" s="45" t="s">
        <v>871</v>
      </c>
      <c r="O4485" s="106" t="s">
        <v>7</v>
      </c>
      <c r="P4485" s="53">
        <v>4535</v>
      </c>
      <c r="Q4485" s="46">
        <v>42675</v>
      </c>
      <c r="R4485" s="111" t="s">
        <v>961</v>
      </c>
    </row>
    <row r="4486" spans="1:18" s="40" customFormat="1" ht="12.75" customHeight="1" x14ac:dyDescent="0.2">
      <c r="A4486" s="29">
        <v>46</v>
      </c>
      <c r="B4486" s="40" t="s">
        <v>7</v>
      </c>
      <c r="C4486" s="107">
        <v>8219</v>
      </c>
      <c r="D4486" s="40" t="s">
        <v>1014</v>
      </c>
      <c r="E4486" s="40" t="s">
        <v>922</v>
      </c>
      <c r="F4486" s="45">
        <v>8</v>
      </c>
      <c r="G4486" s="45" t="s">
        <v>905</v>
      </c>
      <c r="H4486" s="45" t="s">
        <v>8</v>
      </c>
      <c r="I4486" s="46">
        <v>42367</v>
      </c>
      <c r="J4486" s="44">
        <f t="shared" ref="J4486:J4549" si="126">IF(AND(I4486&gt;1/1/75, K4486&gt;0),"n/a",I4486+365)</f>
        <v>42732</v>
      </c>
      <c r="K4486" s="46"/>
      <c r="L4486" s="45"/>
      <c r="M4486" s="45" t="str">
        <f>IF($K4486&gt;0,VLOOKUP($C4486,analyst,8,FALSE),"")</f>
        <v/>
      </c>
      <c r="N4486" s="45" t="str">
        <f>IF($K4486&gt;0,VLOOKUP($C4486,analyst,9,FALSE),"")</f>
        <v/>
      </c>
      <c r="O4486" s="106" t="s">
        <v>7</v>
      </c>
      <c r="P4486" s="53" t="s">
        <v>2</v>
      </c>
      <c r="Q4486" s="46"/>
      <c r="R4486" s="41"/>
    </row>
    <row r="4487" spans="1:18" s="40" customFormat="1" ht="12.75" customHeight="1" x14ac:dyDescent="0.2">
      <c r="A4487" s="29"/>
      <c r="B4487" s="40" t="s">
        <v>7</v>
      </c>
      <c r="C4487" s="107">
        <v>8220</v>
      </c>
      <c r="D4487" s="40" t="s">
        <v>1116</v>
      </c>
      <c r="E4487" s="40" t="s">
        <v>1115</v>
      </c>
      <c r="F4487" s="45">
        <v>15</v>
      </c>
      <c r="G4487" s="45" t="s">
        <v>9</v>
      </c>
      <c r="H4487" s="45" t="s">
        <v>8</v>
      </c>
      <c r="I4487" s="46">
        <v>42373</v>
      </c>
      <c r="J4487" s="44">
        <f t="shared" si="126"/>
        <v>42738</v>
      </c>
      <c r="K4487" s="46"/>
      <c r="L4487" s="45"/>
      <c r="M4487" s="45" t="str">
        <f>IF($K4487&gt;0,VLOOKUP($C4487,analyst,8,FALSE),"")</f>
        <v/>
      </c>
      <c r="N4487" s="45" t="str">
        <f>IF($K4487&gt;0,VLOOKUP($C4487,analyst,9,FALSE),"")</f>
        <v/>
      </c>
      <c r="O4487" s="106" t="s">
        <v>7</v>
      </c>
      <c r="P4487" s="53" t="s">
        <v>2</v>
      </c>
      <c r="Q4487" s="46"/>
      <c r="R4487" s="41"/>
    </row>
    <row r="4488" spans="1:18" s="40" customFormat="1" ht="12.75" customHeight="1" x14ac:dyDescent="0.2">
      <c r="A4488" s="29">
        <v>143</v>
      </c>
      <c r="B4488" s="40" t="s">
        <v>7</v>
      </c>
      <c r="C4488" s="107">
        <v>8221</v>
      </c>
      <c r="D4488" s="40" t="s">
        <v>1114</v>
      </c>
      <c r="E4488" s="40" t="s">
        <v>1113</v>
      </c>
      <c r="F4488" s="45">
        <v>7</v>
      </c>
      <c r="G4488" s="45" t="s">
        <v>12</v>
      </c>
      <c r="H4488" s="45" t="s">
        <v>28</v>
      </c>
      <c r="I4488" s="46">
        <v>42388</v>
      </c>
      <c r="J4488" s="44">
        <f t="shared" si="126"/>
        <v>42753</v>
      </c>
      <c r="K4488" s="46"/>
      <c r="L4488" s="45"/>
      <c r="M4488" s="45" t="str">
        <f>IF($K4488&gt;0,VLOOKUP($C4488,analyst,8,FALSE),"")</f>
        <v/>
      </c>
      <c r="N4488" s="45" t="str">
        <f>IF($K4488&gt;0,VLOOKUP($C4488,analyst,9,FALSE),"")</f>
        <v/>
      </c>
      <c r="O4488" s="106" t="s">
        <v>7</v>
      </c>
      <c r="P4488" s="53" t="s">
        <v>2</v>
      </c>
      <c r="Q4488" s="46"/>
      <c r="R4488" s="41"/>
    </row>
    <row r="4489" spans="1:18" s="40" customFormat="1" ht="12.75" customHeight="1" x14ac:dyDescent="0.2">
      <c r="A4489" s="29"/>
      <c r="B4489" s="40" t="s">
        <v>7</v>
      </c>
      <c r="C4489" s="107">
        <v>8222</v>
      </c>
      <c r="D4489" s="40" t="s">
        <v>1112</v>
      </c>
      <c r="E4489" s="40" t="s">
        <v>1111</v>
      </c>
      <c r="F4489" s="45">
        <v>8</v>
      </c>
      <c r="G4489" s="45" t="s">
        <v>905</v>
      </c>
      <c r="H4489" s="45" t="s">
        <v>28</v>
      </c>
      <c r="I4489" s="46">
        <v>42388</v>
      </c>
      <c r="J4489" s="44">
        <f t="shared" si="126"/>
        <v>42753</v>
      </c>
      <c r="K4489" s="46"/>
      <c r="L4489" s="45"/>
      <c r="M4489" s="45" t="str">
        <f>IF($K4489&gt;0,VLOOKUP($C4489,analyst,8,FALSE),"")</f>
        <v/>
      </c>
      <c r="N4489" s="45" t="str">
        <f>IF($K4489&gt;0,VLOOKUP($C4489,analyst,9,FALSE),"")</f>
        <v/>
      </c>
      <c r="O4489" s="106" t="s">
        <v>7</v>
      </c>
      <c r="P4489" s="53" t="s">
        <v>2</v>
      </c>
      <c r="Q4489" s="46"/>
      <c r="R4489" s="41"/>
    </row>
    <row r="4490" spans="1:18" s="40" customFormat="1" ht="12.75" customHeight="1" x14ac:dyDescent="0.2">
      <c r="A4490" s="29">
        <v>23</v>
      </c>
      <c r="B4490" s="40" t="s">
        <v>7</v>
      </c>
      <c r="C4490" s="107">
        <v>8223</v>
      </c>
      <c r="D4490" s="40" t="s">
        <v>322</v>
      </c>
      <c r="E4490" s="40" t="s">
        <v>1110</v>
      </c>
      <c r="F4490" s="45">
        <v>16</v>
      </c>
      <c r="G4490" s="45" t="s">
        <v>12</v>
      </c>
      <c r="H4490" s="45" t="s">
        <v>193</v>
      </c>
      <c r="I4490" s="120">
        <v>42389</v>
      </c>
      <c r="J4490" s="44" t="str">
        <f t="shared" si="126"/>
        <v>n/a</v>
      </c>
      <c r="K4490" s="120">
        <v>42430</v>
      </c>
      <c r="L4490" s="45"/>
      <c r="M4490" s="45" t="str">
        <f>IF($K4490&gt;0,VLOOKUP($C4490,analyst,8,FALSE),"")</f>
        <v xml:space="preserve"> </v>
      </c>
      <c r="N4490" s="45" t="str">
        <f>IF($K4490&gt;0,VLOOKUP($C4490,analyst,9,FALSE),"")</f>
        <v>approve</v>
      </c>
      <c r="O4490" s="106" t="s">
        <v>7</v>
      </c>
      <c r="P4490" s="53">
        <v>4518</v>
      </c>
      <c r="Q4490" s="46">
        <v>42590</v>
      </c>
      <c r="R4490" s="111" t="s">
        <v>366</v>
      </c>
    </row>
    <row r="4491" spans="1:18" s="40" customFormat="1" ht="12.75" customHeight="1" x14ac:dyDescent="0.2">
      <c r="A4491" s="29"/>
      <c r="B4491" s="40" t="s">
        <v>7</v>
      </c>
      <c r="C4491" s="107">
        <v>8224</v>
      </c>
      <c r="D4491" s="40" t="s">
        <v>1109</v>
      </c>
      <c r="E4491" s="40" t="s">
        <v>1108</v>
      </c>
      <c r="F4491" s="45">
        <v>20</v>
      </c>
      <c r="G4491" s="45" t="s">
        <v>22</v>
      </c>
      <c r="H4491" s="45" t="s">
        <v>193</v>
      </c>
      <c r="I4491" s="46">
        <v>42398</v>
      </c>
      <c r="J4491" s="44">
        <f t="shared" si="126"/>
        <v>42763</v>
      </c>
      <c r="K4491" s="46"/>
      <c r="L4491" s="45"/>
      <c r="M4491" s="45" t="str">
        <f>IF($K4491&gt;0,VLOOKUP($C4491,analyst,8,FALSE),"")</f>
        <v/>
      </c>
      <c r="N4491" s="45" t="str">
        <f>IF($K4491&gt;0,VLOOKUP($C4491,analyst,9,FALSE),"")</f>
        <v/>
      </c>
      <c r="O4491" s="106" t="s">
        <v>7</v>
      </c>
      <c r="P4491" s="53" t="s">
        <v>2</v>
      </c>
      <c r="Q4491" s="46"/>
      <c r="R4491" s="41"/>
    </row>
    <row r="4492" spans="1:18" s="40" customFormat="1" ht="12.75" customHeight="1" x14ac:dyDescent="0.2">
      <c r="A4492" s="29">
        <v>197</v>
      </c>
      <c r="B4492" s="40" t="s">
        <v>7</v>
      </c>
      <c r="C4492" s="107">
        <v>8225</v>
      </c>
      <c r="D4492" s="40" t="s">
        <v>1107</v>
      </c>
      <c r="E4492" s="40" t="s">
        <v>1106</v>
      </c>
      <c r="F4492" s="45">
        <v>4</v>
      </c>
      <c r="G4492" s="45" t="s">
        <v>34</v>
      </c>
      <c r="H4492" s="45" t="s">
        <v>28</v>
      </c>
      <c r="I4492" s="46">
        <v>42398</v>
      </c>
      <c r="J4492" s="44" t="str">
        <f t="shared" si="126"/>
        <v>n/a</v>
      </c>
      <c r="K4492" s="46">
        <v>42374</v>
      </c>
      <c r="L4492" s="45"/>
      <c r="M4492" s="45" t="str">
        <f>IF($K4492&gt;0,VLOOKUP($C4492,analyst,8,FALSE),"")</f>
        <v xml:space="preserve"> </v>
      </c>
      <c r="N4492" s="45" t="str">
        <f>IF($K4492&gt;0,VLOOKUP($C4492,analyst,9,FALSE),"")</f>
        <v>approve</v>
      </c>
      <c r="O4492" s="106" t="s">
        <v>7</v>
      </c>
      <c r="P4492" s="53">
        <v>4543</v>
      </c>
      <c r="Q4492" s="46">
        <v>42723</v>
      </c>
      <c r="R4492" s="111" t="s">
        <v>136</v>
      </c>
    </row>
    <row r="4493" spans="1:18" s="40" customFormat="1" ht="12.75" customHeight="1" x14ac:dyDescent="0.2">
      <c r="A4493" s="29">
        <v>56</v>
      </c>
      <c r="B4493" s="40" t="s">
        <v>7</v>
      </c>
      <c r="C4493" s="107">
        <v>8226</v>
      </c>
      <c r="D4493" s="40" t="s">
        <v>86</v>
      </c>
      <c r="E4493" s="40" t="s">
        <v>1105</v>
      </c>
      <c r="F4493" s="45">
        <v>11</v>
      </c>
      <c r="G4493" s="45" t="s">
        <v>34</v>
      </c>
      <c r="H4493" s="45" t="s">
        <v>44</v>
      </c>
      <c r="I4493" s="46">
        <v>42416</v>
      </c>
      <c r="J4493" s="44" t="str">
        <f t="shared" si="126"/>
        <v>n/a</v>
      </c>
      <c r="K4493" s="46">
        <v>42460</v>
      </c>
      <c r="L4493" s="45"/>
      <c r="M4493" s="45" t="str">
        <f>IF($K4493&gt;0,VLOOKUP($C4493,analyst,8,FALSE),"")</f>
        <v xml:space="preserve"> </v>
      </c>
      <c r="N4493" s="45" t="str">
        <f>IF($K4493&gt;0,VLOOKUP($C4493,analyst,9,FALSE),"")</f>
        <v>approve</v>
      </c>
      <c r="O4493" s="106" t="s">
        <v>7</v>
      </c>
      <c r="P4493" s="53">
        <v>4520</v>
      </c>
      <c r="Q4493" s="46">
        <v>42605</v>
      </c>
      <c r="R4493" s="41" t="s">
        <v>1019</v>
      </c>
    </row>
    <row r="4494" spans="1:18" s="40" customFormat="1" ht="12.75" customHeight="1" x14ac:dyDescent="0.2">
      <c r="A4494" s="29">
        <v>37</v>
      </c>
      <c r="B4494" s="40" t="s">
        <v>7</v>
      </c>
      <c r="C4494" s="107">
        <v>8227</v>
      </c>
      <c r="D4494" s="40" t="s">
        <v>428</v>
      </c>
      <c r="E4494" s="40" t="s">
        <v>1104</v>
      </c>
      <c r="F4494" s="45">
        <v>20</v>
      </c>
      <c r="G4494" s="45" t="s">
        <v>22</v>
      </c>
      <c r="H4494" s="45" t="s">
        <v>44</v>
      </c>
      <c r="I4494" s="46">
        <v>42417</v>
      </c>
      <c r="J4494" s="44" t="str">
        <f t="shared" si="126"/>
        <v>n/a</v>
      </c>
      <c r="K4494" s="46">
        <v>42458</v>
      </c>
      <c r="L4494" s="45"/>
      <c r="M4494" s="45" t="str">
        <f>IF($K4494&gt;0,VLOOKUP($C4494,analyst,8,FALSE),"")</f>
        <v xml:space="preserve"> </v>
      </c>
      <c r="N4494" s="45" t="str">
        <f>IF($K4494&gt;0,VLOOKUP($C4494,analyst,9,FALSE),"")</f>
        <v>approve</v>
      </c>
      <c r="O4494" s="106" t="s">
        <v>7</v>
      </c>
      <c r="P4494" s="53">
        <v>4523</v>
      </c>
      <c r="Q4494" s="46">
        <v>42605</v>
      </c>
      <c r="R4494" s="41" t="s">
        <v>136</v>
      </c>
    </row>
    <row r="4495" spans="1:18" s="40" customFormat="1" ht="12.75" customHeight="1" x14ac:dyDescent="0.2">
      <c r="A4495" s="29">
        <v>229</v>
      </c>
      <c r="B4495" s="40" t="s">
        <v>7</v>
      </c>
      <c r="C4495" s="107">
        <v>8228</v>
      </c>
      <c r="D4495" s="40" t="s">
        <v>1103</v>
      </c>
      <c r="E4495" s="40" t="s">
        <v>1102</v>
      </c>
      <c r="F4495" s="45">
        <v>21</v>
      </c>
      <c r="G4495" s="45" t="s">
        <v>22</v>
      </c>
      <c r="H4495" s="45" t="s">
        <v>28</v>
      </c>
      <c r="I4495" s="46">
        <v>42423</v>
      </c>
      <c r="J4495" s="44" t="str">
        <f t="shared" si="126"/>
        <v>n/a</v>
      </c>
      <c r="K4495" s="46">
        <v>42460</v>
      </c>
      <c r="L4495" s="45"/>
      <c r="M4495" s="45" t="str">
        <f>IF($K4495&gt;0,VLOOKUP($C4495,analyst,8,FALSE),"")</f>
        <v xml:space="preserve"> </v>
      </c>
      <c r="N4495" s="45" t="str">
        <f>IF($K4495&gt;0,VLOOKUP($C4495,analyst,9,FALSE),"")</f>
        <v>approve</v>
      </c>
      <c r="O4495" s="106" t="s">
        <v>7</v>
      </c>
      <c r="P4495" s="117">
        <v>4526</v>
      </c>
      <c r="Q4495" s="46">
        <v>42605</v>
      </c>
      <c r="R4495" s="41" t="s">
        <v>136</v>
      </c>
    </row>
    <row r="4496" spans="1:18" s="40" customFormat="1" ht="12.75" customHeight="1" x14ac:dyDescent="0.2">
      <c r="A4496" s="29"/>
      <c r="B4496" s="40" t="s">
        <v>7</v>
      </c>
      <c r="C4496" s="107">
        <v>8229</v>
      </c>
      <c r="D4496" s="40" t="s">
        <v>1101</v>
      </c>
      <c r="E4496" s="40" t="s">
        <v>1100</v>
      </c>
      <c r="F4496" s="45">
        <v>21</v>
      </c>
      <c r="G4496" s="45" t="s">
        <v>22</v>
      </c>
      <c r="H4496" s="45" t="s">
        <v>44</v>
      </c>
      <c r="I4496" s="46">
        <v>42426</v>
      </c>
      <c r="J4496" s="44" t="str">
        <f t="shared" si="126"/>
        <v>n/a</v>
      </c>
      <c r="K4496" s="46">
        <v>42460</v>
      </c>
      <c r="L4496" s="45"/>
      <c r="M4496" s="45" t="str">
        <f>IF($K4496&gt;0,VLOOKUP($C4496,analyst,8,FALSE),"")</f>
        <v xml:space="preserve"> </v>
      </c>
      <c r="N4496" s="45" t="str">
        <f>IF($K4496&gt;0,VLOOKUP($C4496,analyst,9,FALSE),"")</f>
        <v>approve</v>
      </c>
      <c r="O4496" s="106" t="s">
        <v>7</v>
      </c>
      <c r="P4496" s="53">
        <v>4524</v>
      </c>
      <c r="Q4496" s="46">
        <v>42605</v>
      </c>
      <c r="R4496" s="41" t="s">
        <v>1016</v>
      </c>
    </row>
    <row r="4497" spans="1:209" s="40" customFormat="1" ht="12.75" customHeight="1" x14ac:dyDescent="0.2">
      <c r="A4497" s="29">
        <v>55</v>
      </c>
      <c r="B4497" s="40" t="s">
        <v>7</v>
      </c>
      <c r="C4497" s="107">
        <v>8230</v>
      </c>
      <c r="D4497" s="40" t="s">
        <v>943</v>
      </c>
      <c r="E4497" s="40" t="s">
        <v>1099</v>
      </c>
      <c r="F4497" s="45">
        <v>15</v>
      </c>
      <c r="G4497" s="107" t="s">
        <v>9</v>
      </c>
      <c r="H4497" s="45" t="s">
        <v>44</v>
      </c>
      <c r="I4497" s="46">
        <v>42426</v>
      </c>
      <c r="J4497" s="44" t="str">
        <f t="shared" si="126"/>
        <v>n/a</v>
      </c>
      <c r="K4497" s="46">
        <v>42460</v>
      </c>
      <c r="L4497" s="45"/>
      <c r="M4497" s="45" t="str">
        <f>IF($K4497&gt;0,VLOOKUP($C4497,analyst,8,FALSE),"")</f>
        <v xml:space="preserve"> </v>
      </c>
      <c r="N4497" s="45" t="str">
        <f>IF($K4497&gt;0,VLOOKUP($C4497,analyst,9,FALSE),"")</f>
        <v>approve</v>
      </c>
      <c r="O4497" s="106" t="s">
        <v>7</v>
      </c>
      <c r="P4497" s="53">
        <v>4525</v>
      </c>
      <c r="Q4497" s="46">
        <v>42605</v>
      </c>
      <c r="R4497" s="41" t="s">
        <v>136</v>
      </c>
      <c r="S4497" s="14"/>
      <c r="T4497" s="14"/>
      <c r="U4497" s="14"/>
      <c r="V4497" s="14"/>
      <c r="W4497" s="14"/>
      <c r="X4497" s="14"/>
      <c r="Y4497" s="14"/>
      <c r="Z4497" s="14"/>
      <c r="AA4497" s="14"/>
      <c r="AB4497" s="14"/>
      <c r="AC4497" s="14"/>
      <c r="AD4497" s="14"/>
      <c r="AE4497" s="14"/>
      <c r="AF4497" s="14"/>
      <c r="AG4497" s="14"/>
      <c r="AH4497" s="14"/>
      <c r="AI4497" s="14"/>
      <c r="AJ4497" s="14"/>
      <c r="AK4497" s="14"/>
      <c r="AL4497" s="14"/>
      <c r="AM4497" s="14"/>
      <c r="AN4497" s="14"/>
      <c r="AO4497" s="14"/>
      <c r="AP4497" s="14"/>
      <c r="AQ4497" s="14"/>
      <c r="AR4497" s="14"/>
      <c r="AS4497" s="14"/>
      <c r="AT4497" s="14"/>
      <c r="AU4497" s="14"/>
      <c r="AV4497" s="14"/>
      <c r="AW4497" s="14"/>
      <c r="AX4497" s="14"/>
      <c r="AY4497" s="14"/>
      <c r="AZ4497" s="14"/>
      <c r="BA4497" s="14"/>
      <c r="BB4497" s="14"/>
      <c r="BC4497" s="14"/>
      <c r="BD4497" s="14"/>
      <c r="BE4497" s="14"/>
      <c r="BF4497" s="14"/>
      <c r="BG4497" s="14"/>
      <c r="BH4497" s="14"/>
      <c r="BI4497" s="14"/>
      <c r="BJ4497" s="14"/>
      <c r="BK4497" s="14"/>
      <c r="BL4497" s="14"/>
      <c r="BM4497" s="14"/>
      <c r="BN4497" s="14"/>
      <c r="BO4497" s="14"/>
      <c r="BP4497" s="14"/>
      <c r="BQ4497" s="14"/>
      <c r="BR4497" s="14"/>
      <c r="BS4497" s="14"/>
      <c r="BT4497" s="14"/>
      <c r="BU4497" s="14"/>
      <c r="BV4497" s="14"/>
      <c r="BW4497" s="14"/>
      <c r="BX4497" s="14"/>
      <c r="BY4497" s="14"/>
      <c r="BZ4497" s="14"/>
      <c r="CA4497" s="14"/>
      <c r="CB4497" s="14"/>
      <c r="CC4497" s="14"/>
      <c r="CD4497" s="14"/>
      <c r="CE4497" s="14"/>
      <c r="CF4497" s="14"/>
      <c r="CG4497" s="14"/>
      <c r="CH4497" s="14"/>
      <c r="CI4497" s="14"/>
      <c r="CJ4497" s="14"/>
      <c r="CK4497" s="14"/>
      <c r="CL4497" s="14"/>
      <c r="CM4497" s="14"/>
      <c r="CN4497" s="14"/>
      <c r="CO4497" s="14"/>
      <c r="CP4497" s="14"/>
      <c r="CQ4497" s="14"/>
      <c r="CR4497" s="14"/>
      <c r="CS4497" s="14"/>
      <c r="CT4497" s="14"/>
      <c r="CU4497" s="14"/>
      <c r="CV4497" s="14"/>
      <c r="CW4497" s="14"/>
      <c r="CX4497" s="14"/>
      <c r="CY4497" s="14"/>
      <c r="CZ4497" s="14"/>
      <c r="DA4497" s="14"/>
      <c r="DB4497" s="14"/>
      <c r="DC4497" s="14"/>
      <c r="DD4497" s="14"/>
      <c r="DE4497" s="14"/>
      <c r="DF4497" s="14"/>
      <c r="DG4497" s="14"/>
      <c r="DH4497" s="14"/>
      <c r="DI4497" s="14"/>
      <c r="DJ4497" s="14"/>
      <c r="DK4497" s="14"/>
      <c r="DL4497" s="14"/>
      <c r="DM4497" s="14"/>
      <c r="DN4497" s="14"/>
      <c r="DO4497" s="14"/>
      <c r="DP4497" s="14"/>
      <c r="DQ4497" s="14"/>
      <c r="DR4497" s="14"/>
      <c r="DS4497" s="14"/>
      <c r="DT4497" s="14"/>
      <c r="DU4497" s="14"/>
      <c r="DV4497" s="14"/>
      <c r="DW4497" s="14"/>
      <c r="DX4497" s="14"/>
      <c r="DY4497" s="14"/>
      <c r="DZ4497" s="14"/>
      <c r="EA4497" s="14"/>
      <c r="EB4497" s="14"/>
      <c r="EC4497" s="14"/>
      <c r="ED4497" s="14"/>
      <c r="EE4497" s="14"/>
      <c r="EF4497" s="14"/>
      <c r="EG4497" s="14"/>
      <c r="EH4497" s="14"/>
      <c r="EI4497" s="14"/>
      <c r="EJ4497" s="14"/>
      <c r="EK4497" s="14"/>
      <c r="EL4497" s="14"/>
      <c r="EM4497" s="14"/>
      <c r="EN4497" s="14"/>
      <c r="EO4497" s="14"/>
      <c r="EP4497" s="14"/>
      <c r="EQ4497" s="14"/>
      <c r="ER4497" s="14"/>
      <c r="ES4497" s="14"/>
      <c r="ET4497" s="14"/>
      <c r="EU4497" s="14"/>
      <c r="EV4497" s="14"/>
      <c r="EW4497" s="14"/>
      <c r="EX4497" s="14"/>
      <c r="EY4497" s="14"/>
      <c r="EZ4497" s="14"/>
      <c r="FA4497" s="14"/>
      <c r="FB4497" s="14"/>
      <c r="FC4497" s="14"/>
      <c r="FD4497" s="14"/>
      <c r="FE4497" s="14"/>
      <c r="FF4497" s="14"/>
      <c r="FG4497" s="14"/>
      <c r="FH4497" s="14"/>
      <c r="FI4497" s="14"/>
      <c r="FJ4497" s="14"/>
      <c r="FK4497" s="14"/>
      <c r="FL4497" s="14"/>
      <c r="FM4497" s="14"/>
      <c r="FN4497" s="14"/>
      <c r="FO4497" s="14"/>
      <c r="FP4497" s="14"/>
      <c r="FQ4497" s="14"/>
      <c r="FR4497" s="14"/>
      <c r="FS4497" s="14"/>
      <c r="FT4497" s="14"/>
      <c r="FU4497" s="14"/>
      <c r="FV4497" s="14"/>
      <c r="FW4497" s="14"/>
      <c r="FX4497" s="14"/>
      <c r="FY4497" s="14"/>
      <c r="FZ4497" s="14"/>
      <c r="GA4497" s="14"/>
      <c r="GB4497" s="14"/>
      <c r="GC4497" s="14"/>
      <c r="GD4497" s="14"/>
      <c r="GE4497" s="14"/>
      <c r="GF4497" s="14"/>
      <c r="GG4497" s="14"/>
      <c r="GH4497" s="14"/>
      <c r="GI4497" s="14"/>
      <c r="GJ4497" s="14"/>
      <c r="GK4497" s="14"/>
      <c r="GL4497" s="14"/>
      <c r="GM4497" s="14"/>
      <c r="GN4497" s="14"/>
      <c r="GO4497" s="14"/>
      <c r="GP4497" s="14"/>
      <c r="GQ4497" s="14"/>
      <c r="GR4497" s="14"/>
      <c r="GS4497" s="14"/>
      <c r="GT4497" s="14"/>
      <c r="GU4497" s="14"/>
      <c r="GV4497" s="14"/>
      <c r="GW4497" s="14"/>
      <c r="GX4497" s="14"/>
      <c r="GY4497" s="14"/>
      <c r="GZ4497" s="14"/>
      <c r="HA4497" s="14"/>
    </row>
    <row r="4498" spans="1:209" s="40" customFormat="1" ht="12.75" customHeight="1" x14ac:dyDescent="0.2">
      <c r="A4498" s="29">
        <v>234</v>
      </c>
      <c r="B4498" s="40" t="s">
        <v>7</v>
      </c>
      <c r="C4498" s="107">
        <v>8231</v>
      </c>
      <c r="D4498" s="40" t="s">
        <v>1098</v>
      </c>
      <c r="E4498" s="40" t="s">
        <v>1045</v>
      </c>
      <c r="F4498" s="45">
        <v>20</v>
      </c>
      <c r="G4498" s="45" t="s">
        <v>22</v>
      </c>
      <c r="H4498" s="45" t="s">
        <v>44</v>
      </c>
      <c r="I4498" s="46">
        <v>42429</v>
      </c>
      <c r="J4498" s="44">
        <f t="shared" si="126"/>
        <v>42794</v>
      </c>
      <c r="K4498" s="46"/>
      <c r="L4498" s="45"/>
      <c r="M4498" s="45" t="str">
        <f>IF($K4498&gt;0,VLOOKUP($C4498,analyst,8,FALSE),"")</f>
        <v/>
      </c>
      <c r="N4498" s="45" t="str">
        <f>IF($K4498&gt;0,VLOOKUP($C4498,analyst,9,FALSE),"")</f>
        <v/>
      </c>
      <c r="O4498" s="106" t="s">
        <v>7</v>
      </c>
      <c r="P4498" s="53" t="s">
        <v>2</v>
      </c>
      <c r="Q4498" s="46"/>
      <c r="R4498" s="41"/>
    </row>
    <row r="4499" spans="1:209" s="40" customFormat="1" ht="12.75" customHeight="1" x14ac:dyDescent="0.2">
      <c r="A4499" s="29"/>
      <c r="B4499" s="40" t="s">
        <v>7</v>
      </c>
      <c r="C4499" s="107">
        <v>8232</v>
      </c>
      <c r="D4499" s="40" t="s">
        <v>1097</v>
      </c>
      <c r="E4499" s="40" t="s">
        <v>1045</v>
      </c>
      <c r="F4499" s="45">
        <v>9</v>
      </c>
      <c r="G4499" s="45" t="s">
        <v>12</v>
      </c>
      <c r="H4499" s="45" t="s">
        <v>44</v>
      </c>
      <c r="I4499" s="46">
        <v>42429</v>
      </c>
      <c r="J4499" s="44">
        <f t="shared" si="126"/>
        <v>42794</v>
      </c>
      <c r="K4499" s="46"/>
      <c r="L4499" s="45"/>
      <c r="M4499" s="45" t="str">
        <f>IF($K4499&gt;0,VLOOKUP($C4499,analyst,8,FALSE),"")</f>
        <v/>
      </c>
      <c r="N4499" s="45" t="str">
        <f>IF($K4499&gt;0,VLOOKUP($C4499,analyst,9,FALSE),"")</f>
        <v/>
      </c>
      <c r="O4499" s="106" t="s">
        <v>7</v>
      </c>
      <c r="P4499" s="53" t="s">
        <v>2</v>
      </c>
      <c r="Q4499" s="46"/>
      <c r="R4499" s="41"/>
    </row>
    <row r="4500" spans="1:209" s="40" customFormat="1" ht="12.75" customHeight="1" x14ac:dyDescent="0.2">
      <c r="A4500" s="29"/>
      <c r="B4500" s="40" t="s">
        <v>7</v>
      </c>
      <c r="C4500" s="107">
        <v>8233</v>
      </c>
      <c r="D4500" s="40" t="s">
        <v>1096</v>
      </c>
      <c r="E4500" s="40" t="s">
        <v>1045</v>
      </c>
      <c r="F4500" s="45">
        <v>11</v>
      </c>
      <c r="G4500" s="45" t="s">
        <v>34</v>
      </c>
      <c r="H4500" s="45" t="s">
        <v>44</v>
      </c>
      <c r="I4500" s="46">
        <v>42429</v>
      </c>
      <c r="J4500" s="44" t="str">
        <f t="shared" si="126"/>
        <v>n/a</v>
      </c>
      <c r="K4500" s="46">
        <v>42459</v>
      </c>
      <c r="L4500" s="45"/>
      <c r="M4500" s="45" t="str">
        <f>IF($K4500&gt;0,VLOOKUP($C4500,analyst,8,FALSE),"")</f>
        <v xml:space="preserve"> </v>
      </c>
      <c r="N4500" s="45" t="str">
        <f>IF($K4500&gt;0,VLOOKUP($C4500,analyst,9,FALSE),"")</f>
        <v>approve</v>
      </c>
      <c r="O4500" s="106" t="s">
        <v>7</v>
      </c>
      <c r="P4500" s="53">
        <v>4521</v>
      </c>
      <c r="Q4500" s="46">
        <v>42605</v>
      </c>
      <c r="R4500" s="41" t="s">
        <v>1095</v>
      </c>
    </row>
    <row r="4501" spans="1:209" s="40" customFormat="1" ht="12.75" customHeight="1" x14ac:dyDescent="0.2">
      <c r="A4501" s="29">
        <v>37</v>
      </c>
      <c r="B4501" s="40" t="s">
        <v>7</v>
      </c>
      <c r="C4501" s="107">
        <v>8234</v>
      </c>
      <c r="D4501" s="40" t="s">
        <v>667</v>
      </c>
      <c r="E4501" s="40" t="s">
        <v>1094</v>
      </c>
      <c r="F4501" s="45">
        <v>8</v>
      </c>
      <c r="G4501" s="45" t="s">
        <v>905</v>
      </c>
      <c r="H4501" s="45" t="s">
        <v>44</v>
      </c>
      <c r="I4501" s="46">
        <v>42430</v>
      </c>
      <c r="J4501" s="44" t="str">
        <f t="shared" si="126"/>
        <v>n/a</v>
      </c>
      <c r="K4501" s="46">
        <v>42460</v>
      </c>
      <c r="L4501" s="45"/>
      <c r="M4501" s="45" t="s">
        <v>874</v>
      </c>
      <c r="N4501" s="45" t="s">
        <v>871</v>
      </c>
      <c r="O4501" s="106" t="s">
        <v>7</v>
      </c>
      <c r="P4501" s="53" t="s">
        <v>5</v>
      </c>
      <c r="Q4501" s="46">
        <v>42621</v>
      </c>
      <c r="R4501" s="41"/>
    </row>
    <row r="4502" spans="1:209" s="40" customFormat="1" ht="12.75" customHeight="1" x14ac:dyDescent="0.2">
      <c r="A4502" s="29">
        <v>37</v>
      </c>
      <c r="B4502" s="40" t="s">
        <v>7</v>
      </c>
      <c r="C4502" s="107">
        <v>8235</v>
      </c>
      <c r="D4502" s="40" t="s">
        <v>667</v>
      </c>
      <c r="E4502" s="40" t="s">
        <v>1093</v>
      </c>
      <c r="F4502" s="45">
        <v>8</v>
      </c>
      <c r="G4502" s="45" t="s">
        <v>905</v>
      </c>
      <c r="H4502" s="45" t="s">
        <v>44</v>
      </c>
      <c r="I4502" s="46">
        <v>42430</v>
      </c>
      <c r="J4502" s="44">
        <f t="shared" si="126"/>
        <v>42795</v>
      </c>
      <c r="K4502" s="46"/>
      <c r="L4502" s="45"/>
      <c r="M4502" s="45" t="str">
        <f>IF($K4502&gt;0,VLOOKUP($C4502,analyst,8,FALSE),"")</f>
        <v/>
      </c>
      <c r="N4502" s="45" t="str">
        <f>IF($K4502&gt;0,VLOOKUP($C4502,analyst,9,FALSE),"")</f>
        <v/>
      </c>
      <c r="O4502" s="106" t="s">
        <v>7</v>
      </c>
      <c r="P4502" s="53" t="s">
        <v>2</v>
      </c>
      <c r="Q4502" s="46"/>
      <c r="R4502" s="41"/>
    </row>
    <row r="4503" spans="1:209" s="40" customFormat="1" ht="12.75" customHeight="1" x14ac:dyDescent="0.2">
      <c r="A4503" s="29">
        <v>236</v>
      </c>
      <c r="B4503" s="40" t="s">
        <v>7</v>
      </c>
      <c r="C4503" s="107">
        <v>8236</v>
      </c>
      <c r="D4503" s="40" t="s">
        <v>1092</v>
      </c>
      <c r="E4503" s="40" t="s">
        <v>1091</v>
      </c>
      <c r="F4503" s="45">
        <v>11</v>
      </c>
      <c r="G4503" s="45" t="s">
        <v>34</v>
      </c>
      <c r="H4503" s="45" t="s">
        <v>28</v>
      </c>
      <c r="I4503" s="46">
        <v>42430</v>
      </c>
      <c r="J4503" s="44" t="str">
        <f t="shared" si="126"/>
        <v>n/a</v>
      </c>
      <c r="K4503" s="46">
        <v>42460</v>
      </c>
      <c r="L4503" s="45"/>
      <c r="M4503" s="45" t="str">
        <f>IF($K4503&gt;0,VLOOKUP($C4503,analyst,8,FALSE),"")</f>
        <v xml:space="preserve"> </v>
      </c>
      <c r="N4503" s="45" t="str">
        <f>IF($K4503&gt;0,VLOOKUP($C4503,analyst,9,FALSE),"")</f>
        <v>approve</v>
      </c>
      <c r="O4503" s="106" t="s">
        <v>7</v>
      </c>
      <c r="P4503" s="53">
        <v>4527</v>
      </c>
      <c r="Q4503" s="46">
        <v>42605</v>
      </c>
      <c r="R4503" s="41" t="s">
        <v>136</v>
      </c>
    </row>
    <row r="4504" spans="1:209" s="40" customFormat="1" ht="12.75" customHeight="1" x14ac:dyDescent="0.2">
      <c r="A4504" s="29">
        <v>18</v>
      </c>
      <c r="B4504" s="40" t="s">
        <v>7</v>
      </c>
      <c r="C4504" s="107">
        <v>8237</v>
      </c>
      <c r="D4504" s="40" t="s">
        <v>1090</v>
      </c>
      <c r="E4504" s="40" t="s">
        <v>1089</v>
      </c>
      <c r="F4504" s="45">
        <v>16</v>
      </c>
      <c r="G4504" s="45" t="s">
        <v>12</v>
      </c>
      <c r="H4504" s="45" t="s">
        <v>114</v>
      </c>
      <c r="I4504" s="46">
        <v>42459</v>
      </c>
      <c r="J4504" s="44" t="str">
        <f t="shared" si="126"/>
        <v>n/a</v>
      </c>
      <c r="K4504" s="46">
        <v>42492</v>
      </c>
      <c r="L4504" s="45"/>
      <c r="M4504" s="45" t="str">
        <f>IF($K4504&gt;0,VLOOKUP($C4504,analyst,8,FALSE),"")</f>
        <v xml:space="preserve"> </v>
      </c>
      <c r="N4504" s="45" t="s">
        <v>874</v>
      </c>
      <c r="O4504" s="106" t="s">
        <v>7</v>
      </c>
      <c r="P4504" s="53">
        <v>4528</v>
      </c>
      <c r="Q4504" s="46">
        <v>42622</v>
      </c>
      <c r="R4504" s="41" t="s">
        <v>1088</v>
      </c>
    </row>
    <row r="4505" spans="1:209" s="40" customFormat="1" ht="12.75" customHeight="1" x14ac:dyDescent="0.2">
      <c r="A4505" s="29">
        <v>123</v>
      </c>
      <c r="B4505" s="40" t="s">
        <v>7</v>
      </c>
      <c r="C4505" s="107">
        <v>8238</v>
      </c>
      <c r="D4505" s="40" t="s">
        <v>1087</v>
      </c>
      <c r="E4505" s="40" t="s">
        <v>1086</v>
      </c>
      <c r="F4505" s="45">
        <v>5</v>
      </c>
      <c r="G4505" s="45" t="s">
        <v>34</v>
      </c>
      <c r="H4505" s="45" t="s">
        <v>28</v>
      </c>
      <c r="I4505" s="46">
        <v>42465</v>
      </c>
      <c r="J4505" s="44" t="str">
        <f t="shared" si="126"/>
        <v>n/a</v>
      </c>
      <c r="K4505" s="46">
        <v>42521</v>
      </c>
      <c r="L4505" s="45"/>
      <c r="M4505" s="45" t="str">
        <f>IF($K4505&gt;0,VLOOKUP($C4505,analyst,8,FALSE),"")</f>
        <v xml:space="preserve"> </v>
      </c>
      <c r="N4505" s="45" t="str">
        <f>IF($K4505&gt;0,VLOOKUP($C4505,analyst,9,FALSE),"")</f>
        <v xml:space="preserve"> </v>
      </c>
      <c r="O4505" s="106" t="s">
        <v>7</v>
      </c>
      <c r="P4505" s="20" t="s">
        <v>3</v>
      </c>
      <c r="Q4505" s="46"/>
      <c r="R4505" s="41"/>
    </row>
    <row r="4506" spans="1:209" s="40" customFormat="1" ht="12.75" customHeight="1" x14ac:dyDescent="0.2">
      <c r="A4506" s="29">
        <v>17</v>
      </c>
      <c r="B4506" s="40" t="s">
        <v>7</v>
      </c>
      <c r="C4506" s="107">
        <v>8239</v>
      </c>
      <c r="D4506" s="40" t="s">
        <v>901</v>
      </c>
      <c r="E4506" s="115" t="s">
        <v>1085</v>
      </c>
      <c r="F4506" s="45">
        <v>8</v>
      </c>
      <c r="G4506" s="45" t="s">
        <v>905</v>
      </c>
      <c r="H4506" s="45" t="s">
        <v>31</v>
      </c>
      <c r="I4506" s="46">
        <v>42482</v>
      </c>
      <c r="J4506" s="44" t="str">
        <f t="shared" si="126"/>
        <v>n/a</v>
      </c>
      <c r="K4506" s="46">
        <v>42521</v>
      </c>
      <c r="L4506" s="45">
        <v>8241</v>
      </c>
      <c r="M4506" s="45" t="str">
        <f>IF($K4506&gt;0,VLOOKUP($C4506,analyst,8,FALSE),"")</f>
        <v>approve</v>
      </c>
      <c r="N4506" s="45" t="str">
        <f>IF($K4506&gt;0,VLOOKUP($C4506,analyst,9,FALSE),"")</f>
        <v>approve</v>
      </c>
      <c r="O4506" s="106" t="s">
        <v>7</v>
      </c>
      <c r="P4506" s="53">
        <v>4529</v>
      </c>
      <c r="Q4506" s="46">
        <v>42658</v>
      </c>
      <c r="R4506" s="41" t="s">
        <v>867</v>
      </c>
    </row>
    <row r="4507" spans="1:209" s="40" customFormat="1" ht="12.75" customHeight="1" x14ac:dyDescent="0.2">
      <c r="A4507" s="29">
        <v>3</v>
      </c>
      <c r="B4507" s="40" t="s">
        <v>7</v>
      </c>
      <c r="C4507" s="107">
        <v>8240</v>
      </c>
      <c r="D4507" s="40" t="s">
        <v>1084</v>
      </c>
      <c r="E4507" s="40" t="s">
        <v>1042</v>
      </c>
      <c r="F4507" s="45">
        <v>20</v>
      </c>
      <c r="G4507" s="45" t="s">
        <v>22</v>
      </c>
      <c r="H4507" s="45" t="s">
        <v>31</v>
      </c>
      <c r="I4507" s="46">
        <v>42488</v>
      </c>
      <c r="J4507" s="44" t="str">
        <f t="shared" si="126"/>
        <v>n/a</v>
      </c>
      <c r="K4507" s="46">
        <v>42517</v>
      </c>
      <c r="L4507" s="45">
        <v>8250</v>
      </c>
      <c r="M4507" s="45" t="str">
        <f>IF($K4507&gt;0,VLOOKUP($C4507,analyst,8,FALSE),"")</f>
        <v xml:space="preserve"> </v>
      </c>
      <c r="N4507" s="45" t="str">
        <f>IF($K4507&gt;0,VLOOKUP($C4507,analyst,9,FALSE),"")</f>
        <v>deny</v>
      </c>
      <c r="O4507" s="106" t="s">
        <v>7</v>
      </c>
      <c r="P4507" s="53">
        <v>4556</v>
      </c>
      <c r="Q4507" s="46">
        <v>42804</v>
      </c>
      <c r="R4507" s="41" t="s">
        <v>1083</v>
      </c>
    </row>
    <row r="4508" spans="1:209" s="40" customFormat="1" ht="12.75" customHeight="1" x14ac:dyDescent="0.2">
      <c r="A4508" s="29">
        <v>19</v>
      </c>
      <c r="B4508" s="40" t="s">
        <v>7</v>
      </c>
      <c r="C4508" s="107">
        <v>8241</v>
      </c>
      <c r="D4508" s="40" t="s">
        <v>1082</v>
      </c>
      <c r="E4508" s="115" t="s">
        <v>1081</v>
      </c>
      <c r="F4508" s="45">
        <v>8</v>
      </c>
      <c r="G4508" s="45" t="s">
        <v>905</v>
      </c>
      <c r="H4508" s="45" t="s">
        <v>31</v>
      </c>
      <c r="I4508" s="46">
        <v>42488</v>
      </c>
      <c r="J4508" s="44" t="str">
        <f t="shared" si="126"/>
        <v>n/a</v>
      </c>
      <c r="K4508" s="46">
        <v>42517</v>
      </c>
      <c r="L4508" s="45">
        <v>8239</v>
      </c>
      <c r="M4508" s="45" t="str">
        <f>IF($K4508&gt;0,VLOOKUP($C4508,analyst,8,FALSE),"")</f>
        <v>approve</v>
      </c>
      <c r="N4508" s="45" t="str">
        <f>IF($K4508&gt;0,VLOOKUP($C4508,analyst,9,FALSE),"")</f>
        <v>approve</v>
      </c>
      <c r="O4508" s="106" t="s">
        <v>7</v>
      </c>
      <c r="P4508" s="53">
        <v>4530</v>
      </c>
      <c r="Q4508" s="46">
        <v>42658</v>
      </c>
      <c r="R4508" s="41" t="s">
        <v>815</v>
      </c>
    </row>
    <row r="4509" spans="1:209" s="40" customFormat="1" ht="12.75" customHeight="1" x14ac:dyDescent="0.2">
      <c r="A4509" s="29"/>
      <c r="B4509" s="40" t="s">
        <v>7</v>
      </c>
      <c r="C4509" s="107">
        <v>8242</v>
      </c>
      <c r="D4509" s="40" t="s">
        <v>1080</v>
      </c>
      <c r="E4509" s="40" t="s">
        <v>1079</v>
      </c>
      <c r="F4509" s="45">
        <v>15</v>
      </c>
      <c r="G4509" s="107" t="s">
        <v>9</v>
      </c>
      <c r="H4509" s="45" t="s">
        <v>28</v>
      </c>
      <c r="I4509" s="46">
        <v>42488</v>
      </c>
      <c r="J4509" s="44" t="str">
        <f t="shared" si="126"/>
        <v>n/a</v>
      </c>
      <c r="K4509" s="46">
        <v>42521</v>
      </c>
      <c r="L4509" s="45"/>
      <c r="M4509" s="45" t="str">
        <f>IF($K4509&gt;0,VLOOKUP($C4509,analyst,8,FALSE),"")</f>
        <v xml:space="preserve"> </v>
      </c>
      <c r="N4509" s="45" t="str">
        <f>IF($K4509&gt;0,VLOOKUP($C4509,analyst,9,FALSE),"")</f>
        <v>approve</v>
      </c>
      <c r="O4509" s="106" t="s">
        <v>7</v>
      </c>
      <c r="P4509" s="53">
        <v>4531</v>
      </c>
      <c r="Q4509" s="46">
        <v>42658</v>
      </c>
      <c r="R4509" s="41" t="s">
        <v>136</v>
      </c>
    </row>
    <row r="4510" spans="1:209" s="40" customFormat="1" ht="12.75" customHeight="1" x14ac:dyDescent="0.2">
      <c r="A4510" s="29">
        <v>46</v>
      </c>
      <c r="B4510" s="40" t="s">
        <v>7</v>
      </c>
      <c r="C4510" s="107">
        <v>8243</v>
      </c>
      <c r="D4510" s="40" t="s">
        <v>1014</v>
      </c>
      <c r="E4510" s="122" t="s">
        <v>1078</v>
      </c>
      <c r="F4510" s="45">
        <v>8</v>
      </c>
      <c r="G4510" s="45" t="s">
        <v>905</v>
      </c>
      <c r="H4510" s="45" t="s">
        <v>31</v>
      </c>
      <c r="I4510" s="46">
        <v>42492</v>
      </c>
      <c r="J4510" s="44" t="str">
        <f t="shared" si="126"/>
        <v>n/a</v>
      </c>
      <c r="K4510" s="46">
        <v>42521</v>
      </c>
      <c r="L4510" s="45"/>
      <c r="M4510" s="45" t="str">
        <f>IF($K4510&gt;0,VLOOKUP($C4510,analyst,8,FALSE),"")</f>
        <v xml:space="preserve"> </v>
      </c>
      <c r="N4510" s="45" t="str">
        <f>IF($K4510&gt;0,VLOOKUP($C4510,analyst,9,FALSE),"")</f>
        <v xml:space="preserve"> </v>
      </c>
      <c r="O4510" s="106" t="s">
        <v>7</v>
      </c>
      <c r="P4510" s="20" t="s">
        <v>3</v>
      </c>
      <c r="Q4510" s="46"/>
      <c r="R4510" s="41"/>
    </row>
    <row r="4511" spans="1:209" s="40" customFormat="1" ht="12.75" customHeight="1" x14ac:dyDescent="0.2">
      <c r="A4511" s="29"/>
      <c r="B4511" s="40" t="s">
        <v>7</v>
      </c>
      <c r="C4511" s="107">
        <v>8244</v>
      </c>
      <c r="D4511" s="40" t="s">
        <v>1077</v>
      </c>
      <c r="E4511" s="40" t="s">
        <v>1076</v>
      </c>
      <c r="F4511" s="45">
        <v>5</v>
      </c>
      <c r="G4511" s="45" t="s">
        <v>34</v>
      </c>
      <c r="H4511" s="45" t="s">
        <v>28</v>
      </c>
      <c r="I4511" s="46">
        <v>42492</v>
      </c>
      <c r="J4511" s="44">
        <f t="shared" si="126"/>
        <v>42857</v>
      </c>
      <c r="K4511" s="46"/>
      <c r="L4511" s="45"/>
      <c r="M4511" s="45" t="str">
        <f>IF($K4511&gt;0,VLOOKUP($C4511,analyst,8,FALSE),"")</f>
        <v/>
      </c>
      <c r="N4511" s="45" t="str">
        <f>IF($K4511&gt;0,VLOOKUP($C4511,analyst,9,FALSE),"")</f>
        <v/>
      </c>
      <c r="O4511" s="106" t="s">
        <v>7</v>
      </c>
      <c r="P4511" s="53" t="s">
        <v>2</v>
      </c>
      <c r="Q4511" s="46"/>
      <c r="R4511" s="41"/>
    </row>
    <row r="4512" spans="1:209" s="40" customFormat="1" ht="12.75" customHeight="1" x14ac:dyDescent="0.2">
      <c r="A4512" s="29"/>
      <c r="B4512" s="40" t="s">
        <v>7</v>
      </c>
      <c r="C4512" s="107">
        <v>8245</v>
      </c>
      <c r="D4512" s="40" t="s">
        <v>1077</v>
      </c>
      <c r="E4512" s="40" t="s">
        <v>1075</v>
      </c>
      <c r="F4512" s="45">
        <v>5</v>
      </c>
      <c r="G4512" s="45" t="s">
        <v>34</v>
      </c>
      <c r="H4512" s="45" t="s">
        <v>28</v>
      </c>
      <c r="I4512" s="46">
        <v>42492</v>
      </c>
      <c r="J4512" s="44">
        <f t="shared" si="126"/>
        <v>42857</v>
      </c>
      <c r="K4512" s="46"/>
      <c r="L4512" s="45"/>
      <c r="M4512" s="45" t="str">
        <f>IF($K4512&gt;0,VLOOKUP($C4512,analyst,8,FALSE),"")</f>
        <v/>
      </c>
      <c r="N4512" s="45" t="str">
        <f>IF($K4512&gt;0,VLOOKUP($C4512,analyst,9,FALSE),"")</f>
        <v/>
      </c>
      <c r="O4512" s="106" t="s">
        <v>7</v>
      </c>
      <c r="P4512" s="53" t="s">
        <v>2</v>
      </c>
      <c r="Q4512" s="46"/>
      <c r="R4512" s="41"/>
    </row>
    <row r="4513" spans="1:18" s="40" customFormat="1" ht="12.75" customHeight="1" x14ac:dyDescent="0.2">
      <c r="A4513" s="29"/>
      <c r="B4513" s="40" t="s">
        <v>7</v>
      </c>
      <c r="C4513" s="107">
        <v>8246</v>
      </c>
      <c r="D4513" s="40" t="s">
        <v>1077</v>
      </c>
      <c r="E4513" s="40" t="s">
        <v>1073</v>
      </c>
      <c r="F4513" s="45">
        <v>5</v>
      </c>
      <c r="G4513" s="45" t="s">
        <v>34</v>
      </c>
      <c r="H4513" s="45" t="s">
        <v>28</v>
      </c>
      <c r="I4513" s="46">
        <v>42492</v>
      </c>
      <c r="J4513" s="44">
        <f t="shared" si="126"/>
        <v>42857</v>
      </c>
      <c r="K4513" s="46"/>
      <c r="L4513" s="45"/>
      <c r="M4513" s="45" t="str">
        <f>IF($K4513&gt;0,VLOOKUP($C4513,analyst,8,FALSE),"")</f>
        <v/>
      </c>
      <c r="N4513" s="45" t="str">
        <f>IF($K4513&gt;0,VLOOKUP($C4513,analyst,9,FALSE),"")</f>
        <v/>
      </c>
      <c r="O4513" s="106" t="s">
        <v>7</v>
      </c>
      <c r="P4513" s="53" t="s">
        <v>2</v>
      </c>
      <c r="Q4513" s="46"/>
      <c r="R4513" s="41"/>
    </row>
    <row r="4514" spans="1:18" s="40" customFormat="1" ht="12.75" customHeight="1" x14ac:dyDescent="0.2">
      <c r="A4514" s="29">
        <v>141</v>
      </c>
      <c r="B4514" s="40" t="s">
        <v>7</v>
      </c>
      <c r="C4514" s="107">
        <v>8247</v>
      </c>
      <c r="D4514" s="40" t="s">
        <v>1074</v>
      </c>
      <c r="E4514" s="40" t="s">
        <v>1076</v>
      </c>
      <c r="F4514" s="45">
        <v>5</v>
      </c>
      <c r="G4514" s="45" t="s">
        <v>34</v>
      </c>
      <c r="H4514" s="45" t="s">
        <v>28</v>
      </c>
      <c r="I4514" s="46">
        <v>42489</v>
      </c>
      <c r="J4514" s="44">
        <f t="shared" si="126"/>
        <v>42854</v>
      </c>
      <c r="K4514" s="46"/>
      <c r="L4514" s="45"/>
      <c r="M4514" s="45" t="str">
        <f>IF($K4514&gt;0,VLOOKUP($C4514,analyst,8,FALSE),"")</f>
        <v/>
      </c>
      <c r="N4514" s="45" t="str">
        <f>IF($K4514&gt;0,VLOOKUP($C4514,analyst,9,FALSE),"")</f>
        <v/>
      </c>
      <c r="O4514" s="106" t="s">
        <v>7</v>
      </c>
      <c r="P4514" s="53" t="s">
        <v>2</v>
      </c>
      <c r="Q4514" s="46"/>
      <c r="R4514" s="41"/>
    </row>
    <row r="4515" spans="1:18" s="40" customFormat="1" ht="12.75" customHeight="1" x14ac:dyDescent="0.2">
      <c r="A4515" s="29">
        <v>141</v>
      </c>
      <c r="B4515" s="40" t="s">
        <v>7</v>
      </c>
      <c r="C4515" s="107">
        <v>8248</v>
      </c>
      <c r="D4515" s="40" t="s">
        <v>1074</v>
      </c>
      <c r="E4515" s="40" t="s">
        <v>1075</v>
      </c>
      <c r="F4515" s="45">
        <v>5</v>
      </c>
      <c r="G4515" s="45" t="s">
        <v>34</v>
      </c>
      <c r="H4515" s="45" t="s">
        <v>28</v>
      </c>
      <c r="I4515" s="46">
        <v>42489</v>
      </c>
      <c r="J4515" s="44">
        <f t="shared" si="126"/>
        <v>42854</v>
      </c>
      <c r="K4515" s="46"/>
      <c r="L4515" s="45"/>
      <c r="M4515" s="45" t="str">
        <f>IF($K4515&gt;0,VLOOKUP($C4515,analyst,8,FALSE),"")</f>
        <v/>
      </c>
      <c r="N4515" s="45" t="str">
        <f>IF($K4515&gt;0,VLOOKUP($C4515,analyst,9,FALSE),"")</f>
        <v/>
      </c>
      <c r="O4515" s="106" t="s">
        <v>7</v>
      </c>
      <c r="P4515" s="53" t="s">
        <v>2</v>
      </c>
      <c r="Q4515" s="46"/>
      <c r="R4515" s="41"/>
    </row>
    <row r="4516" spans="1:18" s="40" customFormat="1" ht="12.75" customHeight="1" x14ac:dyDescent="0.2">
      <c r="A4516" s="29">
        <v>141</v>
      </c>
      <c r="B4516" s="40" t="s">
        <v>7</v>
      </c>
      <c r="C4516" s="107">
        <v>8249</v>
      </c>
      <c r="D4516" s="40" t="s">
        <v>1074</v>
      </c>
      <c r="E4516" s="40" t="s">
        <v>1073</v>
      </c>
      <c r="F4516" s="45">
        <v>5</v>
      </c>
      <c r="G4516" s="45" t="s">
        <v>34</v>
      </c>
      <c r="H4516" s="45" t="s">
        <v>28</v>
      </c>
      <c r="I4516" s="46">
        <v>42489</v>
      </c>
      <c r="J4516" s="44">
        <f t="shared" si="126"/>
        <v>42854</v>
      </c>
      <c r="K4516" s="46"/>
      <c r="L4516" s="45"/>
      <c r="M4516" s="45" t="str">
        <f>IF($K4516&gt;0,VLOOKUP($C4516,analyst,8,FALSE),"")</f>
        <v/>
      </c>
      <c r="N4516" s="45" t="str">
        <f>IF($K4516&gt;0,VLOOKUP($C4516,analyst,9,FALSE),"")</f>
        <v/>
      </c>
      <c r="O4516" s="106" t="s">
        <v>7</v>
      </c>
      <c r="P4516" s="53" t="s">
        <v>2</v>
      </c>
      <c r="Q4516" s="46"/>
      <c r="R4516" s="41"/>
    </row>
    <row r="4517" spans="1:18" s="40" customFormat="1" ht="12.75" customHeight="1" x14ac:dyDescent="0.2">
      <c r="A4517" s="29">
        <v>37</v>
      </c>
      <c r="B4517" s="40" t="s">
        <v>7</v>
      </c>
      <c r="C4517" s="107">
        <v>8250</v>
      </c>
      <c r="D4517" s="40" t="s">
        <v>488</v>
      </c>
      <c r="E4517" s="40" t="s">
        <v>1042</v>
      </c>
      <c r="F4517" s="45">
        <v>20</v>
      </c>
      <c r="G4517" s="45" t="s">
        <v>22</v>
      </c>
      <c r="H4517" s="45" t="s">
        <v>31</v>
      </c>
      <c r="I4517" s="46">
        <v>42499</v>
      </c>
      <c r="J4517" s="44" t="str">
        <f t="shared" si="126"/>
        <v>n/a</v>
      </c>
      <c r="K4517" s="46">
        <v>42517</v>
      </c>
      <c r="L4517" s="45">
        <v>8240</v>
      </c>
      <c r="M4517" s="45" t="str">
        <f>IF($K4517&gt;0,VLOOKUP($C4517,analyst,8,FALSE),"")</f>
        <v xml:space="preserve"> </v>
      </c>
      <c r="N4517" s="45" t="str">
        <f>IF($K4517&gt;0,VLOOKUP($C4517,analyst,9,FALSE),"")</f>
        <v>approve</v>
      </c>
      <c r="O4517" s="106" t="s">
        <v>7</v>
      </c>
      <c r="P4517" s="53">
        <v>4534</v>
      </c>
      <c r="Q4517" s="46">
        <v>42664</v>
      </c>
      <c r="R4517" s="41" t="s">
        <v>692</v>
      </c>
    </row>
    <row r="4518" spans="1:18" s="40" customFormat="1" ht="12.75" customHeight="1" x14ac:dyDescent="0.2">
      <c r="A4518" s="29">
        <v>37</v>
      </c>
      <c r="B4518" s="40" t="s">
        <v>7</v>
      </c>
      <c r="C4518" s="107">
        <v>8251</v>
      </c>
      <c r="D4518" s="40" t="s">
        <v>204</v>
      </c>
      <c r="E4518" s="40" t="s">
        <v>1072</v>
      </c>
      <c r="F4518" s="45">
        <v>20</v>
      </c>
      <c r="G4518" s="45" t="s">
        <v>22</v>
      </c>
      <c r="H4518" s="45" t="s">
        <v>25</v>
      </c>
      <c r="I4518" s="46">
        <v>42517</v>
      </c>
      <c r="J4518" s="44" t="str">
        <f t="shared" si="126"/>
        <v>n/a</v>
      </c>
      <c r="K4518" s="46">
        <v>42551</v>
      </c>
      <c r="L4518" s="45"/>
      <c r="M4518" s="45"/>
      <c r="N4518" s="45" t="str">
        <f>IF($K4518&gt;0,VLOOKUP($C4518,analyst,9,FALSE),"")</f>
        <v>approve</v>
      </c>
      <c r="O4518" s="106" t="s">
        <v>7</v>
      </c>
      <c r="P4518" s="53">
        <v>4539</v>
      </c>
      <c r="Q4518" s="46">
        <v>42692</v>
      </c>
      <c r="R4518" s="41" t="s">
        <v>692</v>
      </c>
    </row>
    <row r="4519" spans="1:18" s="40" customFormat="1" ht="12.75" customHeight="1" x14ac:dyDescent="0.2">
      <c r="A4519" s="29">
        <v>51</v>
      </c>
      <c r="B4519" s="40" t="s">
        <v>7</v>
      </c>
      <c r="C4519" s="107">
        <v>8252</v>
      </c>
      <c r="D4519" s="40" t="s">
        <v>1071</v>
      </c>
      <c r="E4519" s="40" t="s">
        <v>1070</v>
      </c>
      <c r="F4519" s="45">
        <v>8</v>
      </c>
      <c r="G4519" s="45" t="s">
        <v>905</v>
      </c>
      <c r="H4519" s="45" t="s">
        <v>25</v>
      </c>
      <c r="I4519" s="46">
        <v>42522</v>
      </c>
      <c r="J4519" s="44" t="str">
        <f t="shared" si="126"/>
        <v>n/a</v>
      </c>
      <c r="K4519" s="46">
        <v>42552</v>
      </c>
      <c r="L4519" s="45">
        <v>8253</v>
      </c>
      <c r="M4519" s="45" t="str">
        <f>IF($K4519&gt;0,VLOOKUP($C4519,analyst,8,FALSE),"")</f>
        <v>approve</v>
      </c>
      <c r="N4519" s="45" t="str">
        <f>IF($K4519&gt;0,VLOOKUP($C4519,analyst,9,FALSE),"")</f>
        <v>approve</v>
      </c>
      <c r="O4519" s="106" t="s">
        <v>7</v>
      </c>
      <c r="P4519" s="53">
        <v>4536</v>
      </c>
      <c r="Q4519" s="46">
        <v>42689</v>
      </c>
      <c r="R4519" s="41" t="s">
        <v>815</v>
      </c>
    </row>
    <row r="4520" spans="1:18" s="40" customFormat="1" ht="13.5" customHeight="1" x14ac:dyDescent="0.2">
      <c r="A4520" s="29">
        <v>17</v>
      </c>
      <c r="B4520" s="40" t="s">
        <v>7</v>
      </c>
      <c r="C4520" s="107">
        <v>8253</v>
      </c>
      <c r="D4520" s="40" t="s">
        <v>901</v>
      </c>
      <c r="E4520" s="115" t="s">
        <v>1069</v>
      </c>
      <c r="F4520" s="45">
        <v>8</v>
      </c>
      <c r="G4520" s="45" t="s">
        <v>905</v>
      </c>
      <c r="H4520" s="45" t="s">
        <v>25</v>
      </c>
      <c r="I4520" s="46">
        <v>42534</v>
      </c>
      <c r="J4520" s="44" t="str">
        <f t="shared" si="126"/>
        <v>n/a</v>
      </c>
      <c r="K4520" s="46">
        <v>42552</v>
      </c>
      <c r="L4520" s="45">
        <v>8252</v>
      </c>
      <c r="M4520" s="45" t="str">
        <f>IF($K4520&gt;0,VLOOKUP($C4520,analyst,8,FALSE),"")</f>
        <v>approve</v>
      </c>
      <c r="N4520" s="45" t="str">
        <f>IF($K4520&gt;0,VLOOKUP($C4520,analyst,9,FALSE),"")</f>
        <v>approve</v>
      </c>
      <c r="O4520" s="106" t="s">
        <v>7</v>
      </c>
      <c r="P4520" s="53">
        <v>4537</v>
      </c>
      <c r="Q4520" s="46">
        <v>42689</v>
      </c>
      <c r="R4520" s="41" t="s">
        <v>1068</v>
      </c>
    </row>
    <row r="4521" spans="1:18" s="40" customFormat="1" ht="15.75" customHeight="1" x14ac:dyDescent="0.2">
      <c r="A4521" s="29">
        <v>106</v>
      </c>
      <c r="B4521" s="40" t="s">
        <v>7</v>
      </c>
      <c r="C4521" s="107">
        <v>8254</v>
      </c>
      <c r="D4521" s="40" t="s">
        <v>719</v>
      </c>
      <c r="E4521" s="40" t="s">
        <v>1067</v>
      </c>
      <c r="F4521" s="45">
        <v>8</v>
      </c>
      <c r="G4521" s="45" t="s">
        <v>905</v>
      </c>
      <c r="H4521" s="45" t="s">
        <v>8</v>
      </c>
      <c r="I4521" s="46">
        <v>42552</v>
      </c>
      <c r="J4521" s="44" t="str">
        <f t="shared" si="126"/>
        <v>n/a</v>
      </c>
      <c r="K4521" s="46">
        <v>42583</v>
      </c>
      <c r="L4521" s="45" t="s">
        <v>1066</v>
      </c>
      <c r="M4521" s="45" t="str">
        <f>IF($K4521&gt;0,VLOOKUP($C4521,analyst,8,FALSE),"")</f>
        <v>approve</v>
      </c>
      <c r="N4521" s="45" t="str">
        <f>IF($K4521&gt;0,VLOOKUP($C4521,analyst,9,FALSE),"")</f>
        <v>approve</v>
      </c>
      <c r="O4521" s="106" t="s">
        <v>7</v>
      </c>
      <c r="P4521" s="53">
        <v>4540</v>
      </c>
      <c r="Q4521" s="46">
        <v>42719</v>
      </c>
      <c r="R4521" s="41" t="s">
        <v>867</v>
      </c>
    </row>
    <row r="4522" spans="1:18" s="40" customFormat="1" ht="12.75" customHeight="1" x14ac:dyDescent="0.2">
      <c r="A4522" s="29">
        <v>235</v>
      </c>
      <c r="B4522" s="40" t="s">
        <v>7</v>
      </c>
      <c r="C4522" s="107">
        <v>8255</v>
      </c>
      <c r="D4522" s="40" t="s">
        <v>1065</v>
      </c>
      <c r="E4522" s="40" t="s">
        <v>1064</v>
      </c>
      <c r="F4522" s="45">
        <v>21</v>
      </c>
      <c r="G4522" s="45" t="s">
        <v>22</v>
      </c>
      <c r="H4522" s="45" t="s">
        <v>8</v>
      </c>
      <c r="I4522" s="46">
        <v>42556</v>
      </c>
      <c r="J4522" s="44">
        <f t="shared" si="126"/>
        <v>42921</v>
      </c>
      <c r="K4522" s="46"/>
      <c r="L4522" s="45"/>
      <c r="M4522" s="45" t="str">
        <f>IF($K4522&gt;0,VLOOKUP($C4522,analyst,8,FALSE),"")</f>
        <v/>
      </c>
      <c r="N4522" s="45" t="str">
        <f>IF($K4522&gt;0,VLOOKUP($C4522,analyst,9,FALSE),"")</f>
        <v/>
      </c>
      <c r="O4522" s="106" t="s">
        <v>7</v>
      </c>
      <c r="P4522" s="53" t="s">
        <v>2</v>
      </c>
      <c r="Q4522" s="46"/>
      <c r="R4522" s="41"/>
    </row>
    <row r="4523" spans="1:18" s="40" customFormat="1" ht="12.75" customHeight="1" x14ac:dyDescent="0.2">
      <c r="A4523" s="29">
        <v>56</v>
      </c>
      <c r="B4523" s="40" t="s">
        <v>7</v>
      </c>
      <c r="C4523" s="107">
        <v>8256</v>
      </c>
      <c r="D4523" s="40" t="s">
        <v>1063</v>
      </c>
      <c r="E4523" s="40" t="s">
        <v>1062</v>
      </c>
      <c r="F4523" s="45">
        <v>9</v>
      </c>
      <c r="G4523" s="45" t="s">
        <v>12</v>
      </c>
      <c r="H4523" s="45" t="s">
        <v>28</v>
      </c>
      <c r="I4523" s="46">
        <v>42557</v>
      </c>
      <c r="J4523" s="44" t="str">
        <f t="shared" si="126"/>
        <v>n/a</v>
      </c>
      <c r="K4523" s="46">
        <v>42643</v>
      </c>
      <c r="L4523" s="45"/>
      <c r="M4523" s="45"/>
      <c r="N4523" s="45" t="str">
        <f>IF($K4523&gt;0,VLOOKUP($C4523,analyst,9,FALSE),"")</f>
        <v>approve</v>
      </c>
      <c r="O4523" s="106" t="s">
        <v>7</v>
      </c>
      <c r="P4523" s="53">
        <v>4552</v>
      </c>
      <c r="Q4523" s="46">
        <v>42790</v>
      </c>
      <c r="R4523" s="41" t="s">
        <v>136</v>
      </c>
    </row>
    <row r="4524" spans="1:18" s="40" customFormat="1" ht="12.75" customHeight="1" x14ac:dyDescent="0.2">
      <c r="A4524" s="29">
        <v>19</v>
      </c>
      <c r="B4524" s="40" t="s">
        <v>7</v>
      </c>
      <c r="C4524" s="107">
        <v>8257</v>
      </c>
      <c r="D4524" s="40" t="s">
        <v>132</v>
      </c>
      <c r="E4524" s="40" t="s">
        <v>1061</v>
      </c>
      <c r="F4524" s="45">
        <v>8</v>
      </c>
      <c r="G4524" s="45" t="s">
        <v>905</v>
      </c>
      <c r="H4524" s="45" t="s">
        <v>8</v>
      </c>
      <c r="I4524" s="46">
        <v>42544</v>
      </c>
      <c r="J4524" s="44" t="str">
        <f t="shared" si="126"/>
        <v>n/a</v>
      </c>
      <c r="K4524" s="46">
        <v>42580</v>
      </c>
      <c r="L4524" s="121" t="s">
        <v>1060</v>
      </c>
      <c r="M4524" s="45" t="str">
        <f>IF($K4524&gt;0,VLOOKUP($C4524,analyst,8,FALSE),"")</f>
        <v>approve</v>
      </c>
      <c r="N4524" s="45" t="str">
        <f>IF($K4524&gt;0,VLOOKUP($C4524,analyst,9,FALSE),"")</f>
        <v>approve</v>
      </c>
      <c r="O4524" s="106" t="s">
        <v>7</v>
      </c>
      <c r="P4524" s="53">
        <v>4541</v>
      </c>
      <c r="Q4524" s="46">
        <v>42719</v>
      </c>
      <c r="R4524" s="41" t="s">
        <v>1035</v>
      </c>
    </row>
    <row r="4525" spans="1:18" s="40" customFormat="1" ht="12.75" customHeight="1" x14ac:dyDescent="0.2">
      <c r="A4525" s="29">
        <v>17</v>
      </c>
      <c r="B4525" s="40" t="s">
        <v>7</v>
      </c>
      <c r="C4525" s="107">
        <v>8258</v>
      </c>
      <c r="D4525" s="40" t="s">
        <v>792</v>
      </c>
      <c r="E4525" s="40" t="s">
        <v>1003</v>
      </c>
      <c r="F4525" s="45">
        <v>8</v>
      </c>
      <c r="G4525" s="45" t="s">
        <v>905</v>
      </c>
      <c r="H4525" s="45" t="s">
        <v>8</v>
      </c>
      <c r="I4525" s="46">
        <v>42562</v>
      </c>
      <c r="J4525" s="44" t="str">
        <f t="shared" si="126"/>
        <v>n/a</v>
      </c>
      <c r="K4525" s="46">
        <v>42583</v>
      </c>
      <c r="L4525" s="45" t="s">
        <v>1059</v>
      </c>
      <c r="M4525" s="45" t="str">
        <f>IF($K4525&gt;0,VLOOKUP($C4525,analyst,8,FALSE),"")</f>
        <v>approve</v>
      </c>
      <c r="N4525" s="45" t="str">
        <f>IF($K4525&gt;0,VLOOKUP($C4525,analyst,9,FALSE),"")</f>
        <v>approve</v>
      </c>
      <c r="O4525" s="106" t="s">
        <v>7</v>
      </c>
      <c r="P4525" s="53">
        <v>4542</v>
      </c>
      <c r="Q4525" s="46">
        <v>42719</v>
      </c>
      <c r="R4525" s="41" t="s">
        <v>867</v>
      </c>
    </row>
    <row r="4526" spans="1:18" s="40" customFormat="1" ht="12.75" customHeight="1" x14ac:dyDescent="0.2">
      <c r="A4526" s="29">
        <v>19</v>
      </c>
      <c r="B4526" s="40" t="s">
        <v>7</v>
      </c>
      <c r="C4526" s="107">
        <v>8259</v>
      </c>
      <c r="D4526" s="40" t="s">
        <v>132</v>
      </c>
      <c r="E4526" s="40" t="s">
        <v>1058</v>
      </c>
      <c r="F4526" s="45">
        <v>8</v>
      </c>
      <c r="G4526" s="45" t="s">
        <v>905</v>
      </c>
      <c r="H4526" s="45" t="s">
        <v>193</v>
      </c>
      <c r="I4526" s="120">
        <v>42579</v>
      </c>
      <c r="J4526" s="44" t="str">
        <f t="shared" si="126"/>
        <v>n/a</v>
      </c>
      <c r="K4526" s="120">
        <v>42613</v>
      </c>
      <c r="L4526" s="45"/>
      <c r="M4526" s="45" t="str">
        <f>IF($K4526&gt;0,VLOOKUP($C4526,analyst,8,FALSE),"")</f>
        <v>approve</v>
      </c>
      <c r="N4526" s="45" t="str">
        <f>IF($K4526&gt;0,VLOOKUP($C4526,analyst,9,FALSE),"")</f>
        <v>approve</v>
      </c>
      <c r="O4526" s="106" t="s">
        <v>7</v>
      </c>
      <c r="P4526" s="53">
        <v>4545</v>
      </c>
      <c r="Q4526" s="108">
        <v>42766</v>
      </c>
      <c r="R4526" s="41" t="s">
        <v>1035</v>
      </c>
    </row>
    <row r="4527" spans="1:18" s="14" customFormat="1" ht="12.75" customHeight="1" x14ac:dyDescent="0.2">
      <c r="A4527" s="25">
        <v>119</v>
      </c>
      <c r="B4527" s="14" t="s">
        <v>7</v>
      </c>
      <c r="C4527" s="97">
        <v>8260</v>
      </c>
      <c r="D4527" s="14" t="s">
        <v>1057</v>
      </c>
      <c r="E4527" s="14" t="s">
        <v>1056</v>
      </c>
      <c r="F4527" s="15">
        <v>20</v>
      </c>
      <c r="G4527" s="15" t="s">
        <v>22</v>
      </c>
      <c r="H4527" s="15" t="s">
        <v>193</v>
      </c>
      <c r="I4527" s="71">
        <v>42583</v>
      </c>
      <c r="J4527" s="16" t="str">
        <f t="shared" si="126"/>
        <v>n/a</v>
      </c>
      <c r="K4527" s="71">
        <v>42613</v>
      </c>
      <c r="L4527" s="15"/>
      <c r="M4527" s="15">
        <f>IF($K4527&gt;0,VLOOKUP($C4527,analyst,8,FALSE),"")</f>
        <v>0</v>
      </c>
      <c r="N4527" s="15" t="str">
        <f>IF($K4527&gt;0,VLOOKUP($C4527,analyst,9,FALSE),"")</f>
        <v>approve</v>
      </c>
      <c r="O4527" s="96" t="s">
        <v>7</v>
      </c>
      <c r="P4527" s="20">
        <v>4557</v>
      </c>
      <c r="Q4527" s="19">
        <v>42804</v>
      </c>
      <c r="R4527" s="58" t="s">
        <v>136</v>
      </c>
    </row>
    <row r="4528" spans="1:18" s="40" customFormat="1" ht="12.75" customHeight="1" x14ac:dyDescent="0.2">
      <c r="A4528" s="29">
        <v>51</v>
      </c>
      <c r="B4528" s="40" t="s">
        <v>7</v>
      </c>
      <c r="C4528" s="107">
        <v>8261</v>
      </c>
      <c r="D4528" s="40" t="s">
        <v>923</v>
      </c>
      <c r="E4528" s="40" t="s">
        <v>1055</v>
      </c>
      <c r="F4528" s="45">
        <v>8</v>
      </c>
      <c r="G4528" s="45" t="s">
        <v>905</v>
      </c>
      <c r="H4528" s="45" t="s">
        <v>193</v>
      </c>
      <c r="I4528" s="46">
        <v>42590</v>
      </c>
      <c r="J4528" s="44">
        <f t="shared" si="126"/>
        <v>42955</v>
      </c>
      <c r="K4528" s="46"/>
      <c r="L4528" s="45"/>
      <c r="M4528" s="45" t="str">
        <f>IF($K4528&gt;0,VLOOKUP($C4528,analyst,8,FALSE),"")</f>
        <v/>
      </c>
      <c r="N4528" s="45" t="str">
        <f>IF($K4528&gt;0,VLOOKUP($C4528,analyst,9,FALSE),"")</f>
        <v/>
      </c>
      <c r="O4528" s="106" t="s">
        <v>7</v>
      </c>
      <c r="P4528" s="53" t="s">
        <v>2</v>
      </c>
      <c r="Q4528" s="46"/>
      <c r="R4528" s="41"/>
    </row>
    <row r="4529" spans="1:209" s="40" customFormat="1" ht="12.75" customHeight="1" x14ac:dyDescent="0.2">
      <c r="A4529" s="29">
        <v>33</v>
      </c>
      <c r="B4529" s="40" t="s">
        <v>7</v>
      </c>
      <c r="C4529" s="107">
        <v>8262</v>
      </c>
      <c r="D4529" s="40" t="s">
        <v>1005</v>
      </c>
      <c r="E4529" s="40" t="s">
        <v>1054</v>
      </c>
      <c r="F4529" s="45">
        <v>21</v>
      </c>
      <c r="G4529" s="45" t="s">
        <v>22</v>
      </c>
      <c r="H4529" s="45" t="s">
        <v>44</v>
      </c>
      <c r="I4529" s="46">
        <v>42594</v>
      </c>
      <c r="J4529" s="44" t="str">
        <f t="shared" si="126"/>
        <v>n/a</v>
      </c>
      <c r="K4529" s="46">
        <v>42642</v>
      </c>
      <c r="L4529" s="45"/>
      <c r="M4529" s="45">
        <f>IF($K4529&gt;0,VLOOKUP($C4529,analyst,8,FALSE),"")</f>
        <v>0</v>
      </c>
      <c r="N4529" s="45" t="str">
        <f>IF($K4529&gt;0,VLOOKUP($C4529,analyst,9,FALSE),"")</f>
        <v>approve</v>
      </c>
      <c r="O4529" s="106" t="s">
        <v>7</v>
      </c>
      <c r="P4529" s="53">
        <v>4549</v>
      </c>
      <c r="Q4529" s="46">
        <v>42786</v>
      </c>
      <c r="R4529" s="41" t="s">
        <v>136</v>
      </c>
    </row>
    <row r="4530" spans="1:209" s="40" customFormat="1" ht="12.75" customHeight="1" x14ac:dyDescent="0.2">
      <c r="A4530" s="29">
        <v>55</v>
      </c>
      <c r="B4530" s="40" t="s">
        <v>7</v>
      </c>
      <c r="C4530" s="107">
        <v>8263</v>
      </c>
      <c r="D4530" s="40" t="s">
        <v>943</v>
      </c>
      <c r="E4530" s="40" t="s">
        <v>1053</v>
      </c>
      <c r="F4530" s="45">
        <v>15</v>
      </c>
      <c r="G4530" s="107" t="s">
        <v>9</v>
      </c>
      <c r="H4530" s="45" t="s">
        <v>44</v>
      </c>
      <c r="I4530" s="46">
        <v>42607</v>
      </c>
      <c r="J4530" s="44" t="str">
        <f t="shared" si="126"/>
        <v>n/a</v>
      </c>
      <c r="K4530" s="46">
        <v>42643</v>
      </c>
      <c r="L4530" s="45"/>
      <c r="M4530" s="45">
        <f>IF($K4530&gt;0,VLOOKUP($C4530,analyst,8,FALSE),"")</f>
        <v>0</v>
      </c>
      <c r="N4530" s="45" t="str">
        <f>IF($K4530&gt;0,VLOOKUP($C4530,analyst,9,FALSE),"")</f>
        <v>approve</v>
      </c>
      <c r="O4530" s="106" t="s">
        <v>7</v>
      </c>
      <c r="P4530" s="53">
        <v>4546</v>
      </c>
      <c r="Q4530" s="46">
        <v>42781</v>
      </c>
      <c r="R4530" s="41"/>
      <c r="S4530" s="14"/>
      <c r="T4530" s="14"/>
      <c r="U4530" s="14"/>
      <c r="V4530" s="14"/>
      <c r="W4530" s="14"/>
      <c r="X4530" s="14"/>
      <c r="Y4530" s="14"/>
      <c r="Z4530" s="14"/>
      <c r="AA4530" s="14"/>
      <c r="AB4530" s="14"/>
      <c r="AC4530" s="14"/>
      <c r="AD4530" s="14"/>
      <c r="AE4530" s="14"/>
      <c r="AF4530" s="14"/>
      <c r="AG4530" s="14"/>
      <c r="AH4530" s="14"/>
      <c r="AI4530" s="14"/>
      <c r="AJ4530" s="14"/>
      <c r="AK4530" s="14"/>
      <c r="AL4530" s="14"/>
      <c r="AM4530" s="14"/>
      <c r="AN4530" s="14"/>
      <c r="AO4530" s="14"/>
      <c r="AP4530" s="14"/>
      <c r="AQ4530" s="14"/>
      <c r="AR4530" s="14"/>
      <c r="AS4530" s="14"/>
      <c r="AT4530" s="14"/>
      <c r="AU4530" s="14"/>
      <c r="AV4530" s="14"/>
      <c r="AW4530" s="14"/>
      <c r="AX4530" s="14"/>
      <c r="AY4530" s="14"/>
      <c r="AZ4530" s="14"/>
      <c r="BA4530" s="14"/>
      <c r="BB4530" s="14"/>
      <c r="BC4530" s="14"/>
      <c r="BD4530" s="14"/>
      <c r="BE4530" s="14"/>
      <c r="BF4530" s="14"/>
      <c r="BG4530" s="14"/>
      <c r="BH4530" s="14"/>
      <c r="BI4530" s="14"/>
      <c r="BJ4530" s="14"/>
      <c r="BK4530" s="14"/>
      <c r="BL4530" s="14"/>
      <c r="BM4530" s="14"/>
      <c r="BN4530" s="14"/>
      <c r="BO4530" s="14"/>
      <c r="BP4530" s="14"/>
      <c r="BQ4530" s="14"/>
      <c r="BR4530" s="14"/>
      <c r="BS4530" s="14"/>
      <c r="BT4530" s="14"/>
      <c r="BU4530" s="14"/>
      <c r="BV4530" s="14"/>
      <c r="BW4530" s="14"/>
      <c r="BX4530" s="14"/>
      <c r="BY4530" s="14"/>
      <c r="BZ4530" s="14"/>
      <c r="CA4530" s="14"/>
      <c r="CB4530" s="14"/>
      <c r="CC4530" s="14"/>
      <c r="CD4530" s="14"/>
      <c r="CE4530" s="14"/>
      <c r="CF4530" s="14"/>
      <c r="CG4530" s="14"/>
      <c r="CH4530" s="14"/>
      <c r="CI4530" s="14"/>
      <c r="CJ4530" s="14"/>
      <c r="CK4530" s="14"/>
      <c r="CL4530" s="14"/>
      <c r="CM4530" s="14"/>
      <c r="CN4530" s="14"/>
      <c r="CO4530" s="14"/>
      <c r="CP4530" s="14"/>
      <c r="CQ4530" s="14"/>
      <c r="CR4530" s="14"/>
      <c r="CS4530" s="14"/>
      <c r="CT4530" s="14"/>
      <c r="CU4530" s="14"/>
      <c r="CV4530" s="14"/>
      <c r="CW4530" s="14"/>
      <c r="CX4530" s="14"/>
      <c r="CY4530" s="14"/>
      <c r="CZ4530" s="14"/>
      <c r="DA4530" s="14"/>
      <c r="DB4530" s="14"/>
      <c r="DC4530" s="14"/>
      <c r="DD4530" s="14"/>
      <c r="DE4530" s="14"/>
      <c r="DF4530" s="14"/>
      <c r="DG4530" s="14"/>
      <c r="DH4530" s="14"/>
      <c r="DI4530" s="14"/>
      <c r="DJ4530" s="14"/>
      <c r="DK4530" s="14"/>
      <c r="DL4530" s="14"/>
      <c r="DM4530" s="14"/>
      <c r="DN4530" s="14"/>
      <c r="DO4530" s="14"/>
      <c r="DP4530" s="14"/>
      <c r="DQ4530" s="14"/>
      <c r="DR4530" s="14"/>
      <c r="DS4530" s="14"/>
      <c r="DT4530" s="14"/>
      <c r="DU4530" s="14"/>
      <c r="DV4530" s="14"/>
      <c r="DW4530" s="14"/>
      <c r="DX4530" s="14"/>
      <c r="DY4530" s="14"/>
      <c r="DZ4530" s="14"/>
      <c r="EA4530" s="14"/>
      <c r="EB4530" s="14"/>
      <c r="EC4530" s="14"/>
      <c r="ED4530" s="14"/>
      <c r="EE4530" s="14"/>
      <c r="EF4530" s="14"/>
      <c r="EG4530" s="14"/>
      <c r="EH4530" s="14"/>
      <c r="EI4530" s="14"/>
      <c r="EJ4530" s="14"/>
      <c r="EK4530" s="14"/>
      <c r="EL4530" s="14"/>
      <c r="EM4530" s="14"/>
      <c r="EN4530" s="14"/>
      <c r="EO4530" s="14"/>
      <c r="EP4530" s="14"/>
      <c r="EQ4530" s="14"/>
      <c r="ER4530" s="14"/>
      <c r="ES4530" s="14"/>
      <c r="ET4530" s="14"/>
      <c r="EU4530" s="14"/>
      <c r="EV4530" s="14"/>
      <c r="EW4530" s="14"/>
      <c r="EX4530" s="14"/>
      <c r="EY4530" s="14"/>
      <c r="EZ4530" s="14"/>
      <c r="FA4530" s="14"/>
      <c r="FB4530" s="14"/>
      <c r="FC4530" s="14"/>
      <c r="FD4530" s="14"/>
      <c r="FE4530" s="14"/>
      <c r="FF4530" s="14"/>
      <c r="FG4530" s="14"/>
      <c r="FH4530" s="14"/>
      <c r="FI4530" s="14"/>
      <c r="FJ4530" s="14"/>
      <c r="FK4530" s="14"/>
      <c r="FL4530" s="14"/>
      <c r="FM4530" s="14"/>
      <c r="FN4530" s="14"/>
      <c r="FO4530" s="14"/>
      <c r="FP4530" s="14"/>
      <c r="FQ4530" s="14"/>
      <c r="FR4530" s="14"/>
      <c r="FS4530" s="14"/>
      <c r="FT4530" s="14"/>
      <c r="FU4530" s="14"/>
      <c r="FV4530" s="14"/>
      <c r="FW4530" s="14"/>
      <c r="FX4530" s="14"/>
      <c r="FY4530" s="14"/>
      <c r="FZ4530" s="14"/>
      <c r="GA4530" s="14"/>
      <c r="GB4530" s="14"/>
      <c r="GC4530" s="14"/>
      <c r="GD4530" s="14"/>
      <c r="GE4530" s="14"/>
      <c r="GF4530" s="14"/>
      <c r="GG4530" s="14"/>
      <c r="GH4530" s="14"/>
      <c r="GI4530" s="14"/>
      <c r="GJ4530" s="14"/>
      <c r="GK4530" s="14"/>
      <c r="GL4530" s="14"/>
      <c r="GM4530" s="14"/>
      <c r="GN4530" s="14"/>
      <c r="GO4530" s="14"/>
      <c r="GP4530" s="14"/>
      <c r="GQ4530" s="14"/>
      <c r="GR4530" s="14"/>
      <c r="GS4530" s="14"/>
      <c r="GT4530" s="14"/>
      <c r="GU4530" s="14"/>
      <c r="GV4530" s="14"/>
      <c r="GW4530" s="14"/>
      <c r="GX4530" s="14"/>
      <c r="GY4530" s="14"/>
      <c r="GZ4530" s="14"/>
      <c r="HA4530" s="14"/>
    </row>
    <row r="4531" spans="1:209" s="40" customFormat="1" ht="12.75" customHeight="1" x14ac:dyDescent="0.2">
      <c r="A4531" s="29">
        <v>19</v>
      </c>
      <c r="B4531" s="40" t="s">
        <v>7</v>
      </c>
      <c r="C4531" s="107">
        <v>8264</v>
      </c>
      <c r="D4531" s="40" t="s">
        <v>132</v>
      </c>
      <c r="E4531" s="61" t="s">
        <v>1052</v>
      </c>
      <c r="F4531" s="45">
        <v>8</v>
      </c>
      <c r="G4531" s="45" t="s">
        <v>905</v>
      </c>
      <c r="H4531" s="45" t="s">
        <v>44</v>
      </c>
      <c r="I4531" s="46">
        <v>42608</v>
      </c>
      <c r="J4531" s="44" t="str">
        <f t="shared" si="126"/>
        <v>n/a</v>
      </c>
      <c r="K4531" s="46">
        <v>42646</v>
      </c>
      <c r="L4531" s="45"/>
      <c r="M4531" s="45">
        <f>IF($K4531&gt;0,VLOOKUP($C4531,analyst,8,FALSE),"")</f>
        <v>0</v>
      </c>
      <c r="N4531" s="45" t="str">
        <f>IF($K4531&gt;0,VLOOKUP($C4531,analyst,9,FALSE),"")</f>
        <v>approve</v>
      </c>
      <c r="O4531" s="106" t="s">
        <v>7</v>
      </c>
      <c r="P4531" s="20" t="s">
        <v>3</v>
      </c>
      <c r="Q4531" s="46"/>
      <c r="R4531" s="41"/>
    </row>
    <row r="4532" spans="1:209" s="40" customFormat="1" ht="12.75" customHeight="1" x14ac:dyDescent="0.2">
      <c r="A4532" s="29">
        <v>51</v>
      </c>
      <c r="B4532" s="40" t="s">
        <v>7</v>
      </c>
      <c r="C4532" s="107">
        <v>8265</v>
      </c>
      <c r="D4532" s="40" t="s">
        <v>128</v>
      </c>
      <c r="E4532" s="40" t="s">
        <v>1051</v>
      </c>
      <c r="F4532" s="45">
        <v>10</v>
      </c>
      <c r="G4532" s="45" t="s">
        <v>12</v>
      </c>
      <c r="H4532" s="45" t="s">
        <v>44</v>
      </c>
      <c r="I4532" s="46">
        <v>42613</v>
      </c>
      <c r="J4532" s="44" t="str">
        <f t="shared" si="126"/>
        <v>n/a</v>
      </c>
      <c r="K4532" s="46">
        <v>42643</v>
      </c>
      <c r="L4532" s="45">
        <v>8270</v>
      </c>
      <c r="M4532" s="45">
        <f>IF($K4532&gt;0,VLOOKUP($C4532,analyst,8,FALSE),"")</f>
        <v>0</v>
      </c>
      <c r="N4532" s="45" t="str">
        <f>IF($K4532&gt;0,VLOOKUP($C4532,analyst,9,FALSE),"")</f>
        <v>approve</v>
      </c>
      <c r="O4532" s="106" t="s">
        <v>7</v>
      </c>
      <c r="P4532" s="53">
        <v>4550</v>
      </c>
      <c r="Q4532" s="46">
        <v>42786</v>
      </c>
      <c r="R4532" s="41" t="s">
        <v>136</v>
      </c>
    </row>
    <row r="4533" spans="1:209" s="14" customFormat="1" ht="12.75" customHeight="1" x14ac:dyDescent="0.2">
      <c r="A4533" s="25">
        <v>240</v>
      </c>
      <c r="B4533" s="14" t="s">
        <v>7</v>
      </c>
      <c r="C4533" s="97">
        <v>8266</v>
      </c>
      <c r="D4533" s="14" t="s">
        <v>1050</v>
      </c>
      <c r="E4533" s="14" t="s">
        <v>1049</v>
      </c>
      <c r="F4533" s="15">
        <v>15</v>
      </c>
      <c r="G4533" s="97" t="s">
        <v>9</v>
      </c>
      <c r="H4533" s="15" t="s">
        <v>28</v>
      </c>
      <c r="I4533" s="19">
        <v>42613</v>
      </c>
      <c r="J4533" s="16" t="str">
        <f t="shared" si="126"/>
        <v>n/a</v>
      </c>
      <c r="K4533" s="19">
        <v>42646</v>
      </c>
      <c r="L4533" s="15"/>
      <c r="M4533" s="15">
        <f>IF($K4533&gt;0,VLOOKUP($C4533,analyst,8,FALSE),"")</f>
        <v>0</v>
      </c>
      <c r="N4533" s="15" t="str">
        <f>IF($K4533&gt;0,VLOOKUP($C4533,analyst,9,FALSE),"")</f>
        <v>approve</v>
      </c>
      <c r="O4533" s="96" t="s">
        <v>7</v>
      </c>
      <c r="P4533" s="20">
        <v>4553</v>
      </c>
      <c r="Q4533" s="19">
        <v>42790</v>
      </c>
      <c r="R4533" s="58" t="s">
        <v>136</v>
      </c>
    </row>
    <row r="4534" spans="1:209" s="40" customFormat="1" ht="12.75" customHeight="1" x14ac:dyDescent="0.2">
      <c r="A4534" s="29">
        <v>17</v>
      </c>
      <c r="B4534" s="40" t="s">
        <v>7</v>
      </c>
      <c r="C4534" s="107">
        <v>8267</v>
      </c>
      <c r="D4534" s="40" t="s">
        <v>709</v>
      </c>
      <c r="E4534" s="40" t="s">
        <v>1045</v>
      </c>
      <c r="F4534" s="45">
        <v>16</v>
      </c>
      <c r="G4534" s="45" t="s">
        <v>12</v>
      </c>
      <c r="H4534" s="45" t="s">
        <v>44</v>
      </c>
      <c r="I4534" s="46">
        <v>42614</v>
      </c>
      <c r="J4534" s="44" t="str">
        <f t="shared" si="126"/>
        <v>n/a</v>
      </c>
      <c r="K4534" s="46">
        <v>42646</v>
      </c>
      <c r="L4534" s="45">
        <v>8269</v>
      </c>
      <c r="M4534" s="45">
        <f>IF($K4534&gt;0,VLOOKUP($C4534,analyst,8,FALSE),"")</f>
        <v>0</v>
      </c>
      <c r="N4534" s="45" t="str">
        <f>IF($K4534&gt;0,VLOOKUP($C4534,analyst,9,FALSE),"")</f>
        <v>approve</v>
      </c>
      <c r="O4534" s="106" t="s">
        <v>7</v>
      </c>
      <c r="P4534" s="53">
        <v>4561</v>
      </c>
      <c r="Q4534" s="46">
        <v>42860</v>
      </c>
      <c r="R4534" s="41" t="s">
        <v>867</v>
      </c>
    </row>
    <row r="4535" spans="1:209" s="40" customFormat="1" ht="12.75" customHeight="1" x14ac:dyDescent="0.2">
      <c r="A4535" s="29">
        <v>17</v>
      </c>
      <c r="B4535" s="40" t="s">
        <v>7</v>
      </c>
      <c r="C4535" s="107">
        <v>8268</v>
      </c>
      <c r="D4535" s="40" t="s">
        <v>337</v>
      </c>
      <c r="E4535" s="40" t="s">
        <v>1045</v>
      </c>
      <c r="F4535" s="45">
        <v>8</v>
      </c>
      <c r="G4535" s="45" t="s">
        <v>905</v>
      </c>
      <c r="H4535" s="45" t="s">
        <v>44</v>
      </c>
      <c r="I4535" s="46">
        <v>42619</v>
      </c>
      <c r="J4535" s="44">
        <f t="shared" si="126"/>
        <v>42984</v>
      </c>
      <c r="K4535" s="46"/>
      <c r="L4535" s="45"/>
      <c r="M4535" s="45" t="str">
        <f>IF($K4535&gt;0,VLOOKUP($C4535,analyst,8,FALSE),"")</f>
        <v/>
      </c>
      <c r="N4535" s="45" t="str">
        <f>IF($K4535&gt;0,VLOOKUP($C4535,analyst,9,FALSE),"")</f>
        <v/>
      </c>
      <c r="O4535" s="106" t="s">
        <v>7</v>
      </c>
      <c r="P4535" s="53" t="s">
        <v>2</v>
      </c>
      <c r="Q4535" s="46"/>
      <c r="R4535" s="41"/>
    </row>
    <row r="4536" spans="1:209" s="40" customFormat="1" ht="12.75" customHeight="1" x14ac:dyDescent="0.2">
      <c r="A4536" s="29">
        <v>23</v>
      </c>
      <c r="B4536" s="40" t="s">
        <v>7</v>
      </c>
      <c r="C4536" s="107">
        <v>8269</v>
      </c>
      <c r="D4536" s="40" t="s">
        <v>1048</v>
      </c>
      <c r="E4536" s="61" t="s">
        <v>1047</v>
      </c>
      <c r="F4536" s="45">
        <v>16</v>
      </c>
      <c r="G4536" s="45" t="s">
        <v>12</v>
      </c>
      <c r="H4536" s="45" t="s">
        <v>44</v>
      </c>
      <c r="I4536" s="46">
        <v>42622</v>
      </c>
      <c r="J4536" s="44" t="str">
        <f t="shared" si="126"/>
        <v>n/a</v>
      </c>
      <c r="K4536" s="46">
        <v>42646</v>
      </c>
      <c r="L4536" s="45">
        <v>8267</v>
      </c>
      <c r="M4536" s="45">
        <f>IF($K4536&gt;0,VLOOKUP($C4536,analyst,8,FALSE),"")</f>
        <v>0</v>
      </c>
      <c r="N4536" s="45" t="str">
        <f>IF($K4536&gt;0,VLOOKUP($C4536,analyst,9,FALSE),"")</f>
        <v>approve</v>
      </c>
      <c r="O4536" s="106" t="s">
        <v>7</v>
      </c>
      <c r="P4536" s="53">
        <v>4562</v>
      </c>
      <c r="Q4536" s="46">
        <v>42860</v>
      </c>
      <c r="R4536" s="41" t="s">
        <v>366</v>
      </c>
    </row>
    <row r="4537" spans="1:209" s="40" customFormat="1" ht="12.75" customHeight="1" x14ac:dyDescent="0.2">
      <c r="A4537" s="29">
        <v>37</v>
      </c>
      <c r="B4537" s="40" t="s">
        <v>7</v>
      </c>
      <c r="C4537" s="107">
        <v>8270</v>
      </c>
      <c r="D4537" s="119" t="s">
        <v>1046</v>
      </c>
      <c r="E4537" s="40" t="s">
        <v>1045</v>
      </c>
      <c r="F4537" s="45">
        <v>10</v>
      </c>
      <c r="G4537" s="45" t="s">
        <v>12</v>
      </c>
      <c r="H4537" s="45" t="s">
        <v>44</v>
      </c>
      <c r="I4537" s="46">
        <v>42625</v>
      </c>
      <c r="J4537" s="44" t="str">
        <f t="shared" si="126"/>
        <v>n/a</v>
      </c>
      <c r="K4537" s="46">
        <v>42646</v>
      </c>
      <c r="L4537" s="45">
        <v>8265</v>
      </c>
      <c r="M4537" s="45">
        <f>IF($K4537&gt;0,VLOOKUP($C4537,analyst,8,FALSE),"")</f>
        <v>0</v>
      </c>
      <c r="N4537" s="45" t="str">
        <f>IF($K4537&gt;0,VLOOKUP($C4537,analyst,9,FALSE),"")</f>
        <v>approve</v>
      </c>
      <c r="O4537" s="106" t="s">
        <v>7</v>
      </c>
      <c r="P4537" s="53">
        <v>4551</v>
      </c>
      <c r="Q4537" s="46">
        <v>42786</v>
      </c>
      <c r="R4537" s="41" t="s">
        <v>245</v>
      </c>
    </row>
    <row r="4538" spans="1:209" s="40" customFormat="1" ht="12.75" customHeight="1" x14ac:dyDescent="0.2">
      <c r="A4538" s="29">
        <v>130</v>
      </c>
      <c r="B4538" s="40" t="s">
        <v>7</v>
      </c>
      <c r="C4538" s="107">
        <v>8271</v>
      </c>
      <c r="D4538" s="40" t="s">
        <v>1044</v>
      </c>
      <c r="E4538" s="40" t="s">
        <v>1043</v>
      </c>
      <c r="F4538" s="45">
        <v>15</v>
      </c>
      <c r="G4538" s="45" t="s">
        <v>9</v>
      </c>
      <c r="H4538" s="45" t="s">
        <v>114</v>
      </c>
      <c r="I4538" s="46">
        <v>42636</v>
      </c>
      <c r="J4538" s="44" t="str">
        <f t="shared" si="126"/>
        <v>n/a</v>
      </c>
      <c r="K4538" s="46">
        <v>42674</v>
      </c>
      <c r="L4538" s="45"/>
      <c r="M4538" s="45">
        <f>IF($K4538&gt;0,VLOOKUP($C4538,analyst,8,FALSE),"")</f>
        <v>0</v>
      </c>
      <c r="N4538" s="45" t="str">
        <f>IF($K4538&gt;0,VLOOKUP($C4538,analyst,9,FALSE),"")</f>
        <v>approve</v>
      </c>
      <c r="O4538" s="106" t="s">
        <v>7</v>
      </c>
      <c r="P4538" s="53">
        <v>4555</v>
      </c>
      <c r="Q4538" s="46">
        <v>42808</v>
      </c>
      <c r="R4538" s="41" t="s">
        <v>859</v>
      </c>
    </row>
    <row r="4539" spans="1:209" s="40" customFormat="1" ht="12.75" customHeight="1" x14ac:dyDescent="0.2">
      <c r="A4539" s="29">
        <v>1</v>
      </c>
      <c r="B4539" s="40" t="s">
        <v>7</v>
      </c>
      <c r="C4539" s="107">
        <v>8272</v>
      </c>
      <c r="D4539" s="40" t="s">
        <v>533</v>
      </c>
      <c r="E4539" s="40" t="s">
        <v>1042</v>
      </c>
      <c r="F4539" s="45">
        <v>6</v>
      </c>
      <c r="G4539" s="45" t="s">
        <v>12</v>
      </c>
      <c r="H4539" s="45" t="s">
        <v>31</v>
      </c>
      <c r="I4539" s="46">
        <v>42661</v>
      </c>
      <c r="J4539" s="44" t="str">
        <f t="shared" si="126"/>
        <v>n/a</v>
      </c>
      <c r="K4539" s="46">
        <v>42704</v>
      </c>
      <c r="L4539" s="45">
        <v>8274</v>
      </c>
      <c r="M4539" s="45">
        <f>IF($K4539&gt;0,VLOOKUP($C4539,analyst,8,FALSE),"")</f>
        <v>0</v>
      </c>
      <c r="N4539" s="45" t="str">
        <f>IF($K4539&gt;0,VLOOKUP($C4539,analyst,9,FALSE),"")</f>
        <v>approve</v>
      </c>
      <c r="O4539" s="106" t="s">
        <v>7</v>
      </c>
      <c r="P4539" s="53">
        <v>4558</v>
      </c>
      <c r="Q4539" s="46">
        <v>42836</v>
      </c>
      <c r="R4539" s="41" t="s">
        <v>867</v>
      </c>
    </row>
    <row r="4540" spans="1:209" s="14" customFormat="1" ht="12.75" customHeight="1" x14ac:dyDescent="0.2">
      <c r="A4540" s="25">
        <v>19</v>
      </c>
      <c r="B4540" s="14" t="s">
        <v>7</v>
      </c>
      <c r="C4540" s="97">
        <v>8273</v>
      </c>
      <c r="D4540" s="14" t="s">
        <v>132</v>
      </c>
      <c r="E4540" s="17" t="s">
        <v>1041</v>
      </c>
      <c r="F4540" s="15">
        <v>8</v>
      </c>
      <c r="G4540" s="15" t="s">
        <v>905</v>
      </c>
      <c r="H4540" s="15" t="s">
        <v>31</v>
      </c>
      <c r="I4540" s="19">
        <v>42664</v>
      </c>
      <c r="J4540" s="16" t="str">
        <f t="shared" si="126"/>
        <v>n/a</v>
      </c>
      <c r="K4540" s="19">
        <v>42705</v>
      </c>
      <c r="L4540" s="15"/>
      <c r="M4540" s="15" t="str">
        <f>IF($K4540&gt;0,VLOOKUP($C4540,analyst,8,FALSE),"")</f>
        <v>approve</v>
      </c>
      <c r="N4540" s="15" t="str">
        <f>IF($K4540&gt;0,VLOOKUP($C4540,analyst,9,FALSE),"")</f>
        <v>approve</v>
      </c>
      <c r="O4540" s="96" t="s">
        <v>7</v>
      </c>
      <c r="P4540" s="20">
        <v>4569</v>
      </c>
      <c r="Q4540" s="19">
        <v>42900</v>
      </c>
      <c r="R4540" s="58" t="s">
        <v>136</v>
      </c>
    </row>
    <row r="4541" spans="1:209" s="40" customFormat="1" ht="12.75" customHeight="1" x14ac:dyDescent="0.2">
      <c r="A4541" s="29">
        <v>37</v>
      </c>
      <c r="B4541" s="40" t="s">
        <v>7</v>
      </c>
      <c r="C4541" s="107">
        <v>8274</v>
      </c>
      <c r="D4541" s="119" t="s">
        <v>653</v>
      </c>
      <c r="E4541" s="40" t="s">
        <v>1040</v>
      </c>
      <c r="F4541" s="45">
        <v>6</v>
      </c>
      <c r="G4541" s="45" t="s">
        <v>12</v>
      </c>
      <c r="H4541" s="45" t="s">
        <v>31</v>
      </c>
      <c r="I4541" s="46">
        <v>42675</v>
      </c>
      <c r="J4541" s="44" t="str">
        <f t="shared" si="126"/>
        <v>n/a</v>
      </c>
      <c r="K4541" s="46">
        <v>42703</v>
      </c>
      <c r="L4541" s="45">
        <v>8272</v>
      </c>
      <c r="M4541" s="45">
        <f>IF($K4541&gt;0,VLOOKUP($C4541,analyst,8,FALSE),"")</f>
        <v>0</v>
      </c>
      <c r="N4541" s="45" t="str">
        <f>IF($K4541&gt;0,VLOOKUP($C4541,analyst,9,FALSE),"")</f>
        <v>approve</v>
      </c>
      <c r="O4541" s="106" t="s">
        <v>7</v>
      </c>
      <c r="P4541" s="53">
        <v>4559</v>
      </c>
      <c r="Q4541" s="46">
        <v>42836</v>
      </c>
      <c r="R4541" s="41" t="s">
        <v>867</v>
      </c>
    </row>
    <row r="4542" spans="1:209" s="40" customFormat="1" ht="12.75" customHeight="1" x14ac:dyDescent="0.2">
      <c r="A4542" s="29">
        <v>50</v>
      </c>
      <c r="B4542" s="40" t="s">
        <v>7</v>
      </c>
      <c r="C4542" s="107">
        <v>8275</v>
      </c>
      <c r="D4542" s="40" t="s">
        <v>21</v>
      </c>
      <c r="E4542" s="40" t="s">
        <v>1039</v>
      </c>
      <c r="F4542" s="45">
        <v>7</v>
      </c>
      <c r="G4542" s="45" t="s">
        <v>12</v>
      </c>
      <c r="H4542" s="45" t="s">
        <v>31</v>
      </c>
      <c r="I4542" s="46">
        <v>42674</v>
      </c>
      <c r="J4542" s="44" t="str">
        <f t="shared" si="126"/>
        <v>n/a</v>
      </c>
      <c r="K4542" s="46">
        <v>42705</v>
      </c>
      <c r="L4542" s="45"/>
      <c r="M4542" s="45">
        <f>IF($K4542&gt;0,VLOOKUP($C4542,analyst,8,FALSE),"")</f>
        <v>0</v>
      </c>
      <c r="N4542" s="45" t="str">
        <f>IF($K4542&gt;0,VLOOKUP($C4542,analyst,9,FALSE),"")</f>
        <v>approve</v>
      </c>
      <c r="O4542" s="106" t="s">
        <v>7</v>
      </c>
      <c r="P4542" s="53">
        <v>4560</v>
      </c>
      <c r="Q4542" s="46">
        <v>42840</v>
      </c>
      <c r="R4542" s="41" t="s">
        <v>867</v>
      </c>
    </row>
    <row r="4543" spans="1:209" s="40" customFormat="1" ht="12.75" customHeight="1" x14ac:dyDescent="0.2">
      <c r="A4543" s="29">
        <v>46</v>
      </c>
      <c r="B4543" s="40" t="s">
        <v>7</v>
      </c>
      <c r="C4543" s="107">
        <v>8276</v>
      </c>
      <c r="D4543" s="40" t="s">
        <v>1014</v>
      </c>
      <c r="E4543" s="40" t="s">
        <v>1038</v>
      </c>
      <c r="F4543" s="45">
        <v>8</v>
      </c>
      <c r="G4543" s="45" t="s">
        <v>905</v>
      </c>
      <c r="H4543" s="45" t="s">
        <v>25</v>
      </c>
      <c r="I4543" s="46">
        <v>42705</v>
      </c>
      <c r="J4543" s="44" t="str">
        <f t="shared" si="126"/>
        <v>n/a</v>
      </c>
      <c r="K4543" s="46">
        <v>42733</v>
      </c>
      <c r="L4543" s="45">
        <v>8277</v>
      </c>
      <c r="M4543" s="45" t="str">
        <f>IF($K4543&gt;0,VLOOKUP($C4543,analyst,8,FALSE),"")</f>
        <v>approve</v>
      </c>
      <c r="N4543" s="45" t="str">
        <f>IF($K4543&gt;0,VLOOKUP($C4543,analyst,9,FALSE),"")</f>
        <v>approve</v>
      </c>
      <c r="O4543" s="106" t="s">
        <v>7</v>
      </c>
      <c r="P4543" s="53">
        <v>4563</v>
      </c>
      <c r="Q4543" s="46">
        <v>42875</v>
      </c>
      <c r="R4543" s="41" t="s">
        <v>1037</v>
      </c>
    </row>
    <row r="4544" spans="1:209" s="14" customFormat="1" ht="12.75" customHeight="1" x14ac:dyDescent="0.2">
      <c r="A4544" s="25">
        <v>19</v>
      </c>
      <c r="B4544" s="14" t="s">
        <v>7</v>
      </c>
      <c r="C4544" s="97">
        <v>8277</v>
      </c>
      <c r="D4544" s="14" t="s">
        <v>132</v>
      </c>
      <c r="E4544" s="14" t="s">
        <v>1036</v>
      </c>
      <c r="F4544" s="15">
        <v>8</v>
      </c>
      <c r="G4544" s="15" t="s">
        <v>905</v>
      </c>
      <c r="H4544" s="15" t="s">
        <v>25</v>
      </c>
      <c r="I4544" s="19">
        <v>42712</v>
      </c>
      <c r="J4544" s="16" t="str">
        <f t="shared" si="126"/>
        <v>n/a</v>
      </c>
      <c r="K4544" s="19">
        <v>42738</v>
      </c>
      <c r="L4544" s="15">
        <v>8276</v>
      </c>
      <c r="M4544" s="15" t="str">
        <f>IF($K4544&gt;0,VLOOKUP($C4544,analyst,8,FALSE),"")</f>
        <v>approve</v>
      </c>
      <c r="N4544" s="15" t="str">
        <f>IF($K4544&gt;0,VLOOKUP($C4544,analyst,9,FALSE),"")</f>
        <v>approve</v>
      </c>
      <c r="O4544" s="96" t="s">
        <v>7</v>
      </c>
      <c r="P4544" s="20">
        <v>4564</v>
      </c>
      <c r="Q4544" s="19">
        <v>42875</v>
      </c>
      <c r="R4544" s="58" t="s">
        <v>1035</v>
      </c>
    </row>
    <row r="4545" spans="1:18" s="40" customFormat="1" ht="12.75" customHeight="1" x14ac:dyDescent="0.2">
      <c r="A4545" s="29">
        <v>59</v>
      </c>
      <c r="B4545" s="40" t="s">
        <v>7</v>
      </c>
      <c r="C4545" s="107">
        <v>8278</v>
      </c>
      <c r="D4545" s="119" t="s">
        <v>658</v>
      </c>
      <c r="E4545" s="40" t="s">
        <v>1034</v>
      </c>
      <c r="F4545" s="45">
        <v>20</v>
      </c>
      <c r="G4545" s="45" t="s">
        <v>22</v>
      </c>
      <c r="H4545" s="45" t="s">
        <v>8</v>
      </c>
      <c r="I4545" s="46">
        <v>42723</v>
      </c>
      <c r="J4545" s="44" t="str">
        <f t="shared" si="126"/>
        <v>n/a</v>
      </c>
      <c r="K4545" s="46">
        <v>42765</v>
      </c>
      <c r="L4545" s="45">
        <v>8280</v>
      </c>
      <c r="M4545" s="45">
        <f>IF($K4545&gt;0,VLOOKUP($C4545,analyst,8,FALSE),"")</f>
        <v>0</v>
      </c>
      <c r="N4545" s="45" t="str">
        <f>IF($K4545&gt;0,VLOOKUP($C4545,analyst,9,FALSE),"")</f>
        <v>approve</v>
      </c>
      <c r="O4545" s="106" t="s">
        <v>7</v>
      </c>
      <c r="P4545" s="53">
        <v>4567</v>
      </c>
      <c r="Q4545" s="46">
        <v>42868</v>
      </c>
      <c r="R4545" s="41" t="s">
        <v>136</v>
      </c>
    </row>
    <row r="4546" spans="1:18" s="40" customFormat="1" ht="12.75" customHeight="1" x14ac:dyDescent="0.2">
      <c r="A4546" s="29">
        <v>50</v>
      </c>
      <c r="B4546" s="40" t="s">
        <v>7</v>
      </c>
      <c r="C4546" s="107">
        <v>8279</v>
      </c>
      <c r="D4546" s="40" t="s">
        <v>88</v>
      </c>
      <c r="E4546" s="40" t="s">
        <v>1010</v>
      </c>
      <c r="F4546" s="45">
        <v>7</v>
      </c>
      <c r="G4546" s="45" t="s">
        <v>12</v>
      </c>
      <c r="H4546" s="45" t="s">
        <v>8</v>
      </c>
      <c r="I4546" s="46">
        <v>42724</v>
      </c>
      <c r="J4546" s="44" t="str">
        <f t="shared" si="126"/>
        <v>n/a</v>
      </c>
      <c r="K4546" s="46">
        <v>42765</v>
      </c>
      <c r="L4546" s="45"/>
      <c r="M4546" s="45">
        <f>IF($K4546&gt;0,VLOOKUP($C4546,analyst,8,FALSE),"")</f>
        <v>0</v>
      </c>
      <c r="N4546" s="45" t="str">
        <f>IF($K4546&gt;0,VLOOKUP($C4546,analyst,9,FALSE),"")</f>
        <v>approve</v>
      </c>
      <c r="O4546" s="106" t="s">
        <v>7</v>
      </c>
      <c r="P4546" s="53">
        <v>4565</v>
      </c>
      <c r="Q4546" s="46">
        <v>42901</v>
      </c>
      <c r="R4546" s="41" t="s">
        <v>136</v>
      </c>
    </row>
    <row r="4547" spans="1:18" s="40" customFormat="1" ht="12.75" customHeight="1" x14ac:dyDescent="0.2">
      <c r="A4547" s="29"/>
      <c r="B4547" s="40" t="s">
        <v>7</v>
      </c>
      <c r="C4547" s="107">
        <v>8280</v>
      </c>
      <c r="D4547" s="40" t="s">
        <v>405</v>
      </c>
      <c r="E4547" s="40" t="s">
        <v>1007</v>
      </c>
      <c r="F4547" s="45">
        <v>20</v>
      </c>
      <c r="G4547" s="45" t="s">
        <v>22</v>
      </c>
      <c r="H4547" s="45" t="s">
        <v>8</v>
      </c>
      <c r="I4547" s="46">
        <v>42724</v>
      </c>
      <c r="J4547" s="44" t="str">
        <f t="shared" si="126"/>
        <v>n/a</v>
      </c>
      <c r="K4547" s="46">
        <v>42765</v>
      </c>
      <c r="L4547" s="45">
        <v>8278</v>
      </c>
      <c r="M4547" s="45">
        <f>IF($K4547&gt;0,VLOOKUP($C4547,analyst,8,FALSE),"")</f>
        <v>0</v>
      </c>
      <c r="N4547" s="45" t="str">
        <f>IF($K4547&gt;0,VLOOKUP($C4547,analyst,9,FALSE),"")</f>
        <v>approve</v>
      </c>
      <c r="O4547" s="106" t="s">
        <v>7</v>
      </c>
      <c r="P4547" s="53">
        <v>4576</v>
      </c>
      <c r="Q4547" s="46">
        <v>42991</v>
      </c>
      <c r="R4547" s="41" t="s">
        <v>1033</v>
      </c>
    </row>
    <row r="4548" spans="1:18" s="40" customFormat="1" ht="12.75" customHeight="1" x14ac:dyDescent="0.2">
      <c r="A4548" s="29"/>
      <c r="B4548" s="40" t="s">
        <v>7</v>
      </c>
      <c r="C4548" s="107">
        <v>8281</v>
      </c>
      <c r="D4548" s="40" t="s">
        <v>1032</v>
      </c>
      <c r="E4548" s="40" t="s">
        <v>1030</v>
      </c>
      <c r="F4548" s="45">
        <v>8</v>
      </c>
      <c r="G4548" s="45" t="s">
        <v>905</v>
      </c>
      <c r="H4548" s="45" t="s">
        <v>8</v>
      </c>
      <c r="I4548" s="46">
        <v>42724</v>
      </c>
      <c r="J4548" s="44" t="str">
        <f t="shared" si="126"/>
        <v>n/a</v>
      </c>
      <c r="K4548" s="46">
        <v>42765</v>
      </c>
      <c r="L4548" s="45"/>
      <c r="M4548" s="45" t="s">
        <v>107</v>
      </c>
      <c r="N4548" s="45" t="s">
        <v>107</v>
      </c>
      <c r="O4548" s="106" t="s">
        <v>7</v>
      </c>
      <c r="P4548" s="53">
        <v>4587</v>
      </c>
      <c r="Q4548" s="46">
        <v>43108</v>
      </c>
      <c r="R4548" s="41" t="s">
        <v>859</v>
      </c>
    </row>
    <row r="4549" spans="1:18" s="40" customFormat="1" ht="12.75" customHeight="1" x14ac:dyDescent="0.2">
      <c r="A4549" s="29">
        <v>139</v>
      </c>
      <c r="B4549" s="40" t="s">
        <v>7</v>
      </c>
      <c r="C4549" s="107">
        <v>8282</v>
      </c>
      <c r="D4549" s="40" t="s">
        <v>1031</v>
      </c>
      <c r="E4549" s="40" t="s">
        <v>1030</v>
      </c>
      <c r="F4549" s="45">
        <v>15</v>
      </c>
      <c r="G4549" s="45" t="s">
        <v>9</v>
      </c>
      <c r="H4549" s="45" t="s">
        <v>8</v>
      </c>
      <c r="I4549" s="46">
        <v>42725</v>
      </c>
      <c r="J4549" s="44" t="str">
        <f t="shared" si="126"/>
        <v>n/a</v>
      </c>
      <c r="K4549" s="46">
        <v>42765</v>
      </c>
      <c r="L4549" s="45">
        <v>8284</v>
      </c>
      <c r="M4549" s="45">
        <f>IF($K4549&gt;0,VLOOKUP($C4549,analyst,8,FALSE),"")</f>
        <v>0</v>
      </c>
      <c r="N4549" s="45" t="str">
        <f>IF($K4549&gt;0,VLOOKUP($C4549,analyst,9,FALSE),"")</f>
        <v>approve</v>
      </c>
      <c r="O4549" s="106" t="s">
        <v>7</v>
      </c>
      <c r="P4549" s="53">
        <v>4570</v>
      </c>
      <c r="Q4549" s="46">
        <v>42926</v>
      </c>
      <c r="R4549" s="41" t="s">
        <v>961</v>
      </c>
    </row>
    <row r="4550" spans="1:18" s="40" customFormat="1" ht="12.75" customHeight="1" x14ac:dyDescent="0.2">
      <c r="A4550" s="29">
        <v>37</v>
      </c>
      <c r="B4550" s="40" t="s">
        <v>7</v>
      </c>
      <c r="C4550" s="107">
        <v>8283</v>
      </c>
      <c r="D4550" s="115" t="s">
        <v>962</v>
      </c>
      <c r="E4550" s="40" t="s">
        <v>922</v>
      </c>
      <c r="F4550" s="45">
        <v>8</v>
      </c>
      <c r="G4550" s="45" t="s">
        <v>905</v>
      </c>
      <c r="H4550" s="45" t="s">
        <v>8</v>
      </c>
      <c r="I4550" s="46">
        <v>42726</v>
      </c>
      <c r="J4550" s="44" t="str">
        <f t="shared" ref="J4550:J4594" si="127">IF(AND(I4550&gt;1/1/75, K4550&gt;0),"n/a",I4550+365)</f>
        <v>n/a</v>
      </c>
      <c r="K4550" s="46">
        <v>42765</v>
      </c>
      <c r="L4550" s="45"/>
      <c r="M4550" s="45" t="str">
        <f>IF($K4550&gt;0,VLOOKUP($C4550,analyst,8,FALSE),"")</f>
        <v>approve</v>
      </c>
      <c r="N4550" s="45" t="str">
        <f>IF($K4550&gt;0,VLOOKUP($C4550,analyst,9,FALSE),"")</f>
        <v>approve</v>
      </c>
      <c r="O4550" s="106" t="s">
        <v>7</v>
      </c>
      <c r="P4550" s="53">
        <v>4566</v>
      </c>
      <c r="Q4550" s="46">
        <v>42901</v>
      </c>
      <c r="R4550" s="41" t="s">
        <v>136</v>
      </c>
    </row>
    <row r="4551" spans="1:18" s="40" customFormat="1" ht="12.75" customHeight="1" x14ac:dyDescent="0.2">
      <c r="A4551" s="29">
        <v>44</v>
      </c>
      <c r="B4551" s="40" t="s">
        <v>7</v>
      </c>
      <c r="C4551" s="107">
        <v>8284</v>
      </c>
      <c r="D4551" s="40" t="s">
        <v>448</v>
      </c>
      <c r="E4551" s="40" t="s">
        <v>1029</v>
      </c>
      <c r="F4551" s="45">
        <v>15</v>
      </c>
      <c r="G4551" s="45" t="s">
        <v>9</v>
      </c>
      <c r="H4551" s="45" t="s">
        <v>8</v>
      </c>
      <c r="I4551" s="46">
        <v>42732</v>
      </c>
      <c r="J4551" s="44" t="str">
        <f t="shared" si="127"/>
        <v>n/a</v>
      </c>
      <c r="K4551" s="46">
        <v>42765</v>
      </c>
      <c r="L4551" s="45">
        <v>8282</v>
      </c>
      <c r="M4551" s="45">
        <f>IF($K4551&gt;0,VLOOKUP($C4551,analyst,8,FALSE),"")</f>
        <v>0</v>
      </c>
      <c r="N4551" s="45" t="str">
        <f>IF($K4551&gt;0,VLOOKUP($C4551,analyst,9,FALSE),"")</f>
        <v>approve</v>
      </c>
      <c r="O4551" s="106" t="s">
        <v>7</v>
      </c>
      <c r="P4551" s="53">
        <v>4568</v>
      </c>
      <c r="Q4551" s="46">
        <v>42899</v>
      </c>
      <c r="R4551" s="41" t="s">
        <v>136</v>
      </c>
    </row>
    <row r="4552" spans="1:18" s="40" customFormat="1" ht="12.75" customHeight="1" x14ac:dyDescent="0.2">
      <c r="A4552" s="29">
        <v>5</v>
      </c>
      <c r="B4552" s="40" t="s">
        <v>7</v>
      </c>
      <c r="C4552" s="107">
        <v>8285</v>
      </c>
      <c r="D4552" s="40" t="s">
        <v>686</v>
      </c>
      <c r="E4552" s="40" t="s">
        <v>1028</v>
      </c>
      <c r="F4552" s="45">
        <v>20</v>
      </c>
      <c r="G4552" s="45" t="s">
        <v>22</v>
      </c>
      <c r="H4552" s="45" t="s">
        <v>193</v>
      </c>
      <c r="I4552" s="46">
        <v>42761</v>
      </c>
      <c r="J4552" s="44">
        <f t="shared" si="127"/>
        <v>43126</v>
      </c>
      <c r="K4552" s="46"/>
      <c r="L4552" s="45"/>
      <c r="M4552" s="45" t="str">
        <f>IF($K4552&gt;0,VLOOKUP($C4552,analyst,8,FALSE),"")</f>
        <v/>
      </c>
      <c r="N4552" s="45" t="str">
        <f>IF($K4552&gt;0,VLOOKUP($C4552,analyst,9,FALSE),"")</f>
        <v/>
      </c>
      <c r="O4552" s="106" t="s">
        <v>7</v>
      </c>
      <c r="P4552" s="53" t="s">
        <v>2</v>
      </c>
      <c r="Q4552" s="46"/>
      <c r="R4552" s="41"/>
    </row>
    <row r="4553" spans="1:18" s="40" customFormat="1" ht="12.75" customHeight="1" x14ac:dyDescent="0.2">
      <c r="A4553" s="29">
        <v>51</v>
      </c>
      <c r="B4553" s="40" t="s">
        <v>7</v>
      </c>
      <c r="C4553" s="107">
        <v>8286</v>
      </c>
      <c r="D4553" s="40" t="s">
        <v>923</v>
      </c>
      <c r="E4553" s="40" t="s">
        <v>1027</v>
      </c>
      <c r="F4553" s="45">
        <v>8</v>
      </c>
      <c r="G4553" s="45" t="s">
        <v>905</v>
      </c>
      <c r="H4553" s="45" t="s">
        <v>193</v>
      </c>
      <c r="I4553" s="46">
        <v>42765</v>
      </c>
      <c r="J4553" s="44">
        <f t="shared" si="127"/>
        <v>43130</v>
      </c>
      <c r="K4553" s="46"/>
      <c r="L4553" s="45"/>
      <c r="M4553" s="45" t="str">
        <f>IF($K4553&gt;0,VLOOKUP($C4553,analyst,8,FALSE),"")</f>
        <v/>
      </c>
      <c r="N4553" s="45" t="str">
        <f>IF($K4553&gt;0,VLOOKUP($C4553,analyst,9,FALSE),"")</f>
        <v/>
      </c>
      <c r="O4553" s="106" t="s">
        <v>7</v>
      </c>
      <c r="P4553" s="53" t="s">
        <v>2</v>
      </c>
      <c r="Q4553" s="46"/>
      <c r="R4553" s="41"/>
    </row>
    <row r="4554" spans="1:18" s="40" customFormat="1" ht="12.75" customHeight="1" x14ac:dyDescent="0.2">
      <c r="A4554" s="29">
        <v>19</v>
      </c>
      <c r="B4554" s="40" t="s">
        <v>7</v>
      </c>
      <c r="C4554" s="107">
        <v>8287</v>
      </c>
      <c r="D4554" s="40" t="s">
        <v>132</v>
      </c>
      <c r="E4554" s="40" t="s">
        <v>1026</v>
      </c>
      <c r="F4554" s="45">
        <v>8</v>
      </c>
      <c r="G4554" s="45" t="s">
        <v>905</v>
      </c>
      <c r="H4554" s="45" t="s">
        <v>44</v>
      </c>
      <c r="I4554" s="46">
        <v>42789</v>
      </c>
      <c r="J4554" s="44" t="str">
        <f t="shared" si="127"/>
        <v>n/a</v>
      </c>
      <c r="K4554" s="46">
        <v>42825</v>
      </c>
      <c r="L4554" s="45">
        <v>8288</v>
      </c>
      <c r="M4554" s="45" t="str">
        <f>IF($K4554&gt;0,VLOOKUP($C4554,analyst,8,FALSE),"")</f>
        <v>approve</v>
      </c>
      <c r="N4554" s="45" t="str">
        <f>IF($K4554&gt;0,VLOOKUP($C4554,analyst,9,FALSE),"")</f>
        <v>approve</v>
      </c>
      <c r="O4554" s="106" t="s">
        <v>7</v>
      </c>
      <c r="P4554" s="53">
        <v>4571</v>
      </c>
      <c r="Q4554" s="46">
        <v>42962</v>
      </c>
      <c r="R4554" s="41" t="s">
        <v>136</v>
      </c>
    </row>
    <row r="4555" spans="1:18" s="40" customFormat="1" ht="12.75" customHeight="1" x14ac:dyDescent="0.2">
      <c r="A4555" s="29">
        <v>19</v>
      </c>
      <c r="B4555" s="40" t="s">
        <v>7</v>
      </c>
      <c r="C4555" s="107">
        <v>8288</v>
      </c>
      <c r="D4555" s="40" t="s">
        <v>132</v>
      </c>
      <c r="E4555" s="40" t="s">
        <v>1025</v>
      </c>
      <c r="F4555" s="45">
        <v>8</v>
      </c>
      <c r="G4555" s="45" t="s">
        <v>905</v>
      </c>
      <c r="H4555" s="45" t="s">
        <v>44</v>
      </c>
      <c r="I4555" s="46">
        <v>42789</v>
      </c>
      <c r="J4555" s="44" t="str">
        <f t="shared" si="127"/>
        <v>n/a</v>
      </c>
      <c r="K4555" s="46">
        <v>42825</v>
      </c>
      <c r="L4555" s="45">
        <v>8287</v>
      </c>
      <c r="M4555" s="45" t="str">
        <f>IF($K4555&gt;0,VLOOKUP($C4555,analyst,8,FALSE),"")</f>
        <v>approve</v>
      </c>
      <c r="N4555" s="45" t="str">
        <f>IF($K4555&gt;0,VLOOKUP($C4555,analyst,9,FALSE),"")</f>
        <v>approve</v>
      </c>
      <c r="O4555" s="106" t="s">
        <v>7</v>
      </c>
      <c r="P4555" s="53">
        <v>4572</v>
      </c>
      <c r="Q4555" s="46">
        <v>42962</v>
      </c>
      <c r="R4555" s="41" t="s">
        <v>136</v>
      </c>
    </row>
    <row r="4556" spans="1:18" s="40" customFormat="1" ht="12.75" customHeight="1" x14ac:dyDescent="0.2">
      <c r="A4556" s="29">
        <v>23</v>
      </c>
      <c r="B4556" s="40" t="s">
        <v>7</v>
      </c>
      <c r="C4556" s="107">
        <v>8289</v>
      </c>
      <c r="D4556" s="40" t="s">
        <v>322</v>
      </c>
      <c r="E4556" s="40" t="s">
        <v>1024</v>
      </c>
      <c r="F4556" s="45">
        <v>16</v>
      </c>
      <c r="G4556" s="45" t="s">
        <v>12</v>
      </c>
      <c r="H4556" s="45" t="s">
        <v>44</v>
      </c>
      <c r="I4556" s="46">
        <v>42793</v>
      </c>
      <c r="J4556" s="44">
        <f t="shared" si="127"/>
        <v>43158</v>
      </c>
      <c r="K4556" s="46"/>
      <c r="L4556" s="45"/>
      <c r="M4556" s="45" t="str">
        <f>IF($K4556&gt;0,VLOOKUP($C4556,analyst,8,FALSE),"")</f>
        <v/>
      </c>
      <c r="N4556" s="45" t="str">
        <f>IF($K4556&gt;0,VLOOKUP($C4556,analyst,9,FALSE),"")</f>
        <v/>
      </c>
      <c r="O4556" s="106" t="s">
        <v>7</v>
      </c>
      <c r="P4556" s="53" t="s">
        <v>2</v>
      </c>
      <c r="Q4556" s="46"/>
      <c r="R4556" s="41"/>
    </row>
    <row r="4557" spans="1:18" s="40" customFormat="1" ht="12.75" customHeight="1" x14ac:dyDescent="0.2">
      <c r="A4557" s="29">
        <v>4</v>
      </c>
      <c r="B4557" s="40" t="s">
        <v>7</v>
      </c>
      <c r="C4557" s="107">
        <v>8290</v>
      </c>
      <c r="D4557" s="40" t="s">
        <v>1023</v>
      </c>
      <c r="E4557" s="40" t="s">
        <v>1021</v>
      </c>
      <c r="F4557" s="45">
        <v>5</v>
      </c>
      <c r="G4557" s="45" t="s">
        <v>34</v>
      </c>
      <c r="H4557" s="45" t="s">
        <v>44</v>
      </c>
      <c r="I4557" s="46">
        <v>42793</v>
      </c>
      <c r="J4557" s="44" t="str">
        <f t="shared" si="127"/>
        <v>n/a</v>
      </c>
      <c r="K4557" s="46">
        <v>42822</v>
      </c>
      <c r="L4557" s="45"/>
      <c r="M4557" s="45">
        <f>IF($K4557&gt;0,VLOOKUP($C4557,analyst,8,FALSE),"")</f>
        <v>0</v>
      </c>
      <c r="N4557" s="45" t="str">
        <f>IF($K4557&gt;0,VLOOKUP($C4557,analyst,9,FALSE),"")</f>
        <v>approve</v>
      </c>
      <c r="O4557" s="106" t="s">
        <v>7</v>
      </c>
      <c r="P4557" s="53">
        <v>4573</v>
      </c>
      <c r="Q4557" s="46">
        <v>42958</v>
      </c>
      <c r="R4557" s="41" t="s">
        <v>136</v>
      </c>
    </row>
    <row r="4558" spans="1:18" s="40" customFormat="1" ht="12.75" customHeight="1" x14ac:dyDescent="0.2">
      <c r="A4558" s="29"/>
      <c r="B4558" s="40" t="s">
        <v>7</v>
      </c>
      <c r="C4558" s="107">
        <v>8291</v>
      </c>
      <c r="D4558" s="40" t="s">
        <v>1022</v>
      </c>
      <c r="E4558" s="40" t="s">
        <v>950</v>
      </c>
      <c r="F4558" s="45">
        <v>8</v>
      </c>
      <c r="G4558" s="45" t="s">
        <v>905</v>
      </c>
      <c r="H4558" s="45" t="s">
        <v>44</v>
      </c>
      <c r="I4558" s="46">
        <v>42794</v>
      </c>
      <c r="J4558" s="44">
        <f t="shared" si="127"/>
        <v>43159</v>
      </c>
      <c r="K4558" s="46"/>
      <c r="L4558" s="45"/>
      <c r="M4558" s="45" t="str">
        <f>IF($K4558&gt;0,VLOOKUP($C4558,analyst,8,FALSE),"")</f>
        <v/>
      </c>
      <c r="N4558" s="45" t="str">
        <f>IF($K4558&gt;0,VLOOKUP($C4558,analyst,9,FALSE),"")</f>
        <v/>
      </c>
      <c r="O4558" s="106" t="s">
        <v>7</v>
      </c>
      <c r="P4558" s="53" t="s">
        <v>2</v>
      </c>
      <c r="Q4558" s="46"/>
      <c r="R4558" s="41"/>
    </row>
    <row r="4559" spans="1:18" s="40" customFormat="1" ht="12.75" customHeight="1" x14ac:dyDescent="0.2">
      <c r="A4559" s="29">
        <v>50</v>
      </c>
      <c r="B4559" s="40" t="s">
        <v>7</v>
      </c>
      <c r="C4559" s="107">
        <v>8292</v>
      </c>
      <c r="D4559" s="40" t="s">
        <v>88</v>
      </c>
      <c r="E4559" s="40" t="s">
        <v>1021</v>
      </c>
      <c r="F4559" s="45">
        <v>7</v>
      </c>
      <c r="G4559" s="45" t="s">
        <v>12</v>
      </c>
      <c r="H4559" s="45" t="s">
        <v>44</v>
      </c>
      <c r="I4559" s="46">
        <v>42795</v>
      </c>
      <c r="J4559" s="44">
        <f t="shared" si="127"/>
        <v>43160</v>
      </c>
      <c r="K4559" s="46"/>
      <c r="L4559" s="45"/>
      <c r="M4559" s="45" t="str">
        <f>IF($K4559&gt;0,VLOOKUP($C4559,analyst,8,FALSE),"")</f>
        <v/>
      </c>
      <c r="N4559" s="45" t="str">
        <f>IF($K4559&gt;0,VLOOKUP($C4559,analyst,9,FALSE),"")</f>
        <v/>
      </c>
      <c r="O4559" s="106" t="s">
        <v>7</v>
      </c>
      <c r="P4559" s="53" t="s">
        <v>2</v>
      </c>
      <c r="Q4559" s="46"/>
      <c r="R4559" s="41"/>
    </row>
    <row r="4560" spans="1:18" s="40" customFormat="1" ht="12.75" customHeight="1" x14ac:dyDescent="0.2">
      <c r="A4560" s="29">
        <v>56</v>
      </c>
      <c r="B4560" s="40" t="s">
        <v>7</v>
      </c>
      <c r="C4560" s="107">
        <v>8293</v>
      </c>
      <c r="D4560" s="40" t="s">
        <v>86</v>
      </c>
      <c r="E4560" s="40" t="s">
        <v>1020</v>
      </c>
      <c r="F4560" s="45">
        <v>12</v>
      </c>
      <c r="G4560" s="45" t="s">
        <v>34</v>
      </c>
      <c r="H4560" s="45" t="s">
        <v>44</v>
      </c>
      <c r="I4560" s="46">
        <v>42795</v>
      </c>
      <c r="J4560" s="44" t="str">
        <f t="shared" si="127"/>
        <v>n/a</v>
      </c>
      <c r="K4560" s="46">
        <v>42825</v>
      </c>
      <c r="L4560" s="45"/>
      <c r="M4560" s="45">
        <f>IF($K4560&gt;0,VLOOKUP($C4560,analyst,8,FALSE),"")</f>
        <v>0</v>
      </c>
      <c r="N4560" s="45" t="str">
        <f>IF($K4560&gt;0,VLOOKUP($C4560,analyst,9,FALSE),"")</f>
        <v>deny</v>
      </c>
      <c r="O4560" s="106" t="s">
        <v>7</v>
      </c>
      <c r="P4560" s="53">
        <v>4578</v>
      </c>
      <c r="Q4560" s="46">
        <v>43048</v>
      </c>
      <c r="R4560" s="41" t="s">
        <v>1019</v>
      </c>
    </row>
    <row r="4561" spans="1:18" s="40" customFormat="1" ht="12.75" customHeight="1" x14ac:dyDescent="0.2">
      <c r="A4561" s="29">
        <v>68</v>
      </c>
      <c r="B4561" s="40" t="s">
        <v>7</v>
      </c>
      <c r="C4561" s="107">
        <v>8294</v>
      </c>
      <c r="D4561" s="40" t="s">
        <v>771</v>
      </c>
      <c r="E4561" s="40" t="s">
        <v>1018</v>
      </c>
      <c r="F4561" s="45">
        <v>21</v>
      </c>
      <c r="G4561" s="45" t="s">
        <v>22</v>
      </c>
      <c r="H4561" s="45" t="s">
        <v>44</v>
      </c>
      <c r="I4561" s="46">
        <v>42795</v>
      </c>
      <c r="J4561" s="44" t="str">
        <f t="shared" si="127"/>
        <v>n/a</v>
      </c>
      <c r="K4561" s="46">
        <v>42825</v>
      </c>
      <c r="L4561" s="45"/>
      <c r="M4561" s="45">
        <f>IF($K4561&gt;0,VLOOKUP($C4561,analyst,8,FALSE),"")</f>
        <v>0</v>
      </c>
      <c r="N4561" s="45" t="str">
        <f>IF($K4561&gt;0,VLOOKUP($C4561,analyst,9,FALSE),"")</f>
        <v>approve</v>
      </c>
      <c r="O4561" s="106" t="s">
        <v>7</v>
      </c>
      <c r="P4561" s="53">
        <v>4574</v>
      </c>
      <c r="Q4561" s="46">
        <v>42975</v>
      </c>
      <c r="R4561" s="41" t="s">
        <v>1016</v>
      </c>
    </row>
    <row r="4562" spans="1:18" s="40" customFormat="1" ht="12.75" customHeight="1" x14ac:dyDescent="0.2">
      <c r="A4562" s="29">
        <v>68</v>
      </c>
      <c r="B4562" s="40" t="s">
        <v>7</v>
      </c>
      <c r="C4562" s="107">
        <v>8295</v>
      </c>
      <c r="D4562" s="40" t="s">
        <v>771</v>
      </c>
      <c r="E4562" s="40" t="s">
        <v>1017</v>
      </c>
      <c r="F4562" s="45">
        <v>21</v>
      </c>
      <c r="G4562" s="45" t="s">
        <v>22</v>
      </c>
      <c r="H4562" s="45" t="s">
        <v>44</v>
      </c>
      <c r="I4562" s="46">
        <v>42795</v>
      </c>
      <c r="J4562" s="44" t="str">
        <f t="shared" si="127"/>
        <v>n/a</v>
      </c>
      <c r="K4562" s="46">
        <v>42825</v>
      </c>
      <c r="L4562" s="45"/>
      <c r="M4562" s="45">
        <f>IF($K4562&gt;0,VLOOKUP($C4562,analyst,8,FALSE),"")</f>
        <v>0</v>
      </c>
      <c r="N4562" s="45" t="str">
        <f>IF($K4562&gt;0,VLOOKUP($C4562,analyst,9,FALSE),"")</f>
        <v>approve</v>
      </c>
      <c r="O4562" s="106" t="s">
        <v>7</v>
      </c>
      <c r="P4562" s="53">
        <v>4575</v>
      </c>
      <c r="Q4562" s="46">
        <v>42975</v>
      </c>
      <c r="R4562" s="41" t="s">
        <v>1016</v>
      </c>
    </row>
    <row r="4563" spans="1:18" s="40" customFormat="1" ht="12.75" customHeight="1" x14ac:dyDescent="0.2">
      <c r="A4563" s="29">
        <v>50</v>
      </c>
      <c r="B4563" s="40" t="s">
        <v>7</v>
      </c>
      <c r="C4563" s="107">
        <v>8296</v>
      </c>
      <c r="D4563" s="40" t="s">
        <v>21</v>
      </c>
      <c r="E4563" s="40" t="s">
        <v>1015</v>
      </c>
      <c r="F4563" s="45">
        <v>7</v>
      </c>
      <c r="G4563" s="45" t="s">
        <v>12</v>
      </c>
      <c r="H4563" s="45" t="s">
        <v>31</v>
      </c>
      <c r="I4563" s="46">
        <v>42853</v>
      </c>
      <c r="J4563" s="44" t="str">
        <f t="shared" si="127"/>
        <v>n/a</v>
      </c>
      <c r="K4563" s="46">
        <v>42886</v>
      </c>
      <c r="L4563" s="45"/>
      <c r="M4563" s="45" t="str">
        <f>IF($K4563&gt;0,VLOOKUP($C4563,analyst,8,FALSE),"")</f>
        <v xml:space="preserve"> </v>
      </c>
      <c r="N4563" s="45" t="s">
        <v>107</v>
      </c>
      <c r="O4563" s="106" t="s">
        <v>7</v>
      </c>
      <c r="P4563" s="53">
        <v>4577</v>
      </c>
      <c r="Q4563" s="46">
        <v>43025</v>
      </c>
      <c r="R4563" s="41" t="s">
        <v>867</v>
      </c>
    </row>
    <row r="4564" spans="1:18" s="14" customFormat="1" ht="12.75" customHeight="1" x14ac:dyDescent="0.2">
      <c r="A4564" s="25">
        <v>46</v>
      </c>
      <c r="B4564" s="14" t="s">
        <v>7</v>
      </c>
      <c r="C4564" s="97">
        <v>8297</v>
      </c>
      <c r="D4564" s="14" t="s">
        <v>1014</v>
      </c>
      <c r="E4564" s="14" t="s">
        <v>1013</v>
      </c>
      <c r="F4564" s="15">
        <v>8</v>
      </c>
      <c r="G4564" s="15" t="s">
        <v>905</v>
      </c>
      <c r="H4564" s="15" t="s">
        <v>31</v>
      </c>
      <c r="I4564" s="19">
        <v>42853</v>
      </c>
      <c r="J4564" s="16" t="str">
        <f t="shared" si="127"/>
        <v>n/a</v>
      </c>
      <c r="K4564" s="19">
        <v>42886</v>
      </c>
      <c r="L4564" s="15"/>
      <c r="M4564" s="15" t="str">
        <f>IF($K4564&gt;0,VLOOKUP($C4564,analyst,8,FALSE),"")</f>
        <v>Approve</v>
      </c>
      <c r="N4564" s="15" t="str">
        <f>IF($K4564&gt;0,VLOOKUP($C4564,analyst,9,FALSE),"")</f>
        <v>Approve</v>
      </c>
      <c r="O4564" s="96" t="s">
        <v>7</v>
      </c>
      <c r="P4564" s="20">
        <v>4589</v>
      </c>
      <c r="Q4564" s="19">
        <v>43132</v>
      </c>
      <c r="R4564" s="58" t="s">
        <v>733</v>
      </c>
    </row>
    <row r="4565" spans="1:18" s="40" customFormat="1" ht="12.75" customHeight="1" x14ac:dyDescent="0.2">
      <c r="A4565" s="29">
        <v>9</v>
      </c>
      <c r="B4565" s="40" t="s">
        <v>7</v>
      </c>
      <c r="C4565" s="107">
        <v>8298</v>
      </c>
      <c r="D4565" s="40" t="s">
        <v>1011</v>
      </c>
      <c r="E4565" s="40" t="s">
        <v>1012</v>
      </c>
      <c r="F4565" s="45">
        <v>9</v>
      </c>
      <c r="G4565" s="45" t="s">
        <v>12</v>
      </c>
      <c r="H4565" s="45" t="s">
        <v>25</v>
      </c>
      <c r="I4565" s="46">
        <v>42877</v>
      </c>
      <c r="J4565" s="44" t="str">
        <f t="shared" si="127"/>
        <v>n/a</v>
      </c>
      <c r="K4565" s="46">
        <v>42916</v>
      </c>
      <c r="L4565" s="45"/>
      <c r="M4565" s="45">
        <f>IF($K4565&gt;0,VLOOKUP($C4565,analyst,8,FALSE),"")</f>
        <v>0</v>
      </c>
      <c r="N4565" s="45" t="str">
        <f>IF($K4565&gt;0,VLOOKUP($C4565,analyst,9,FALSE),"")</f>
        <v>Partial Approval</v>
      </c>
      <c r="O4565" s="106" t="s">
        <v>7</v>
      </c>
      <c r="P4565" s="53" t="s">
        <v>5</v>
      </c>
      <c r="Q4565" s="46">
        <v>45103</v>
      </c>
      <c r="R4565" s="41"/>
    </row>
    <row r="4566" spans="1:18" s="40" customFormat="1" ht="12.75" customHeight="1" x14ac:dyDescent="0.2">
      <c r="A4566" s="29">
        <v>9</v>
      </c>
      <c r="B4566" s="40" t="s">
        <v>7</v>
      </c>
      <c r="C4566" s="107">
        <v>8299</v>
      </c>
      <c r="D4566" s="40" t="s">
        <v>1011</v>
      </c>
      <c r="E4566" s="40" t="s">
        <v>1010</v>
      </c>
      <c r="F4566" s="45">
        <v>9</v>
      </c>
      <c r="G4566" s="45" t="s">
        <v>12</v>
      </c>
      <c r="H4566" s="45" t="s">
        <v>8</v>
      </c>
      <c r="I4566" s="46">
        <v>42908</v>
      </c>
      <c r="J4566" s="44" t="str">
        <f t="shared" si="127"/>
        <v>n/a</v>
      </c>
      <c r="K4566" s="46">
        <v>42948</v>
      </c>
      <c r="L4566" s="45"/>
      <c r="M4566" s="45">
        <f>IF($K4566&gt;0,VLOOKUP($C4566,analyst,8,FALSE),"")</f>
        <v>0</v>
      </c>
      <c r="N4566" s="45" t="s">
        <v>107</v>
      </c>
      <c r="O4566" s="106" t="s">
        <v>7</v>
      </c>
      <c r="P4566" s="53">
        <v>4586</v>
      </c>
      <c r="Q4566" s="46">
        <v>43103</v>
      </c>
      <c r="R4566" s="41" t="s">
        <v>867</v>
      </c>
    </row>
    <row r="4567" spans="1:18" s="40" customFormat="1" ht="15.75" customHeight="1" x14ac:dyDescent="0.2">
      <c r="A4567" s="29">
        <v>5</v>
      </c>
      <c r="B4567" s="40" t="s">
        <v>7</v>
      </c>
      <c r="C4567" s="107">
        <v>8300</v>
      </c>
      <c r="D4567" s="40" t="s">
        <v>686</v>
      </c>
      <c r="E4567" s="40" t="s">
        <v>1009</v>
      </c>
      <c r="F4567" s="45">
        <v>20</v>
      </c>
      <c r="G4567" s="45" t="s">
        <v>22</v>
      </c>
      <c r="H4567" s="45" t="s">
        <v>8</v>
      </c>
      <c r="I4567" s="46">
        <v>42909</v>
      </c>
      <c r="J4567" s="44" t="str">
        <f t="shared" si="127"/>
        <v>n/a</v>
      </c>
      <c r="K4567" s="46">
        <v>42948</v>
      </c>
      <c r="L4567" s="45">
        <v>8309</v>
      </c>
      <c r="M4567" s="45">
        <f>IF($K4567&gt;0,VLOOKUP($C4567,analyst,8,FALSE),"")</f>
        <v>0</v>
      </c>
      <c r="N4567" s="45" t="s">
        <v>107</v>
      </c>
      <c r="O4567" s="62" t="s">
        <v>7</v>
      </c>
      <c r="P4567" s="117" t="s">
        <v>0</v>
      </c>
      <c r="Q4567" s="46">
        <v>43336</v>
      </c>
      <c r="R4567" s="41"/>
    </row>
    <row r="4568" spans="1:18" s="40" customFormat="1" ht="12.75" customHeight="1" x14ac:dyDescent="0.2">
      <c r="A4568" s="29"/>
      <c r="B4568" s="40" t="s">
        <v>7</v>
      </c>
      <c r="C4568" s="107">
        <v>8301</v>
      </c>
      <c r="D4568" s="40" t="s">
        <v>1008</v>
      </c>
      <c r="E4568" s="40" t="s">
        <v>1007</v>
      </c>
      <c r="F4568" s="45">
        <v>8</v>
      </c>
      <c r="G4568" s="45" t="s">
        <v>905</v>
      </c>
      <c r="H4568" s="45" t="s">
        <v>8</v>
      </c>
      <c r="I4568" s="46">
        <v>42914</v>
      </c>
      <c r="J4568" s="44" t="str">
        <f t="shared" si="127"/>
        <v>n/a</v>
      </c>
      <c r="K4568" s="46">
        <v>42947</v>
      </c>
      <c r="L4568" s="45"/>
      <c r="M4568" s="45"/>
      <c r="N4568" s="45"/>
      <c r="O4568" s="106" t="s">
        <v>7</v>
      </c>
      <c r="P4568" s="53" t="s">
        <v>4</v>
      </c>
      <c r="Q4568" s="46"/>
      <c r="R4568" s="41"/>
    </row>
    <row r="4569" spans="1:18" s="40" customFormat="1" ht="12.75" customHeight="1" x14ac:dyDescent="0.2">
      <c r="A4569" s="29">
        <v>122</v>
      </c>
      <c r="B4569" s="40" t="s">
        <v>7</v>
      </c>
      <c r="C4569" s="107">
        <v>8302</v>
      </c>
      <c r="D4569" s="40" t="s">
        <v>914</v>
      </c>
      <c r="E4569" s="40" t="s">
        <v>1006</v>
      </c>
      <c r="F4569" s="45">
        <v>21</v>
      </c>
      <c r="G4569" s="45" t="s">
        <v>22</v>
      </c>
      <c r="H4569" s="45" t="s">
        <v>28</v>
      </c>
      <c r="I4569" s="46">
        <v>42915</v>
      </c>
      <c r="J4569" s="44" t="str">
        <f t="shared" si="127"/>
        <v>n/a</v>
      </c>
      <c r="K4569" s="46">
        <v>42948</v>
      </c>
      <c r="L4569" s="45"/>
      <c r="M4569" s="45">
        <f>IF($K4569&gt;0,VLOOKUP($C4569,analyst,8,FALSE),"")</f>
        <v>0</v>
      </c>
      <c r="N4569" s="45" t="s">
        <v>874</v>
      </c>
      <c r="O4569" s="106" t="s">
        <v>7</v>
      </c>
      <c r="P4569" s="53">
        <v>4584</v>
      </c>
      <c r="Q4569" s="46">
        <v>43103</v>
      </c>
      <c r="R4569" s="41"/>
    </row>
    <row r="4570" spans="1:18" s="40" customFormat="1" ht="12.75" customHeight="1" x14ac:dyDescent="0.2">
      <c r="A4570" s="29">
        <v>33</v>
      </c>
      <c r="B4570" s="40" t="s">
        <v>7</v>
      </c>
      <c r="C4570" s="107">
        <v>8303</v>
      </c>
      <c r="D4570" s="40" t="s">
        <v>1005</v>
      </c>
      <c r="E4570" s="40" t="s">
        <v>932</v>
      </c>
      <c r="F4570" s="45">
        <v>21</v>
      </c>
      <c r="G4570" s="45" t="s">
        <v>22</v>
      </c>
      <c r="H4570" s="45" t="s">
        <v>8</v>
      </c>
      <c r="I4570" s="46">
        <v>42915</v>
      </c>
      <c r="J4570" s="44" t="str">
        <f t="shared" si="127"/>
        <v>n/a</v>
      </c>
      <c r="K4570" s="46">
        <v>42944</v>
      </c>
      <c r="L4570" s="45">
        <v>8310</v>
      </c>
      <c r="M4570" s="45">
        <f>IF($K4570&gt;0,VLOOKUP($C4570,analyst,8,FALSE),"")</f>
        <v>0</v>
      </c>
      <c r="N4570" s="45" t="s">
        <v>107</v>
      </c>
      <c r="O4570" s="106" t="s">
        <v>7</v>
      </c>
      <c r="P4570" s="53">
        <v>4580</v>
      </c>
      <c r="Q4570" s="46">
        <v>43096</v>
      </c>
      <c r="R4570" s="111" t="s">
        <v>136</v>
      </c>
    </row>
    <row r="4571" spans="1:18" s="14" customFormat="1" ht="12.75" customHeight="1" x14ac:dyDescent="0.2">
      <c r="A4571" s="25">
        <v>35</v>
      </c>
      <c r="B4571" s="14" t="s">
        <v>7</v>
      </c>
      <c r="C4571" s="97">
        <v>8304</v>
      </c>
      <c r="D4571" s="42" t="s">
        <v>1004</v>
      </c>
      <c r="E4571" s="14" t="s">
        <v>1003</v>
      </c>
      <c r="F4571" s="15">
        <v>12</v>
      </c>
      <c r="G4571" s="15" t="s">
        <v>34</v>
      </c>
      <c r="H4571" s="15" t="s">
        <v>8</v>
      </c>
      <c r="I4571" s="19">
        <v>42916</v>
      </c>
      <c r="J4571" s="16" t="str">
        <f t="shared" si="127"/>
        <v>n/a</v>
      </c>
      <c r="K4571" s="19">
        <v>42942</v>
      </c>
      <c r="L4571" s="15"/>
      <c r="M4571" s="15">
        <f>IF($K4571&gt;0,VLOOKUP($C4571,analyst,8,FALSE),"")</f>
        <v>0</v>
      </c>
      <c r="N4571" s="15" t="s">
        <v>107</v>
      </c>
      <c r="O4571" s="96" t="s">
        <v>7</v>
      </c>
      <c r="P4571" s="20">
        <v>4585</v>
      </c>
      <c r="Q4571" s="19">
        <v>43103</v>
      </c>
      <c r="R4571" s="72" t="s">
        <v>1002</v>
      </c>
    </row>
    <row r="4572" spans="1:18" s="40" customFormat="1" ht="12.75" customHeight="1" x14ac:dyDescent="0.2">
      <c r="A4572" s="29">
        <v>51</v>
      </c>
      <c r="B4572" s="40" t="s">
        <v>7</v>
      </c>
      <c r="C4572" s="107">
        <v>8305</v>
      </c>
      <c r="D4572" s="40" t="s">
        <v>128</v>
      </c>
      <c r="E4572" s="40" t="s">
        <v>1001</v>
      </c>
      <c r="F4572" s="45">
        <v>10</v>
      </c>
      <c r="G4572" s="45" t="s">
        <v>12</v>
      </c>
      <c r="H4572" s="45" t="s">
        <v>8</v>
      </c>
      <c r="I4572" s="46">
        <v>42916</v>
      </c>
      <c r="J4572" s="44" t="str">
        <f t="shared" si="127"/>
        <v>n/a</v>
      </c>
      <c r="K4572" s="46">
        <v>42942</v>
      </c>
      <c r="L4572" s="45"/>
      <c r="M4572" s="45">
        <f>IF($K4572&gt;0,VLOOKUP($C4572,analyst,8,FALSE),"")</f>
        <v>0</v>
      </c>
      <c r="N4572" s="45" t="s">
        <v>113</v>
      </c>
      <c r="O4572" s="106" t="s">
        <v>7</v>
      </c>
      <c r="P4572" s="53">
        <v>4588</v>
      </c>
      <c r="Q4572" s="46">
        <v>43126</v>
      </c>
      <c r="R4572" s="41"/>
    </row>
    <row r="4573" spans="1:18" s="40" customFormat="1" ht="12.75" customHeight="1" x14ac:dyDescent="0.2">
      <c r="A4573" s="29">
        <v>17</v>
      </c>
      <c r="B4573" s="40" t="s">
        <v>7</v>
      </c>
      <c r="C4573" s="107">
        <v>8306</v>
      </c>
      <c r="D4573" s="40" t="s">
        <v>337</v>
      </c>
      <c r="E4573" s="40" t="s">
        <v>1000</v>
      </c>
      <c r="F4573" s="45">
        <v>8</v>
      </c>
      <c r="G4573" s="45" t="s">
        <v>34</v>
      </c>
      <c r="H4573" s="45" t="s">
        <v>8</v>
      </c>
      <c r="I4573" s="46">
        <v>42916</v>
      </c>
      <c r="J4573" s="44" t="str">
        <f t="shared" si="127"/>
        <v>n/a</v>
      </c>
      <c r="K4573" s="46">
        <v>42948</v>
      </c>
      <c r="L4573" s="45"/>
      <c r="M4573" s="45" t="str">
        <f>IF($K4573&gt;0,VLOOKUP($C4573,analyst,8,FALSE),"")</f>
        <v>Deny</v>
      </c>
      <c r="N4573" s="45" t="str">
        <f>IF($K4573&gt;0,VLOOKUP($C4573,analyst,9,FALSE),"")</f>
        <v>Deny</v>
      </c>
      <c r="O4573" s="62" t="s">
        <v>7</v>
      </c>
      <c r="P4573" s="117" t="s">
        <v>0</v>
      </c>
      <c r="Q4573" s="46">
        <v>43448</v>
      </c>
      <c r="R4573" s="41"/>
    </row>
    <row r="4574" spans="1:18" s="40" customFormat="1" ht="12.75" customHeight="1" x14ac:dyDescent="0.2">
      <c r="A4574" s="29">
        <v>37</v>
      </c>
      <c r="B4574" s="40" t="s">
        <v>7</v>
      </c>
      <c r="C4574" s="107">
        <v>8307</v>
      </c>
      <c r="D4574" s="40" t="s">
        <v>490</v>
      </c>
      <c r="E4574" s="40" t="s">
        <v>999</v>
      </c>
      <c r="F4574" s="45">
        <v>20</v>
      </c>
      <c r="G4574" s="45" t="s">
        <v>22</v>
      </c>
      <c r="H4574" s="45" t="s">
        <v>8</v>
      </c>
      <c r="I4574" s="46">
        <v>42921</v>
      </c>
      <c r="J4574" s="44" t="str">
        <f t="shared" si="127"/>
        <v>n/a</v>
      </c>
      <c r="K4574" s="46">
        <v>42944</v>
      </c>
      <c r="L4574" s="45"/>
      <c r="M4574" s="45">
        <f>IF($K4574&gt;0,VLOOKUP($C4574,analyst,8,FALSE),"")</f>
        <v>0</v>
      </c>
      <c r="N4574" s="45" t="s">
        <v>107</v>
      </c>
      <c r="O4574" s="106" t="s">
        <v>7</v>
      </c>
      <c r="P4574" s="53">
        <v>4579</v>
      </c>
      <c r="Q4574" s="46">
        <v>43096</v>
      </c>
      <c r="R4574" s="111" t="s">
        <v>136</v>
      </c>
    </row>
    <row r="4575" spans="1:18" s="40" customFormat="1" ht="12.75" customHeight="1" x14ac:dyDescent="0.2">
      <c r="A4575" s="29">
        <v>145</v>
      </c>
      <c r="B4575" s="40" t="s">
        <v>7</v>
      </c>
      <c r="C4575" s="107">
        <v>8308</v>
      </c>
      <c r="D4575" s="40" t="s">
        <v>998</v>
      </c>
      <c r="E4575" s="40" t="s">
        <v>997</v>
      </c>
      <c r="F4575" s="45">
        <v>5</v>
      </c>
      <c r="G4575" s="45" t="s">
        <v>34</v>
      </c>
      <c r="H4575" s="45" t="s">
        <v>28</v>
      </c>
      <c r="I4575" s="46">
        <v>42921</v>
      </c>
      <c r="J4575" s="44" t="str">
        <f t="shared" si="127"/>
        <v>n/a</v>
      </c>
      <c r="K4575" s="46">
        <v>42948</v>
      </c>
      <c r="L4575" s="45"/>
      <c r="M4575" s="45">
        <f>IF($K4575&gt;0,VLOOKUP($C4575,analyst,8,FALSE),"")</f>
        <v>0</v>
      </c>
      <c r="N4575" s="45" t="s">
        <v>107</v>
      </c>
      <c r="O4575" s="106" t="s">
        <v>7</v>
      </c>
      <c r="P4575" s="53">
        <v>4582</v>
      </c>
      <c r="Q4575" s="46">
        <v>43096</v>
      </c>
      <c r="R4575" s="111" t="s">
        <v>136</v>
      </c>
    </row>
    <row r="4576" spans="1:18" s="40" customFormat="1" ht="12.75" customHeight="1" x14ac:dyDescent="0.2">
      <c r="A4576" s="29">
        <v>37</v>
      </c>
      <c r="B4576" s="40" t="s">
        <v>7</v>
      </c>
      <c r="C4576" s="107">
        <v>8309</v>
      </c>
      <c r="D4576" s="40" t="s">
        <v>171</v>
      </c>
      <c r="E4576" s="40" t="s">
        <v>996</v>
      </c>
      <c r="F4576" s="45">
        <v>20</v>
      </c>
      <c r="G4576" s="45" t="s">
        <v>22</v>
      </c>
      <c r="H4576" s="45" t="s">
        <v>8</v>
      </c>
      <c r="I4576" s="46">
        <v>42921</v>
      </c>
      <c r="J4576" s="44" t="str">
        <f t="shared" si="127"/>
        <v>n/a</v>
      </c>
      <c r="K4576" s="46">
        <v>42944</v>
      </c>
      <c r="L4576" s="45">
        <v>8300</v>
      </c>
      <c r="M4576" s="45">
        <f>IF($K4576&gt;0,VLOOKUP($C4576,analyst,8,FALSE),"")</f>
        <v>0</v>
      </c>
      <c r="N4576" s="45" t="s">
        <v>107</v>
      </c>
      <c r="O4576" s="106" t="s">
        <v>7</v>
      </c>
      <c r="P4576" s="53">
        <v>4583</v>
      </c>
      <c r="Q4576" s="46">
        <v>43105</v>
      </c>
      <c r="R4576" s="41" t="s">
        <v>136</v>
      </c>
    </row>
    <row r="4577" spans="1:209" s="40" customFormat="1" ht="12.75" customHeight="1" x14ac:dyDescent="0.2">
      <c r="A4577" s="29">
        <v>37</v>
      </c>
      <c r="B4577" s="40" t="s">
        <v>7</v>
      </c>
      <c r="C4577" s="107">
        <v>8310</v>
      </c>
      <c r="D4577" s="40" t="s">
        <v>995</v>
      </c>
      <c r="E4577" s="40" t="s">
        <v>932</v>
      </c>
      <c r="F4577" s="45">
        <v>21</v>
      </c>
      <c r="G4577" s="45" t="s">
        <v>22</v>
      </c>
      <c r="H4577" s="45" t="s">
        <v>8</v>
      </c>
      <c r="I4577" s="46">
        <v>42921</v>
      </c>
      <c r="J4577" s="44" t="str">
        <f t="shared" si="127"/>
        <v>n/a</v>
      </c>
      <c r="K4577" s="46">
        <v>42944</v>
      </c>
      <c r="L4577" s="45">
        <v>8303</v>
      </c>
      <c r="M4577" s="45">
        <f>IF($K4577&gt;0,VLOOKUP($C4577,analyst,8,FALSE),"")</f>
        <v>0</v>
      </c>
      <c r="N4577" s="45" t="s">
        <v>107</v>
      </c>
      <c r="O4577" s="106" t="s">
        <v>7</v>
      </c>
      <c r="P4577" s="53">
        <v>4581</v>
      </c>
      <c r="Q4577" s="46">
        <v>43096</v>
      </c>
      <c r="R4577" s="41" t="s">
        <v>136</v>
      </c>
    </row>
    <row r="4578" spans="1:209" s="40" customFormat="1" ht="12.75" customHeight="1" x14ac:dyDescent="0.2">
      <c r="A4578" s="29">
        <v>10</v>
      </c>
      <c r="B4578" s="40" t="s">
        <v>7</v>
      </c>
      <c r="C4578" s="107">
        <v>8311</v>
      </c>
      <c r="D4578" s="40" t="s">
        <v>994</v>
      </c>
      <c r="E4578" s="40" t="s">
        <v>993</v>
      </c>
      <c r="F4578" s="45">
        <v>12</v>
      </c>
      <c r="G4578" s="45" t="s">
        <v>34</v>
      </c>
      <c r="H4578" s="45" t="s">
        <v>8</v>
      </c>
      <c r="I4578" s="46">
        <v>42926</v>
      </c>
      <c r="J4578" s="44">
        <f t="shared" si="127"/>
        <v>43291</v>
      </c>
      <c r="K4578" s="46"/>
      <c r="L4578" s="45"/>
      <c r="M4578" s="45" t="str">
        <f>IF($K4578&gt;0,VLOOKUP($C4578,analyst,8,FALSE),"")</f>
        <v/>
      </c>
      <c r="N4578" s="45" t="str">
        <f>IF($K4578&gt;0,VLOOKUP($C4578,analyst,9,FALSE),"")</f>
        <v/>
      </c>
      <c r="O4578" s="106" t="s">
        <v>7</v>
      </c>
      <c r="P4578" s="53" t="s">
        <v>2</v>
      </c>
      <c r="Q4578" s="46"/>
      <c r="R4578" s="41"/>
    </row>
    <row r="4579" spans="1:209" s="40" customFormat="1" ht="12.75" customHeight="1" x14ac:dyDescent="0.2">
      <c r="A4579" s="29">
        <v>119</v>
      </c>
      <c r="B4579" s="40" t="s">
        <v>7</v>
      </c>
      <c r="C4579" s="107">
        <v>8312</v>
      </c>
      <c r="D4579" s="40" t="s">
        <v>992</v>
      </c>
      <c r="E4579" s="40" t="s">
        <v>991</v>
      </c>
      <c r="F4579" s="45">
        <v>20</v>
      </c>
      <c r="G4579" s="45" t="s">
        <v>22</v>
      </c>
      <c r="H4579" s="45" t="s">
        <v>193</v>
      </c>
      <c r="I4579" s="46">
        <v>42948</v>
      </c>
      <c r="J4579" s="44">
        <f t="shared" si="127"/>
        <v>43313</v>
      </c>
      <c r="K4579" s="46"/>
      <c r="L4579" s="45"/>
      <c r="M4579" s="45" t="str">
        <f>IF($K4579&gt;0,VLOOKUP($C4579,analyst,8,FALSE),"")</f>
        <v/>
      </c>
      <c r="N4579" s="45" t="str">
        <f>IF($K4579&gt;0,VLOOKUP($C4579,analyst,9,FALSE),"")</f>
        <v/>
      </c>
      <c r="O4579" s="106" t="s">
        <v>7</v>
      </c>
      <c r="P4579" s="53" t="s">
        <v>2</v>
      </c>
      <c r="Q4579" s="46"/>
      <c r="R4579" s="41"/>
    </row>
    <row r="4580" spans="1:209" s="40" customFormat="1" ht="12.75" customHeight="1" x14ac:dyDescent="0.2">
      <c r="A4580" s="29"/>
      <c r="B4580" s="40" t="s">
        <v>7</v>
      </c>
      <c r="C4580" s="107">
        <v>8313</v>
      </c>
      <c r="D4580" s="40" t="s">
        <v>990</v>
      </c>
      <c r="E4580" s="40" t="s">
        <v>950</v>
      </c>
      <c r="F4580" s="45">
        <v>8</v>
      </c>
      <c r="G4580" s="45" t="s">
        <v>905</v>
      </c>
      <c r="H4580" s="45" t="s">
        <v>44</v>
      </c>
      <c r="I4580" s="46">
        <v>42964</v>
      </c>
      <c r="J4580" s="44" t="str">
        <f t="shared" si="127"/>
        <v>n/a</v>
      </c>
      <c r="K4580" s="46">
        <v>43006</v>
      </c>
      <c r="L4580" s="45">
        <v>8319</v>
      </c>
      <c r="M4580" s="45" t="str">
        <f>IF($K4580&gt;0,VLOOKUP($C4580,analyst,8,FALSE),"")</f>
        <v>Deny</v>
      </c>
      <c r="N4580" s="45" t="str">
        <f>IF($K4580&gt;0,VLOOKUP($C4580,analyst,9,FALSE),"")</f>
        <v>approve</v>
      </c>
      <c r="O4580" s="106" t="s">
        <v>7</v>
      </c>
      <c r="P4580" s="53">
        <v>4595</v>
      </c>
      <c r="Q4580" s="46">
        <v>43193</v>
      </c>
      <c r="R4580" s="41" t="s">
        <v>989</v>
      </c>
    </row>
    <row r="4581" spans="1:209" s="14" customFormat="1" ht="12.75" customHeight="1" x14ac:dyDescent="0.2">
      <c r="A4581" s="25"/>
      <c r="B4581" s="14" t="s">
        <v>7</v>
      </c>
      <c r="C4581" s="97">
        <v>8314</v>
      </c>
      <c r="D4581" s="14" t="s">
        <v>988</v>
      </c>
      <c r="E4581" s="14" t="s">
        <v>987</v>
      </c>
      <c r="F4581" s="15">
        <v>20</v>
      </c>
      <c r="G4581" s="15" t="s">
        <v>22</v>
      </c>
      <c r="H4581" s="15" t="s">
        <v>28</v>
      </c>
      <c r="I4581" s="19">
        <v>42976</v>
      </c>
      <c r="J4581" s="16" t="str">
        <f t="shared" si="127"/>
        <v>n/a</v>
      </c>
      <c r="K4581" s="19">
        <v>43007</v>
      </c>
      <c r="L4581" s="15"/>
      <c r="M4581" s="15">
        <f>IF($K4581&gt;0,VLOOKUP($C4581,analyst,8,FALSE),"")</f>
        <v>0</v>
      </c>
      <c r="N4581" s="15" t="str">
        <f>IF($K4581&gt;0,VLOOKUP($C4581,analyst,9,FALSE),"")</f>
        <v>approve</v>
      </c>
      <c r="O4581" s="96" t="s">
        <v>7</v>
      </c>
      <c r="P4581" s="20">
        <v>4592</v>
      </c>
      <c r="Q4581" s="19">
        <v>43165</v>
      </c>
      <c r="R4581" s="58" t="s">
        <v>136</v>
      </c>
    </row>
    <row r="4582" spans="1:209" s="40" customFormat="1" ht="12.75" customHeight="1" x14ac:dyDescent="0.2">
      <c r="A4582" s="29">
        <v>90</v>
      </c>
      <c r="B4582" s="40" t="s">
        <v>7</v>
      </c>
      <c r="C4582" s="107">
        <v>8315</v>
      </c>
      <c r="D4582" s="40" t="s">
        <v>986</v>
      </c>
      <c r="E4582" s="40" t="s">
        <v>985</v>
      </c>
      <c r="F4582" s="45">
        <v>15</v>
      </c>
      <c r="G4582" s="45" t="s">
        <v>9</v>
      </c>
      <c r="H4582" s="45" t="s">
        <v>44</v>
      </c>
      <c r="I4582" s="46">
        <v>42976</v>
      </c>
      <c r="J4582" s="44" t="str">
        <f t="shared" si="127"/>
        <v>n/a</v>
      </c>
      <c r="K4582" s="46">
        <v>43010</v>
      </c>
      <c r="L4582" s="45"/>
      <c r="M4582" s="45">
        <f>IF($K4582&gt;0,VLOOKUP($C4582,analyst,8,FALSE),"")</f>
        <v>0</v>
      </c>
      <c r="N4582" s="45" t="str">
        <f>IF($K4582&gt;0,VLOOKUP($C4582,analyst,9,FALSE),"")</f>
        <v>approve</v>
      </c>
      <c r="O4582" s="106" t="s">
        <v>7</v>
      </c>
      <c r="P4582" s="53">
        <v>4590</v>
      </c>
      <c r="Q4582" s="46">
        <v>43145</v>
      </c>
      <c r="R4582" s="41" t="s">
        <v>984</v>
      </c>
    </row>
    <row r="4583" spans="1:209" s="40" customFormat="1" ht="12.75" customHeight="1" x14ac:dyDescent="0.2">
      <c r="A4583" s="29"/>
      <c r="B4583" s="40" t="s">
        <v>7</v>
      </c>
      <c r="C4583" s="107">
        <v>8316</v>
      </c>
      <c r="D4583" s="40" t="s">
        <v>983</v>
      </c>
      <c r="E4583" s="40" t="s">
        <v>932</v>
      </c>
      <c r="F4583" s="45">
        <v>11</v>
      </c>
      <c r="G4583" s="45" t="s">
        <v>34</v>
      </c>
      <c r="H4583" s="45" t="s">
        <v>8</v>
      </c>
      <c r="I4583" s="46">
        <v>42977</v>
      </c>
      <c r="J4583" s="44">
        <f t="shared" si="127"/>
        <v>43342</v>
      </c>
      <c r="K4583" s="46"/>
      <c r="L4583" s="45"/>
      <c r="M4583" s="45" t="str">
        <f>IF($K4583&gt;0,VLOOKUP($C4583,analyst,8,FALSE),"")</f>
        <v/>
      </c>
      <c r="N4583" s="45" t="str">
        <f>IF($K4583&gt;0,VLOOKUP($C4583,analyst,9,FALSE),"")</f>
        <v/>
      </c>
      <c r="O4583" s="106" t="s">
        <v>7</v>
      </c>
      <c r="P4583" s="53" t="s">
        <v>2</v>
      </c>
      <c r="Q4583" s="46"/>
      <c r="R4583" s="41"/>
    </row>
    <row r="4584" spans="1:209" s="14" customFormat="1" ht="12.75" customHeight="1" x14ac:dyDescent="0.2">
      <c r="A4584" s="25">
        <v>19</v>
      </c>
      <c r="B4584" s="14" t="s">
        <v>7</v>
      </c>
      <c r="C4584" s="97">
        <v>8317</v>
      </c>
      <c r="D4584" s="14" t="s">
        <v>132</v>
      </c>
      <c r="E4584" s="14" t="s">
        <v>982</v>
      </c>
      <c r="F4584" s="15">
        <v>8</v>
      </c>
      <c r="G4584" s="15" t="s">
        <v>905</v>
      </c>
      <c r="H4584" s="15" t="s">
        <v>44</v>
      </c>
      <c r="I4584" s="19">
        <v>42978</v>
      </c>
      <c r="J4584" s="16" t="str">
        <f t="shared" si="127"/>
        <v>n/a</v>
      </c>
      <c r="K4584" s="19">
        <v>43010</v>
      </c>
      <c r="L4584" s="15"/>
      <c r="M4584" s="15" t="str">
        <f>IF($K4584&gt;0,VLOOKUP($C4584,analyst,8,FALSE),"")</f>
        <v>Approve</v>
      </c>
      <c r="N4584" s="15" t="str">
        <f>IF($K4584&gt;0,VLOOKUP($C4584,analyst,9,FALSE),"")</f>
        <v>approve</v>
      </c>
      <c r="O4584" s="96" t="s">
        <v>7</v>
      </c>
      <c r="P4584" s="20">
        <v>4593</v>
      </c>
      <c r="Q4584" s="19">
        <v>43165</v>
      </c>
      <c r="R4584" s="58" t="s">
        <v>981</v>
      </c>
    </row>
    <row r="4585" spans="1:209" s="40" customFormat="1" ht="12.75" customHeight="1" x14ac:dyDescent="0.2">
      <c r="A4585" s="29">
        <v>55</v>
      </c>
      <c r="B4585" s="40" t="s">
        <v>7</v>
      </c>
      <c r="C4585" s="107">
        <v>8318</v>
      </c>
      <c r="D4585" s="40" t="s">
        <v>980</v>
      </c>
      <c r="E4585" s="40" t="s">
        <v>979</v>
      </c>
      <c r="F4585" s="45">
        <v>13</v>
      </c>
      <c r="G4585" s="45" t="s">
        <v>9</v>
      </c>
      <c r="H4585" s="45" t="s">
        <v>44</v>
      </c>
      <c r="I4585" s="46">
        <v>42978</v>
      </c>
      <c r="J4585" s="44" t="str">
        <f t="shared" si="127"/>
        <v>n/a</v>
      </c>
      <c r="K4585" s="46">
        <v>43000</v>
      </c>
      <c r="L4585" s="45"/>
      <c r="M4585" s="45">
        <f>IF($K4585&gt;0,VLOOKUP($C4585,analyst,8,FALSE),"")</f>
        <v>0</v>
      </c>
      <c r="N4585" s="45" t="str">
        <f>IF($K4585&gt;0,VLOOKUP($C4585,analyst,9,FALSE),"")</f>
        <v>approve</v>
      </c>
      <c r="O4585" s="106" t="s">
        <v>7</v>
      </c>
      <c r="P4585" s="53">
        <v>4591</v>
      </c>
      <c r="Q4585" s="46">
        <v>43145</v>
      </c>
      <c r="R4585" s="41" t="s">
        <v>136</v>
      </c>
    </row>
    <row r="4586" spans="1:209" s="40" customFormat="1" ht="12.75" customHeight="1" x14ac:dyDescent="0.2">
      <c r="A4586" s="29"/>
      <c r="B4586" s="40" t="s">
        <v>7</v>
      </c>
      <c r="C4586" s="107">
        <v>8319</v>
      </c>
      <c r="D4586" s="40" t="s">
        <v>978</v>
      </c>
      <c r="E4586" s="40" t="s">
        <v>977</v>
      </c>
      <c r="F4586" s="45">
        <v>8</v>
      </c>
      <c r="G4586" s="45" t="s">
        <v>905</v>
      </c>
      <c r="H4586" s="45" t="s">
        <v>44</v>
      </c>
      <c r="I4586" s="46">
        <v>42976</v>
      </c>
      <c r="J4586" s="44" t="str">
        <f t="shared" si="127"/>
        <v>n/a</v>
      </c>
      <c r="K4586" s="46">
        <v>43010</v>
      </c>
      <c r="L4586" s="45">
        <v>8313</v>
      </c>
      <c r="M4586" s="45" t="str">
        <f>IF($K4586&gt;0,VLOOKUP($C4586,analyst,8,FALSE),"")</f>
        <v>Approve</v>
      </c>
      <c r="N4586" s="45" t="s">
        <v>874</v>
      </c>
      <c r="O4586" s="62" t="s">
        <v>7</v>
      </c>
      <c r="P4586" s="117" t="s">
        <v>0</v>
      </c>
      <c r="Q4586" s="46">
        <v>43193</v>
      </c>
      <c r="R4586" s="41"/>
    </row>
    <row r="4587" spans="1:209" s="40" customFormat="1" ht="12.75" customHeight="1" x14ac:dyDescent="0.2">
      <c r="A4587" s="29"/>
      <c r="B4587" s="40" t="s">
        <v>7</v>
      </c>
      <c r="C4587" s="107">
        <v>8320</v>
      </c>
      <c r="D4587" s="40" t="s">
        <v>976</v>
      </c>
      <c r="E4587" s="40" t="s">
        <v>975</v>
      </c>
      <c r="F4587" s="45">
        <v>22</v>
      </c>
      <c r="G4587" s="45" t="s">
        <v>22</v>
      </c>
      <c r="H4587" s="45" t="s">
        <v>28</v>
      </c>
      <c r="I4587" s="46">
        <v>42978</v>
      </c>
      <c r="J4587" s="44">
        <f t="shared" si="127"/>
        <v>43343</v>
      </c>
      <c r="K4587" s="46"/>
      <c r="L4587" s="45"/>
      <c r="M4587" s="45" t="str">
        <f>IF($K4587&gt;0,VLOOKUP($C4587,analyst,8,FALSE),"")</f>
        <v/>
      </c>
      <c r="N4587" s="45" t="str">
        <f>IF($K4587&gt;0,VLOOKUP($C4587,analyst,9,FALSE),"")</f>
        <v/>
      </c>
      <c r="O4587" s="106" t="s">
        <v>7</v>
      </c>
      <c r="P4587" s="53" t="s">
        <v>2</v>
      </c>
      <c r="Q4587" s="46"/>
      <c r="R4587" s="41"/>
    </row>
    <row r="4588" spans="1:209" s="40" customFormat="1" ht="12.75" customHeight="1" x14ac:dyDescent="0.2">
      <c r="A4588" s="29">
        <v>50</v>
      </c>
      <c r="B4588" s="40" t="s">
        <v>7</v>
      </c>
      <c r="C4588" s="107">
        <v>8321</v>
      </c>
      <c r="D4588" s="40" t="s">
        <v>21</v>
      </c>
      <c r="E4588" s="40" t="s">
        <v>974</v>
      </c>
      <c r="F4588" s="45">
        <v>7</v>
      </c>
      <c r="G4588" s="45" t="s">
        <v>12</v>
      </c>
      <c r="H4588" s="45" t="s">
        <v>44</v>
      </c>
      <c r="I4588" s="46">
        <v>42979</v>
      </c>
      <c r="J4588" s="44" t="str">
        <f t="shared" si="127"/>
        <v>n/a</v>
      </c>
      <c r="K4588" s="46">
        <v>43007</v>
      </c>
      <c r="L4588" s="45"/>
      <c r="M4588" s="45">
        <f>IF($K4588&gt;0,VLOOKUP($C4588,analyst,8,FALSE),"")</f>
        <v>0</v>
      </c>
      <c r="N4588" s="45" t="str">
        <f>IF($K4588&gt;0,VLOOKUP($C4588,analyst,9,FALSE),"")</f>
        <v>approve</v>
      </c>
      <c r="O4588" s="106" t="s">
        <v>7</v>
      </c>
      <c r="P4588" s="53">
        <v>4594</v>
      </c>
      <c r="Q4588" s="46">
        <v>43165</v>
      </c>
      <c r="R4588" s="41" t="s">
        <v>973</v>
      </c>
    </row>
    <row r="4589" spans="1:209" s="14" customFormat="1" ht="12.75" customHeight="1" x14ac:dyDescent="0.2">
      <c r="A4589" s="25"/>
      <c r="B4589" s="14" t="s">
        <v>7</v>
      </c>
      <c r="C4589" s="97">
        <v>8322</v>
      </c>
      <c r="D4589" s="14" t="s">
        <v>972</v>
      </c>
      <c r="E4589" s="14" t="s">
        <v>952</v>
      </c>
      <c r="F4589" s="15">
        <v>15</v>
      </c>
      <c r="G4589" s="15" t="s">
        <v>9</v>
      </c>
      <c r="H4589" s="15" t="s">
        <v>44</v>
      </c>
      <c r="I4589" s="19">
        <v>42979</v>
      </c>
      <c r="J4589" s="16" t="str">
        <f t="shared" si="127"/>
        <v>n/a</v>
      </c>
      <c r="K4589" s="19">
        <v>43010</v>
      </c>
      <c r="L4589" s="15" t="s">
        <v>971</v>
      </c>
      <c r="M4589" s="15">
        <f>IF($K4589&gt;0,VLOOKUP($C4589,analyst,8,FALSE),"")</f>
        <v>0</v>
      </c>
      <c r="N4589" s="15" t="str">
        <f>IF($K4589&gt;0,VLOOKUP($C4589,analyst,9,FALSE),"")</f>
        <v>deny</v>
      </c>
      <c r="O4589" s="96" t="s">
        <v>7</v>
      </c>
      <c r="P4589" s="20">
        <v>4612</v>
      </c>
      <c r="Q4589" s="19">
        <v>43306</v>
      </c>
      <c r="R4589" s="58" t="s">
        <v>961</v>
      </c>
    </row>
    <row r="4590" spans="1:209" s="14" customFormat="1" ht="12.75" customHeight="1" x14ac:dyDescent="0.2">
      <c r="A4590" s="25">
        <v>55</v>
      </c>
      <c r="B4590" s="14" t="s">
        <v>7</v>
      </c>
      <c r="C4590" s="97">
        <v>8323</v>
      </c>
      <c r="D4590" s="14" t="s">
        <v>943</v>
      </c>
      <c r="E4590" s="14" t="s">
        <v>950</v>
      </c>
      <c r="F4590" s="15">
        <v>15</v>
      </c>
      <c r="G4590" s="15" t="s">
        <v>9</v>
      </c>
      <c r="H4590" s="15" t="s">
        <v>44</v>
      </c>
      <c r="I4590" s="19">
        <v>42979</v>
      </c>
      <c r="J4590" s="16" t="str">
        <f t="shared" si="127"/>
        <v>n/a</v>
      </c>
      <c r="K4590" s="19">
        <v>43010</v>
      </c>
      <c r="L4590" s="15"/>
      <c r="M4590" s="15">
        <f>IF($K4590&gt;0,VLOOKUP($C4590,analyst,8,FALSE),"")</f>
        <v>0</v>
      </c>
      <c r="N4590" s="15" t="str">
        <f>IF($K4590&gt;0,VLOOKUP($C4590,analyst,9,FALSE),"")</f>
        <v>approve</v>
      </c>
      <c r="O4590" s="96" t="s">
        <v>7</v>
      </c>
      <c r="P4590" s="20">
        <v>4598</v>
      </c>
      <c r="Q4590" s="19">
        <v>43220</v>
      </c>
      <c r="R4590" s="58" t="s">
        <v>136</v>
      </c>
    </row>
    <row r="4591" spans="1:209" s="14" customFormat="1" ht="12.75" customHeight="1" x14ac:dyDescent="0.2">
      <c r="A4591" s="25">
        <v>3</v>
      </c>
      <c r="B4591" s="14" t="s">
        <v>7</v>
      </c>
      <c r="C4591" s="97">
        <v>8324</v>
      </c>
      <c r="D4591" s="14" t="s">
        <v>970</v>
      </c>
      <c r="E4591" s="14" t="s">
        <v>967</v>
      </c>
      <c r="F4591" s="15">
        <v>15</v>
      </c>
      <c r="G4591" s="15" t="s">
        <v>9</v>
      </c>
      <c r="H4591" s="15" t="s">
        <v>44</v>
      </c>
      <c r="I4591" s="19">
        <v>42979</v>
      </c>
      <c r="J4591" s="16" t="str">
        <f t="shared" si="127"/>
        <v>n/a</v>
      </c>
      <c r="K4591" s="19">
        <v>43007</v>
      </c>
      <c r="L4591" s="15" t="s">
        <v>969</v>
      </c>
      <c r="M4591" s="15">
        <f>IF($K4591&gt;0,VLOOKUP($C4591,analyst,8,FALSE),"")</f>
        <v>0</v>
      </c>
      <c r="N4591" s="15" t="str">
        <f>IF($K4591&gt;0,VLOOKUP($C4591,analyst,9,FALSE),"")</f>
        <v>deny</v>
      </c>
      <c r="O4591" s="62" t="s">
        <v>7</v>
      </c>
      <c r="P4591" s="39" t="s">
        <v>0</v>
      </c>
      <c r="Q4591" s="19">
        <v>43306</v>
      </c>
      <c r="R4591" s="58"/>
      <c r="S4591" s="40"/>
      <c r="T4591" s="40"/>
      <c r="U4591" s="40"/>
      <c r="V4591" s="40"/>
      <c r="W4591" s="40"/>
      <c r="X4591" s="40"/>
      <c r="Y4591" s="40"/>
      <c r="Z4591" s="40"/>
      <c r="AA4591" s="40"/>
      <c r="AB4591" s="40"/>
      <c r="AC4591" s="40"/>
      <c r="AD4591" s="40"/>
      <c r="AE4591" s="40"/>
      <c r="AF4591" s="40"/>
      <c r="AG4591" s="40"/>
      <c r="AH4591" s="40"/>
      <c r="AI4591" s="40"/>
      <c r="AJ4591" s="40"/>
      <c r="AK4591" s="40"/>
      <c r="AL4591" s="40"/>
      <c r="AM4591" s="40"/>
      <c r="AN4591" s="40"/>
      <c r="AO4591" s="40"/>
      <c r="AP4591" s="40"/>
      <c r="AQ4591" s="40"/>
      <c r="AR4591" s="40"/>
      <c r="AS4591" s="40"/>
      <c r="AT4591" s="40"/>
      <c r="AU4591" s="40"/>
      <c r="AV4591" s="40"/>
      <c r="AW4591" s="40"/>
      <c r="AX4591" s="40"/>
      <c r="AY4591" s="40"/>
      <c r="AZ4591" s="40"/>
      <c r="BA4591" s="40"/>
      <c r="BB4591" s="40"/>
      <c r="BC4591" s="40"/>
      <c r="BD4591" s="40"/>
      <c r="BE4591" s="40"/>
      <c r="BF4591" s="40"/>
      <c r="BG4591" s="40"/>
      <c r="BH4591" s="40"/>
      <c r="BI4591" s="40"/>
      <c r="BJ4591" s="40"/>
      <c r="BK4591" s="40"/>
      <c r="BL4591" s="40"/>
      <c r="BM4591" s="40"/>
      <c r="BN4591" s="40"/>
      <c r="BO4591" s="40"/>
      <c r="BP4591" s="40"/>
      <c r="BQ4591" s="40"/>
      <c r="BR4591" s="40"/>
      <c r="BS4591" s="40"/>
      <c r="BT4591" s="40"/>
      <c r="BU4591" s="40"/>
      <c r="BV4591" s="40"/>
      <c r="BW4591" s="40"/>
      <c r="BX4591" s="40"/>
      <c r="BY4591" s="40"/>
      <c r="BZ4591" s="40"/>
      <c r="CA4591" s="40"/>
      <c r="CB4591" s="40"/>
      <c r="CC4591" s="40"/>
      <c r="CD4591" s="40"/>
      <c r="CE4591" s="40"/>
      <c r="CF4591" s="40"/>
      <c r="CG4591" s="40"/>
      <c r="CH4591" s="40"/>
      <c r="CI4591" s="40"/>
      <c r="CJ4591" s="40"/>
      <c r="CK4591" s="40"/>
      <c r="CL4591" s="40"/>
      <c r="CM4591" s="40"/>
      <c r="CN4591" s="40"/>
      <c r="CO4591" s="40"/>
      <c r="CP4591" s="40"/>
      <c r="CQ4591" s="40"/>
      <c r="CR4591" s="40"/>
      <c r="CS4591" s="40"/>
      <c r="CT4591" s="40"/>
      <c r="CU4591" s="40"/>
      <c r="CV4591" s="40"/>
      <c r="CW4591" s="40"/>
      <c r="CX4591" s="40"/>
      <c r="CY4591" s="40"/>
      <c r="CZ4591" s="40"/>
      <c r="DA4591" s="40"/>
      <c r="DB4591" s="40"/>
      <c r="DC4591" s="40"/>
      <c r="DD4591" s="40"/>
      <c r="DE4591" s="40"/>
      <c r="DF4591" s="40"/>
      <c r="DG4591" s="40"/>
      <c r="DH4591" s="40"/>
      <c r="DI4591" s="40"/>
      <c r="DJ4591" s="40"/>
      <c r="DK4591" s="40"/>
      <c r="DL4591" s="40"/>
      <c r="DM4591" s="40"/>
      <c r="DN4591" s="40"/>
      <c r="DO4591" s="40"/>
      <c r="DP4591" s="40"/>
      <c r="DQ4591" s="40"/>
      <c r="DR4591" s="40"/>
      <c r="DS4591" s="40"/>
      <c r="DT4591" s="40"/>
      <c r="DU4591" s="40"/>
      <c r="DV4591" s="40"/>
      <c r="DW4591" s="40"/>
      <c r="DX4591" s="40"/>
      <c r="DY4591" s="40"/>
      <c r="DZ4591" s="40"/>
      <c r="EA4591" s="40"/>
      <c r="EB4591" s="40"/>
      <c r="EC4591" s="40"/>
      <c r="ED4591" s="40"/>
      <c r="EE4591" s="40"/>
      <c r="EF4591" s="40"/>
      <c r="EG4591" s="40"/>
      <c r="EH4591" s="40"/>
      <c r="EI4591" s="40"/>
      <c r="EJ4591" s="40"/>
      <c r="EK4591" s="40"/>
      <c r="EL4591" s="40"/>
      <c r="EM4591" s="40"/>
      <c r="EN4591" s="40"/>
      <c r="EO4591" s="40"/>
      <c r="EP4591" s="40"/>
      <c r="EQ4591" s="40"/>
      <c r="ER4591" s="40"/>
      <c r="ES4591" s="40"/>
      <c r="ET4591" s="40"/>
      <c r="EU4591" s="40"/>
      <c r="EV4591" s="40"/>
      <c r="EW4591" s="40"/>
      <c r="EX4591" s="40"/>
      <c r="EY4591" s="40"/>
      <c r="EZ4591" s="40"/>
      <c r="FA4591" s="40"/>
      <c r="FB4591" s="40"/>
      <c r="FC4591" s="40"/>
      <c r="FD4591" s="40"/>
      <c r="FE4591" s="40"/>
      <c r="FF4591" s="40"/>
      <c r="FG4591" s="40"/>
      <c r="FH4591" s="40"/>
      <c r="FI4591" s="40"/>
      <c r="FJ4591" s="40"/>
      <c r="FK4591" s="40"/>
      <c r="FL4591" s="40"/>
      <c r="FM4591" s="40"/>
      <c r="FN4591" s="40"/>
      <c r="FO4591" s="40"/>
      <c r="FP4591" s="40"/>
      <c r="FQ4591" s="40"/>
      <c r="FR4591" s="40"/>
      <c r="FS4591" s="40"/>
      <c r="FT4591" s="40"/>
      <c r="FU4591" s="40"/>
      <c r="FV4591" s="40"/>
      <c r="FW4591" s="40"/>
      <c r="FX4591" s="40"/>
      <c r="FY4591" s="40"/>
      <c r="FZ4591" s="40"/>
      <c r="GA4591" s="40"/>
      <c r="GB4591" s="40"/>
      <c r="GC4591" s="40"/>
      <c r="GD4591" s="40"/>
      <c r="GE4591" s="40"/>
      <c r="GF4591" s="40"/>
      <c r="GG4591" s="40"/>
      <c r="GH4591" s="40"/>
      <c r="GI4591" s="40"/>
      <c r="GJ4591" s="40"/>
      <c r="GK4591" s="40"/>
      <c r="GL4591" s="40"/>
      <c r="GM4591" s="40"/>
      <c r="GN4591" s="40"/>
      <c r="GO4591" s="40"/>
      <c r="GP4591" s="40"/>
      <c r="GQ4591" s="40"/>
      <c r="GR4591" s="40"/>
      <c r="GS4591" s="40"/>
      <c r="GT4591" s="40"/>
      <c r="GU4591" s="40"/>
      <c r="GV4591" s="40"/>
      <c r="GW4591" s="40"/>
      <c r="GX4591" s="40"/>
      <c r="GY4591" s="40"/>
      <c r="GZ4591" s="40"/>
      <c r="HA4591" s="40"/>
    </row>
    <row r="4592" spans="1:209" s="14" customFormat="1" ht="12.75" customHeight="1" x14ac:dyDescent="0.2">
      <c r="A4592" s="25">
        <v>3</v>
      </c>
      <c r="B4592" s="14" t="s">
        <v>7</v>
      </c>
      <c r="C4592" s="97">
        <v>8325</v>
      </c>
      <c r="D4592" s="14" t="s">
        <v>968</v>
      </c>
      <c r="E4592" s="14" t="s">
        <v>967</v>
      </c>
      <c r="F4592" s="15">
        <v>15</v>
      </c>
      <c r="G4592" s="15" t="s">
        <v>9</v>
      </c>
      <c r="H4592" s="15" t="s">
        <v>44</v>
      </c>
      <c r="I4592" s="19">
        <v>42979</v>
      </c>
      <c r="J4592" s="16" t="str">
        <f t="shared" si="127"/>
        <v>n/a</v>
      </c>
      <c r="K4592" s="19">
        <v>43007</v>
      </c>
      <c r="L4592" s="15" t="s">
        <v>966</v>
      </c>
      <c r="M4592" s="15">
        <f>IF($K4592&gt;0,VLOOKUP($C4592,analyst,8,FALSE),"")</f>
        <v>0</v>
      </c>
      <c r="N4592" s="15" t="str">
        <f>IF($K4592&gt;0,VLOOKUP($C4592,analyst,9,FALSE),"")</f>
        <v>deny</v>
      </c>
      <c r="O4592" s="62" t="s">
        <v>7</v>
      </c>
      <c r="P4592" s="39" t="s">
        <v>0</v>
      </c>
      <c r="Q4592" s="19">
        <v>43306</v>
      </c>
      <c r="R4592" s="58"/>
    </row>
    <row r="4593" spans="1:209" s="14" customFormat="1" ht="12.75" customHeight="1" x14ac:dyDescent="0.2">
      <c r="A4593" s="25"/>
      <c r="B4593" s="14" t="s">
        <v>7</v>
      </c>
      <c r="C4593" s="97">
        <v>8326</v>
      </c>
      <c r="D4593" s="14" t="s">
        <v>965</v>
      </c>
      <c r="E4593" s="14" t="s">
        <v>964</v>
      </c>
      <c r="F4593" s="15">
        <v>22</v>
      </c>
      <c r="G4593" s="15" t="s">
        <v>22</v>
      </c>
      <c r="H4593" s="15" t="s">
        <v>28</v>
      </c>
      <c r="I4593" s="19">
        <v>42979</v>
      </c>
      <c r="J4593" s="16">
        <f t="shared" si="127"/>
        <v>43344</v>
      </c>
      <c r="K4593" s="19"/>
      <c r="L4593" s="15"/>
      <c r="M4593" s="15" t="str">
        <f>IF($K4593&gt;0,VLOOKUP($C4593,analyst,8,FALSE),"")</f>
        <v/>
      </c>
      <c r="N4593" s="15" t="str">
        <f>IF($K4593&gt;0,VLOOKUP($C4593,analyst,9,FALSE),"")</f>
        <v/>
      </c>
      <c r="O4593" s="96" t="s">
        <v>7</v>
      </c>
      <c r="P4593" s="20" t="s">
        <v>2</v>
      </c>
      <c r="Q4593" s="19"/>
      <c r="R4593" s="58"/>
    </row>
    <row r="4594" spans="1:209" s="14" customFormat="1" ht="12.75" customHeight="1" x14ac:dyDescent="0.2">
      <c r="A4594" s="25">
        <v>37</v>
      </c>
      <c r="B4594" s="14" t="s">
        <v>7</v>
      </c>
      <c r="C4594" s="97">
        <v>8327</v>
      </c>
      <c r="D4594" s="113" t="s">
        <v>962</v>
      </c>
      <c r="E4594" s="14" t="s">
        <v>963</v>
      </c>
      <c r="F4594" s="15">
        <v>8</v>
      </c>
      <c r="G4594" s="15" t="s">
        <v>905</v>
      </c>
      <c r="H4594" s="15" t="s">
        <v>44</v>
      </c>
      <c r="I4594" s="19">
        <v>42979</v>
      </c>
      <c r="J4594" s="16" t="str">
        <f t="shared" si="127"/>
        <v>n/a</v>
      </c>
      <c r="K4594" s="19">
        <v>43010</v>
      </c>
      <c r="L4594" s="15"/>
      <c r="M4594" s="15" t="str">
        <f>IF($K4594&gt;0,VLOOKUP($C4594,analyst,8,FALSE),"")</f>
        <v>Approve</v>
      </c>
      <c r="N4594" s="15" t="str">
        <f>IF($K4594&gt;0,VLOOKUP($C4594,analyst,9,FALSE),"")</f>
        <v>approve</v>
      </c>
      <c r="O4594" s="96" t="s">
        <v>7</v>
      </c>
      <c r="P4594" s="20">
        <v>4629</v>
      </c>
      <c r="Q4594" s="19">
        <v>43388</v>
      </c>
      <c r="R4594" s="58"/>
    </row>
    <row r="4595" spans="1:209" s="14" customFormat="1" ht="12.75" customHeight="1" x14ac:dyDescent="0.2">
      <c r="A4595" s="25">
        <v>37</v>
      </c>
      <c r="B4595" s="14" t="s">
        <v>7</v>
      </c>
      <c r="C4595" s="97">
        <v>8328</v>
      </c>
      <c r="D4595" s="113" t="s">
        <v>962</v>
      </c>
      <c r="E4595" s="14" t="s">
        <v>950</v>
      </c>
      <c r="F4595" s="15">
        <v>8</v>
      </c>
      <c r="G4595" s="15" t="s">
        <v>905</v>
      </c>
      <c r="H4595" s="15" t="s">
        <v>44</v>
      </c>
      <c r="I4595" s="19">
        <v>42979</v>
      </c>
      <c r="J4595" s="16">
        <v>43344</v>
      </c>
      <c r="K4595" s="19">
        <v>43186</v>
      </c>
      <c r="L4595" s="15"/>
      <c r="M4595" s="15" t="s">
        <v>874</v>
      </c>
      <c r="N4595" s="15" t="s">
        <v>874</v>
      </c>
      <c r="O4595" s="96" t="s">
        <v>7</v>
      </c>
      <c r="P4595" s="20">
        <v>4616</v>
      </c>
      <c r="Q4595" s="19">
        <v>43325</v>
      </c>
      <c r="R4595" s="58" t="s">
        <v>961</v>
      </c>
    </row>
    <row r="4596" spans="1:209" s="14" customFormat="1" ht="12.75" customHeight="1" x14ac:dyDescent="0.2">
      <c r="A4596" s="25">
        <v>115</v>
      </c>
      <c r="B4596" s="14" t="s">
        <v>7</v>
      </c>
      <c r="C4596" s="97">
        <v>8329</v>
      </c>
      <c r="D4596" s="14" t="s">
        <v>804</v>
      </c>
      <c r="E4596" s="14" t="s">
        <v>958</v>
      </c>
      <c r="F4596" s="15">
        <v>6</v>
      </c>
      <c r="G4596" s="15" t="s">
        <v>12</v>
      </c>
      <c r="H4596" s="15" t="s">
        <v>28</v>
      </c>
      <c r="I4596" s="19">
        <v>42979</v>
      </c>
      <c r="J4596" s="16">
        <f t="shared" ref="J4596:J4626" si="128">IF(AND(I4596&gt;1/1/75, K4596&gt;0),"n/a",I4596+365)</f>
        <v>43344</v>
      </c>
      <c r="K4596" s="19"/>
      <c r="L4596" s="15"/>
      <c r="M4596" s="15" t="str">
        <f>IF($K4596&gt;0,VLOOKUP($C4596,analyst,8,FALSE),"")</f>
        <v/>
      </c>
      <c r="N4596" s="15" t="str">
        <f>IF($K4596&gt;0,VLOOKUP($C4596,analyst,9,FALSE),"")</f>
        <v/>
      </c>
      <c r="O4596" s="96" t="s">
        <v>7</v>
      </c>
      <c r="P4596" s="20" t="s">
        <v>2</v>
      </c>
      <c r="Q4596" s="19"/>
      <c r="R4596" s="58"/>
    </row>
    <row r="4597" spans="1:209" s="14" customFormat="1" ht="12.75" customHeight="1" x14ac:dyDescent="0.2">
      <c r="A4597" s="25">
        <v>115</v>
      </c>
      <c r="B4597" s="14" t="s">
        <v>7</v>
      </c>
      <c r="C4597" s="97">
        <v>8330</v>
      </c>
      <c r="D4597" s="14" t="s">
        <v>804</v>
      </c>
      <c r="E4597" s="14" t="s">
        <v>958</v>
      </c>
      <c r="F4597" s="15">
        <v>8</v>
      </c>
      <c r="G4597" s="15" t="s">
        <v>905</v>
      </c>
      <c r="H4597" s="15" t="s">
        <v>28</v>
      </c>
      <c r="I4597" s="19">
        <v>42979</v>
      </c>
      <c r="J4597" s="16">
        <f t="shared" si="128"/>
        <v>43344</v>
      </c>
      <c r="K4597" s="19"/>
      <c r="L4597" s="15"/>
      <c r="M4597" s="15" t="str">
        <f>IF($K4597&gt;0,VLOOKUP($C4597,analyst,8,FALSE),"")</f>
        <v/>
      </c>
      <c r="N4597" s="15" t="str">
        <f>IF($K4597&gt;0,VLOOKUP($C4597,analyst,9,FALSE),"")</f>
        <v/>
      </c>
      <c r="O4597" s="96" t="s">
        <v>7</v>
      </c>
      <c r="P4597" s="20" t="s">
        <v>2</v>
      </c>
      <c r="Q4597" s="19"/>
      <c r="R4597" s="58"/>
    </row>
    <row r="4598" spans="1:209" s="14" customFormat="1" ht="12.75" customHeight="1" x14ac:dyDescent="0.2">
      <c r="A4598" s="25">
        <v>115</v>
      </c>
      <c r="B4598" s="14" t="s">
        <v>7</v>
      </c>
      <c r="C4598" s="97">
        <v>8331</v>
      </c>
      <c r="D4598" s="14" t="s">
        <v>804</v>
      </c>
      <c r="E4598" s="14" t="s">
        <v>958</v>
      </c>
      <c r="F4598" s="15">
        <v>10</v>
      </c>
      <c r="G4598" s="15" t="s">
        <v>12</v>
      </c>
      <c r="H4598" s="15" t="s">
        <v>28</v>
      </c>
      <c r="I4598" s="19">
        <v>42979</v>
      </c>
      <c r="J4598" s="16">
        <f t="shared" si="128"/>
        <v>43344</v>
      </c>
      <c r="K4598" s="19"/>
      <c r="L4598" s="15"/>
      <c r="M4598" s="15" t="str">
        <f>IF($K4598&gt;0,VLOOKUP($C4598,analyst,8,FALSE),"")</f>
        <v/>
      </c>
      <c r="N4598" s="15" t="str">
        <f>IF($K4598&gt;0,VLOOKUP($C4598,analyst,9,FALSE),"")</f>
        <v/>
      </c>
      <c r="O4598" s="96" t="s">
        <v>7</v>
      </c>
      <c r="P4598" s="20" t="s">
        <v>2</v>
      </c>
      <c r="Q4598" s="19"/>
      <c r="R4598" s="58"/>
    </row>
    <row r="4599" spans="1:209" s="14" customFormat="1" ht="12.75" customHeight="1" x14ac:dyDescent="0.2">
      <c r="A4599" s="25">
        <v>115</v>
      </c>
      <c r="B4599" s="14" t="s">
        <v>7</v>
      </c>
      <c r="C4599" s="97">
        <v>8332</v>
      </c>
      <c r="D4599" s="14" t="s">
        <v>804</v>
      </c>
      <c r="E4599" s="14" t="s">
        <v>958</v>
      </c>
      <c r="F4599" s="15">
        <v>15</v>
      </c>
      <c r="G4599" s="15" t="s">
        <v>9</v>
      </c>
      <c r="H4599" s="15" t="s">
        <v>28</v>
      </c>
      <c r="I4599" s="19">
        <v>42979</v>
      </c>
      <c r="J4599" s="16">
        <f t="shared" si="128"/>
        <v>43344</v>
      </c>
      <c r="K4599" s="19"/>
      <c r="L4599" s="15"/>
      <c r="M4599" s="15" t="str">
        <f>IF($K4599&gt;0,VLOOKUP($C4599,analyst,8,FALSE),"")</f>
        <v/>
      </c>
      <c r="N4599" s="15" t="str">
        <f>IF($K4599&gt;0,VLOOKUP($C4599,analyst,9,FALSE),"")</f>
        <v/>
      </c>
      <c r="O4599" s="96" t="s">
        <v>7</v>
      </c>
      <c r="P4599" s="20" t="s">
        <v>2</v>
      </c>
      <c r="Q4599" s="19"/>
      <c r="R4599" s="58"/>
    </row>
    <row r="4600" spans="1:209" s="14" customFormat="1" ht="12.75" customHeight="1" x14ac:dyDescent="0.2">
      <c r="A4600" s="25">
        <v>115</v>
      </c>
      <c r="B4600" s="14" t="s">
        <v>7</v>
      </c>
      <c r="C4600" s="97">
        <v>8333</v>
      </c>
      <c r="D4600" s="14" t="s">
        <v>960</v>
      </c>
      <c r="E4600" s="14" t="s">
        <v>959</v>
      </c>
      <c r="F4600" s="15">
        <v>16</v>
      </c>
      <c r="G4600" s="15" t="s">
        <v>12</v>
      </c>
      <c r="H4600" s="15" t="s">
        <v>28</v>
      </c>
      <c r="I4600" s="19">
        <v>42979</v>
      </c>
      <c r="J4600" s="16" t="str">
        <f t="shared" si="128"/>
        <v>n/a</v>
      </c>
      <c r="K4600" s="19">
        <v>43010</v>
      </c>
      <c r="L4600" s="15"/>
      <c r="M4600" s="15">
        <f>IF($K4600&gt;0,VLOOKUP($C4600,analyst,8,FALSE),"")</f>
        <v>0</v>
      </c>
      <c r="N4600" s="15" t="str">
        <f>IF($K4600&gt;0,VLOOKUP($C4600,analyst,9,FALSE),"")</f>
        <v>deny</v>
      </c>
      <c r="O4600" s="96" t="s">
        <v>7</v>
      </c>
      <c r="P4600" s="20">
        <v>4622</v>
      </c>
      <c r="Q4600" s="19">
        <v>43328</v>
      </c>
      <c r="R4600" s="58"/>
    </row>
    <row r="4601" spans="1:209" s="14" customFormat="1" ht="12.75" customHeight="1" x14ac:dyDescent="0.2">
      <c r="A4601" s="25">
        <v>115</v>
      </c>
      <c r="B4601" s="14" t="s">
        <v>7</v>
      </c>
      <c r="C4601" s="97">
        <v>8334</v>
      </c>
      <c r="D4601" s="14" t="s">
        <v>804</v>
      </c>
      <c r="E4601" s="14" t="s">
        <v>958</v>
      </c>
      <c r="F4601" s="15">
        <v>21</v>
      </c>
      <c r="G4601" s="15" t="s">
        <v>22</v>
      </c>
      <c r="H4601" s="15" t="s">
        <v>28</v>
      </c>
      <c r="I4601" s="19">
        <v>42979</v>
      </c>
      <c r="J4601" s="16">
        <f t="shared" si="128"/>
        <v>43344</v>
      </c>
      <c r="K4601" s="19"/>
      <c r="L4601" s="15"/>
      <c r="M4601" s="15" t="str">
        <f>IF($K4601&gt;0,VLOOKUP($C4601,analyst,8,FALSE),"")</f>
        <v/>
      </c>
      <c r="N4601" s="15" t="str">
        <f>IF($K4601&gt;0,VLOOKUP($C4601,analyst,9,FALSE),"")</f>
        <v/>
      </c>
      <c r="O4601" s="96" t="s">
        <v>7</v>
      </c>
      <c r="P4601" s="20" t="s">
        <v>2</v>
      </c>
      <c r="Q4601" s="19"/>
      <c r="R4601" s="58"/>
    </row>
    <row r="4602" spans="1:209" s="14" customFormat="1" ht="12.75" customHeight="1" x14ac:dyDescent="0.2">
      <c r="A4602" s="25">
        <v>115</v>
      </c>
      <c r="B4602" s="14" t="s">
        <v>7</v>
      </c>
      <c r="C4602" s="97">
        <v>8335</v>
      </c>
      <c r="D4602" s="14" t="s">
        <v>804</v>
      </c>
      <c r="E4602" s="14" t="s">
        <v>957</v>
      </c>
      <c r="F4602" s="15">
        <v>22</v>
      </c>
      <c r="G4602" s="15" t="s">
        <v>22</v>
      </c>
      <c r="H4602" s="15" t="s">
        <v>28</v>
      </c>
      <c r="I4602" s="19">
        <v>42979</v>
      </c>
      <c r="J4602" s="16" t="str">
        <f t="shared" si="128"/>
        <v>n/a</v>
      </c>
      <c r="K4602" s="19">
        <v>43010</v>
      </c>
      <c r="L4602" s="15"/>
      <c r="M4602" s="15"/>
      <c r="N4602" s="15"/>
      <c r="O4602" s="96" t="s">
        <v>7</v>
      </c>
      <c r="P4602" s="20" t="s">
        <v>4</v>
      </c>
      <c r="Q4602" s="19"/>
      <c r="R4602" s="58"/>
    </row>
    <row r="4603" spans="1:209" s="14" customFormat="1" ht="12.75" customHeight="1" x14ac:dyDescent="0.2">
      <c r="A4603" s="25"/>
      <c r="B4603" s="14" t="s">
        <v>7</v>
      </c>
      <c r="C4603" s="97">
        <v>8336</v>
      </c>
      <c r="D4603" s="116" t="s">
        <v>956</v>
      </c>
      <c r="E4603" s="14" t="s">
        <v>955</v>
      </c>
      <c r="F4603" s="15">
        <v>10</v>
      </c>
      <c r="G4603" s="15" t="s">
        <v>12</v>
      </c>
      <c r="H4603" s="15" t="s">
        <v>28</v>
      </c>
      <c r="I4603" s="19">
        <v>42979</v>
      </c>
      <c r="J4603" s="16" t="str">
        <f t="shared" si="128"/>
        <v>n/a</v>
      </c>
      <c r="K4603" s="19">
        <v>43010</v>
      </c>
      <c r="L4603" s="15">
        <v>8337</v>
      </c>
      <c r="M4603" s="15">
        <f>IF($K4603&gt;0,VLOOKUP($C4603,analyst,8,FALSE),"")</f>
        <v>0</v>
      </c>
      <c r="N4603" s="15" t="str">
        <f>IF($K4603&gt;0,VLOOKUP($C4603,analyst,9,FALSE),"")</f>
        <v>deny</v>
      </c>
      <c r="O4603" s="96" t="s">
        <v>7</v>
      </c>
      <c r="P4603" s="20">
        <v>4623</v>
      </c>
      <c r="Q4603" s="19">
        <v>43328</v>
      </c>
      <c r="R4603" s="58"/>
    </row>
    <row r="4604" spans="1:209" s="14" customFormat="1" ht="12.75" customHeight="1" x14ac:dyDescent="0.2">
      <c r="A4604" s="25">
        <v>197</v>
      </c>
      <c r="B4604" s="14" t="s">
        <v>7</v>
      </c>
      <c r="C4604" s="97">
        <v>8337</v>
      </c>
      <c r="D4604" s="14" t="s">
        <v>954</v>
      </c>
      <c r="E4604" s="14" t="s">
        <v>953</v>
      </c>
      <c r="F4604" s="15">
        <v>10</v>
      </c>
      <c r="G4604" s="15" t="s">
        <v>12</v>
      </c>
      <c r="H4604" s="15" t="s">
        <v>28</v>
      </c>
      <c r="I4604" s="19">
        <v>42983</v>
      </c>
      <c r="J4604" s="16" t="str">
        <f t="shared" si="128"/>
        <v>n/a</v>
      </c>
      <c r="K4604" s="19">
        <v>43010</v>
      </c>
      <c r="L4604" s="15">
        <v>8336</v>
      </c>
      <c r="M4604" s="15">
        <f>IF($K4604&gt;0,VLOOKUP($C4604,analyst,8,FALSE),"")</f>
        <v>0</v>
      </c>
      <c r="N4604" s="15" t="str">
        <f>IF($K4604&gt;0,VLOOKUP($C4604,analyst,9,FALSE),"")</f>
        <v>deny</v>
      </c>
      <c r="O4604" s="96" t="s">
        <v>7</v>
      </c>
      <c r="P4604" s="20">
        <v>4624</v>
      </c>
      <c r="Q4604" s="19">
        <v>43328</v>
      </c>
      <c r="R4604" s="58"/>
    </row>
    <row r="4605" spans="1:209" s="14" customFormat="1" ht="12.75" customHeight="1" x14ac:dyDescent="0.2">
      <c r="A4605" s="25">
        <v>55</v>
      </c>
      <c r="B4605" s="14" t="s">
        <v>7</v>
      </c>
      <c r="C4605" s="97">
        <v>8338</v>
      </c>
      <c r="D4605" s="14" t="s">
        <v>943</v>
      </c>
      <c r="E4605" s="14" t="s">
        <v>952</v>
      </c>
      <c r="F4605" s="15">
        <v>15</v>
      </c>
      <c r="G4605" s="15" t="s">
        <v>9</v>
      </c>
      <c r="H4605" s="15" t="s">
        <v>44</v>
      </c>
      <c r="I4605" s="19">
        <v>42986</v>
      </c>
      <c r="J4605" s="16" t="str">
        <f t="shared" si="128"/>
        <v>n/a</v>
      </c>
      <c r="K4605" s="19">
        <v>43010</v>
      </c>
      <c r="L4605" s="15" t="s">
        <v>951</v>
      </c>
      <c r="M4605" s="15">
        <f>IF($K4605&gt;0,VLOOKUP($C4605,analyst,8,FALSE),"")</f>
        <v>0</v>
      </c>
      <c r="N4605" s="15" t="str">
        <f>IF($K4605&gt;0,VLOOKUP($C4605,analyst,9,FALSE),"")</f>
        <v>deny</v>
      </c>
      <c r="O4605" s="96" t="s">
        <v>7</v>
      </c>
      <c r="P4605" s="20">
        <v>4613</v>
      </c>
      <c r="Q4605" s="19">
        <v>43306</v>
      </c>
      <c r="R4605" s="58" t="s">
        <v>136</v>
      </c>
    </row>
    <row r="4606" spans="1:209" s="14" customFormat="1" ht="12.75" customHeight="1" x14ac:dyDescent="0.2">
      <c r="A4606" s="25">
        <v>17</v>
      </c>
      <c r="B4606" s="14" t="s">
        <v>7</v>
      </c>
      <c r="C4606" s="97">
        <v>8339</v>
      </c>
      <c r="D4606" s="14" t="s">
        <v>649</v>
      </c>
      <c r="E4606" s="14" t="s">
        <v>950</v>
      </c>
      <c r="F4606" s="15">
        <v>15</v>
      </c>
      <c r="G4606" s="15" t="s">
        <v>9</v>
      </c>
      <c r="H4606" s="15" t="s">
        <v>44</v>
      </c>
      <c r="I4606" s="19">
        <v>42989</v>
      </c>
      <c r="J4606" s="16">
        <f t="shared" si="128"/>
        <v>43354</v>
      </c>
      <c r="K4606" s="19"/>
      <c r="L4606" s="15"/>
      <c r="M4606" s="15" t="str">
        <f>IF($K4606&gt;0,VLOOKUP($C4606,analyst,8,FALSE),"")</f>
        <v/>
      </c>
      <c r="N4606" s="15" t="str">
        <f>IF($K4606&gt;0,VLOOKUP($C4606,analyst,9,FALSE),"")</f>
        <v/>
      </c>
      <c r="O4606" s="96" t="s">
        <v>7</v>
      </c>
      <c r="P4606" s="20" t="s">
        <v>2</v>
      </c>
      <c r="Q4606" s="19"/>
      <c r="R4606" s="58"/>
    </row>
    <row r="4607" spans="1:209" s="14" customFormat="1" ht="12.75" customHeight="1" x14ac:dyDescent="0.2">
      <c r="A4607" s="25">
        <v>17</v>
      </c>
      <c r="B4607" s="14" t="s">
        <v>7</v>
      </c>
      <c r="C4607" s="97">
        <v>8340</v>
      </c>
      <c r="D4607" s="14" t="s">
        <v>571</v>
      </c>
      <c r="E4607" s="14" t="s">
        <v>950</v>
      </c>
      <c r="F4607" s="15">
        <v>15</v>
      </c>
      <c r="G4607" s="15" t="s">
        <v>9</v>
      </c>
      <c r="H4607" s="15" t="s">
        <v>44</v>
      </c>
      <c r="I4607" s="19">
        <v>42989</v>
      </c>
      <c r="J4607" s="16">
        <f t="shared" si="128"/>
        <v>43354</v>
      </c>
      <c r="K4607" s="19"/>
      <c r="L4607" s="15"/>
      <c r="M4607" s="15" t="str">
        <f>IF($K4607&gt;0,VLOOKUP($C4607,analyst,8,FALSE),"")</f>
        <v/>
      </c>
      <c r="N4607" s="15" t="str">
        <f>IF($K4607&gt;0,VLOOKUP($C4607,analyst,9,FALSE),"")</f>
        <v/>
      </c>
      <c r="O4607" s="96" t="s">
        <v>7</v>
      </c>
      <c r="P4607" s="20" t="s">
        <v>2</v>
      </c>
      <c r="Q4607" s="19"/>
      <c r="R4607" s="58"/>
      <c r="S4607" s="57"/>
      <c r="T4607" s="57"/>
      <c r="U4607" s="57"/>
      <c r="V4607" s="57"/>
      <c r="W4607" s="57"/>
      <c r="X4607" s="57"/>
      <c r="Y4607" s="57"/>
      <c r="Z4607" s="57"/>
      <c r="AA4607" s="57"/>
      <c r="AB4607" s="57"/>
      <c r="AC4607" s="57"/>
      <c r="AD4607" s="57"/>
      <c r="AE4607" s="57"/>
      <c r="AF4607" s="57"/>
      <c r="AG4607" s="57"/>
      <c r="AH4607" s="57"/>
      <c r="AI4607" s="57"/>
      <c r="AJ4607" s="57"/>
      <c r="AK4607" s="57"/>
      <c r="AL4607" s="57"/>
      <c r="AM4607" s="57"/>
      <c r="AN4607" s="57"/>
      <c r="AO4607" s="57"/>
      <c r="AP4607" s="57"/>
      <c r="AQ4607" s="57"/>
      <c r="AR4607" s="57"/>
      <c r="AS4607" s="57"/>
      <c r="AT4607" s="57"/>
      <c r="AU4607" s="57"/>
      <c r="AV4607" s="57"/>
      <c r="AW4607" s="57"/>
      <c r="AX4607" s="57"/>
      <c r="AY4607" s="57"/>
      <c r="AZ4607" s="57"/>
      <c r="BA4607" s="57"/>
      <c r="BB4607" s="57"/>
      <c r="BC4607" s="57"/>
      <c r="BD4607" s="57"/>
      <c r="BE4607" s="57"/>
      <c r="BF4607" s="57"/>
      <c r="BG4607" s="57"/>
      <c r="BH4607" s="57"/>
      <c r="BI4607" s="57"/>
      <c r="BJ4607" s="57"/>
      <c r="BK4607" s="57"/>
      <c r="BL4607" s="57"/>
      <c r="BM4607" s="57"/>
      <c r="BN4607" s="57"/>
      <c r="BO4607" s="57"/>
      <c r="BP4607" s="57"/>
      <c r="BQ4607" s="57"/>
      <c r="BR4607" s="57"/>
      <c r="BS4607" s="57"/>
      <c r="BT4607" s="57"/>
      <c r="BU4607" s="57"/>
      <c r="BV4607" s="57"/>
      <c r="BW4607" s="57"/>
      <c r="BX4607" s="57"/>
      <c r="BY4607" s="57"/>
      <c r="BZ4607" s="57"/>
      <c r="CA4607" s="57"/>
      <c r="CB4607" s="57"/>
      <c r="CC4607" s="57"/>
      <c r="CD4607" s="57"/>
      <c r="CE4607" s="57"/>
      <c r="CF4607" s="57"/>
      <c r="CG4607" s="57"/>
      <c r="CH4607" s="57"/>
      <c r="CI4607" s="57"/>
      <c r="CJ4607" s="57"/>
      <c r="CK4607" s="57"/>
      <c r="CL4607" s="57"/>
      <c r="CM4607" s="57"/>
      <c r="CN4607" s="57"/>
      <c r="CO4607" s="57"/>
      <c r="CP4607" s="57"/>
      <c r="CQ4607" s="57"/>
      <c r="CR4607" s="57"/>
      <c r="CS4607" s="57"/>
      <c r="CT4607" s="57"/>
      <c r="CU4607" s="57"/>
      <c r="CV4607" s="57"/>
      <c r="CW4607" s="57"/>
      <c r="CX4607" s="57"/>
      <c r="CY4607" s="57"/>
      <c r="CZ4607" s="57"/>
      <c r="DA4607" s="57"/>
      <c r="DB4607" s="57"/>
      <c r="DC4607" s="57"/>
      <c r="DD4607" s="57"/>
      <c r="DE4607" s="57"/>
      <c r="DF4607" s="57"/>
      <c r="DG4607" s="57"/>
      <c r="DH4607" s="57"/>
      <c r="DI4607" s="57"/>
      <c r="DJ4607" s="57"/>
      <c r="DK4607" s="57"/>
      <c r="DL4607" s="57"/>
      <c r="DM4607" s="57"/>
      <c r="DN4607" s="57"/>
      <c r="DO4607" s="57"/>
      <c r="DP4607" s="57"/>
      <c r="DQ4607" s="57"/>
      <c r="DR4607" s="57"/>
      <c r="DS4607" s="57"/>
      <c r="DT4607" s="57"/>
      <c r="DU4607" s="57"/>
      <c r="DV4607" s="57"/>
      <c r="DW4607" s="57"/>
      <c r="DX4607" s="57"/>
      <c r="DY4607" s="57"/>
      <c r="DZ4607" s="57"/>
      <c r="EA4607" s="57"/>
      <c r="EB4607" s="57"/>
      <c r="EC4607" s="57"/>
      <c r="ED4607" s="57"/>
      <c r="EE4607" s="57"/>
      <c r="EF4607" s="57"/>
      <c r="EG4607" s="57"/>
      <c r="EH4607" s="57"/>
      <c r="EI4607" s="57"/>
      <c r="EJ4607" s="57"/>
      <c r="EK4607" s="57"/>
      <c r="EL4607" s="57"/>
      <c r="EM4607" s="57"/>
      <c r="EN4607" s="57"/>
      <c r="EO4607" s="57"/>
      <c r="EP4607" s="57"/>
      <c r="EQ4607" s="57"/>
      <c r="ER4607" s="57"/>
      <c r="ES4607" s="57"/>
      <c r="ET4607" s="57"/>
      <c r="EU4607" s="57"/>
      <c r="EV4607" s="57"/>
      <c r="EW4607" s="57"/>
      <c r="EX4607" s="57"/>
      <c r="EY4607" s="57"/>
      <c r="EZ4607" s="57"/>
      <c r="FA4607" s="57"/>
      <c r="FB4607" s="57"/>
      <c r="FC4607" s="57"/>
      <c r="FD4607" s="57"/>
      <c r="FE4607" s="57"/>
      <c r="FF4607" s="57"/>
      <c r="FG4607" s="57"/>
      <c r="FH4607" s="57"/>
      <c r="FI4607" s="57"/>
      <c r="FJ4607" s="57"/>
      <c r="FK4607" s="57"/>
      <c r="FL4607" s="57"/>
      <c r="FM4607" s="57"/>
      <c r="FN4607" s="57"/>
      <c r="FO4607" s="57"/>
      <c r="FP4607" s="57"/>
      <c r="FQ4607" s="57"/>
      <c r="FR4607" s="57"/>
      <c r="FS4607" s="57"/>
      <c r="FT4607" s="57"/>
      <c r="FU4607" s="57"/>
      <c r="FV4607" s="57"/>
      <c r="FW4607" s="57"/>
      <c r="FX4607" s="57"/>
      <c r="FY4607" s="57"/>
      <c r="FZ4607" s="57"/>
      <c r="GA4607" s="57"/>
      <c r="GB4607" s="57"/>
      <c r="GC4607" s="57"/>
      <c r="GD4607" s="57"/>
      <c r="GE4607" s="57"/>
      <c r="GF4607" s="57"/>
      <c r="GG4607" s="57"/>
      <c r="GH4607" s="57"/>
      <c r="GI4607" s="57"/>
      <c r="GJ4607" s="57"/>
      <c r="GK4607" s="57"/>
      <c r="GL4607" s="57"/>
      <c r="GM4607" s="57"/>
      <c r="GN4607" s="57"/>
      <c r="GO4607" s="57"/>
      <c r="GP4607" s="57"/>
      <c r="GQ4607" s="57"/>
      <c r="GR4607" s="57"/>
      <c r="GS4607" s="57"/>
      <c r="GT4607" s="57"/>
      <c r="GU4607" s="57"/>
      <c r="GV4607" s="57"/>
      <c r="GW4607" s="57"/>
      <c r="GX4607" s="57"/>
      <c r="GY4607" s="57"/>
      <c r="GZ4607" s="57"/>
      <c r="HA4607" s="57"/>
    </row>
    <row r="4608" spans="1:209" s="40" customFormat="1" ht="12.75" customHeight="1" x14ac:dyDescent="0.2">
      <c r="A4608" s="29">
        <v>3</v>
      </c>
      <c r="B4608" s="40" t="s">
        <v>7</v>
      </c>
      <c r="C4608" s="107">
        <v>8341</v>
      </c>
      <c r="D4608" s="40" t="s">
        <v>949</v>
      </c>
      <c r="E4608" s="115" t="s">
        <v>948</v>
      </c>
      <c r="F4608" s="45">
        <v>20</v>
      </c>
      <c r="G4608" s="45" t="s">
        <v>22</v>
      </c>
      <c r="H4608" s="45" t="s">
        <v>31</v>
      </c>
      <c r="I4608" s="46">
        <v>43021</v>
      </c>
      <c r="J4608" s="44">
        <f t="shared" si="128"/>
        <v>43386</v>
      </c>
      <c r="K4608" s="46"/>
      <c r="L4608" s="45"/>
      <c r="M4608" s="45" t="str">
        <f>IF($K4608&gt;0,VLOOKUP($C4608,analyst,8,FALSE),"")</f>
        <v/>
      </c>
      <c r="N4608" s="45" t="str">
        <f>IF($K4608&gt;0,VLOOKUP($C4608,analyst,9,FALSE),"")</f>
        <v/>
      </c>
      <c r="O4608" s="106" t="s">
        <v>7</v>
      </c>
      <c r="P4608" s="53" t="s">
        <v>2</v>
      </c>
      <c r="Q4608" s="46"/>
      <c r="R4608" s="41"/>
    </row>
    <row r="4609" spans="1:209" s="40" customFormat="1" ht="13.5" customHeight="1" x14ac:dyDescent="0.2">
      <c r="A4609" s="29">
        <v>19</v>
      </c>
      <c r="B4609" s="40" t="s">
        <v>7</v>
      </c>
      <c r="C4609" s="107">
        <v>8342</v>
      </c>
      <c r="D4609" s="40" t="s">
        <v>947</v>
      </c>
      <c r="E4609" s="114" t="s">
        <v>946</v>
      </c>
      <c r="F4609" s="45">
        <v>8</v>
      </c>
      <c r="G4609" s="45" t="s">
        <v>905</v>
      </c>
      <c r="H4609" s="45" t="s">
        <v>31</v>
      </c>
      <c r="I4609" s="46">
        <v>43031</v>
      </c>
      <c r="J4609" s="44" t="str">
        <f t="shared" si="128"/>
        <v>n/a</v>
      </c>
      <c r="K4609" s="46">
        <v>43070</v>
      </c>
      <c r="L4609" s="45"/>
      <c r="M4609" s="45" t="str">
        <f>IF($K4609&gt;0,VLOOKUP($C4609,analyst,8,FALSE),"")</f>
        <v>Approve</v>
      </c>
      <c r="N4609" s="45" t="str">
        <f>IF($K4609&gt;0,VLOOKUP($C4609,analyst,9,FALSE),"")</f>
        <v>Approve</v>
      </c>
      <c r="O4609" s="106" t="s">
        <v>7</v>
      </c>
      <c r="P4609" s="53">
        <v>4599</v>
      </c>
      <c r="Q4609" s="46">
        <v>43230</v>
      </c>
      <c r="R4609" s="41" t="s">
        <v>815</v>
      </c>
    </row>
    <row r="4610" spans="1:209" s="14" customFormat="1" ht="12.75" customHeight="1" x14ac:dyDescent="0.2">
      <c r="A4610" s="25">
        <v>19</v>
      </c>
      <c r="B4610" s="14" t="s">
        <v>7</v>
      </c>
      <c r="C4610" s="97">
        <v>8343</v>
      </c>
      <c r="D4610" s="14" t="s">
        <v>945</v>
      </c>
      <c r="E4610" s="113" t="s">
        <v>944</v>
      </c>
      <c r="F4610" s="15">
        <v>8</v>
      </c>
      <c r="G4610" s="15" t="s">
        <v>905</v>
      </c>
      <c r="H4610" s="15" t="s">
        <v>31</v>
      </c>
      <c r="I4610" s="19">
        <v>43031</v>
      </c>
      <c r="J4610" s="16" t="str">
        <f t="shared" si="128"/>
        <v>n/a</v>
      </c>
      <c r="K4610" s="19">
        <v>43070</v>
      </c>
      <c r="L4610" s="15" t="s">
        <v>684</v>
      </c>
      <c r="M4610" s="15" t="s">
        <v>874</v>
      </c>
      <c r="N4610" s="15" t="s">
        <v>874</v>
      </c>
      <c r="O4610" s="96" t="s">
        <v>7</v>
      </c>
      <c r="P4610" s="20">
        <v>4601</v>
      </c>
      <c r="Q4610" s="19">
        <v>43230</v>
      </c>
      <c r="R4610" s="58" t="s">
        <v>815</v>
      </c>
    </row>
    <row r="4611" spans="1:209" s="40" customFormat="1" ht="15" customHeight="1" x14ac:dyDescent="0.2">
      <c r="A4611" s="29">
        <v>55</v>
      </c>
      <c r="B4611" s="40" t="s">
        <v>7</v>
      </c>
      <c r="C4611" s="107">
        <v>8344</v>
      </c>
      <c r="D4611" s="40" t="s">
        <v>943</v>
      </c>
      <c r="E4611" s="40" t="s">
        <v>942</v>
      </c>
      <c r="F4611" s="45">
        <v>15</v>
      </c>
      <c r="G4611" s="45" t="s">
        <v>9</v>
      </c>
      <c r="H4611" s="45" t="s">
        <v>31</v>
      </c>
      <c r="I4611" s="46">
        <v>43035</v>
      </c>
      <c r="J4611" s="44" t="str">
        <f t="shared" si="128"/>
        <v>n/a</v>
      </c>
      <c r="K4611" s="46">
        <v>43070</v>
      </c>
      <c r="L4611" s="45"/>
      <c r="M4611" s="45">
        <f>IF($K4611&gt;0,VLOOKUP($C4611,analyst,8,FALSE),"")</f>
        <v>0</v>
      </c>
      <c r="N4611" s="45" t="s">
        <v>874</v>
      </c>
      <c r="O4611" s="106" t="s">
        <v>7</v>
      </c>
      <c r="P4611" s="53">
        <v>4596</v>
      </c>
      <c r="Q4611" s="46">
        <v>43224</v>
      </c>
      <c r="R4611" s="41" t="s">
        <v>136</v>
      </c>
      <c r="S4611" s="14"/>
      <c r="T4611" s="14"/>
      <c r="U4611" s="14"/>
      <c r="V4611" s="14"/>
      <c r="W4611" s="14"/>
      <c r="X4611" s="14"/>
      <c r="Y4611" s="14"/>
      <c r="Z4611" s="14"/>
      <c r="AA4611" s="14"/>
      <c r="AB4611" s="14"/>
      <c r="AC4611" s="14"/>
      <c r="AD4611" s="14"/>
      <c r="AE4611" s="14"/>
      <c r="AF4611" s="14"/>
      <c r="AG4611" s="14"/>
      <c r="AH4611" s="14"/>
      <c r="AI4611" s="14"/>
      <c r="AJ4611" s="14"/>
      <c r="AK4611" s="14"/>
      <c r="AL4611" s="14"/>
      <c r="AM4611" s="14"/>
      <c r="AN4611" s="14"/>
      <c r="AO4611" s="14"/>
      <c r="AP4611" s="14"/>
      <c r="AQ4611" s="14"/>
      <c r="AR4611" s="14"/>
      <c r="AS4611" s="14"/>
      <c r="AT4611" s="14"/>
      <c r="AU4611" s="14"/>
      <c r="AV4611" s="14"/>
      <c r="AW4611" s="14"/>
      <c r="AX4611" s="14"/>
      <c r="AY4611" s="14"/>
      <c r="AZ4611" s="14"/>
      <c r="BA4611" s="14"/>
      <c r="BB4611" s="14"/>
      <c r="BC4611" s="14"/>
      <c r="BD4611" s="14"/>
      <c r="BE4611" s="14"/>
      <c r="BF4611" s="14"/>
      <c r="BG4611" s="14"/>
      <c r="BH4611" s="14"/>
      <c r="BI4611" s="14"/>
      <c r="BJ4611" s="14"/>
      <c r="BK4611" s="14"/>
      <c r="BL4611" s="14"/>
      <c r="BM4611" s="14"/>
      <c r="BN4611" s="14"/>
      <c r="BO4611" s="14"/>
      <c r="BP4611" s="14"/>
      <c r="BQ4611" s="14"/>
      <c r="BR4611" s="14"/>
      <c r="BS4611" s="14"/>
      <c r="BT4611" s="14"/>
      <c r="BU4611" s="14"/>
      <c r="BV4611" s="14"/>
      <c r="BW4611" s="14"/>
      <c r="BX4611" s="14"/>
      <c r="BY4611" s="14"/>
      <c r="BZ4611" s="14"/>
      <c r="CA4611" s="14"/>
      <c r="CB4611" s="14"/>
      <c r="CC4611" s="14"/>
      <c r="CD4611" s="14"/>
      <c r="CE4611" s="14"/>
      <c r="CF4611" s="14"/>
      <c r="CG4611" s="14"/>
      <c r="CH4611" s="14"/>
      <c r="CI4611" s="14"/>
      <c r="CJ4611" s="14"/>
      <c r="CK4611" s="14"/>
      <c r="CL4611" s="14"/>
      <c r="CM4611" s="14"/>
      <c r="CN4611" s="14"/>
      <c r="CO4611" s="14"/>
      <c r="CP4611" s="14"/>
      <c r="CQ4611" s="14"/>
      <c r="CR4611" s="14"/>
      <c r="CS4611" s="14"/>
      <c r="CT4611" s="14"/>
      <c r="CU4611" s="14"/>
      <c r="CV4611" s="14"/>
      <c r="CW4611" s="14"/>
      <c r="CX4611" s="14"/>
      <c r="CY4611" s="14"/>
      <c r="CZ4611" s="14"/>
      <c r="DA4611" s="14"/>
      <c r="DB4611" s="14"/>
      <c r="DC4611" s="14"/>
      <c r="DD4611" s="14"/>
      <c r="DE4611" s="14"/>
      <c r="DF4611" s="14"/>
      <c r="DG4611" s="14"/>
      <c r="DH4611" s="14"/>
      <c r="DI4611" s="14"/>
      <c r="DJ4611" s="14"/>
      <c r="DK4611" s="14"/>
      <c r="DL4611" s="14"/>
      <c r="DM4611" s="14"/>
      <c r="DN4611" s="14"/>
      <c r="DO4611" s="14"/>
      <c r="DP4611" s="14"/>
      <c r="DQ4611" s="14"/>
      <c r="DR4611" s="14"/>
      <c r="DS4611" s="14"/>
      <c r="DT4611" s="14"/>
      <c r="DU4611" s="14"/>
      <c r="DV4611" s="14"/>
      <c r="DW4611" s="14"/>
      <c r="DX4611" s="14"/>
      <c r="DY4611" s="14"/>
      <c r="DZ4611" s="14"/>
      <c r="EA4611" s="14"/>
      <c r="EB4611" s="14"/>
      <c r="EC4611" s="14"/>
      <c r="ED4611" s="14"/>
      <c r="EE4611" s="14"/>
      <c r="EF4611" s="14"/>
      <c r="EG4611" s="14"/>
      <c r="EH4611" s="14"/>
      <c r="EI4611" s="14"/>
      <c r="EJ4611" s="14"/>
      <c r="EK4611" s="14"/>
      <c r="EL4611" s="14"/>
      <c r="EM4611" s="14"/>
      <c r="EN4611" s="14"/>
      <c r="EO4611" s="14"/>
      <c r="EP4611" s="14"/>
      <c r="EQ4611" s="14"/>
      <c r="ER4611" s="14"/>
      <c r="ES4611" s="14"/>
      <c r="ET4611" s="14"/>
      <c r="EU4611" s="14"/>
      <c r="EV4611" s="14"/>
      <c r="EW4611" s="14"/>
      <c r="EX4611" s="14"/>
      <c r="EY4611" s="14"/>
      <c r="EZ4611" s="14"/>
      <c r="FA4611" s="14"/>
      <c r="FB4611" s="14"/>
      <c r="FC4611" s="14"/>
      <c r="FD4611" s="14"/>
      <c r="FE4611" s="14"/>
      <c r="FF4611" s="14"/>
      <c r="FG4611" s="14"/>
      <c r="FH4611" s="14"/>
      <c r="FI4611" s="14"/>
      <c r="FJ4611" s="14"/>
      <c r="FK4611" s="14"/>
      <c r="FL4611" s="14"/>
      <c r="FM4611" s="14"/>
      <c r="FN4611" s="14"/>
      <c r="FO4611" s="14"/>
      <c r="FP4611" s="14"/>
      <c r="FQ4611" s="14"/>
      <c r="FR4611" s="14"/>
      <c r="FS4611" s="14"/>
      <c r="FT4611" s="14"/>
      <c r="FU4611" s="14"/>
      <c r="FV4611" s="14"/>
      <c r="FW4611" s="14"/>
      <c r="FX4611" s="14"/>
      <c r="FY4611" s="14"/>
      <c r="FZ4611" s="14"/>
      <c r="GA4611" s="14"/>
      <c r="GB4611" s="14"/>
      <c r="GC4611" s="14"/>
      <c r="GD4611" s="14"/>
      <c r="GE4611" s="14"/>
      <c r="GF4611" s="14"/>
      <c r="GG4611" s="14"/>
      <c r="GH4611" s="14"/>
      <c r="GI4611" s="14"/>
      <c r="GJ4611" s="14"/>
      <c r="GK4611" s="14"/>
      <c r="GL4611" s="14"/>
      <c r="GM4611" s="14"/>
      <c r="GN4611" s="14"/>
      <c r="GO4611" s="14"/>
      <c r="GP4611" s="14"/>
      <c r="GQ4611" s="14"/>
      <c r="GR4611" s="14"/>
      <c r="GS4611" s="14"/>
      <c r="GT4611" s="14"/>
      <c r="GU4611" s="14"/>
      <c r="GV4611" s="14"/>
      <c r="GW4611" s="14"/>
      <c r="GX4611" s="14"/>
      <c r="GY4611" s="14"/>
      <c r="GZ4611" s="14"/>
      <c r="HA4611" s="14"/>
    </row>
    <row r="4612" spans="1:209" s="40" customFormat="1" ht="12.75" customHeight="1" x14ac:dyDescent="0.2">
      <c r="A4612" s="29"/>
      <c r="B4612" s="40" t="s">
        <v>7</v>
      </c>
      <c r="C4612" s="107">
        <v>8345</v>
      </c>
      <c r="D4612" s="40" t="s">
        <v>941</v>
      </c>
      <c r="E4612" s="40" t="s">
        <v>940</v>
      </c>
      <c r="F4612" s="45">
        <v>20</v>
      </c>
      <c r="G4612" s="45" t="s">
        <v>22</v>
      </c>
      <c r="H4612" s="45" t="s">
        <v>31</v>
      </c>
      <c r="I4612" s="46">
        <v>43039</v>
      </c>
      <c r="J4612" s="44" t="str">
        <f t="shared" si="128"/>
        <v>n/a</v>
      </c>
      <c r="K4612" s="46">
        <v>43069</v>
      </c>
      <c r="L4612" s="45"/>
      <c r="M4612" s="45">
        <f>IF($K4612&gt;0,VLOOKUP($C4612,analyst,8,FALSE),"")</f>
        <v>0</v>
      </c>
      <c r="N4612" s="45" t="s">
        <v>874</v>
      </c>
      <c r="O4612" s="106" t="s">
        <v>7</v>
      </c>
      <c r="P4612" s="53">
        <v>4597</v>
      </c>
      <c r="Q4612" s="46">
        <v>43224</v>
      </c>
      <c r="R4612" s="112">
        <v>0.05</v>
      </c>
    </row>
    <row r="4613" spans="1:209" s="40" customFormat="1" ht="12" customHeight="1" x14ac:dyDescent="0.2">
      <c r="A4613" s="29">
        <v>37</v>
      </c>
      <c r="B4613" s="40" t="s">
        <v>7</v>
      </c>
      <c r="C4613" s="107">
        <v>8346</v>
      </c>
      <c r="D4613" s="40" t="s">
        <v>917</v>
      </c>
      <c r="E4613" s="40" t="s">
        <v>940</v>
      </c>
      <c r="F4613" s="45">
        <v>21</v>
      </c>
      <c r="G4613" s="45" t="s">
        <v>22</v>
      </c>
      <c r="H4613" s="45" t="s">
        <v>31</v>
      </c>
      <c r="I4613" s="46">
        <v>43039</v>
      </c>
      <c r="J4613" s="44" t="str">
        <f t="shared" si="128"/>
        <v>n/a</v>
      </c>
      <c r="K4613" s="46">
        <v>43069</v>
      </c>
      <c r="L4613" s="45" t="s">
        <v>684</v>
      </c>
      <c r="M4613" s="45">
        <f>IF($K4613&gt;0,VLOOKUP($C4613,analyst,8,FALSE),"")</f>
        <v>0</v>
      </c>
      <c r="N4613" s="45" t="s">
        <v>874</v>
      </c>
      <c r="O4613" s="106" t="s">
        <v>7</v>
      </c>
      <c r="P4613" s="53">
        <v>4600</v>
      </c>
      <c r="Q4613" s="46">
        <v>43230</v>
      </c>
      <c r="R4613" s="41" t="s">
        <v>692</v>
      </c>
    </row>
    <row r="4614" spans="1:209" s="40" customFormat="1" ht="12.75" customHeight="1" x14ac:dyDescent="0.2">
      <c r="A4614" s="29">
        <v>19</v>
      </c>
      <c r="B4614" s="40" t="s">
        <v>7</v>
      </c>
      <c r="C4614" s="107">
        <v>8347</v>
      </c>
      <c r="D4614" s="40" t="s">
        <v>939</v>
      </c>
      <c r="E4614" s="40" t="s">
        <v>938</v>
      </c>
      <c r="F4614" s="45">
        <v>8</v>
      </c>
      <c r="G4614" s="45" t="s">
        <v>905</v>
      </c>
      <c r="H4614" s="45" t="s">
        <v>25</v>
      </c>
      <c r="I4614" s="46">
        <v>43059</v>
      </c>
      <c r="J4614" s="44" t="str">
        <f t="shared" si="128"/>
        <v>n/a</v>
      </c>
      <c r="K4614" s="46">
        <v>43103</v>
      </c>
      <c r="L4614" s="45"/>
      <c r="M4614" s="45" t="s">
        <v>874</v>
      </c>
      <c r="N4614" s="45" t="s">
        <v>874</v>
      </c>
      <c r="O4614" s="106" t="s">
        <v>7</v>
      </c>
      <c r="P4614" s="53">
        <v>4606</v>
      </c>
      <c r="Q4614" s="46">
        <v>43279</v>
      </c>
      <c r="R4614" s="41" t="s">
        <v>937</v>
      </c>
    </row>
    <row r="4615" spans="1:209" s="40" customFormat="1" ht="12.75" customHeight="1" x14ac:dyDescent="0.2">
      <c r="A4615" s="29"/>
      <c r="B4615" s="40" t="s">
        <v>7</v>
      </c>
      <c r="C4615" s="107">
        <v>8348</v>
      </c>
      <c r="D4615" s="40" t="s">
        <v>936</v>
      </c>
      <c r="E4615" s="40" t="s">
        <v>935</v>
      </c>
      <c r="F4615" s="45">
        <v>12</v>
      </c>
      <c r="G4615" s="107" t="s">
        <v>34</v>
      </c>
      <c r="H4615" s="45" t="s">
        <v>25</v>
      </c>
      <c r="I4615" s="46">
        <v>43073</v>
      </c>
      <c r="J4615" s="44">
        <f t="shared" si="128"/>
        <v>43438</v>
      </c>
      <c r="K4615" s="46"/>
      <c r="L4615" s="45"/>
      <c r="M4615" s="45" t="str">
        <f>IF($K4615&gt;0,VLOOKUP($C4615,analyst,8,FALSE),"")</f>
        <v/>
      </c>
      <c r="N4615" s="45" t="str">
        <f>IF($K4615&gt;0,VLOOKUP($C4615,analyst,9,FALSE),"")</f>
        <v/>
      </c>
      <c r="O4615" s="106" t="s">
        <v>7</v>
      </c>
      <c r="P4615" s="53" t="s">
        <v>2</v>
      </c>
      <c r="Q4615" s="46"/>
      <c r="R4615" s="41"/>
    </row>
    <row r="4616" spans="1:209" s="14" customFormat="1" ht="12.75" customHeight="1" x14ac:dyDescent="0.2">
      <c r="A4616" s="25">
        <v>50</v>
      </c>
      <c r="B4616" s="14" t="s">
        <v>7</v>
      </c>
      <c r="C4616" s="97">
        <v>8349</v>
      </c>
      <c r="D4616" s="14" t="s">
        <v>88</v>
      </c>
      <c r="E4616" s="14" t="s">
        <v>934</v>
      </c>
      <c r="F4616" s="15">
        <v>7</v>
      </c>
      <c r="G4616" s="15" t="s">
        <v>12</v>
      </c>
      <c r="H4616" s="15" t="s">
        <v>25</v>
      </c>
      <c r="I4616" s="19">
        <v>43070</v>
      </c>
      <c r="J4616" s="16" t="str">
        <f t="shared" si="128"/>
        <v>n/a</v>
      </c>
      <c r="K4616" s="19">
        <v>43098</v>
      </c>
      <c r="L4616" s="15"/>
      <c r="M4616" s="15">
        <f>IF($K4616&gt;0,VLOOKUP($C4616,analyst,8,FALSE),"")</f>
        <v>0</v>
      </c>
      <c r="N4616" s="15" t="s">
        <v>925</v>
      </c>
      <c r="O4616" s="96" t="s">
        <v>7</v>
      </c>
      <c r="P4616" s="20">
        <v>4602</v>
      </c>
      <c r="Q4616" s="19">
        <v>43261</v>
      </c>
      <c r="R4616" s="58" t="s">
        <v>933</v>
      </c>
    </row>
    <row r="4617" spans="1:209" s="40" customFormat="1" ht="12.75" customHeight="1" x14ac:dyDescent="0.2">
      <c r="A4617" s="29">
        <v>33</v>
      </c>
      <c r="B4617" s="40" t="s">
        <v>7</v>
      </c>
      <c r="C4617" s="107">
        <v>8350</v>
      </c>
      <c r="D4617" s="40" t="s">
        <v>671</v>
      </c>
      <c r="E4617" s="40" t="s">
        <v>932</v>
      </c>
      <c r="F4617" s="45">
        <v>21</v>
      </c>
      <c r="G4617" s="45" t="s">
        <v>22</v>
      </c>
      <c r="H4617" s="45" t="s">
        <v>8</v>
      </c>
      <c r="I4617" s="46">
        <v>43082</v>
      </c>
      <c r="J4617" s="44" t="str">
        <f t="shared" si="128"/>
        <v>n/a</v>
      </c>
      <c r="K4617" s="46">
        <v>43312</v>
      </c>
      <c r="L4617" s="110" t="s">
        <v>931</v>
      </c>
      <c r="M4617" s="45">
        <f>IF($K4617&gt;0,VLOOKUP($C4617,analyst,8,FALSE),"")</f>
        <v>0</v>
      </c>
      <c r="N4617" s="45" t="s">
        <v>113</v>
      </c>
      <c r="O4617" s="106" t="s">
        <v>7</v>
      </c>
      <c r="P4617" s="53">
        <v>4659</v>
      </c>
      <c r="Q4617" s="46">
        <v>43614</v>
      </c>
      <c r="R4617" s="41" t="s">
        <v>351</v>
      </c>
    </row>
    <row r="4618" spans="1:209" s="40" customFormat="1" ht="12" customHeight="1" x14ac:dyDescent="0.2">
      <c r="A4618" s="29">
        <v>201</v>
      </c>
      <c r="B4618" s="40" t="s">
        <v>7</v>
      </c>
      <c r="C4618" s="107">
        <v>8351</v>
      </c>
      <c r="D4618" s="109" t="s">
        <v>930</v>
      </c>
      <c r="E4618" s="40" t="s">
        <v>929</v>
      </c>
      <c r="F4618" s="45">
        <v>21</v>
      </c>
      <c r="G4618" s="45" t="s">
        <v>22</v>
      </c>
      <c r="H4618" s="45" t="s">
        <v>8</v>
      </c>
      <c r="I4618" s="46">
        <v>43084</v>
      </c>
      <c r="J4618" s="44" t="str">
        <f t="shared" si="128"/>
        <v>n/a</v>
      </c>
      <c r="K4618" s="46">
        <v>43129</v>
      </c>
      <c r="L4618" s="45" t="s">
        <v>928</v>
      </c>
      <c r="M4618" s="45">
        <f>IF($K4618&gt;0,VLOOKUP($C4618,analyst,8,FALSE),"")</f>
        <v>0</v>
      </c>
      <c r="N4618" s="45" t="s">
        <v>871</v>
      </c>
      <c r="O4618" s="106" t="s">
        <v>7</v>
      </c>
      <c r="P4618" s="53" t="s">
        <v>5</v>
      </c>
      <c r="Q4618" s="46">
        <v>43237</v>
      </c>
      <c r="R4618" s="41"/>
    </row>
    <row r="4619" spans="1:209" s="14" customFormat="1" ht="12.75" customHeight="1" x14ac:dyDescent="0.2">
      <c r="A4619" s="25">
        <v>33</v>
      </c>
      <c r="B4619" s="14" t="s">
        <v>7</v>
      </c>
      <c r="C4619" s="97">
        <v>8352</v>
      </c>
      <c r="D4619" s="14" t="s">
        <v>671</v>
      </c>
      <c r="E4619" s="14" t="s">
        <v>927</v>
      </c>
      <c r="F4619" s="15">
        <v>21</v>
      </c>
      <c r="G4619" s="15" t="s">
        <v>22</v>
      </c>
      <c r="H4619" s="15" t="s">
        <v>8</v>
      </c>
      <c r="I4619" s="19">
        <v>43089</v>
      </c>
      <c r="J4619" s="16" t="str">
        <f t="shared" si="128"/>
        <v>n/a</v>
      </c>
      <c r="K4619" s="19">
        <v>43126</v>
      </c>
      <c r="L4619" s="15" t="s">
        <v>926</v>
      </c>
      <c r="M4619" s="15">
        <f>IF($K4619&gt;0,VLOOKUP($C4619,analyst,8,FALSE),"")</f>
        <v>0</v>
      </c>
      <c r="N4619" s="15" t="s">
        <v>925</v>
      </c>
      <c r="O4619" s="96" t="s">
        <v>7</v>
      </c>
      <c r="P4619" s="20">
        <v>4603</v>
      </c>
      <c r="Q4619" s="19">
        <v>43266</v>
      </c>
      <c r="R4619" s="58" t="s">
        <v>924</v>
      </c>
    </row>
    <row r="4620" spans="1:209" s="40" customFormat="1" ht="12.75" customHeight="1" x14ac:dyDescent="0.2">
      <c r="A4620" s="29"/>
      <c r="B4620" s="40" t="s">
        <v>7</v>
      </c>
      <c r="C4620" s="107">
        <v>8353</v>
      </c>
      <c r="D4620" s="40" t="s">
        <v>923</v>
      </c>
      <c r="E4620" s="40" t="s">
        <v>922</v>
      </c>
      <c r="F4620" s="45">
        <v>8</v>
      </c>
      <c r="G4620" s="45" t="s">
        <v>905</v>
      </c>
      <c r="H4620" s="45" t="s">
        <v>8</v>
      </c>
      <c r="I4620" s="46">
        <v>43097</v>
      </c>
      <c r="J4620" s="44" t="str">
        <f t="shared" si="128"/>
        <v>n/a</v>
      </c>
      <c r="K4620" s="46">
        <v>43129</v>
      </c>
      <c r="L4620" s="45"/>
      <c r="M4620" s="45" t="str">
        <f>IF($K4620&gt;0,VLOOKUP($C4620,analyst,8,FALSE),"")</f>
        <v>Approve</v>
      </c>
      <c r="N4620" s="45" t="s">
        <v>874</v>
      </c>
      <c r="O4620" s="106" t="s">
        <v>7</v>
      </c>
      <c r="P4620" s="53">
        <v>4604</v>
      </c>
      <c r="Q4620" s="46">
        <v>43290</v>
      </c>
      <c r="R4620" s="58" t="s">
        <v>808</v>
      </c>
    </row>
    <row r="4621" spans="1:209" s="40" customFormat="1" ht="12.75" customHeight="1" x14ac:dyDescent="0.2">
      <c r="A4621" s="29">
        <v>37</v>
      </c>
      <c r="B4621" s="40" t="s">
        <v>7</v>
      </c>
      <c r="C4621" s="107">
        <v>8354</v>
      </c>
      <c r="D4621" s="40" t="s">
        <v>222</v>
      </c>
      <c r="E4621" s="40" t="s">
        <v>916</v>
      </c>
      <c r="F4621" s="45">
        <v>20</v>
      </c>
      <c r="G4621" s="45" t="s">
        <v>22</v>
      </c>
      <c r="H4621" s="45" t="s">
        <v>8</v>
      </c>
      <c r="I4621" s="46">
        <v>43096</v>
      </c>
      <c r="J4621" s="44" t="str">
        <f t="shared" si="128"/>
        <v>n/a</v>
      </c>
      <c r="K4621" s="46">
        <v>43129</v>
      </c>
      <c r="L4621" s="45"/>
      <c r="M4621" s="45">
        <f>IF($K4621&gt;0,VLOOKUP($C4621,analyst,8,FALSE),"")</f>
        <v>0</v>
      </c>
      <c r="N4621" s="45" t="s">
        <v>871</v>
      </c>
      <c r="O4621" s="106" t="s">
        <v>7</v>
      </c>
      <c r="P4621" s="53">
        <v>4640</v>
      </c>
      <c r="Q4621" s="46">
        <v>43486</v>
      </c>
      <c r="R4621" s="41" t="s">
        <v>692</v>
      </c>
    </row>
    <row r="4622" spans="1:209" s="40" customFormat="1" ht="12.75" customHeight="1" x14ac:dyDescent="0.2">
      <c r="A4622" s="29">
        <v>37</v>
      </c>
      <c r="B4622" s="40" t="s">
        <v>7</v>
      </c>
      <c r="C4622" s="107">
        <v>8355</v>
      </c>
      <c r="D4622" s="40" t="s">
        <v>653</v>
      </c>
      <c r="E4622" s="40" t="s">
        <v>916</v>
      </c>
      <c r="F4622" s="45">
        <v>6</v>
      </c>
      <c r="G4622" s="45" t="s">
        <v>12</v>
      </c>
      <c r="H4622" s="45" t="s">
        <v>8</v>
      </c>
      <c r="I4622" s="46">
        <v>43097</v>
      </c>
      <c r="J4622" s="44" t="str">
        <f t="shared" si="128"/>
        <v>n/a</v>
      </c>
      <c r="K4622" s="46">
        <v>43129</v>
      </c>
      <c r="L4622" s="45"/>
      <c r="M4622" s="45">
        <f>IF($K4622&gt;0,VLOOKUP($C4622,analyst,8,FALSE),"")</f>
        <v>0</v>
      </c>
      <c r="N4622" s="45" t="s">
        <v>874</v>
      </c>
      <c r="O4622" s="106" t="s">
        <v>7</v>
      </c>
      <c r="P4622" s="53">
        <v>4607</v>
      </c>
      <c r="Q4622" s="108">
        <v>43290</v>
      </c>
      <c r="R4622" s="41" t="s">
        <v>867</v>
      </c>
    </row>
    <row r="4623" spans="1:209" s="40" customFormat="1" ht="12.75" customHeight="1" x14ac:dyDescent="0.2">
      <c r="A4623" s="29">
        <v>33</v>
      </c>
      <c r="B4623" s="40" t="s">
        <v>7</v>
      </c>
      <c r="C4623" s="107">
        <v>8356</v>
      </c>
      <c r="D4623" s="40" t="s">
        <v>671</v>
      </c>
      <c r="E4623" s="40" t="s">
        <v>921</v>
      </c>
      <c r="F4623" s="45">
        <v>21</v>
      </c>
      <c r="G4623" s="45" t="s">
        <v>22</v>
      </c>
      <c r="H4623" s="45" t="s">
        <v>8</v>
      </c>
      <c r="I4623" s="46">
        <v>43097</v>
      </c>
      <c r="J4623" s="44">
        <f t="shared" si="128"/>
        <v>43462</v>
      </c>
      <c r="K4623" s="46"/>
      <c r="L4623" s="45"/>
      <c r="M4623" s="45" t="str">
        <f>IF($K4623&gt;0,VLOOKUP($C4623,analyst,8,FALSE),"")</f>
        <v/>
      </c>
      <c r="N4623" s="45" t="str">
        <f>IF($K4623&gt;0,VLOOKUP($C4623,analyst,9,FALSE),"")</f>
        <v/>
      </c>
      <c r="O4623" s="106" t="s">
        <v>7</v>
      </c>
      <c r="P4623" s="53" t="s">
        <v>2</v>
      </c>
      <c r="Q4623" s="46"/>
      <c r="R4623" s="41"/>
    </row>
    <row r="4624" spans="1:209" s="40" customFormat="1" ht="12.75" customHeight="1" x14ac:dyDescent="0.2">
      <c r="A4624" s="29"/>
      <c r="B4624" s="40" t="s">
        <v>7</v>
      </c>
      <c r="C4624" s="107">
        <v>8357</v>
      </c>
      <c r="D4624" s="40" t="s">
        <v>919</v>
      </c>
      <c r="E4624" s="40" t="s">
        <v>920</v>
      </c>
      <c r="F4624" s="45">
        <v>21</v>
      </c>
      <c r="G4624" s="45" t="s">
        <v>22</v>
      </c>
      <c r="H4624" s="45" t="s">
        <v>8</v>
      </c>
      <c r="I4624" s="46">
        <v>43098</v>
      </c>
      <c r="J4624" s="44">
        <f t="shared" si="128"/>
        <v>43463</v>
      </c>
      <c r="K4624" s="46"/>
      <c r="L4624" s="45"/>
      <c r="M4624" s="45" t="str">
        <f>IF($K4624&gt;0,VLOOKUP($C4624,analyst,8,FALSE),"")</f>
        <v/>
      </c>
      <c r="N4624" s="45" t="str">
        <f>IF($K4624&gt;0,VLOOKUP($C4624,analyst,9,FALSE),"")</f>
        <v/>
      </c>
      <c r="O4624" s="106" t="s">
        <v>7</v>
      </c>
      <c r="P4624" s="53" t="s">
        <v>2</v>
      </c>
      <c r="Q4624" s="46"/>
      <c r="R4624" s="41"/>
    </row>
    <row r="4625" spans="1:18" s="40" customFormat="1" ht="12.75" customHeight="1" x14ac:dyDescent="0.2">
      <c r="A4625" s="29"/>
      <c r="B4625" s="40" t="s">
        <v>7</v>
      </c>
      <c r="C4625" s="107">
        <v>8358</v>
      </c>
      <c r="D4625" s="40" t="s">
        <v>919</v>
      </c>
      <c r="E4625" s="40" t="s">
        <v>918</v>
      </c>
      <c r="F4625" s="45">
        <v>21</v>
      </c>
      <c r="G4625" s="45" t="s">
        <v>22</v>
      </c>
      <c r="H4625" s="45" t="s">
        <v>8</v>
      </c>
      <c r="I4625" s="46">
        <v>43098</v>
      </c>
      <c r="J4625" s="44">
        <f t="shared" si="128"/>
        <v>43463</v>
      </c>
      <c r="K4625" s="46"/>
      <c r="L4625" s="45"/>
      <c r="M4625" s="45" t="str">
        <f>IF($K4625&gt;0,VLOOKUP($C4625,analyst,8,FALSE),"")</f>
        <v/>
      </c>
      <c r="N4625" s="45" t="str">
        <f>IF($K4625&gt;0,VLOOKUP($C4625,analyst,9,FALSE),"")</f>
        <v/>
      </c>
      <c r="O4625" s="106" t="s">
        <v>7</v>
      </c>
      <c r="P4625" s="53" t="s">
        <v>2</v>
      </c>
      <c r="Q4625" s="46"/>
      <c r="R4625" s="41"/>
    </row>
    <row r="4626" spans="1:18" s="40" customFormat="1" ht="12.75" customHeight="1" x14ac:dyDescent="0.2">
      <c r="A4626" s="29">
        <v>37</v>
      </c>
      <c r="B4626" s="40" t="s">
        <v>7</v>
      </c>
      <c r="C4626" s="107">
        <v>8359</v>
      </c>
      <c r="D4626" s="40" t="s">
        <v>917</v>
      </c>
      <c r="E4626" s="40" t="s">
        <v>916</v>
      </c>
      <c r="F4626" s="45">
        <v>21</v>
      </c>
      <c r="G4626" s="45" t="s">
        <v>22</v>
      </c>
      <c r="H4626" s="45" t="s">
        <v>8</v>
      </c>
      <c r="I4626" s="46">
        <v>43098</v>
      </c>
      <c r="J4626" s="44" t="str">
        <f t="shared" si="128"/>
        <v>n/a</v>
      </c>
      <c r="K4626" s="46">
        <v>43126</v>
      </c>
      <c r="L4626" s="45" t="s">
        <v>915</v>
      </c>
      <c r="M4626" s="45">
        <f>IF($K4626&gt;0,VLOOKUP($C4626,analyst,8,FALSE),"")</f>
        <v>0</v>
      </c>
      <c r="N4626" s="45" t="s">
        <v>871</v>
      </c>
      <c r="O4626" s="106" t="s">
        <v>7</v>
      </c>
      <c r="P4626" s="20" t="s">
        <v>3</v>
      </c>
      <c r="Q4626" s="46"/>
      <c r="R4626" s="41"/>
    </row>
    <row r="4627" spans="1:18" s="40" customFormat="1" ht="12.75" customHeight="1" x14ac:dyDescent="0.2">
      <c r="A4627" s="29">
        <v>122</v>
      </c>
      <c r="B4627" s="40" t="s">
        <v>7</v>
      </c>
      <c r="C4627" s="107">
        <v>8360</v>
      </c>
      <c r="D4627" s="40" t="s">
        <v>914</v>
      </c>
      <c r="E4627" s="40" t="s">
        <v>913</v>
      </c>
      <c r="F4627" s="45">
        <v>21</v>
      </c>
      <c r="G4627" s="45" t="s">
        <v>22</v>
      </c>
      <c r="H4627" s="45" t="s">
        <v>28</v>
      </c>
      <c r="I4627" s="46">
        <v>43103</v>
      </c>
      <c r="J4627" s="44" t="str">
        <f>IF(AND(I4627&gt;1/1/75, K4633&gt;0),"n/a",I4627+365)</f>
        <v>n/a</v>
      </c>
      <c r="K4627" s="46">
        <v>43192</v>
      </c>
      <c r="L4627" s="45"/>
      <c r="M4627" s="45">
        <f>IF($K4633&gt;0,VLOOKUP($C4627,analyst,8,FALSE),"")</f>
        <v>0</v>
      </c>
      <c r="N4627" s="45" t="s">
        <v>874</v>
      </c>
      <c r="O4627" s="106" t="s">
        <v>7</v>
      </c>
      <c r="P4627" s="53">
        <v>4639</v>
      </c>
      <c r="Q4627" s="46">
        <v>43493</v>
      </c>
      <c r="R4627" s="41"/>
    </row>
    <row r="4628" spans="1:18" s="40" customFormat="1" ht="12.75" customHeight="1" x14ac:dyDescent="0.2">
      <c r="A4628" s="29"/>
      <c r="B4628" s="40" t="s">
        <v>7</v>
      </c>
      <c r="C4628" s="107">
        <v>8361</v>
      </c>
      <c r="D4628" s="40" t="s">
        <v>912</v>
      </c>
      <c r="E4628" s="40" t="s">
        <v>911</v>
      </c>
      <c r="F4628" s="45">
        <v>21</v>
      </c>
      <c r="G4628" s="45" t="s">
        <v>22</v>
      </c>
      <c r="H4628" s="45" t="s">
        <v>8</v>
      </c>
      <c r="I4628" s="46">
        <v>43103</v>
      </c>
      <c r="J4628" s="44" t="str">
        <f t="shared" ref="J4628:J4659" si="129">IF(AND(I4628&gt;1/1/75, K4628&gt;0),"n/a",I4628+365)</f>
        <v>n/a</v>
      </c>
      <c r="K4628" s="46">
        <v>43126</v>
      </c>
      <c r="L4628" s="45" t="s">
        <v>910</v>
      </c>
      <c r="M4628" s="45">
        <f>IF($K4628&gt;0,VLOOKUP($C4628,analyst,8,FALSE),"")</f>
        <v>0</v>
      </c>
      <c r="N4628" s="45" t="s">
        <v>871</v>
      </c>
      <c r="O4628" s="106" t="s">
        <v>7</v>
      </c>
      <c r="P4628" s="20" t="s">
        <v>3</v>
      </c>
      <c r="Q4628" s="46"/>
      <c r="R4628" s="41"/>
    </row>
    <row r="4629" spans="1:18" s="98" customFormat="1" ht="24.75" customHeight="1" x14ac:dyDescent="0.25">
      <c r="A4629" s="105">
        <v>225</v>
      </c>
      <c r="B4629" s="98" t="s">
        <v>7</v>
      </c>
      <c r="C4629" s="51">
        <v>8362</v>
      </c>
      <c r="D4629" s="99" t="s">
        <v>399</v>
      </c>
      <c r="E4629" s="99" t="s">
        <v>909</v>
      </c>
      <c r="F4629" s="103">
        <v>15</v>
      </c>
      <c r="G4629" s="103" t="s">
        <v>9</v>
      </c>
      <c r="H4629" s="103" t="s">
        <v>8</v>
      </c>
      <c r="I4629" s="100">
        <v>43103</v>
      </c>
      <c r="J4629" s="104" t="str">
        <f t="shared" si="129"/>
        <v>n/a</v>
      </c>
      <c r="K4629" s="100">
        <v>43129</v>
      </c>
      <c r="L4629" s="103"/>
      <c r="M4629" s="103">
        <f>IF($K4629&gt;0,VLOOKUP($C4629,analyst,8,FALSE),"")</f>
        <v>0</v>
      </c>
      <c r="N4629" s="103" t="s">
        <v>874</v>
      </c>
      <c r="O4629" s="102" t="s">
        <v>7</v>
      </c>
      <c r="P4629" s="101">
        <v>4605</v>
      </c>
      <c r="Q4629" s="100">
        <v>43290</v>
      </c>
      <c r="R4629" s="99" t="s">
        <v>354</v>
      </c>
    </row>
    <row r="4630" spans="1:18" s="14" customFormat="1" ht="12.75" customHeight="1" x14ac:dyDescent="0.2">
      <c r="A4630" s="25">
        <v>23</v>
      </c>
      <c r="B4630" s="14" t="s">
        <v>7</v>
      </c>
      <c r="C4630" s="97">
        <v>8363</v>
      </c>
      <c r="D4630" s="14" t="s">
        <v>322</v>
      </c>
      <c r="E4630" s="14" t="s">
        <v>908</v>
      </c>
      <c r="F4630" s="15">
        <v>16</v>
      </c>
      <c r="G4630" s="15" t="s">
        <v>12</v>
      </c>
      <c r="H4630" s="15" t="s">
        <v>193</v>
      </c>
      <c r="I4630" s="71">
        <v>43119</v>
      </c>
      <c r="J4630" s="16" t="str">
        <f t="shared" si="129"/>
        <v>n/a</v>
      </c>
      <c r="K4630" s="71">
        <v>43160</v>
      </c>
      <c r="L4630" s="15"/>
      <c r="M4630" s="15">
        <f>IF($K4630&gt;0,VLOOKUP($C4630,analyst,8,FALSE),"")</f>
        <v>0</v>
      </c>
      <c r="N4630" s="15" t="s">
        <v>874</v>
      </c>
      <c r="O4630" s="96" t="s">
        <v>7</v>
      </c>
      <c r="P4630" s="20">
        <v>4608</v>
      </c>
      <c r="Q4630" s="19">
        <v>43297</v>
      </c>
      <c r="R4630" s="58" t="s">
        <v>907</v>
      </c>
    </row>
    <row r="4631" spans="1:18" s="14" customFormat="1" ht="12.75" customHeight="1" x14ac:dyDescent="0.2">
      <c r="A4631" s="25">
        <v>172</v>
      </c>
      <c r="B4631" s="14" t="s">
        <v>7</v>
      </c>
      <c r="C4631" s="97">
        <v>8364</v>
      </c>
      <c r="D4631" s="14" t="s">
        <v>363</v>
      </c>
      <c r="E4631" s="14" t="s">
        <v>906</v>
      </c>
      <c r="F4631" s="15">
        <v>8</v>
      </c>
      <c r="G4631" s="15" t="s">
        <v>905</v>
      </c>
      <c r="H4631" s="15" t="s">
        <v>8</v>
      </c>
      <c r="I4631" s="19">
        <v>43122</v>
      </c>
      <c r="J4631" s="16" t="str">
        <f t="shared" si="129"/>
        <v>n/a</v>
      </c>
      <c r="K4631" s="19">
        <v>43306</v>
      </c>
      <c r="L4631" s="15"/>
      <c r="M4631" s="15"/>
      <c r="N4631" s="15"/>
      <c r="O4631" s="96" t="s">
        <v>7</v>
      </c>
      <c r="P4631" s="20" t="s">
        <v>5</v>
      </c>
      <c r="Q4631" s="19"/>
      <c r="R4631" s="58"/>
    </row>
    <row r="4632" spans="1:18" s="14" customFormat="1" ht="12.75" customHeight="1" x14ac:dyDescent="0.2">
      <c r="A4632" s="25">
        <v>17</v>
      </c>
      <c r="B4632" s="14" t="s">
        <v>7</v>
      </c>
      <c r="C4632" s="97">
        <v>8365</v>
      </c>
      <c r="D4632" s="14" t="s">
        <v>904</v>
      </c>
      <c r="E4632" s="14" t="s">
        <v>903</v>
      </c>
      <c r="F4632" s="15">
        <v>4</v>
      </c>
      <c r="G4632" s="97" t="s">
        <v>34</v>
      </c>
      <c r="H4632" s="15" t="s">
        <v>193</v>
      </c>
      <c r="I4632" s="71">
        <v>43126</v>
      </c>
      <c r="J4632" s="16" t="str">
        <f t="shared" si="129"/>
        <v>n/a</v>
      </c>
      <c r="K4632" s="71">
        <v>43160</v>
      </c>
      <c r="L4632" s="15"/>
      <c r="M4632" s="15"/>
      <c r="N4632" s="15" t="s">
        <v>874</v>
      </c>
      <c r="O4632" s="96" t="s">
        <v>7</v>
      </c>
      <c r="P4632" s="20">
        <v>4610</v>
      </c>
      <c r="Q4632" s="19">
        <v>43297</v>
      </c>
      <c r="R4632" s="58" t="s">
        <v>147</v>
      </c>
    </row>
    <row r="4633" spans="1:18" s="14" customFormat="1" ht="12.75" customHeight="1" x14ac:dyDescent="0.2">
      <c r="A4633" s="25">
        <v>59</v>
      </c>
      <c r="B4633" s="14" t="s">
        <v>7</v>
      </c>
      <c r="C4633" s="97">
        <v>8366</v>
      </c>
      <c r="D4633" s="14" t="s">
        <v>658</v>
      </c>
      <c r="E4633" s="14" t="s">
        <v>902</v>
      </c>
      <c r="F4633" s="15">
        <v>20</v>
      </c>
      <c r="G4633" s="15" t="s">
        <v>22</v>
      </c>
      <c r="H4633" s="15" t="s">
        <v>193</v>
      </c>
      <c r="I4633" s="71">
        <v>43130</v>
      </c>
      <c r="J4633" s="16" t="str">
        <f t="shared" si="129"/>
        <v>n/a</v>
      </c>
      <c r="K4633" s="71">
        <v>43160</v>
      </c>
      <c r="L4633" s="15"/>
      <c r="M4633" s="15"/>
      <c r="N4633" s="15" t="s">
        <v>874</v>
      </c>
      <c r="O4633" s="96" t="s">
        <v>7</v>
      </c>
      <c r="P4633" s="20">
        <v>4609</v>
      </c>
      <c r="Q4633" s="19">
        <v>43297</v>
      </c>
      <c r="R4633" s="58"/>
    </row>
    <row r="4634" spans="1:18" s="14" customFormat="1" ht="12.75" customHeight="1" x14ac:dyDescent="0.2">
      <c r="A4634" s="25">
        <v>17</v>
      </c>
      <c r="B4634" s="14" t="s">
        <v>7</v>
      </c>
      <c r="C4634" s="97">
        <v>8367</v>
      </c>
      <c r="D4634" s="14" t="s">
        <v>901</v>
      </c>
      <c r="E4634" s="14" t="s">
        <v>900</v>
      </c>
      <c r="F4634" s="15">
        <v>8</v>
      </c>
      <c r="G4634" s="15" t="s">
        <v>34</v>
      </c>
      <c r="H4634" s="15" t="s">
        <v>193</v>
      </c>
      <c r="I4634" s="71">
        <v>43130</v>
      </c>
      <c r="J4634" s="16" t="str">
        <f t="shared" si="129"/>
        <v>n/a</v>
      </c>
      <c r="K4634" s="71">
        <v>43160</v>
      </c>
      <c r="L4634" s="15"/>
      <c r="M4634" s="15" t="s">
        <v>874</v>
      </c>
      <c r="N4634" s="15" t="s">
        <v>874</v>
      </c>
      <c r="O4634" s="96" t="s">
        <v>7</v>
      </c>
      <c r="P4634" s="20">
        <v>4611</v>
      </c>
      <c r="Q4634" s="19">
        <v>43297</v>
      </c>
      <c r="R4634" s="58" t="s">
        <v>808</v>
      </c>
    </row>
    <row r="4635" spans="1:18" s="14" customFormat="1" ht="12.75" customHeight="1" x14ac:dyDescent="0.2">
      <c r="A4635" s="25"/>
      <c r="B4635" s="14" t="s">
        <v>7</v>
      </c>
      <c r="C4635" s="97">
        <v>8368</v>
      </c>
      <c r="D4635" s="14" t="s">
        <v>899</v>
      </c>
      <c r="E4635" s="14" t="s">
        <v>898</v>
      </c>
      <c r="F4635" s="15">
        <v>6</v>
      </c>
      <c r="G4635" s="15" t="s">
        <v>12</v>
      </c>
      <c r="H4635" s="15" t="s">
        <v>28</v>
      </c>
      <c r="I4635" s="19">
        <v>43143</v>
      </c>
      <c r="J4635" s="16" t="str">
        <f t="shared" si="129"/>
        <v>n/a</v>
      </c>
      <c r="K4635" s="19">
        <v>43192</v>
      </c>
      <c r="L4635" s="15"/>
      <c r="M4635" s="15">
        <f>IF($K4635&gt;0,VLOOKUP($C4635,analyst,8,FALSE),"")</f>
        <v>0</v>
      </c>
      <c r="N4635" s="15" t="s">
        <v>874</v>
      </c>
      <c r="O4635" s="96" t="s">
        <v>7</v>
      </c>
      <c r="P4635" s="20">
        <v>4614</v>
      </c>
      <c r="Q4635" s="19">
        <v>43328</v>
      </c>
      <c r="R4635" s="58"/>
    </row>
    <row r="4636" spans="1:18" s="14" customFormat="1" ht="12.75" customHeight="1" x14ac:dyDescent="0.2">
      <c r="A4636" s="25"/>
      <c r="B4636" s="14" t="s">
        <v>7</v>
      </c>
      <c r="C4636" s="97">
        <v>8369</v>
      </c>
      <c r="D4636" s="14" t="s">
        <v>897</v>
      </c>
      <c r="E4636" s="14" t="s">
        <v>896</v>
      </c>
      <c r="F4636" s="15">
        <v>9</v>
      </c>
      <c r="G4636" s="15" t="s">
        <v>12</v>
      </c>
      <c r="H4636" s="15" t="s">
        <v>44</v>
      </c>
      <c r="I4636" s="19">
        <v>43151</v>
      </c>
      <c r="J4636" s="16" t="str">
        <f t="shared" si="129"/>
        <v>n/a</v>
      </c>
      <c r="K4636" s="19">
        <v>43189</v>
      </c>
      <c r="L4636" s="15">
        <v>8382</v>
      </c>
      <c r="M4636" s="15">
        <f>IF($K4636&gt;0,VLOOKUP($C4636,analyst,8,FALSE),"")</f>
        <v>0</v>
      </c>
      <c r="N4636" s="15" t="s">
        <v>874</v>
      </c>
      <c r="O4636" s="62" t="s">
        <v>7</v>
      </c>
      <c r="P4636" s="39" t="s">
        <v>0</v>
      </c>
      <c r="Q4636" s="19">
        <v>43423</v>
      </c>
      <c r="R4636" s="58"/>
    </row>
    <row r="4637" spans="1:18" s="14" customFormat="1" ht="12.75" customHeight="1" x14ac:dyDescent="0.2">
      <c r="A4637" s="25"/>
      <c r="B4637" s="14" t="s">
        <v>7</v>
      </c>
      <c r="C4637" s="97">
        <v>8370</v>
      </c>
      <c r="D4637" s="14" t="s">
        <v>895</v>
      </c>
      <c r="E4637" s="14" t="s">
        <v>894</v>
      </c>
      <c r="F4637" s="15">
        <v>15</v>
      </c>
      <c r="G4637" s="15" t="s">
        <v>9</v>
      </c>
      <c r="H4637" s="15" t="s">
        <v>44</v>
      </c>
      <c r="I4637" s="19">
        <v>43157</v>
      </c>
      <c r="J4637" s="16" t="str">
        <f t="shared" si="129"/>
        <v>n/a</v>
      </c>
      <c r="K4637" s="19">
        <v>43192</v>
      </c>
      <c r="L4637" s="15">
        <v>8378</v>
      </c>
      <c r="M4637" s="15">
        <f>IF($K4637&gt;0,VLOOKUP($C4637,analyst,8,FALSE),"")</f>
        <v>0</v>
      </c>
      <c r="N4637" s="15" t="s">
        <v>874</v>
      </c>
      <c r="O4637" s="96" t="s">
        <v>7</v>
      </c>
      <c r="P4637" s="20">
        <v>4617</v>
      </c>
      <c r="Q4637" s="19">
        <v>43325</v>
      </c>
      <c r="R4637" s="58" t="s">
        <v>891</v>
      </c>
    </row>
    <row r="4638" spans="1:18" s="14" customFormat="1" ht="12.75" customHeight="1" x14ac:dyDescent="0.2">
      <c r="A4638" s="25"/>
      <c r="B4638" s="14" t="s">
        <v>7</v>
      </c>
      <c r="C4638" s="97">
        <v>8371</v>
      </c>
      <c r="D4638" s="14" t="s">
        <v>893</v>
      </c>
      <c r="E4638" s="14" t="s">
        <v>892</v>
      </c>
      <c r="F4638" s="15">
        <v>15</v>
      </c>
      <c r="G4638" s="15" t="s">
        <v>9</v>
      </c>
      <c r="H4638" s="15" t="s">
        <v>44</v>
      </c>
      <c r="I4638" s="19">
        <v>43158</v>
      </c>
      <c r="J4638" s="16" t="str">
        <f t="shared" si="129"/>
        <v>n/a</v>
      </c>
      <c r="K4638" s="19">
        <v>43374</v>
      </c>
      <c r="L4638" s="15"/>
      <c r="M4638" s="15">
        <f>IF($K4638&gt;0,VLOOKUP($C4638,analyst,8,FALSE),"")</f>
        <v>0</v>
      </c>
      <c r="N4638" s="15" t="str">
        <f>IF($K4638&gt;0,VLOOKUP($C4638,analyst,9,FALSE),"")</f>
        <v>Deny</v>
      </c>
      <c r="O4638" s="96" t="s">
        <v>7</v>
      </c>
      <c r="P4638" s="20">
        <v>4655</v>
      </c>
      <c r="Q4638" s="19">
        <v>43606</v>
      </c>
      <c r="R4638" s="58" t="s">
        <v>891</v>
      </c>
    </row>
    <row r="4639" spans="1:18" s="14" customFormat="1" ht="12.75" customHeight="1" x14ac:dyDescent="0.2">
      <c r="A4639" s="25">
        <v>51</v>
      </c>
      <c r="B4639" s="14" t="s">
        <v>7</v>
      </c>
      <c r="C4639" s="97">
        <v>8372</v>
      </c>
      <c r="D4639" s="14" t="s">
        <v>128</v>
      </c>
      <c r="E4639" s="14" t="s">
        <v>890</v>
      </c>
      <c r="F4639" s="15">
        <v>10</v>
      </c>
      <c r="G4639" s="15" t="s">
        <v>12</v>
      </c>
      <c r="H4639" s="15" t="s">
        <v>44</v>
      </c>
      <c r="I4639" s="19">
        <v>43158</v>
      </c>
      <c r="J4639" s="16" t="str">
        <f t="shared" si="129"/>
        <v>n/a</v>
      </c>
      <c r="K4639" s="19">
        <v>43182</v>
      </c>
      <c r="L4639" s="15"/>
      <c r="M4639" s="15">
        <f>IF($K4639&gt;0,VLOOKUP($C4639,analyst,8,FALSE),"")</f>
        <v>0</v>
      </c>
      <c r="N4639" s="15" t="s">
        <v>874</v>
      </c>
      <c r="O4639" s="96" t="s">
        <v>7</v>
      </c>
      <c r="P4639" s="20">
        <v>4620</v>
      </c>
      <c r="Q4639" s="19">
        <v>43325</v>
      </c>
      <c r="R4639" s="58"/>
    </row>
    <row r="4640" spans="1:18" s="14" customFormat="1" ht="12.75" customHeight="1" x14ac:dyDescent="0.2">
      <c r="A4640" s="25">
        <v>4</v>
      </c>
      <c r="B4640" s="14" t="s">
        <v>7</v>
      </c>
      <c r="C4640" s="97">
        <v>8373</v>
      </c>
      <c r="D4640" s="14" t="s">
        <v>501</v>
      </c>
      <c r="E4640" s="14" t="s">
        <v>889</v>
      </c>
      <c r="F4640" s="15">
        <v>5</v>
      </c>
      <c r="G4640" s="15" t="s">
        <v>34</v>
      </c>
      <c r="H4640" s="15" t="s">
        <v>44</v>
      </c>
      <c r="I4640" s="19">
        <v>43159</v>
      </c>
      <c r="J4640" s="16" t="str">
        <f t="shared" si="129"/>
        <v>n/a</v>
      </c>
      <c r="K4640" s="19">
        <v>43188</v>
      </c>
      <c r="L4640" s="15"/>
      <c r="M4640" s="15">
        <f>IF($K4640&gt;0,VLOOKUP($C4640,analyst,8,FALSE),"")</f>
        <v>0</v>
      </c>
      <c r="N4640" s="15" t="s">
        <v>874</v>
      </c>
      <c r="O4640" s="96" t="s">
        <v>7</v>
      </c>
      <c r="P4640" s="20">
        <v>4615</v>
      </c>
      <c r="Q4640" s="19">
        <v>43320</v>
      </c>
      <c r="R4640" s="58" t="s">
        <v>859</v>
      </c>
    </row>
    <row r="4641" spans="1:209" s="14" customFormat="1" ht="12.75" customHeight="1" x14ac:dyDescent="0.2">
      <c r="A4641" s="25">
        <v>37</v>
      </c>
      <c r="B4641" s="14" t="s">
        <v>7</v>
      </c>
      <c r="C4641" s="97">
        <v>8374</v>
      </c>
      <c r="D4641" s="14" t="s">
        <v>888</v>
      </c>
      <c r="E4641" s="14" t="s">
        <v>834</v>
      </c>
      <c r="F4641" s="15">
        <v>10</v>
      </c>
      <c r="G4641" s="15" t="s">
        <v>12</v>
      </c>
      <c r="H4641" s="15" t="s">
        <v>44</v>
      </c>
      <c r="I4641" s="19">
        <v>43159</v>
      </c>
      <c r="J4641" s="16" t="str">
        <f t="shared" si="129"/>
        <v>n/a</v>
      </c>
      <c r="K4641" s="19">
        <v>43189</v>
      </c>
      <c r="L4641" s="15"/>
      <c r="M4641" s="15">
        <f>IF($K4641&gt;0,VLOOKUP($C4641,analyst,8,FALSE),"")</f>
        <v>0</v>
      </c>
      <c r="N4641" s="15" t="s">
        <v>871</v>
      </c>
      <c r="O4641" s="96" t="s">
        <v>7</v>
      </c>
      <c r="P4641" s="20">
        <v>4637</v>
      </c>
      <c r="Q4641" s="19">
        <v>43472</v>
      </c>
      <c r="R4641" s="58"/>
    </row>
    <row r="4642" spans="1:209" s="14" customFormat="1" ht="12.75" customHeight="1" x14ac:dyDescent="0.2">
      <c r="A4642" s="25">
        <v>37</v>
      </c>
      <c r="B4642" s="14" t="s">
        <v>7</v>
      </c>
      <c r="C4642" s="97">
        <v>8375</v>
      </c>
      <c r="D4642" s="14" t="s">
        <v>887</v>
      </c>
      <c r="E4642" s="14" t="s">
        <v>886</v>
      </c>
      <c r="F4642" s="15">
        <v>20</v>
      </c>
      <c r="G4642" s="15" t="s">
        <v>22</v>
      </c>
      <c r="H4642" s="15" t="s">
        <v>44</v>
      </c>
      <c r="I4642" s="19">
        <v>43159</v>
      </c>
      <c r="J4642" s="16" t="str">
        <f t="shared" si="129"/>
        <v>n/a</v>
      </c>
      <c r="K4642" s="19">
        <v>43189</v>
      </c>
      <c r="L4642" s="15"/>
      <c r="M4642" s="15">
        <f>IF($K4642&gt;0,VLOOKUP($C4642,analyst,8,FALSE),"")</f>
        <v>0</v>
      </c>
      <c r="N4642" s="15" t="s">
        <v>874</v>
      </c>
      <c r="O4642" s="96" t="s">
        <v>7</v>
      </c>
      <c r="P4642" s="20">
        <v>4625</v>
      </c>
      <c r="Q4642" s="19">
        <v>43382</v>
      </c>
      <c r="R4642" s="58" t="s">
        <v>692</v>
      </c>
    </row>
    <row r="4643" spans="1:209" s="14" customFormat="1" ht="12.75" customHeight="1" x14ac:dyDescent="0.2">
      <c r="A4643" s="25">
        <v>56</v>
      </c>
      <c r="B4643" s="14" t="s">
        <v>7</v>
      </c>
      <c r="C4643" s="97">
        <v>8376</v>
      </c>
      <c r="D4643" s="14" t="s">
        <v>266</v>
      </c>
      <c r="E4643" s="14" t="s">
        <v>885</v>
      </c>
      <c r="F4643" s="15">
        <v>11</v>
      </c>
      <c r="G4643" s="15" t="s">
        <v>34</v>
      </c>
      <c r="H4643" s="15" t="s">
        <v>44</v>
      </c>
      <c r="I4643" s="19">
        <v>43160</v>
      </c>
      <c r="J4643" s="16" t="str">
        <f t="shared" si="129"/>
        <v>n/a</v>
      </c>
      <c r="K4643" s="19">
        <v>43192</v>
      </c>
      <c r="L4643" s="15"/>
      <c r="M4643" s="15">
        <f>IF($K4643&gt;0,VLOOKUP($C4643,analyst,8,FALSE),"")</f>
        <v>0</v>
      </c>
      <c r="N4643" s="15" t="s">
        <v>874</v>
      </c>
      <c r="O4643" s="96" t="s">
        <v>7</v>
      </c>
      <c r="P4643" s="20">
        <v>4621</v>
      </c>
      <c r="Q4643" s="19">
        <v>43325</v>
      </c>
      <c r="R4643" s="58"/>
    </row>
    <row r="4644" spans="1:209" s="14" customFormat="1" ht="12.75" customHeight="1" x14ac:dyDescent="0.2">
      <c r="A4644" s="25">
        <v>50</v>
      </c>
      <c r="B4644" s="14" t="s">
        <v>7</v>
      </c>
      <c r="C4644" s="97">
        <v>8377</v>
      </c>
      <c r="D4644" s="14" t="s">
        <v>884</v>
      </c>
      <c r="E4644" s="14" t="s">
        <v>883</v>
      </c>
      <c r="F4644" s="15">
        <v>7</v>
      </c>
      <c r="G4644" s="15" t="s">
        <v>12</v>
      </c>
      <c r="H4644" s="15" t="s">
        <v>44</v>
      </c>
      <c r="I4644" s="19">
        <v>43160</v>
      </c>
      <c r="J4644" s="16" t="str">
        <f t="shared" si="129"/>
        <v>n/a</v>
      </c>
      <c r="K4644" s="19">
        <v>43189</v>
      </c>
      <c r="L4644" s="15" t="s">
        <v>684</v>
      </c>
      <c r="M4644" s="15">
        <f>IF($K4644&gt;0,VLOOKUP($C4644,analyst,8,FALSE),"")</f>
        <v>0</v>
      </c>
      <c r="N4644" s="15" t="s">
        <v>871</v>
      </c>
      <c r="O4644" s="96" t="s">
        <v>7</v>
      </c>
      <c r="P4644" s="20" t="s">
        <v>3</v>
      </c>
      <c r="Q4644" s="19">
        <v>43305</v>
      </c>
      <c r="R4644" s="58"/>
    </row>
    <row r="4645" spans="1:209" s="14" customFormat="1" ht="12.75" customHeight="1" x14ac:dyDescent="0.2">
      <c r="A4645" s="25">
        <v>17</v>
      </c>
      <c r="B4645" s="14" t="s">
        <v>7</v>
      </c>
      <c r="C4645" s="97">
        <v>8378</v>
      </c>
      <c r="D4645" s="14" t="s">
        <v>882</v>
      </c>
      <c r="E4645" s="14" t="s">
        <v>881</v>
      </c>
      <c r="F4645" s="15">
        <v>15</v>
      </c>
      <c r="G4645" s="15" t="s">
        <v>9</v>
      </c>
      <c r="H4645" s="15" t="s">
        <v>44</v>
      </c>
      <c r="I4645" s="19">
        <v>43160</v>
      </c>
      <c r="J4645" s="16" t="str">
        <f t="shared" si="129"/>
        <v>n/a</v>
      </c>
      <c r="K4645" s="19">
        <v>43192</v>
      </c>
      <c r="L4645" s="15">
        <v>8370</v>
      </c>
      <c r="M4645" s="15">
        <f>IF($K4645&gt;0,VLOOKUP($C4645,analyst,8,FALSE),"")</f>
        <v>0</v>
      </c>
      <c r="N4645" s="15" t="s">
        <v>874</v>
      </c>
      <c r="O4645" s="96" t="s">
        <v>7</v>
      </c>
      <c r="P4645" s="20">
        <v>4618</v>
      </c>
      <c r="Q4645" s="19">
        <v>43325</v>
      </c>
      <c r="R4645" s="58" t="s">
        <v>777</v>
      </c>
    </row>
    <row r="4646" spans="1:209" s="14" customFormat="1" ht="12.75" customHeight="1" x14ac:dyDescent="0.2">
      <c r="A4646" s="25">
        <v>3</v>
      </c>
      <c r="B4646" s="14" t="s">
        <v>7</v>
      </c>
      <c r="C4646" s="97">
        <v>8379</v>
      </c>
      <c r="D4646" s="14" t="s">
        <v>880</v>
      </c>
      <c r="E4646" s="14" t="s">
        <v>879</v>
      </c>
      <c r="F4646" s="15">
        <v>15</v>
      </c>
      <c r="G4646" s="15" t="s">
        <v>9</v>
      </c>
      <c r="H4646" s="15" t="s">
        <v>44</v>
      </c>
      <c r="I4646" s="19">
        <v>43160</v>
      </c>
      <c r="J4646" s="16" t="str">
        <f t="shared" si="129"/>
        <v>n/a</v>
      </c>
      <c r="K4646" s="19">
        <v>43189</v>
      </c>
      <c r="L4646" s="15" t="s">
        <v>684</v>
      </c>
      <c r="M4646" s="15">
        <f>IF($K4646&gt;0,VLOOKUP($C4646,analyst,8,FALSE),"")</f>
        <v>0</v>
      </c>
      <c r="N4646" s="15" t="s">
        <v>113</v>
      </c>
      <c r="O4646" s="96" t="s">
        <v>7</v>
      </c>
      <c r="P4646" s="20">
        <v>4654</v>
      </c>
      <c r="Q4646" s="19">
        <v>43580</v>
      </c>
      <c r="R4646" s="58" t="s">
        <v>777</v>
      </c>
      <c r="S4646" s="40"/>
      <c r="T4646" s="40"/>
      <c r="U4646" s="40"/>
      <c r="V4646" s="40"/>
      <c r="W4646" s="40"/>
      <c r="X4646" s="40"/>
      <c r="Y4646" s="40"/>
      <c r="Z4646" s="40"/>
      <c r="AA4646" s="40"/>
      <c r="AB4646" s="40"/>
      <c r="AC4646" s="40"/>
      <c r="AD4646" s="40"/>
      <c r="AE4646" s="40"/>
      <c r="AF4646" s="40"/>
      <c r="AG4646" s="40"/>
      <c r="AH4646" s="40"/>
      <c r="AI4646" s="40"/>
      <c r="AJ4646" s="40"/>
      <c r="AK4646" s="40"/>
      <c r="AL4646" s="40"/>
      <c r="AM4646" s="40"/>
      <c r="AN4646" s="40"/>
      <c r="AO4646" s="40"/>
      <c r="AP4646" s="40"/>
      <c r="AQ4646" s="40"/>
      <c r="AR4646" s="40"/>
      <c r="AS4646" s="40"/>
      <c r="AT4646" s="40"/>
      <c r="AU4646" s="40"/>
      <c r="AV4646" s="40"/>
      <c r="AW4646" s="40"/>
      <c r="AX4646" s="40"/>
      <c r="AY4646" s="40"/>
      <c r="AZ4646" s="40"/>
      <c r="BA4646" s="40"/>
      <c r="BB4646" s="40"/>
      <c r="BC4646" s="40"/>
      <c r="BD4646" s="40"/>
      <c r="BE4646" s="40"/>
      <c r="BF4646" s="40"/>
      <c r="BG4646" s="40"/>
      <c r="BH4646" s="40"/>
      <c r="BI4646" s="40"/>
      <c r="BJ4646" s="40"/>
      <c r="BK4646" s="40"/>
      <c r="BL4646" s="40"/>
      <c r="BM4646" s="40"/>
      <c r="BN4646" s="40"/>
      <c r="BO4646" s="40"/>
      <c r="BP4646" s="40"/>
      <c r="BQ4646" s="40"/>
      <c r="BR4646" s="40"/>
      <c r="BS4646" s="40"/>
      <c r="BT4646" s="40"/>
      <c r="BU4646" s="40"/>
      <c r="BV4646" s="40"/>
      <c r="BW4646" s="40"/>
      <c r="BX4646" s="40"/>
      <c r="BY4646" s="40"/>
      <c r="BZ4646" s="40"/>
      <c r="CA4646" s="40"/>
      <c r="CB4646" s="40"/>
      <c r="CC4646" s="40"/>
      <c r="CD4646" s="40"/>
      <c r="CE4646" s="40"/>
      <c r="CF4646" s="40"/>
      <c r="CG4646" s="40"/>
      <c r="CH4646" s="40"/>
      <c r="CI4646" s="40"/>
      <c r="CJ4646" s="40"/>
      <c r="CK4646" s="40"/>
      <c r="CL4646" s="40"/>
      <c r="CM4646" s="40"/>
      <c r="CN4646" s="40"/>
      <c r="CO4646" s="40"/>
      <c r="CP4646" s="40"/>
      <c r="CQ4646" s="40"/>
      <c r="CR4646" s="40"/>
      <c r="CS4646" s="40"/>
      <c r="CT4646" s="40"/>
      <c r="CU4646" s="40"/>
      <c r="CV4646" s="40"/>
      <c r="CW4646" s="40"/>
      <c r="CX4646" s="40"/>
      <c r="CY4646" s="40"/>
      <c r="CZ4646" s="40"/>
      <c r="DA4646" s="40"/>
      <c r="DB4646" s="40"/>
      <c r="DC4646" s="40"/>
      <c r="DD4646" s="40"/>
      <c r="DE4646" s="40"/>
      <c r="DF4646" s="40"/>
      <c r="DG4646" s="40"/>
      <c r="DH4646" s="40"/>
      <c r="DI4646" s="40"/>
      <c r="DJ4646" s="40"/>
      <c r="DK4646" s="40"/>
      <c r="DL4646" s="40"/>
      <c r="DM4646" s="40"/>
      <c r="DN4646" s="40"/>
      <c r="DO4646" s="40"/>
      <c r="DP4646" s="40"/>
      <c r="DQ4646" s="40"/>
      <c r="DR4646" s="40"/>
      <c r="DS4646" s="40"/>
      <c r="DT4646" s="40"/>
      <c r="DU4646" s="40"/>
      <c r="DV4646" s="40"/>
      <c r="DW4646" s="40"/>
      <c r="DX4646" s="40"/>
      <c r="DY4646" s="40"/>
      <c r="DZ4646" s="40"/>
      <c r="EA4646" s="40"/>
      <c r="EB4646" s="40"/>
      <c r="EC4646" s="40"/>
      <c r="ED4646" s="40"/>
      <c r="EE4646" s="40"/>
      <c r="EF4646" s="40"/>
      <c r="EG4646" s="40"/>
      <c r="EH4646" s="40"/>
      <c r="EI4646" s="40"/>
      <c r="EJ4646" s="40"/>
      <c r="EK4646" s="40"/>
      <c r="EL4646" s="40"/>
      <c r="EM4646" s="40"/>
      <c r="EN4646" s="40"/>
      <c r="EO4646" s="40"/>
      <c r="EP4646" s="40"/>
      <c r="EQ4646" s="40"/>
      <c r="ER4646" s="40"/>
      <c r="ES4646" s="40"/>
      <c r="ET4646" s="40"/>
      <c r="EU4646" s="40"/>
      <c r="EV4646" s="40"/>
      <c r="EW4646" s="40"/>
      <c r="EX4646" s="40"/>
      <c r="EY4646" s="40"/>
      <c r="EZ4646" s="40"/>
      <c r="FA4646" s="40"/>
      <c r="FB4646" s="40"/>
      <c r="FC4646" s="40"/>
      <c r="FD4646" s="40"/>
      <c r="FE4646" s="40"/>
      <c r="FF4646" s="40"/>
      <c r="FG4646" s="40"/>
      <c r="FH4646" s="40"/>
      <c r="FI4646" s="40"/>
      <c r="FJ4646" s="40"/>
      <c r="FK4646" s="40"/>
      <c r="FL4646" s="40"/>
      <c r="FM4646" s="40"/>
      <c r="FN4646" s="40"/>
      <c r="FO4646" s="40"/>
      <c r="FP4646" s="40"/>
      <c r="FQ4646" s="40"/>
      <c r="FR4646" s="40"/>
      <c r="FS4646" s="40"/>
      <c r="FT4646" s="40"/>
      <c r="FU4646" s="40"/>
      <c r="FV4646" s="40"/>
      <c r="FW4646" s="40"/>
      <c r="FX4646" s="40"/>
      <c r="FY4646" s="40"/>
      <c r="FZ4646" s="40"/>
      <c r="GA4646" s="40"/>
      <c r="GB4646" s="40"/>
      <c r="GC4646" s="40"/>
      <c r="GD4646" s="40"/>
      <c r="GE4646" s="40"/>
      <c r="GF4646" s="40"/>
      <c r="GG4646" s="40"/>
      <c r="GH4646" s="40"/>
      <c r="GI4646" s="40"/>
      <c r="GJ4646" s="40"/>
      <c r="GK4646" s="40"/>
      <c r="GL4646" s="40"/>
      <c r="GM4646" s="40"/>
      <c r="GN4646" s="40"/>
      <c r="GO4646" s="40"/>
      <c r="GP4646" s="40"/>
      <c r="GQ4646" s="40"/>
      <c r="GR4646" s="40"/>
      <c r="GS4646" s="40"/>
      <c r="GT4646" s="40"/>
      <c r="GU4646" s="40"/>
      <c r="GV4646" s="40"/>
      <c r="GW4646" s="40"/>
      <c r="GX4646" s="40"/>
      <c r="GY4646" s="40"/>
      <c r="GZ4646" s="40"/>
      <c r="HA4646" s="40"/>
    </row>
    <row r="4647" spans="1:209" s="14" customFormat="1" ht="12.75" customHeight="1" x14ac:dyDescent="0.2">
      <c r="A4647" s="25">
        <v>3</v>
      </c>
      <c r="B4647" s="14" t="s">
        <v>7</v>
      </c>
      <c r="C4647" s="24">
        <v>8380</v>
      </c>
      <c r="D4647" s="14" t="s">
        <v>878</v>
      </c>
      <c r="E4647" s="14" t="s">
        <v>877</v>
      </c>
      <c r="F4647" s="23">
        <v>15</v>
      </c>
      <c r="G4647" s="23" t="s">
        <v>9</v>
      </c>
      <c r="H4647" s="15" t="s">
        <v>44</v>
      </c>
      <c r="I4647" s="19">
        <v>43160</v>
      </c>
      <c r="J4647" s="22">
        <f t="shared" si="129"/>
        <v>43525</v>
      </c>
      <c r="K4647" s="19"/>
      <c r="L4647" s="23"/>
      <c r="M4647" s="23" t="str">
        <f>IF($K4647&gt;0,VLOOKUP($C4647,analyst,8,FALSE),"")</f>
        <v/>
      </c>
      <c r="N4647" s="23" t="str">
        <f>IF($K4647&gt;0,VLOOKUP($C4647,analyst,9,FALSE),"")</f>
        <v/>
      </c>
      <c r="O4647" s="21" t="s">
        <v>7</v>
      </c>
      <c r="P4647" s="20" t="s">
        <v>2</v>
      </c>
      <c r="Q4647" s="19"/>
      <c r="R4647" s="18"/>
      <c r="S4647" s="40"/>
      <c r="T4647" s="40"/>
      <c r="U4647" s="40"/>
      <c r="V4647" s="40"/>
      <c r="W4647" s="40"/>
      <c r="X4647" s="40"/>
      <c r="Y4647" s="40"/>
      <c r="Z4647" s="40"/>
      <c r="AA4647" s="40"/>
      <c r="AB4647" s="40"/>
      <c r="AC4647" s="40"/>
      <c r="AD4647" s="40"/>
      <c r="AE4647" s="40"/>
      <c r="AF4647" s="40"/>
      <c r="AG4647" s="40"/>
      <c r="AH4647" s="40"/>
      <c r="AI4647" s="40"/>
      <c r="AJ4647" s="40"/>
      <c r="AK4647" s="40"/>
      <c r="AL4647" s="40"/>
      <c r="AM4647" s="40"/>
      <c r="AN4647" s="40"/>
      <c r="AO4647" s="40"/>
      <c r="AP4647" s="40"/>
      <c r="AQ4647" s="40"/>
      <c r="AR4647" s="40"/>
      <c r="AS4647" s="40"/>
      <c r="AT4647" s="40"/>
      <c r="AU4647" s="40"/>
      <c r="AV4647" s="40"/>
      <c r="AW4647" s="40"/>
      <c r="AX4647" s="40"/>
      <c r="AY4647" s="40"/>
      <c r="AZ4647" s="40"/>
      <c r="BA4647" s="40"/>
      <c r="BB4647" s="40"/>
      <c r="BC4647" s="40"/>
      <c r="BD4647" s="40"/>
      <c r="BE4647" s="40"/>
      <c r="BF4647" s="40"/>
      <c r="BG4647" s="40"/>
      <c r="BH4647" s="40"/>
      <c r="BI4647" s="40"/>
      <c r="BJ4647" s="40"/>
      <c r="BK4647" s="40"/>
      <c r="BL4647" s="40"/>
      <c r="BM4647" s="40"/>
      <c r="BN4647" s="40"/>
      <c r="BO4647" s="40"/>
      <c r="BP4647" s="40"/>
      <c r="BQ4647" s="40"/>
      <c r="BR4647" s="40"/>
      <c r="BS4647" s="40"/>
      <c r="BT4647" s="40"/>
      <c r="BU4647" s="40"/>
      <c r="BV4647" s="40"/>
      <c r="BW4647" s="40"/>
      <c r="BX4647" s="40"/>
      <c r="BY4647" s="40"/>
      <c r="BZ4647" s="40"/>
      <c r="CA4647" s="40"/>
      <c r="CB4647" s="40"/>
      <c r="CC4647" s="40"/>
      <c r="CD4647" s="40"/>
      <c r="CE4647" s="40"/>
      <c r="CF4647" s="40"/>
      <c r="CG4647" s="40"/>
      <c r="CH4647" s="40"/>
      <c r="CI4647" s="40"/>
      <c r="CJ4647" s="40"/>
      <c r="CK4647" s="40"/>
      <c r="CL4647" s="40"/>
      <c r="CM4647" s="40"/>
      <c r="CN4647" s="40"/>
      <c r="CO4647" s="40"/>
      <c r="CP4647" s="40"/>
      <c r="CQ4647" s="40"/>
      <c r="CR4647" s="40"/>
      <c r="CS4647" s="40"/>
      <c r="CT4647" s="40"/>
      <c r="CU4647" s="40"/>
      <c r="CV4647" s="40"/>
      <c r="CW4647" s="40"/>
      <c r="CX4647" s="40"/>
      <c r="CY4647" s="40"/>
      <c r="CZ4647" s="40"/>
      <c r="DA4647" s="40"/>
      <c r="DB4647" s="40"/>
      <c r="DC4647" s="40"/>
      <c r="DD4647" s="40"/>
      <c r="DE4647" s="40"/>
      <c r="DF4647" s="40"/>
      <c r="DG4647" s="40"/>
      <c r="DH4647" s="40"/>
      <c r="DI4647" s="40"/>
      <c r="DJ4647" s="40"/>
      <c r="DK4647" s="40"/>
      <c r="DL4647" s="40"/>
      <c r="DM4647" s="40"/>
      <c r="DN4647" s="40"/>
      <c r="DO4647" s="40"/>
      <c r="DP4647" s="40"/>
      <c r="DQ4647" s="40"/>
      <c r="DR4647" s="40"/>
      <c r="DS4647" s="40"/>
      <c r="DT4647" s="40"/>
      <c r="DU4647" s="40"/>
      <c r="DV4647" s="40"/>
      <c r="DW4647" s="40"/>
      <c r="DX4647" s="40"/>
      <c r="DY4647" s="40"/>
      <c r="DZ4647" s="40"/>
      <c r="EA4647" s="40"/>
      <c r="EB4647" s="40"/>
      <c r="EC4647" s="40"/>
      <c r="ED4647" s="40"/>
      <c r="EE4647" s="40"/>
      <c r="EF4647" s="40"/>
      <c r="EG4647" s="40"/>
      <c r="EH4647" s="40"/>
      <c r="EI4647" s="40"/>
      <c r="EJ4647" s="40"/>
      <c r="EK4647" s="40"/>
      <c r="EL4647" s="40"/>
      <c r="EM4647" s="40"/>
      <c r="EN4647" s="40"/>
      <c r="EO4647" s="40"/>
      <c r="EP4647" s="40"/>
      <c r="EQ4647" s="40"/>
      <c r="ER4647" s="40"/>
      <c r="ES4647" s="40"/>
      <c r="ET4647" s="40"/>
      <c r="EU4647" s="40"/>
      <c r="EV4647" s="40"/>
      <c r="EW4647" s="40"/>
      <c r="EX4647" s="40"/>
      <c r="EY4647" s="40"/>
      <c r="EZ4647" s="40"/>
      <c r="FA4647" s="40"/>
      <c r="FB4647" s="40"/>
      <c r="FC4647" s="40"/>
      <c r="FD4647" s="40"/>
      <c r="FE4647" s="40"/>
      <c r="FF4647" s="40"/>
      <c r="FG4647" s="40"/>
      <c r="FH4647" s="40"/>
      <c r="FI4647" s="40"/>
      <c r="FJ4647" s="40"/>
      <c r="FK4647" s="40"/>
      <c r="FL4647" s="40"/>
      <c r="FM4647" s="40"/>
      <c r="FN4647" s="40"/>
      <c r="FO4647" s="40"/>
      <c r="FP4647" s="40"/>
      <c r="FQ4647" s="40"/>
      <c r="FR4647" s="40"/>
      <c r="FS4647" s="40"/>
      <c r="FT4647" s="40"/>
      <c r="FU4647" s="40"/>
      <c r="FV4647" s="40"/>
      <c r="FW4647" s="40"/>
      <c r="FX4647" s="40"/>
      <c r="FY4647" s="40"/>
      <c r="FZ4647" s="40"/>
      <c r="GA4647" s="40"/>
      <c r="GB4647" s="40"/>
      <c r="GC4647" s="40"/>
      <c r="GD4647" s="40"/>
      <c r="GE4647" s="40"/>
      <c r="GF4647" s="40"/>
      <c r="GG4647" s="40"/>
      <c r="GH4647" s="40"/>
      <c r="GI4647" s="40"/>
      <c r="GJ4647" s="40"/>
      <c r="GK4647" s="40"/>
      <c r="GL4647" s="40"/>
      <c r="GM4647" s="40"/>
      <c r="GN4647" s="40"/>
      <c r="GO4647" s="40"/>
      <c r="GP4647" s="40"/>
      <c r="GQ4647" s="40"/>
      <c r="GR4647" s="40"/>
      <c r="GS4647" s="40"/>
      <c r="GT4647" s="40"/>
      <c r="GU4647" s="40"/>
      <c r="GV4647" s="40"/>
      <c r="GW4647" s="40"/>
      <c r="GX4647" s="40"/>
      <c r="GY4647" s="40"/>
      <c r="GZ4647" s="40"/>
      <c r="HA4647" s="40"/>
    </row>
    <row r="4648" spans="1:209" s="14" customFormat="1" ht="12.75" customHeight="1" x14ac:dyDescent="0.2">
      <c r="A4648" s="25">
        <v>3</v>
      </c>
      <c r="B4648" s="14" t="s">
        <v>7</v>
      </c>
      <c r="C4648" s="24">
        <v>8381</v>
      </c>
      <c r="D4648" s="14" t="s">
        <v>876</v>
      </c>
      <c r="E4648" s="14" t="s">
        <v>875</v>
      </c>
      <c r="F4648" s="23">
        <v>15</v>
      </c>
      <c r="G4648" s="23" t="s">
        <v>9</v>
      </c>
      <c r="H4648" s="15" t="s">
        <v>44</v>
      </c>
      <c r="I4648" s="19">
        <v>43160</v>
      </c>
      <c r="J4648" s="22" t="str">
        <f t="shared" si="129"/>
        <v>n/a</v>
      </c>
      <c r="K4648" s="19">
        <v>43189</v>
      </c>
      <c r="L4648" s="23"/>
      <c r="M4648" s="23">
        <f>IF($K4648&gt;0,VLOOKUP($C4648,analyst,8,FALSE),"")</f>
        <v>0</v>
      </c>
      <c r="N4648" s="23" t="s">
        <v>874</v>
      </c>
      <c r="O4648" s="21" t="s">
        <v>7</v>
      </c>
      <c r="P4648" s="20">
        <v>4619</v>
      </c>
      <c r="Q4648" s="19">
        <v>43325</v>
      </c>
      <c r="R4648" s="18" t="s">
        <v>777</v>
      </c>
      <c r="S4648" s="40"/>
      <c r="T4648" s="40"/>
      <c r="U4648" s="40"/>
      <c r="V4648" s="40"/>
      <c r="W4648" s="40"/>
      <c r="X4648" s="40"/>
      <c r="Y4648" s="40"/>
      <c r="Z4648" s="40"/>
      <c r="AA4648" s="40"/>
      <c r="AB4648" s="40"/>
      <c r="AC4648" s="40"/>
      <c r="AD4648" s="40"/>
      <c r="AE4648" s="40"/>
      <c r="AF4648" s="40"/>
      <c r="AG4648" s="40"/>
      <c r="AH4648" s="40"/>
      <c r="AI4648" s="40"/>
      <c r="AJ4648" s="40"/>
      <c r="AK4648" s="40"/>
      <c r="AL4648" s="40"/>
      <c r="AM4648" s="40"/>
      <c r="AN4648" s="40"/>
      <c r="AO4648" s="40"/>
      <c r="AP4648" s="40"/>
      <c r="AQ4648" s="40"/>
      <c r="AR4648" s="40"/>
      <c r="AS4648" s="40"/>
      <c r="AT4648" s="40"/>
      <c r="AU4648" s="40"/>
      <c r="AV4648" s="40"/>
      <c r="AW4648" s="40"/>
      <c r="AX4648" s="40"/>
      <c r="AY4648" s="40"/>
      <c r="AZ4648" s="40"/>
      <c r="BA4648" s="40"/>
      <c r="BB4648" s="40"/>
      <c r="BC4648" s="40"/>
      <c r="BD4648" s="40"/>
      <c r="BE4648" s="40"/>
      <c r="BF4648" s="40"/>
      <c r="BG4648" s="40"/>
      <c r="BH4648" s="40"/>
      <c r="BI4648" s="40"/>
      <c r="BJ4648" s="40"/>
      <c r="BK4648" s="40"/>
      <c r="BL4648" s="40"/>
      <c r="BM4648" s="40"/>
      <c r="BN4648" s="40"/>
      <c r="BO4648" s="40"/>
      <c r="BP4648" s="40"/>
      <c r="BQ4648" s="40"/>
      <c r="BR4648" s="40"/>
      <c r="BS4648" s="40"/>
      <c r="BT4648" s="40"/>
      <c r="BU4648" s="40"/>
      <c r="BV4648" s="40"/>
      <c r="BW4648" s="40"/>
      <c r="BX4648" s="40"/>
      <c r="BY4648" s="40"/>
      <c r="BZ4648" s="40"/>
      <c r="CA4648" s="40"/>
      <c r="CB4648" s="40"/>
      <c r="CC4648" s="40"/>
      <c r="CD4648" s="40"/>
      <c r="CE4648" s="40"/>
      <c r="CF4648" s="40"/>
      <c r="CG4648" s="40"/>
      <c r="CH4648" s="40"/>
      <c r="CI4648" s="40"/>
      <c r="CJ4648" s="40"/>
      <c r="CK4648" s="40"/>
      <c r="CL4648" s="40"/>
      <c r="CM4648" s="40"/>
      <c r="CN4648" s="40"/>
      <c r="CO4648" s="40"/>
      <c r="CP4648" s="40"/>
      <c r="CQ4648" s="40"/>
      <c r="CR4648" s="40"/>
      <c r="CS4648" s="40"/>
      <c r="CT4648" s="40"/>
      <c r="CU4648" s="40"/>
      <c r="CV4648" s="40"/>
      <c r="CW4648" s="40"/>
      <c r="CX4648" s="40"/>
      <c r="CY4648" s="40"/>
      <c r="CZ4648" s="40"/>
      <c r="DA4648" s="40"/>
      <c r="DB4648" s="40"/>
      <c r="DC4648" s="40"/>
      <c r="DD4648" s="40"/>
      <c r="DE4648" s="40"/>
      <c r="DF4648" s="40"/>
      <c r="DG4648" s="40"/>
      <c r="DH4648" s="40"/>
      <c r="DI4648" s="40"/>
      <c r="DJ4648" s="40"/>
      <c r="DK4648" s="40"/>
      <c r="DL4648" s="40"/>
      <c r="DM4648" s="40"/>
      <c r="DN4648" s="40"/>
      <c r="DO4648" s="40"/>
      <c r="DP4648" s="40"/>
      <c r="DQ4648" s="40"/>
      <c r="DR4648" s="40"/>
      <c r="DS4648" s="40"/>
      <c r="DT4648" s="40"/>
      <c r="DU4648" s="40"/>
      <c r="DV4648" s="40"/>
      <c r="DW4648" s="40"/>
      <c r="DX4648" s="40"/>
      <c r="DY4648" s="40"/>
      <c r="DZ4648" s="40"/>
      <c r="EA4648" s="40"/>
      <c r="EB4648" s="40"/>
      <c r="EC4648" s="40"/>
      <c r="ED4648" s="40"/>
      <c r="EE4648" s="40"/>
      <c r="EF4648" s="40"/>
      <c r="EG4648" s="40"/>
      <c r="EH4648" s="40"/>
      <c r="EI4648" s="40"/>
      <c r="EJ4648" s="40"/>
      <c r="EK4648" s="40"/>
      <c r="EL4648" s="40"/>
      <c r="EM4648" s="40"/>
      <c r="EN4648" s="40"/>
      <c r="EO4648" s="40"/>
      <c r="EP4648" s="40"/>
      <c r="EQ4648" s="40"/>
      <c r="ER4648" s="40"/>
      <c r="ES4648" s="40"/>
      <c r="ET4648" s="40"/>
      <c r="EU4648" s="40"/>
      <c r="EV4648" s="40"/>
      <c r="EW4648" s="40"/>
      <c r="EX4648" s="40"/>
      <c r="EY4648" s="40"/>
      <c r="EZ4648" s="40"/>
      <c r="FA4648" s="40"/>
      <c r="FB4648" s="40"/>
      <c r="FC4648" s="40"/>
      <c r="FD4648" s="40"/>
      <c r="FE4648" s="40"/>
      <c r="FF4648" s="40"/>
      <c r="FG4648" s="40"/>
      <c r="FH4648" s="40"/>
      <c r="FI4648" s="40"/>
      <c r="FJ4648" s="40"/>
      <c r="FK4648" s="40"/>
      <c r="FL4648" s="40"/>
      <c r="FM4648" s="40"/>
      <c r="FN4648" s="40"/>
      <c r="FO4648" s="40"/>
      <c r="FP4648" s="40"/>
      <c r="FQ4648" s="40"/>
      <c r="FR4648" s="40"/>
      <c r="FS4648" s="40"/>
      <c r="FT4648" s="40"/>
      <c r="FU4648" s="40"/>
      <c r="FV4648" s="40"/>
      <c r="FW4648" s="40"/>
      <c r="FX4648" s="40"/>
      <c r="FY4648" s="40"/>
      <c r="FZ4648" s="40"/>
      <c r="GA4648" s="40"/>
      <c r="GB4648" s="40"/>
      <c r="GC4648" s="40"/>
      <c r="GD4648" s="40"/>
      <c r="GE4648" s="40"/>
      <c r="GF4648" s="40"/>
      <c r="GG4648" s="40"/>
      <c r="GH4648" s="40"/>
      <c r="GI4648" s="40"/>
      <c r="GJ4648" s="40"/>
      <c r="GK4648" s="40"/>
      <c r="GL4648" s="40"/>
      <c r="GM4648" s="40"/>
      <c r="GN4648" s="40"/>
      <c r="GO4648" s="40"/>
      <c r="GP4648" s="40"/>
      <c r="GQ4648" s="40"/>
      <c r="GR4648" s="40"/>
      <c r="GS4648" s="40"/>
      <c r="GT4648" s="40"/>
      <c r="GU4648" s="40"/>
      <c r="GV4648" s="40"/>
      <c r="GW4648" s="40"/>
      <c r="GX4648" s="40"/>
      <c r="GY4648" s="40"/>
      <c r="GZ4648" s="40"/>
      <c r="HA4648" s="40"/>
    </row>
    <row r="4649" spans="1:209" s="14" customFormat="1" ht="12.75" customHeight="1" x14ac:dyDescent="0.2">
      <c r="A4649" s="25">
        <v>51</v>
      </c>
      <c r="B4649" s="14" t="s">
        <v>7</v>
      </c>
      <c r="C4649" s="24">
        <v>8382</v>
      </c>
      <c r="D4649" s="14" t="s">
        <v>873</v>
      </c>
      <c r="E4649" s="14" t="s">
        <v>872</v>
      </c>
      <c r="F4649" s="23">
        <v>9</v>
      </c>
      <c r="G4649" s="23" t="s">
        <v>12</v>
      </c>
      <c r="H4649" s="15" t="s">
        <v>44</v>
      </c>
      <c r="I4649" s="19">
        <v>43161</v>
      </c>
      <c r="J4649" s="22" t="str">
        <f t="shared" si="129"/>
        <v>n/a</v>
      </c>
      <c r="K4649" s="19">
        <v>43192</v>
      </c>
      <c r="L4649" s="23">
        <v>8369</v>
      </c>
      <c r="M4649" s="23">
        <f>IF($K4649&gt;0,VLOOKUP($C4649,analyst,8,FALSE),"")</f>
        <v>0</v>
      </c>
      <c r="N4649" s="23" t="s">
        <v>871</v>
      </c>
      <c r="O4649" s="21" t="s">
        <v>7</v>
      </c>
      <c r="P4649" s="20">
        <v>4630</v>
      </c>
      <c r="Q4649" s="19">
        <v>43423</v>
      </c>
      <c r="R4649" s="18"/>
    </row>
    <row r="4650" spans="1:209" s="14" customFormat="1" ht="12.75" customHeight="1" x14ac:dyDescent="0.2">
      <c r="A4650" s="25">
        <v>50</v>
      </c>
      <c r="B4650" s="14" t="s">
        <v>7</v>
      </c>
      <c r="C4650" s="24">
        <v>8383</v>
      </c>
      <c r="D4650" s="14" t="s">
        <v>21</v>
      </c>
      <c r="E4650" s="14" t="s">
        <v>870</v>
      </c>
      <c r="F4650" s="23">
        <v>7</v>
      </c>
      <c r="G4650" s="23" t="s">
        <v>12</v>
      </c>
      <c r="H4650" s="15" t="s">
        <v>44</v>
      </c>
      <c r="I4650" s="19">
        <v>43160</v>
      </c>
      <c r="J4650" s="22">
        <f t="shared" si="129"/>
        <v>43525</v>
      </c>
      <c r="K4650" s="19"/>
      <c r="L4650" s="23"/>
      <c r="M4650" s="23" t="str">
        <f>IF($K4650&gt;0,VLOOKUP($C4650,analyst,8,FALSE),"")</f>
        <v/>
      </c>
      <c r="N4650" s="23" t="str">
        <f>IF($K4650&gt;0,VLOOKUP($C4650,analyst,9,FALSE),"")</f>
        <v/>
      </c>
      <c r="O4650" s="21" t="s">
        <v>7</v>
      </c>
      <c r="P4650" s="20" t="s">
        <v>2</v>
      </c>
      <c r="Q4650" s="19"/>
      <c r="R4650" s="18"/>
    </row>
    <row r="4651" spans="1:209" s="14" customFormat="1" ht="12.75" customHeight="1" x14ac:dyDescent="0.2">
      <c r="A4651" s="25">
        <v>51</v>
      </c>
      <c r="B4651" s="14" t="s">
        <v>7</v>
      </c>
      <c r="C4651" s="24">
        <v>8384</v>
      </c>
      <c r="D4651" s="14" t="s">
        <v>869</v>
      </c>
      <c r="E4651" s="14" t="s">
        <v>868</v>
      </c>
      <c r="F4651" s="23">
        <v>10</v>
      </c>
      <c r="G4651" s="23" t="s">
        <v>12</v>
      </c>
      <c r="H4651" s="15" t="s">
        <v>114</v>
      </c>
      <c r="I4651" s="19">
        <v>43187</v>
      </c>
      <c r="J4651" s="22" t="str">
        <f t="shared" si="129"/>
        <v>n/a</v>
      </c>
      <c r="K4651" s="19">
        <v>43215</v>
      </c>
      <c r="L4651" s="23"/>
      <c r="M4651" s="23">
        <f>IF($K4651&gt;0,VLOOKUP($C4651,analyst,8,FALSE),"")</f>
        <v>0</v>
      </c>
      <c r="N4651" s="23" t="s">
        <v>661</v>
      </c>
      <c r="O4651" s="21" t="s">
        <v>7</v>
      </c>
      <c r="P4651" s="20">
        <v>4650</v>
      </c>
      <c r="Q4651" s="19">
        <v>43563</v>
      </c>
      <c r="R4651" s="34" t="s">
        <v>867</v>
      </c>
    </row>
    <row r="4652" spans="1:209" s="42" customFormat="1" ht="12.75" customHeight="1" x14ac:dyDescent="0.2">
      <c r="A4652" s="25">
        <v>4</v>
      </c>
      <c r="B4652" s="42" t="s">
        <v>7</v>
      </c>
      <c r="C4652" s="79">
        <v>8385</v>
      </c>
      <c r="D4652" s="42" t="s">
        <v>866</v>
      </c>
      <c r="E4652" s="42" t="s">
        <v>865</v>
      </c>
      <c r="F4652" s="52">
        <v>6</v>
      </c>
      <c r="G4652" s="52" t="s">
        <v>12</v>
      </c>
      <c r="H4652" s="78" t="s">
        <v>31</v>
      </c>
      <c r="I4652" s="75">
        <v>43215</v>
      </c>
      <c r="J4652" s="77" t="str">
        <f t="shared" si="129"/>
        <v>n/a</v>
      </c>
      <c r="K4652" s="75">
        <v>43251</v>
      </c>
      <c r="L4652" s="52"/>
      <c r="M4652" s="52">
        <f>IF($K4652&gt;0,VLOOKUP($C4652,analyst,8,FALSE),"")</f>
        <v>0</v>
      </c>
      <c r="N4652" s="23" t="str">
        <f>IF($K4652&gt;0,VLOOKUP($C4652,analyst,9,FALSE),"")</f>
        <v>Approve</v>
      </c>
      <c r="O4652" s="21" t="s">
        <v>7</v>
      </c>
      <c r="P4652" s="20">
        <v>4627</v>
      </c>
      <c r="Q4652" s="75">
        <v>43388</v>
      </c>
      <c r="R4652" s="73"/>
    </row>
    <row r="4653" spans="1:209" s="47" customFormat="1" ht="12.75" customHeight="1" x14ac:dyDescent="0.2">
      <c r="A4653" s="38">
        <v>3</v>
      </c>
      <c r="B4653" s="47" t="s">
        <v>7</v>
      </c>
      <c r="C4653" s="95">
        <v>8386</v>
      </c>
      <c r="D4653" s="47" t="s">
        <v>864</v>
      </c>
      <c r="E4653" s="42" t="s">
        <v>863</v>
      </c>
      <c r="F4653" s="48">
        <v>15</v>
      </c>
      <c r="G4653" s="48" t="s">
        <v>9</v>
      </c>
      <c r="H4653" s="48" t="s">
        <v>31</v>
      </c>
      <c r="I4653" s="93">
        <v>43220</v>
      </c>
      <c r="J4653" s="77" t="str">
        <f t="shared" si="129"/>
        <v>n/a</v>
      </c>
      <c r="K4653" s="93">
        <v>43251</v>
      </c>
      <c r="L4653" s="48"/>
      <c r="M4653" s="48">
        <f>IF($K4655&gt;0,VLOOKUP($C4653,analyst,8,FALSE),"")</f>
        <v>0</v>
      </c>
      <c r="N4653" s="23" t="str">
        <f>IF($K4653&gt;0,VLOOKUP($C4653,analyst,9,FALSE),"")</f>
        <v>Approve</v>
      </c>
      <c r="O4653" s="84" t="s">
        <v>7</v>
      </c>
      <c r="P4653" s="35">
        <v>4628</v>
      </c>
      <c r="Q4653" s="93">
        <v>43388</v>
      </c>
      <c r="R4653" s="67" t="s">
        <v>594</v>
      </c>
      <c r="S4653" s="40"/>
      <c r="T4653" s="40"/>
      <c r="U4653" s="40"/>
      <c r="V4653" s="40"/>
      <c r="W4653" s="40"/>
      <c r="X4653" s="40"/>
      <c r="Y4653" s="40"/>
      <c r="Z4653" s="40"/>
      <c r="AA4653" s="40"/>
      <c r="AB4653" s="40"/>
      <c r="AC4653" s="40"/>
      <c r="AD4653" s="40"/>
      <c r="AE4653" s="40"/>
      <c r="AF4653" s="40"/>
      <c r="AG4653" s="40"/>
      <c r="AH4653" s="40"/>
      <c r="AI4653" s="40"/>
      <c r="AJ4653" s="40"/>
      <c r="AK4653" s="40"/>
      <c r="AL4653" s="40"/>
      <c r="AM4653" s="40"/>
      <c r="AN4653" s="40"/>
      <c r="AO4653" s="40"/>
      <c r="AP4653" s="40"/>
      <c r="AQ4653" s="40"/>
      <c r="AR4653" s="40"/>
      <c r="AS4653" s="40"/>
      <c r="AT4653" s="40"/>
      <c r="AU4653" s="40"/>
      <c r="AV4653" s="40"/>
      <c r="AW4653" s="40"/>
      <c r="AX4653" s="40"/>
      <c r="AY4653" s="40"/>
      <c r="AZ4653" s="40"/>
      <c r="BA4653" s="40"/>
      <c r="BB4653" s="40"/>
      <c r="BC4653" s="40"/>
      <c r="BD4653" s="40"/>
      <c r="BE4653" s="40"/>
      <c r="BF4653" s="40"/>
      <c r="BG4653" s="40"/>
      <c r="BH4653" s="40"/>
      <c r="BI4653" s="40"/>
      <c r="BJ4653" s="40"/>
      <c r="BK4653" s="40"/>
      <c r="BL4653" s="40"/>
      <c r="BM4653" s="40"/>
      <c r="BN4653" s="40"/>
      <c r="BO4653" s="40"/>
      <c r="BP4653" s="40"/>
      <c r="BQ4653" s="40"/>
      <c r="BR4653" s="40"/>
      <c r="BS4653" s="40"/>
      <c r="BT4653" s="40"/>
      <c r="BU4653" s="40"/>
      <c r="BV4653" s="40"/>
      <c r="BW4653" s="40"/>
      <c r="BX4653" s="40"/>
      <c r="BY4653" s="40"/>
      <c r="BZ4653" s="40"/>
      <c r="CA4653" s="40"/>
      <c r="CB4653" s="40"/>
      <c r="CC4653" s="40"/>
      <c r="CD4653" s="40"/>
      <c r="CE4653" s="40"/>
      <c r="CF4653" s="40"/>
      <c r="CG4653" s="40"/>
      <c r="CH4653" s="40"/>
      <c r="CI4653" s="40"/>
      <c r="CJ4653" s="40"/>
      <c r="CK4653" s="40"/>
      <c r="CL4653" s="40"/>
      <c r="CM4653" s="40"/>
      <c r="CN4653" s="40"/>
      <c r="CO4653" s="40"/>
      <c r="CP4653" s="40"/>
      <c r="CQ4653" s="40"/>
      <c r="CR4653" s="40"/>
      <c r="CS4653" s="40"/>
      <c r="CT4653" s="40"/>
      <c r="CU4653" s="40"/>
      <c r="CV4653" s="40"/>
      <c r="CW4653" s="40"/>
      <c r="CX4653" s="40"/>
      <c r="CY4653" s="40"/>
      <c r="CZ4653" s="40"/>
      <c r="DA4653" s="40"/>
      <c r="DB4653" s="40"/>
      <c r="DC4653" s="40"/>
      <c r="DD4653" s="40"/>
      <c r="DE4653" s="40"/>
      <c r="DF4653" s="40"/>
      <c r="DG4653" s="40"/>
      <c r="DH4653" s="40"/>
      <c r="DI4653" s="40"/>
      <c r="DJ4653" s="40"/>
      <c r="DK4653" s="40"/>
      <c r="DL4653" s="40"/>
      <c r="DM4653" s="40"/>
      <c r="DN4653" s="40"/>
      <c r="DO4653" s="40"/>
      <c r="DP4653" s="40"/>
      <c r="DQ4653" s="40"/>
      <c r="DR4653" s="40"/>
      <c r="DS4653" s="40"/>
      <c r="DT4653" s="40"/>
      <c r="DU4653" s="40"/>
      <c r="DV4653" s="40"/>
      <c r="DW4653" s="40"/>
      <c r="DX4653" s="40"/>
      <c r="DY4653" s="40"/>
      <c r="DZ4653" s="40"/>
      <c r="EA4653" s="40"/>
      <c r="EB4653" s="40"/>
      <c r="EC4653" s="40"/>
      <c r="ED4653" s="40"/>
      <c r="EE4653" s="40"/>
      <c r="EF4653" s="40"/>
      <c r="EG4653" s="40"/>
      <c r="EH4653" s="40"/>
      <c r="EI4653" s="40"/>
      <c r="EJ4653" s="40"/>
      <c r="EK4653" s="40"/>
      <c r="EL4653" s="40"/>
      <c r="EM4653" s="40"/>
      <c r="EN4653" s="40"/>
      <c r="EO4653" s="40"/>
      <c r="EP4653" s="40"/>
      <c r="EQ4653" s="40"/>
      <c r="ER4653" s="40"/>
      <c r="ES4653" s="40"/>
      <c r="ET4653" s="40"/>
      <c r="EU4653" s="40"/>
      <c r="EV4653" s="40"/>
      <c r="EW4653" s="40"/>
      <c r="EX4653" s="40"/>
      <c r="EY4653" s="40"/>
      <c r="EZ4653" s="40"/>
      <c r="FA4653" s="40"/>
      <c r="FB4653" s="40"/>
      <c r="FC4653" s="40"/>
      <c r="FD4653" s="40"/>
      <c r="FE4653" s="40"/>
      <c r="FF4653" s="40"/>
      <c r="FG4653" s="40"/>
      <c r="FH4653" s="40"/>
      <c r="FI4653" s="40"/>
      <c r="FJ4653" s="40"/>
      <c r="FK4653" s="40"/>
      <c r="FL4653" s="40"/>
      <c r="FM4653" s="40"/>
      <c r="FN4653" s="40"/>
      <c r="FO4653" s="40"/>
      <c r="FP4653" s="40"/>
      <c r="FQ4653" s="40"/>
      <c r="FR4653" s="40"/>
      <c r="FS4653" s="40"/>
      <c r="FT4653" s="40"/>
      <c r="FU4653" s="40"/>
      <c r="FV4653" s="40"/>
      <c r="FW4653" s="40"/>
      <c r="FX4653" s="40"/>
      <c r="FY4653" s="40"/>
      <c r="FZ4653" s="40"/>
      <c r="GA4653" s="40"/>
      <c r="GB4653" s="40"/>
      <c r="GC4653" s="40"/>
      <c r="GD4653" s="40"/>
      <c r="GE4653" s="40"/>
      <c r="GF4653" s="40"/>
      <c r="GG4653" s="40"/>
      <c r="GH4653" s="40"/>
      <c r="GI4653" s="40"/>
      <c r="GJ4653" s="40"/>
      <c r="GK4653" s="40"/>
      <c r="GL4653" s="40"/>
      <c r="GM4653" s="40"/>
      <c r="GN4653" s="40"/>
      <c r="GO4653" s="40"/>
      <c r="GP4653" s="40"/>
      <c r="GQ4653" s="40"/>
      <c r="GR4653" s="40"/>
      <c r="GS4653" s="40"/>
      <c r="GT4653" s="40"/>
      <c r="GU4653" s="40"/>
      <c r="GV4653" s="40"/>
      <c r="GW4653" s="40"/>
      <c r="GX4653" s="40"/>
      <c r="GY4653" s="40"/>
      <c r="GZ4653" s="40"/>
      <c r="HA4653" s="40"/>
    </row>
    <row r="4654" spans="1:209" s="59" customFormat="1" ht="12.75" customHeight="1" x14ac:dyDescent="0.2">
      <c r="A4654" s="38">
        <v>138</v>
      </c>
      <c r="B4654" s="47" t="s">
        <v>7</v>
      </c>
      <c r="C4654" s="95">
        <v>8387</v>
      </c>
      <c r="D4654" s="47" t="s">
        <v>862</v>
      </c>
      <c r="E4654" s="42" t="s">
        <v>861</v>
      </c>
      <c r="F4654" s="48">
        <v>8</v>
      </c>
      <c r="G4654" s="32" t="s">
        <v>15</v>
      </c>
      <c r="H4654" s="48" t="s">
        <v>28</v>
      </c>
      <c r="I4654" s="93">
        <v>43221</v>
      </c>
      <c r="J4654" s="94" t="str">
        <f t="shared" si="129"/>
        <v>n/a</v>
      </c>
      <c r="K4654" s="93">
        <v>43250</v>
      </c>
      <c r="L4654" s="32"/>
      <c r="M4654" s="32" t="str">
        <f>IF($K4654&gt;0,VLOOKUP($C4654,analyst,8,FALSE),"")</f>
        <v>Approve</v>
      </c>
      <c r="N4654" s="23" t="str">
        <f>IF($K4654&gt;0,VLOOKUP($C4654,analyst,9,FALSE),"")</f>
        <v>Approve</v>
      </c>
      <c r="O4654" s="84" t="s">
        <v>7</v>
      </c>
      <c r="P4654" s="35">
        <v>4626</v>
      </c>
      <c r="Q4654" s="83">
        <v>43388</v>
      </c>
      <c r="R4654" s="34" t="s">
        <v>198</v>
      </c>
    </row>
    <row r="4655" spans="1:209" s="59" customFormat="1" ht="29.25" customHeight="1" x14ac:dyDescent="0.2">
      <c r="A4655" s="38">
        <v>19</v>
      </c>
      <c r="B4655" s="59" t="s">
        <v>7</v>
      </c>
      <c r="C4655" s="33">
        <v>8388</v>
      </c>
      <c r="D4655" s="47" t="s">
        <v>817</v>
      </c>
      <c r="E4655" s="42" t="s">
        <v>860</v>
      </c>
      <c r="F4655" s="48">
        <v>8</v>
      </c>
      <c r="G4655" s="48" t="s">
        <v>15</v>
      </c>
      <c r="H4655" s="48" t="s">
        <v>25</v>
      </c>
      <c r="I4655" s="93">
        <v>43245</v>
      </c>
      <c r="J4655" s="30" t="str">
        <f t="shared" si="129"/>
        <v>n/a</v>
      </c>
      <c r="K4655" s="93">
        <v>43280</v>
      </c>
      <c r="L4655" s="32"/>
      <c r="M4655" s="32" t="str">
        <f>IF($K4655&gt;0,VLOOKUP($C4655,analyst,8,FALSE),"")</f>
        <v>Approve</v>
      </c>
      <c r="N4655" s="23" t="str">
        <f>IF($K4655&gt;0,VLOOKUP($C4655,analyst,9,FALSE),"")</f>
        <v>Deny</v>
      </c>
      <c r="O4655" s="84" t="s">
        <v>7</v>
      </c>
      <c r="P4655" s="35">
        <v>4658</v>
      </c>
      <c r="Q4655" s="83">
        <v>43599</v>
      </c>
      <c r="R4655" s="34" t="s">
        <v>859</v>
      </c>
    </row>
    <row r="4656" spans="1:209" s="59" customFormat="1" ht="12.75" customHeight="1" x14ac:dyDescent="0.2">
      <c r="A4656" s="38">
        <v>3</v>
      </c>
      <c r="B4656" s="59" t="s">
        <v>7</v>
      </c>
      <c r="C4656" s="33">
        <v>8389</v>
      </c>
      <c r="D4656" s="59" t="s">
        <v>62</v>
      </c>
      <c r="E4656" s="14" t="s">
        <v>858</v>
      </c>
      <c r="F4656" s="32">
        <v>20</v>
      </c>
      <c r="G4656" s="32" t="s">
        <v>22</v>
      </c>
      <c r="H4656" s="32" t="s">
        <v>25</v>
      </c>
      <c r="I4656" s="83">
        <v>43252</v>
      </c>
      <c r="J4656" s="30" t="str">
        <f t="shared" si="129"/>
        <v>n/a</v>
      </c>
      <c r="K4656" s="83">
        <v>43283</v>
      </c>
      <c r="L4656" s="32">
        <v>8390</v>
      </c>
      <c r="M4656" s="32">
        <f>IF($K4656&gt;0,VLOOKUP($C4656,analyst,8,FALSE),"")</f>
        <v>0</v>
      </c>
      <c r="N4656" s="23" t="str">
        <f>IF($K4656&gt;0,VLOOKUP($C4656,analyst,9,FALSE),"")</f>
        <v>Approve</v>
      </c>
      <c r="O4656" s="84" t="s">
        <v>7</v>
      </c>
      <c r="P4656" s="35">
        <v>4631</v>
      </c>
      <c r="Q4656" s="83">
        <v>43383</v>
      </c>
      <c r="R4656" s="34" t="s">
        <v>857</v>
      </c>
    </row>
    <row r="4657" spans="1:18" s="59" customFormat="1" ht="12.75" customHeight="1" x14ac:dyDescent="0.2">
      <c r="A4657" s="38">
        <v>37</v>
      </c>
      <c r="B4657" s="59" t="s">
        <v>7</v>
      </c>
      <c r="C4657" s="33">
        <v>8390</v>
      </c>
      <c r="D4657" s="59" t="s">
        <v>856</v>
      </c>
      <c r="E4657" s="14" t="s">
        <v>855</v>
      </c>
      <c r="F4657" s="32">
        <v>20</v>
      </c>
      <c r="G4657" s="32" t="s">
        <v>22</v>
      </c>
      <c r="H4657" s="32" t="s">
        <v>25</v>
      </c>
      <c r="I4657" s="83">
        <v>43258</v>
      </c>
      <c r="J4657" s="30" t="str">
        <f t="shared" si="129"/>
        <v>n/a</v>
      </c>
      <c r="K4657" s="83">
        <v>43280</v>
      </c>
      <c r="L4657" s="32">
        <v>8389</v>
      </c>
      <c r="M4657" s="32">
        <f>IF($K4657&gt;0,VLOOKUP($C4657,analyst,8,FALSE),"")</f>
        <v>0</v>
      </c>
      <c r="N4657" s="23" t="s">
        <v>661</v>
      </c>
      <c r="O4657" s="84" t="s">
        <v>7</v>
      </c>
      <c r="P4657" s="35">
        <v>4632</v>
      </c>
      <c r="Q4657" s="83">
        <v>43444</v>
      </c>
      <c r="R4657" s="34" t="s">
        <v>854</v>
      </c>
    </row>
    <row r="4658" spans="1:18" s="59" customFormat="1" ht="12.75" customHeight="1" x14ac:dyDescent="0.2">
      <c r="A4658" s="38">
        <v>17</v>
      </c>
      <c r="B4658" s="59" t="s">
        <v>7</v>
      </c>
      <c r="C4658" s="33">
        <v>8391</v>
      </c>
      <c r="D4658" s="59" t="s">
        <v>853</v>
      </c>
      <c r="E4658" s="14" t="s">
        <v>852</v>
      </c>
      <c r="F4658" s="32">
        <v>5</v>
      </c>
      <c r="G4658" s="32" t="s">
        <v>34</v>
      </c>
      <c r="H4658" s="32" t="s">
        <v>25</v>
      </c>
      <c r="I4658" s="83">
        <v>43252</v>
      </c>
      <c r="J4658" s="30" t="str">
        <f t="shared" si="129"/>
        <v>n/a</v>
      </c>
      <c r="K4658" s="83">
        <v>43283</v>
      </c>
      <c r="L4658" s="32"/>
      <c r="M4658" s="32">
        <f>IF($K4658&gt;0,VLOOKUP($C4658,analyst,8,FALSE),"")</f>
        <v>0</v>
      </c>
      <c r="N4658" s="23" t="str">
        <f>IF($K4658&gt;0,VLOOKUP($C4658,analyst,9,FALSE),"")</f>
        <v>Deny</v>
      </c>
      <c r="O4658" s="92" t="s">
        <v>7</v>
      </c>
      <c r="P4658" s="65" t="s">
        <v>0</v>
      </c>
      <c r="Q4658" s="83">
        <v>43812</v>
      </c>
      <c r="R4658" s="34"/>
    </row>
    <row r="4659" spans="1:18" s="14" customFormat="1" ht="12.75" customHeight="1" x14ac:dyDescent="0.2">
      <c r="A4659" s="25">
        <v>50</v>
      </c>
      <c r="B4659" s="14" t="s">
        <v>7</v>
      </c>
      <c r="C4659" s="24">
        <v>8392</v>
      </c>
      <c r="D4659" s="14" t="s">
        <v>21</v>
      </c>
      <c r="E4659" s="14" t="s">
        <v>851</v>
      </c>
      <c r="F4659" s="23">
        <v>7</v>
      </c>
      <c r="G4659" s="23" t="s">
        <v>12</v>
      </c>
      <c r="H4659" s="15" t="s">
        <v>25</v>
      </c>
      <c r="I4659" s="19">
        <v>43252</v>
      </c>
      <c r="J4659" s="22" t="str">
        <f t="shared" si="129"/>
        <v>n/a</v>
      </c>
      <c r="K4659" s="19">
        <v>43278</v>
      </c>
      <c r="L4659" s="23"/>
      <c r="M4659" s="23">
        <f>IF($K4659&gt;0,VLOOKUP($C4659,analyst,8,FALSE),"")</f>
        <v>0</v>
      </c>
      <c r="N4659" s="23" t="str">
        <f>IF($K4659&gt;0,VLOOKUP($C4659,analyst,9,FALSE),"")</f>
        <v>Deny</v>
      </c>
      <c r="O4659" s="21" t="s">
        <v>7</v>
      </c>
      <c r="P4659" s="20">
        <v>4649</v>
      </c>
      <c r="Q4659" s="19">
        <v>43515</v>
      </c>
      <c r="R4659" s="34" t="s">
        <v>822</v>
      </c>
    </row>
    <row r="4660" spans="1:18" s="14" customFormat="1" ht="12.75" customHeight="1" x14ac:dyDescent="0.2">
      <c r="A4660" s="38">
        <v>35</v>
      </c>
      <c r="B4660" s="14" t="s">
        <v>7</v>
      </c>
      <c r="C4660" s="24">
        <v>8393</v>
      </c>
      <c r="D4660" s="14" t="s">
        <v>850</v>
      </c>
      <c r="E4660" s="14" t="s">
        <v>849</v>
      </c>
      <c r="F4660" s="23">
        <v>3</v>
      </c>
      <c r="G4660" s="23" t="s">
        <v>34</v>
      </c>
      <c r="H4660" s="15" t="s">
        <v>8</v>
      </c>
      <c r="I4660" s="19">
        <v>43279</v>
      </c>
      <c r="J4660" s="22" t="str">
        <f t="shared" ref="J4660:J4691" si="130">IF(AND(I4660&gt;1/1/75, K4660&gt;0),"n/a",I4660+365)</f>
        <v>n/a</v>
      </c>
      <c r="K4660" s="19">
        <v>43308</v>
      </c>
      <c r="L4660" s="23"/>
      <c r="M4660" s="23">
        <f>IF($K4660&gt;0,VLOOKUP($C4660,analyst,8,FALSE),"")</f>
        <v>0</v>
      </c>
      <c r="N4660" s="23" t="str">
        <f>IF($K4660&gt;0,VLOOKUP($C4660,analyst,9,FALSE),"")</f>
        <v>Approve</v>
      </c>
      <c r="O4660" s="21" t="s">
        <v>7</v>
      </c>
      <c r="P4660" s="20">
        <v>4635</v>
      </c>
      <c r="Q4660" s="19">
        <v>43451</v>
      </c>
      <c r="R4660" s="18" t="s">
        <v>848</v>
      </c>
    </row>
    <row r="4661" spans="1:18" s="14" customFormat="1" ht="12.75" customHeight="1" x14ac:dyDescent="0.2">
      <c r="A4661" s="25">
        <v>4</v>
      </c>
      <c r="B4661" s="14" t="s">
        <v>7</v>
      </c>
      <c r="C4661" s="24">
        <v>8394</v>
      </c>
      <c r="D4661" s="14" t="s">
        <v>847</v>
      </c>
      <c r="E4661" s="14" t="s">
        <v>846</v>
      </c>
      <c r="F4661" s="23">
        <v>5</v>
      </c>
      <c r="G4661" s="23" t="s">
        <v>34</v>
      </c>
      <c r="H4661" s="15" t="s">
        <v>8</v>
      </c>
      <c r="I4661" s="19">
        <v>43279</v>
      </c>
      <c r="J4661" s="22" t="str">
        <f t="shared" si="130"/>
        <v>n/a</v>
      </c>
      <c r="K4661" s="19">
        <v>43312</v>
      </c>
      <c r="L4661" s="23"/>
      <c r="M4661" s="23">
        <f>IF($K4661&gt;0,VLOOKUP($C4661,analyst,8,FALSE),"")</f>
        <v>0</v>
      </c>
      <c r="N4661" s="23" t="str">
        <f>IF($K4661&gt;0,VLOOKUP($C4661,analyst,9,FALSE),"")</f>
        <v>Approve</v>
      </c>
      <c r="O4661" s="21" t="s">
        <v>7</v>
      </c>
      <c r="P4661" s="20">
        <v>4636</v>
      </c>
      <c r="Q4661" s="19">
        <v>43451</v>
      </c>
      <c r="R4661" s="18"/>
    </row>
    <row r="4662" spans="1:18" s="14" customFormat="1" ht="12.75" customHeight="1" x14ac:dyDescent="0.2">
      <c r="A4662" s="25">
        <v>37</v>
      </c>
      <c r="B4662" s="14" t="s">
        <v>7</v>
      </c>
      <c r="C4662" s="24">
        <v>8395</v>
      </c>
      <c r="D4662" s="14" t="s">
        <v>845</v>
      </c>
      <c r="E4662" s="14" t="s">
        <v>844</v>
      </c>
      <c r="F4662" s="23">
        <v>20</v>
      </c>
      <c r="G4662" s="23" t="s">
        <v>22</v>
      </c>
      <c r="H4662" s="15" t="s">
        <v>8</v>
      </c>
      <c r="I4662" s="19">
        <v>43283</v>
      </c>
      <c r="J4662" s="22" t="str">
        <f t="shared" si="130"/>
        <v>n/a</v>
      </c>
      <c r="K4662" s="19">
        <v>43312</v>
      </c>
      <c r="L4662" s="23">
        <v>8397</v>
      </c>
      <c r="M4662" s="23">
        <f>IF($K4662&gt;0,VLOOKUP($C4662,analyst,8,FALSE),"")</f>
        <v>0</v>
      </c>
      <c r="N4662" s="23" t="str">
        <f>IF($K4662&gt;0,VLOOKUP($C4662,analyst,9,FALSE),"")</f>
        <v>Approve</v>
      </c>
      <c r="O4662" s="21" t="s">
        <v>7</v>
      </c>
      <c r="P4662" s="20">
        <v>4633</v>
      </c>
      <c r="Q4662" s="19">
        <v>43444</v>
      </c>
      <c r="R4662" s="34" t="s">
        <v>822</v>
      </c>
    </row>
    <row r="4663" spans="1:18" s="14" customFormat="1" ht="12.75" customHeight="1" x14ac:dyDescent="0.2">
      <c r="A4663" s="25">
        <v>3</v>
      </c>
      <c r="B4663" s="14" t="s">
        <v>7</v>
      </c>
      <c r="C4663" s="24">
        <v>8396</v>
      </c>
      <c r="D4663" s="14" t="s">
        <v>780</v>
      </c>
      <c r="E4663" s="14" t="s">
        <v>779</v>
      </c>
      <c r="F4663" s="23">
        <v>21</v>
      </c>
      <c r="G4663" s="23" t="s">
        <v>22</v>
      </c>
      <c r="H4663" s="15" t="s">
        <v>8</v>
      </c>
      <c r="I4663" s="19">
        <v>43283</v>
      </c>
      <c r="J4663" s="22" t="str">
        <f t="shared" si="130"/>
        <v>n/a</v>
      </c>
      <c r="K4663" s="19">
        <v>43313</v>
      </c>
      <c r="L4663" s="23">
        <v>8350</v>
      </c>
      <c r="M4663" s="23">
        <f>IF($K4663&gt;0,VLOOKUP($C4663,analyst,8,FALSE),"")</f>
        <v>0</v>
      </c>
      <c r="N4663" s="23" t="str">
        <f>IF($K4663&gt;0,VLOOKUP($C4663,analyst,9,FALSE),"")</f>
        <v>Deny</v>
      </c>
      <c r="O4663" s="21" t="s">
        <v>7</v>
      </c>
      <c r="P4663" s="20" t="s">
        <v>3</v>
      </c>
      <c r="Q4663" s="19">
        <v>43430</v>
      </c>
      <c r="R4663" s="18"/>
    </row>
    <row r="4664" spans="1:18" s="14" customFormat="1" ht="12.75" customHeight="1" x14ac:dyDescent="0.2">
      <c r="A4664" s="25">
        <v>5</v>
      </c>
      <c r="B4664" s="14" t="s">
        <v>7</v>
      </c>
      <c r="C4664" s="24">
        <v>8397</v>
      </c>
      <c r="D4664" s="14" t="s">
        <v>843</v>
      </c>
      <c r="E4664" s="14" t="s">
        <v>203</v>
      </c>
      <c r="F4664" s="23">
        <v>20</v>
      </c>
      <c r="G4664" s="23" t="s">
        <v>22</v>
      </c>
      <c r="H4664" s="15" t="s">
        <v>8</v>
      </c>
      <c r="I4664" s="19">
        <v>43291</v>
      </c>
      <c r="J4664" s="22" t="str">
        <f t="shared" si="130"/>
        <v>n/a</v>
      </c>
      <c r="K4664" s="19">
        <v>43313</v>
      </c>
      <c r="L4664" s="23">
        <v>8395</v>
      </c>
      <c r="M4664" s="23">
        <f>IF($I4664&gt;0,VLOOKUP($C4664,analyst,8,FALSE),"")</f>
        <v>0</v>
      </c>
      <c r="N4664" s="23" t="str">
        <f>IF($I4664&gt;0,VLOOKUP($C4664,analyst,9,FALSE),"")</f>
        <v>Approve</v>
      </c>
      <c r="O4664" s="21" t="s">
        <v>7</v>
      </c>
      <c r="P4664" s="20">
        <v>4634</v>
      </c>
      <c r="Q4664" s="19">
        <v>43444</v>
      </c>
      <c r="R4664" s="34" t="s">
        <v>822</v>
      </c>
    </row>
    <row r="4665" spans="1:18" s="14" customFormat="1" ht="12.75" customHeight="1" x14ac:dyDescent="0.2">
      <c r="A4665" s="25">
        <v>17</v>
      </c>
      <c r="B4665" s="14" t="s">
        <v>7</v>
      </c>
      <c r="C4665" s="24">
        <v>8398</v>
      </c>
      <c r="D4665" s="14" t="s">
        <v>842</v>
      </c>
      <c r="E4665" s="14" t="s">
        <v>841</v>
      </c>
      <c r="F4665" s="23">
        <v>15</v>
      </c>
      <c r="G4665" s="23" t="s">
        <v>9</v>
      </c>
      <c r="H4665" s="15" t="s">
        <v>193</v>
      </c>
      <c r="I4665" s="71">
        <v>43313</v>
      </c>
      <c r="J4665" s="22" t="str">
        <f t="shared" si="130"/>
        <v>n/a</v>
      </c>
      <c r="K4665" s="71">
        <v>43343</v>
      </c>
      <c r="L4665" s="23"/>
      <c r="M4665" s="23">
        <f>IF($I4665&gt;0,VLOOKUP($C4665,analyst,8,FALSE),"")</f>
        <v>0</v>
      </c>
      <c r="N4665" s="23" t="str">
        <f>IF($I4665&gt;0,VLOOKUP($C4665,analyst,9,FALSE),"")</f>
        <v>Approve</v>
      </c>
      <c r="O4665" s="21" t="s">
        <v>7</v>
      </c>
      <c r="P4665" s="20">
        <v>4638</v>
      </c>
      <c r="Q4665" s="19">
        <v>43493</v>
      </c>
      <c r="R4665" s="72" t="s">
        <v>840</v>
      </c>
    </row>
    <row r="4666" spans="1:18" s="14" customFormat="1" ht="12.75" customHeight="1" x14ac:dyDescent="0.2">
      <c r="A4666" s="25"/>
      <c r="B4666" s="14" t="s">
        <v>7</v>
      </c>
      <c r="C4666" s="24">
        <v>8399</v>
      </c>
      <c r="D4666" s="14" t="s">
        <v>839</v>
      </c>
      <c r="E4666" s="14" t="s">
        <v>838</v>
      </c>
      <c r="F4666" s="23">
        <v>20</v>
      </c>
      <c r="G4666" s="23" t="s">
        <v>22</v>
      </c>
      <c r="H4666" s="15" t="s">
        <v>44</v>
      </c>
      <c r="I4666" s="19">
        <v>43332</v>
      </c>
      <c r="J4666" s="22" t="str">
        <f t="shared" si="130"/>
        <v>n/a</v>
      </c>
      <c r="K4666" s="19">
        <v>43371</v>
      </c>
      <c r="L4666" s="23">
        <v>8410</v>
      </c>
      <c r="M4666" s="23">
        <f>IF($I4666&gt;0,VLOOKUP($C4666,analyst,8,FALSE),"")</f>
        <v>0</v>
      </c>
      <c r="N4666" s="23" t="str">
        <f>IF($I4666&gt;0,VLOOKUP($C4666,analyst,9,FALSE),"")</f>
        <v>Approve</v>
      </c>
      <c r="O4666" s="21" t="s">
        <v>7</v>
      </c>
      <c r="P4666" s="20">
        <v>4645</v>
      </c>
      <c r="Q4666" s="19">
        <v>43515</v>
      </c>
      <c r="R4666" s="34" t="s">
        <v>822</v>
      </c>
    </row>
    <row r="4667" spans="1:18" s="14" customFormat="1" ht="12.75" customHeight="1" x14ac:dyDescent="0.2">
      <c r="A4667" s="25">
        <v>52</v>
      </c>
      <c r="B4667" s="14" t="s">
        <v>7</v>
      </c>
      <c r="C4667" s="24">
        <v>8400</v>
      </c>
      <c r="D4667" s="14" t="s">
        <v>752</v>
      </c>
      <c r="E4667" s="14" t="s">
        <v>837</v>
      </c>
      <c r="F4667" s="23">
        <v>20</v>
      </c>
      <c r="G4667" s="23" t="s">
        <v>22</v>
      </c>
      <c r="H4667" s="15" t="s">
        <v>44</v>
      </c>
      <c r="I4667" s="19">
        <v>43336</v>
      </c>
      <c r="J4667" s="22" t="str">
        <f t="shared" si="130"/>
        <v>n/a</v>
      </c>
      <c r="K4667" s="19">
        <v>43374</v>
      </c>
      <c r="L4667" s="23"/>
      <c r="M4667" s="23">
        <f>IF($I4667&gt;0,VLOOKUP($C4667,analyst,8,FALSE),"")</f>
        <v>0</v>
      </c>
      <c r="N4667" s="23" t="str">
        <f>IF($I4667&gt;0,VLOOKUP($C4667,analyst,9,FALSE),"")</f>
        <v>Approve</v>
      </c>
      <c r="O4667" s="21" t="s">
        <v>7</v>
      </c>
      <c r="P4667" s="20">
        <v>4641</v>
      </c>
      <c r="Q4667" s="19">
        <v>43515</v>
      </c>
      <c r="R4667" s="34" t="s">
        <v>822</v>
      </c>
    </row>
    <row r="4668" spans="1:18" s="14" customFormat="1" ht="12.75" customHeight="1" x14ac:dyDescent="0.2">
      <c r="A4668" s="25">
        <v>33</v>
      </c>
      <c r="B4668" s="14" t="s">
        <v>7</v>
      </c>
      <c r="C4668" s="24">
        <v>8401</v>
      </c>
      <c r="D4668" s="14" t="s">
        <v>739</v>
      </c>
      <c r="E4668" s="14" t="s">
        <v>836</v>
      </c>
      <c r="F4668" s="23">
        <v>21</v>
      </c>
      <c r="G4668" s="23" t="s">
        <v>22</v>
      </c>
      <c r="H4668" s="15" t="s">
        <v>44</v>
      </c>
      <c r="I4668" s="19">
        <v>43339</v>
      </c>
      <c r="J4668" s="22" t="str">
        <f t="shared" si="130"/>
        <v>n/a</v>
      </c>
      <c r="K4668" s="19">
        <v>43369</v>
      </c>
      <c r="L4668" s="23"/>
      <c r="M4668" s="23">
        <f>IF($I4668&gt;0,VLOOKUP($C4668,analyst,8,FALSE),"")</f>
        <v>0</v>
      </c>
      <c r="N4668" s="23" t="str">
        <f>IF($I4668&gt;0,VLOOKUP($C4668,analyst,9,FALSE),"")</f>
        <v>Approve</v>
      </c>
      <c r="O4668" s="21" t="s">
        <v>7</v>
      </c>
      <c r="P4668" s="20">
        <v>4643</v>
      </c>
      <c r="Q4668" s="19">
        <v>43515</v>
      </c>
      <c r="R4668" s="18" t="s">
        <v>198</v>
      </c>
    </row>
    <row r="4669" spans="1:18" s="14" customFormat="1" ht="12.75" customHeight="1" x14ac:dyDescent="0.2">
      <c r="A4669" s="25">
        <v>176</v>
      </c>
      <c r="B4669" s="14" t="s">
        <v>7</v>
      </c>
      <c r="C4669" s="24">
        <v>8402</v>
      </c>
      <c r="D4669" s="14" t="s">
        <v>622</v>
      </c>
      <c r="E4669" s="14" t="s">
        <v>621</v>
      </c>
      <c r="F4669" s="23">
        <v>15</v>
      </c>
      <c r="G4669" s="23" t="s">
        <v>9</v>
      </c>
      <c r="H4669" s="15" t="s">
        <v>44</v>
      </c>
      <c r="I4669" s="19">
        <v>43341</v>
      </c>
      <c r="J4669" s="22" t="str">
        <f t="shared" si="130"/>
        <v>n/a</v>
      </c>
      <c r="K4669" s="19">
        <v>43374</v>
      </c>
      <c r="L4669" s="23"/>
      <c r="M4669" s="23">
        <f>IF($I4669&gt;0,VLOOKUP($C4669,analyst,8,FALSE),"")</f>
        <v>0</v>
      </c>
      <c r="N4669" s="23" t="str">
        <f>IF($I4669&gt;0,VLOOKUP($C4669,analyst,9,FALSE),"")</f>
        <v>Deny</v>
      </c>
      <c r="O4669" s="62" t="s">
        <v>7</v>
      </c>
      <c r="P4669" s="39" t="s">
        <v>0</v>
      </c>
      <c r="Q4669" s="19">
        <v>43606</v>
      </c>
      <c r="R4669" s="18"/>
    </row>
    <row r="4670" spans="1:18" s="14" customFormat="1" ht="12.75" customHeight="1" x14ac:dyDescent="0.2">
      <c r="A4670" s="25">
        <v>4</v>
      </c>
      <c r="B4670" s="14" t="s">
        <v>7</v>
      </c>
      <c r="C4670" s="24">
        <v>8403</v>
      </c>
      <c r="D4670" s="14" t="s">
        <v>164</v>
      </c>
      <c r="E4670" s="14" t="s">
        <v>835</v>
      </c>
      <c r="F4670" s="23">
        <v>5</v>
      </c>
      <c r="G4670" s="23" t="s">
        <v>34</v>
      </c>
      <c r="H4670" s="15" t="s">
        <v>44</v>
      </c>
      <c r="I4670" s="71">
        <v>43342</v>
      </c>
      <c r="J4670" s="22" t="str">
        <f t="shared" si="130"/>
        <v>n/a</v>
      </c>
      <c r="K4670" s="19">
        <v>43369</v>
      </c>
      <c r="L4670" s="23"/>
      <c r="M4670" s="23">
        <f>IF($I4670&gt;0,VLOOKUP($C4670,analyst,8,FALSE),"")</f>
        <v>0</v>
      </c>
      <c r="N4670" s="23" t="str">
        <f>IF($I4670&gt;0,VLOOKUP($C4670,analyst,9,FALSE),"")</f>
        <v>Approve</v>
      </c>
      <c r="O4670" s="21" t="s">
        <v>7</v>
      </c>
      <c r="P4670" s="20">
        <v>4646</v>
      </c>
      <c r="Q4670" s="19">
        <v>43515</v>
      </c>
      <c r="R4670" s="18" t="s">
        <v>198</v>
      </c>
    </row>
    <row r="4671" spans="1:18" s="14" customFormat="1" ht="12.75" customHeight="1" x14ac:dyDescent="0.2">
      <c r="A4671" s="25">
        <v>4</v>
      </c>
      <c r="B4671" s="14" t="s">
        <v>7</v>
      </c>
      <c r="C4671" s="24">
        <v>8404</v>
      </c>
      <c r="D4671" s="14" t="s">
        <v>345</v>
      </c>
      <c r="E4671" s="14" t="s">
        <v>834</v>
      </c>
      <c r="F4671" s="23">
        <v>12</v>
      </c>
      <c r="G4671" s="23" t="s">
        <v>34</v>
      </c>
      <c r="H4671" s="15" t="s">
        <v>44</v>
      </c>
      <c r="I4671" s="19">
        <v>43342</v>
      </c>
      <c r="J4671" s="22" t="str">
        <f t="shared" si="130"/>
        <v>n/a</v>
      </c>
      <c r="K4671" s="19">
        <v>43552</v>
      </c>
      <c r="L4671" s="23"/>
      <c r="M4671" s="23">
        <f>IF($I4671&gt;0,VLOOKUP($C4671,analyst,8,FALSE),"")</f>
        <v>0</v>
      </c>
      <c r="N4671" s="23" t="str">
        <f>IF($I4671&gt;0,VLOOKUP($C4671,analyst,9,FALSE),"")</f>
        <v>Approve</v>
      </c>
      <c r="O4671" s="21" t="s">
        <v>7</v>
      </c>
      <c r="P4671" s="20">
        <v>4669</v>
      </c>
      <c r="Q4671" s="19">
        <v>43711</v>
      </c>
      <c r="R4671" s="34" t="s">
        <v>642</v>
      </c>
    </row>
    <row r="4672" spans="1:18" s="14" customFormat="1" ht="12.75" customHeight="1" x14ac:dyDescent="0.2">
      <c r="A4672" s="25">
        <v>213</v>
      </c>
      <c r="B4672" s="14" t="s">
        <v>7</v>
      </c>
      <c r="C4672" s="24">
        <v>8405</v>
      </c>
      <c r="D4672" s="14" t="s">
        <v>833</v>
      </c>
      <c r="E4672" s="14" t="s">
        <v>832</v>
      </c>
      <c r="F4672" s="23">
        <v>8</v>
      </c>
      <c r="G4672" s="23" t="s">
        <v>15</v>
      </c>
      <c r="H4672" s="15" t="s">
        <v>44</v>
      </c>
      <c r="I4672" s="19">
        <v>43342</v>
      </c>
      <c r="J4672" s="22" t="str">
        <f t="shared" si="130"/>
        <v>n/a</v>
      </c>
      <c r="K4672" s="19">
        <v>43371</v>
      </c>
      <c r="L4672" s="23"/>
      <c r="M4672" s="23" t="str">
        <f>IF($I4672&gt;0,VLOOKUP($C4672,analyst,8,FALSE),"")</f>
        <v>Approve</v>
      </c>
      <c r="N4672" s="23" t="str">
        <f>IF($I4672&gt;0,VLOOKUP($C4672,analyst,9,FALSE),"")</f>
        <v>Approve</v>
      </c>
      <c r="O4672" s="21" t="s">
        <v>7</v>
      </c>
      <c r="P4672" s="20">
        <v>4642</v>
      </c>
      <c r="Q4672" s="19">
        <v>43515</v>
      </c>
      <c r="R4672" s="18" t="s">
        <v>831</v>
      </c>
    </row>
    <row r="4673" spans="1:209" s="14" customFormat="1" ht="12.75" customHeight="1" x14ac:dyDescent="0.2">
      <c r="A4673" s="25"/>
      <c r="B4673" s="14" t="s">
        <v>7</v>
      </c>
      <c r="C4673" s="24">
        <v>8406</v>
      </c>
      <c r="D4673" s="14" t="s">
        <v>830</v>
      </c>
      <c r="E4673" s="14" t="s">
        <v>829</v>
      </c>
      <c r="F4673" s="23">
        <v>3</v>
      </c>
      <c r="G4673" s="23" t="s">
        <v>34</v>
      </c>
      <c r="H4673" s="15" t="s">
        <v>44</v>
      </c>
      <c r="I4673" s="19">
        <v>43342</v>
      </c>
      <c r="J4673" s="22" t="str">
        <f t="shared" si="130"/>
        <v>n/a</v>
      </c>
      <c r="K4673" s="19">
        <v>43371</v>
      </c>
      <c r="L4673" s="23"/>
      <c r="M4673" s="23">
        <f>IF($I4673&gt;0,VLOOKUP($C4673,analyst,8,FALSE),"")</f>
        <v>0</v>
      </c>
      <c r="N4673" s="23" t="str">
        <f>IF($I4673&gt;0,VLOOKUP($C4673,analyst,9,FALSE),"")</f>
        <v>Approve</v>
      </c>
      <c r="O4673" s="21" t="s">
        <v>7</v>
      </c>
      <c r="P4673" s="20">
        <v>4644</v>
      </c>
      <c r="Q4673" s="19">
        <v>43515</v>
      </c>
      <c r="R4673" s="58" t="s">
        <v>147</v>
      </c>
    </row>
    <row r="4674" spans="1:209" s="14" customFormat="1" ht="12.75" customHeight="1" x14ac:dyDescent="0.2">
      <c r="A4674" s="25"/>
      <c r="B4674" s="14" t="s">
        <v>7</v>
      </c>
      <c r="C4674" s="24">
        <v>8407</v>
      </c>
      <c r="D4674" s="14" t="s">
        <v>828</v>
      </c>
      <c r="E4674" s="14" t="s">
        <v>827</v>
      </c>
      <c r="F4674" s="23">
        <v>20</v>
      </c>
      <c r="G4674" s="23" t="s">
        <v>22</v>
      </c>
      <c r="H4674" s="15" t="s">
        <v>44</v>
      </c>
      <c r="I4674" s="19">
        <v>43342</v>
      </c>
      <c r="J4674" s="77">
        <f t="shared" si="130"/>
        <v>43707</v>
      </c>
      <c r="K4674" s="19"/>
      <c r="L4674" s="23"/>
      <c r="M4674" s="23"/>
      <c r="N4674" s="23"/>
      <c r="O4674" s="21" t="s">
        <v>7</v>
      </c>
      <c r="P4674" s="20" t="s">
        <v>2</v>
      </c>
      <c r="Q4674" s="19">
        <f>+J4674</f>
        <v>43707</v>
      </c>
      <c r="R4674" s="18"/>
    </row>
    <row r="4675" spans="1:209" s="14" customFormat="1" ht="12.75" customHeight="1" x14ac:dyDescent="0.2">
      <c r="A4675" s="25">
        <v>3</v>
      </c>
      <c r="B4675" s="14" t="s">
        <v>7</v>
      </c>
      <c r="C4675" s="24">
        <v>8408</v>
      </c>
      <c r="D4675" s="14" t="s">
        <v>765</v>
      </c>
      <c r="E4675" s="14" t="s">
        <v>827</v>
      </c>
      <c r="F4675" s="23">
        <v>15</v>
      </c>
      <c r="G4675" s="23" t="s">
        <v>9</v>
      </c>
      <c r="H4675" s="15" t="s">
        <v>44</v>
      </c>
      <c r="I4675" s="19">
        <v>43343</v>
      </c>
      <c r="J4675" s="22">
        <f t="shared" si="130"/>
        <v>43708</v>
      </c>
      <c r="K4675" s="19"/>
      <c r="L4675" s="23"/>
      <c r="M4675" s="23"/>
      <c r="N4675" s="23"/>
      <c r="O4675" s="21" t="s">
        <v>7</v>
      </c>
      <c r="P4675" s="20" t="s">
        <v>2</v>
      </c>
      <c r="Q4675" s="19">
        <f>+J4675</f>
        <v>43708</v>
      </c>
      <c r="R4675" s="18"/>
      <c r="S4675" s="40"/>
      <c r="T4675" s="40"/>
      <c r="U4675" s="40"/>
      <c r="V4675" s="40"/>
      <c r="W4675" s="40"/>
      <c r="X4675" s="40"/>
      <c r="Y4675" s="40"/>
      <c r="Z4675" s="40"/>
      <c r="AA4675" s="40"/>
      <c r="AB4675" s="40"/>
      <c r="AC4675" s="40"/>
      <c r="AD4675" s="40"/>
      <c r="AE4675" s="40"/>
      <c r="AF4675" s="40"/>
      <c r="AG4675" s="40"/>
      <c r="AH4675" s="40"/>
      <c r="AI4675" s="40"/>
      <c r="AJ4675" s="40"/>
      <c r="AK4675" s="40"/>
      <c r="AL4675" s="40"/>
      <c r="AM4675" s="40"/>
      <c r="AN4675" s="40"/>
      <c r="AO4675" s="40"/>
      <c r="AP4675" s="40"/>
      <c r="AQ4675" s="40"/>
      <c r="AR4675" s="40"/>
      <c r="AS4675" s="40"/>
      <c r="AT4675" s="40"/>
      <c r="AU4675" s="40"/>
      <c r="AV4675" s="40"/>
      <c r="AW4675" s="40"/>
      <c r="AX4675" s="40"/>
      <c r="AY4675" s="40"/>
      <c r="AZ4675" s="40"/>
      <c r="BA4675" s="40"/>
      <c r="BB4675" s="40"/>
      <c r="BC4675" s="40"/>
      <c r="BD4675" s="40"/>
      <c r="BE4675" s="40"/>
      <c r="BF4675" s="40"/>
      <c r="BG4675" s="40"/>
      <c r="BH4675" s="40"/>
      <c r="BI4675" s="40"/>
      <c r="BJ4675" s="40"/>
      <c r="BK4675" s="40"/>
      <c r="BL4675" s="40"/>
      <c r="BM4675" s="40"/>
      <c r="BN4675" s="40"/>
      <c r="BO4675" s="40"/>
      <c r="BP4675" s="40"/>
      <c r="BQ4675" s="40"/>
      <c r="BR4675" s="40"/>
      <c r="BS4675" s="40"/>
      <c r="BT4675" s="40"/>
      <c r="BU4675" s="40"/>
      <c r="BV4675" s="40"/>
      <c r="BW4675" s="40"/>
      <c r="BX4675" s="40"/>
      <c r="BY4675" s="40"/>
      <c r="BZ4675" s="40"/>
      <c r="CA4675" s="40"/>
      <c r="CB4675" s="40"/>
      <c r="CC4675" s="40"/>
      <c r="CD4675" s="40"/>
      <c r="CE4675" s="40"/>
      <c r="CF4675" s="40"/>
      <c r="CG4675" s="40"/>
      <c r="CH4675" s="40"/>
      <c r="CI4675" s="40"/>
      <c r="CJ4675" s="40"/>
      <c r="CK4675" s="40"/>
      <c r="CL4675" s="40"/>
      <c r="CM4675" s="40"/>
      <c r="CN4675" s="40"/>
      <c r="CO4675" s="40"/>
      <c r="CP4675" s="40"/>
      <c r="CQ4675" s="40"/>
      <c r="CR4675" s="40"/>
      <c r="CS4675" s="40"/>
      <c r="CT4675" s="40"/>
      <c r="CU4675" s="40"/>
      <c r="CV4675" s="40"/>
      <c r="CW4675" s="40"/>
      <c r="CX4675" s="40"/>
      <c r="CY4675" s="40"/>
      <c r="CZ4675" s="40"/>
      <c r="DA4675" s="40"/>
      <c r="DB4675" s="40"/>
      <c r="DC4675" s="40"/>
      <c r="DD4675" s="40"/>
      <c r="DE4675" s="40"/>
      <c r="DF4675" s="40"/>
      <c r="DG4675" s="40"/>
      <c r="DH4675" s="40"/>
      <c r="DI4675" s="40"/>
      <c r="DJ4675" s="40"/>
      <c r="DK4675" s="40"/>
      <c r="DL4675" s="40"/>
      <c r="DM4675" s="40"/>
      <c r="DN4675" s="40"/>
      <c r="DO4675" s="40"/>
      <c r="DP4675" s="40"/>
      <c r="DQ4675" s="40"/>
      <c r="DR4675" s="40"/>
      <c r="DS4675" s="40"/>
      <c r="DT4675" s="40"/>
      <c r="DU4675" s="40"/>
      <c r="DV4675" s="40"/>
      <c r="DW4675" s="40"/>
      <c r="DX4675" s="40"/>
      <c r="DY4675" s="40"/>
      <c r="DZ4675" s="40"/>
      <c r="EA4675" s="40"/>
      <c r="EB4675" s="40"/>
      <c r="EC4675" s="40"/>
      <c r="ED4675" s="40"/>
      <c r="EE4675" s="40"/>
      <c r="EF4675" s="40"/>
      <c r="EG4675" s="40"/>
      <c r="EH4675" s="40"/>
      <c r="EI4675" s="40"/>
      <c r="EJ4675" s="40"/>
      <c r="EK4675" s="40"/>
      <c r="EL4675" s="40"/>
      <c r="EM4675" s="40"/>
      <c r="EN4675" s="40"/>
      <c r="EO4675" s="40"/>
      <c r="EP4675" s="40"/>
      <c r="EQ4675" s="40"/>
      <c r="ER4675" s="40"/>
      <c r="ES4675" s="40"/>
      <c r="ET4675" s="40"/>
      <c r="EU4675" s="40"/>
      <c r="EV4675" s="40"/>
      <c r="EW4675" s="40"/>
      <c r="EX4675" s="40"/>
      <c r="EY4675" s="40"/>
      <c r="EZ4675" s="40"/>
      <c r="FA4675" s="40"/>
      <c r="FB4675" s="40"/>
      <c r="FC4675" s="40"/>
      <c r="FD4675" s="40"/>
      <c r="FE4675" s="40"/>
      <c r="FF4675" s="40"/>
      <c r="FG4675" s="40"/>
      <c r="FH4675" s="40"/>
      <c r="FI4675" s="40"/>
      <c r="FJ4675" s="40"/>
      <c r="FK4675" s="40"/>
      <c r="FL4675" s="40"/>
      <c r="FM4675" s="40"/>
      <c r="FN4675" s="40"/>
      <c r="FO4675" s="40"/>
      <c r="FP4675" s="40"/>
      <c r="FQ4675" s="40"/>
      <c r="FR4675" s="40"/>
      <c r="FS4675" s="40"/>
      <c r="FT4675" s="40"/>
      <c r="FU4675" s="40"/>
      <c r="FV4675" s="40"/>
      <c r="FW4675" s="40"/>
      <c r="FX4675" s="40"/>
      <c r="FY4675" s="40"/>
      <c r="FZ4675" s="40"/>
      <c r="GA4675" s="40"/>
      <c r="GB4675" s="40"/>
      <c r="GC4675" s="40"/>
      <c r="GD4675" s="40"/>
      <c r="GE4675" s="40"/>
      <c r="GF4675" s="40"/>
      <c r="GG4675" s="40"/>
      <c r="GH4675" s="40"/>
      <c r="GI4675" s="40"/>
      <c r="GJ4675" s="40"/>
      <c r="GK4675" s="40"/>
      <c r="GL4675" s="40"/>
      <c r="GM4675" s="40"/>
      <c r="GN4675" s="40"/>
      <c r="GO4675" s="40"/>
      <c r="GP4675" s="40"/>
      <c r="GQ4675" s="40"/>
      <c r="GR4675" s="40"/>
      <c r="GS4675" s="40"/>
      <c r="GT4675" s="40"/>
      <c r="GU4675" s="40"/>
      <c r="GV4675" s="40"/>
      <c r="GW4675" s="40"/>
      <c r="GX4675" s="40"/>
      <c r="GY4675" s="40"/>
      <c r="GZ4675" s="40"/>
      <c r="HA4675" s="40"/>
    </row>
    <row r="4676" spans="1:209" s="14" customFormat="1" ht="12.75" customHeight="1" x14ac:dyDescent="0.2">
      <c r="A4676" s="25">
        <v>3</v>
      </c>
      <c r="B4676" s="14" t="s">
        <v>7</v>
      </c>
      <c r="C4676" s="24">
        <v>8409</v>
      </c>
      <c r="D4676" s="14" t="s">
        <v>795</v>
      </c>
      <c r="E4676" s="14" t="s">
        <v>827</v>
      </c>
      <c r="F4676" s="23">
        <v>15</v>
      </c>
      <c r="G4676" s="23" t="s">
        <v>9</v>
      </c>
      <c r="H4676" s="15" t="s">
        <v>44</v>
      </c>
      <c r="I4676" s="19">
        <v>43343</v>
      </c>
      <c r="J4676" s="22" t="str">
        <f t="shared" si="130"/>
        <v>n/a</v>
      </c>
      <c r="K4676" s="19">
        <v>43374</v>
      </c>
      <c r="L4676" s="23"/>
      <c r="M4676" s="23">
        <f>IF($I4676&gt;0,VLOOKUP($C4676,analyst,8,FALSE),"")</f>
        <v>0</v>
      </c>
      <c r="N4676" s="23" t="str">
        <f>IF($I4676&gt;0,VLOOKUP($C4676,analyst,9,FALSE),"")</f>
        <v>Approve</v>
      </c>
      <c r="O4676" s="21" t="s">
        <v>7</v>
      </c>
      <c r="P4676" s="20">
        <v>4656</v>
      </c>
      <c r="Q4676" s="19">
        <v>43606</v>
      </c>
      <c r="R4676" s="34" t="s">
        <v>594</v>
      </c>
    </row>
    <row r="4677" spans="1:209" s="14" customFormat="1" ht="12.75" customHeight="1" x14ac:dyDescent="0.2">
      <c r="A4677" s="25">
        <v>59</v>
      </c>
      <c r="B4677" s="14" t="s">
        <v>7</v>
      </c>
      <c r="C4677" s="24">
        <v>8410</v>
      </c>
      <c r="D4677" s="14" t="s">
        <v>826</v>
      </c>
      <c r="E4677" s="14" t="s">
        <v>825</v>
      </c>
      <c r="F4677" s="23">
        <v>20</v>
      </c>
      <c r="G4677" s="23" t="s">
        <v>22</v>
      </c>
      <c r="H4677" s="15" t="s">
        <v>44</v>
      </c>
      <c r="I4677" s="19">
        <v>43347</v>
      </c>
      <c r="J4677" s="22" t="str">
        <f t="shared" si="130"/>
        <v>n/a</v>
      </c>
      <c r="K4677" s="19">
        <v>43374</v>
      </c>
      <c r="L4677" s="23">
        <v>8399</v>
      </c>
      <c r="M4677" s="23">
        <f>IF($I4677&gt;0,VLOOKUP($C4677,analyst,8,FALSE),"")</f>
        <v>0</v>
      </c>
      <c r="N4677" s="23" t="str">
        <f>IF($I4677&gt;0,VLOOKUP($C4677,analyst,9,FALSE),"")</f>
        <v>Approve</v>
      </c>
      <c r="O4677" s="21" t="s">
        <v>7</v>
      </c>
      <c r="P4677" s="20">
        <v>4647</v>
      </c>
      <c r="Q4677" s="19">
        <v>43515</v>
      </c>
      <c r="R4677" s="18" t="s">
        <v>198</v>
      </c>
    </row>
    <row r="4678" spans="1:209" s="14" customFormat="1" ht="12.75" customHeight="1" x14ac:dyDescent="0.2">
      <c r="A4678" s="25">
        <v>5</v>
      </c>
      <c r="B4678" s="14" t="s">
        <v>7</v>
      </c>
      <c r="C4678" s="24">
        <v>8411</v>
      </c>
      <c r="D4678" s="14" t="s">
        <v>823</v>
      </c>
      <c r="E4678" s="14" t="s">
        <v>824</v>
      </c>
      <c r="F4678" s="23">
        <v>20</v>
      </c>
      <c r="G4678" s="23" t="s">
        <v>22</v>
      </c>
      <c r="H4678" s="15" t="s">
        <v>44</v>
      </c>
      <c r="I4678" s="19">
        <v>43347</v>
      </c>
      <c r="J4678" s="22">
        <f t="shared" si="130"/>
        <v>43712</v>
      </c>
      <c r="K4678" s="19"/>
      <c r="L4678" s="23"/>
      <c r="M4678" s="23"/>
      <c r="N4678" s="23"/>
      <c r="O4678" s="21" t="s">
        <v>7</v>
      </c>
      <c r="P4678" s="20" t="s">
        <v>2</v>
      </c>
      <c r="Q4678" s="19">
        <f>+J4678</f>
        <v>43712</v>
      </c>
      <c r="R4678" s="18"/>
    </row>
    <row r="4679" spans="1:209" s="14" customFormat="1" ht="12.75" customHeight="1" x14ac:dyDescent="0.2">
      <c r="A4679" s="25">
        <v>5</v>
      </c>
      <c r="B4679" s="14" t="s">
        <v>7</v>
      </c>
      <c r="C4679" s="24">
        <v>8412</v>
      </c>
      <c r="D4679" s="14" t="s">
        <v>823</v>
      </c>
      <c r="E4679" s="14" t="s">
        <v>659</v>
      </c>
      <c r="F4679" s="23">
        <v>20</v>
      </c>
      <c r="G4679" s="23" t="s">
        <v>22</v>
      </c>
      <c r="H4679" s="15" t="s">
        <v>44</v>
      </c>
      <c r="I4679" s="19">
        <v>43347</v>
      </c>
      <c r="J4679" s="22" t="str">
        <f t="shared" si="130"/>
        <v>n/a</v>
      </c>
      <c r="K4679" s="19">
        <v>43374</v>
      </c>
      <c r="L4679" s="23"/>
      <c r="M4679" s="23">
        <f>IF($I4679&gt;0,VLOOKUP($C4679,analyst,8,FALSE),"")</f>
        <v>0</v>
      </c>
      <c r="N4679" s="23" t="str">
        <f>IF($I4679&gt;0,VLOOKUP($C4679,analyst,9,FALSE),"")</f>
        <v>Approve</v>
      </c>
      <c r="O4679" s="21" t="s">
        <v>7</v>
      </c>
      <c r="P4679" s="20">
        <v>4648</v>
      </c>
      <c r="Q4679" s="19">
        <v>43515</v>
      </c>
      <c r="R4679" s="34" t="s">
        <v>822</v>
      </c>
    </row>
    <row r="4680" spans="1:209" s="59" customFormat="1" ht="15" customHeight="1" x14ac:dyDescent="0.2">
      <c r="A4680" s="38">
        <v>17</v>
      </c>
      <c r="B4680" s="59" t="s">
        <v>7</v>
      </c>
      <c r="C4680" s="33">
        <v>8413</v>
      </c>
      <c r="D4680" s="59" t="s">
        <v>821</v>
      </c>
      <c r="E4680" s="59" t="s">
        <v>820</v>
      </c>
      <c r="F4680" s="32">
        <v>15</v>
      </c>
      <c r="G4680" s="32" t="s">
        <v>9</v>
      </c>
      <c r="H4680" s="32" t="s">
        <v>44</v>
      </c>
      <c r="I4680" s="83">
        <v>43347</v>
      </c>
      <c r="J4680" s="30" t="str">
        <f t="shared" si="130"/>
        <v>n/a</v>
      </c>
      <c r="K4680" s="83">
        <v>43374</v>
      </c>
      <c r="L4680" s="32"/>
      <c r="M4680" s="32">
        <f>IF($I4680&gt;0,VLOOKUP($C4680,analyst,8,FALSE),"")</f>
        <v>0</v>
      </c>
      <c r="N4680" s="88" t="str">
        <f>IF($I4680&gt;0,VLOOKUP($C4680,analyst,9,FALSE),"")</f>
        <v>Partial Approval</v>
      </c>
      <c r="O4680" s="84" t="s">
        <v>7</v>
      </c>
      <c r="P4680" s="35">
        <v>4657</v>
      </c>
      <c r="Q4680" s="83">
        <v>43606</v>
      </c>
      <c r="R4680" s="34" t="s">
        <v>594</v>
      </c>
      <c r="S4680" s="14"/>
      <c r="T4680" s="14"/>
      <c r="U4680" s="14"/>
      <c r="V4680" s="14"/>
      <c r="W4680" s="14"/>
      <c r="X4680" s="14"/>
      <c r="Y4680" s="14"/>
      <c r="Z4680" s="14"/>
      <c r="AA4680" s="14"/>
      <c r="AB4680" s="14"/>
      <c r="AC4680" s="14"/>
      <c r="AD4680" s="14"/>
      <c r="AE4680" s="14"/>
      <c r="AF4680" s="14"/>
      <c r="AG4680" s="14"/>
      <c r="AH4680" s="14"/>
      <c r="AI4680" s="14"/>
      <c r="AJ4680" s="14"/>
      <c r="AK4680" s="14"/>
      <c r="AL4680" s="14"/>
      <c r="AM4680" s="14"/>
      <c r="AN4680" s="14"/>
      <c r="AO4680" s="14"/>
      <c r="AP4680" s="14"/>
      <c r="AQ4680" s="14"/>
      <c r="AR4680" s="14"/>
      <c r="AS4680" s="14"/>
      <c r="AT4680" s="14"/>
      <c r="AU4680" s="14"/>
      <c r="AV4680" s="14"/>
      <c r="AW4680" s="14"/>
      <c r="AX4680" s="14"/>
      <c r="AY4680" s="14"/>
      <c r="AZ4680" s="14"/>
      <c r="BA4680" s="14"/>
      <c r="BB4680" s="14"/>
      <c r="BC4680" s="14"/>
      <c r="BD4680" s="14"/>
      <c r="BE4680" s="14"/>
      <c r="BF4680" s="14"/>
      <c r="BG4680" s="14"/>
      <c r="BH4680" s="14"/>
      <c r="BI4680" s="14"/>
      <c r="BJ4680" s="14"/>
      <c r="BK4680" s="14"/>
      <c r="BL4680" s="14"/>
      <c r="BM4680" s="14"/>
      <c r="BN4680" s="14"/>
      <c r="BO4680" s="14"/>
      <c r="BP4680" s="14"/>
      <c r="BQ4680" s="14"/>
      <c r="BR4680" s="14"/>
      <c r="BS4680" s="14"/>
      <c r="BT4680" s="14"/>
      <c r="BU4680" s="14"/>
      <c r="BV4680" s="14"/>
      <c r="BW4680" s="14"/>
      <c r="BX4680" s="14"/>
      <c r="BY4680" s="14"/>
      <c r="BZ4680" s="14"/>
      <c r="CA4680" s="14"/>
      <c r="CB4680" s="14"/>
      <c r="CC4680" s="14"/>
      <c r="CD4680" s="14"/>
      <c r="CE4680" s="14"/>
      <c r="CF4680" s="14"/>
      <c r="CG4680" s="14"/>
      <c r="CH4680" s="14"/>
      <c r="CI4680" s="14"/>
      <c r="CJ4680" s="14"/>
      <c r="CK4680" s="14"/>
      <c r="CL4680" s="14"/>
      <c r="CM4680" s="14"/>
      <c r="CN4680" s="14"/>
      <c r="CO4680" s="14"/>
      <c r="CP4680" s="14"/>
      <c r="CQ4680" s="14"/>
      <c r="CR4680" s="14"/>
      <c r="CS4680" s="14"/>
      <c r="CT4680" s="14"/>
      <c r="CU4680" s="14"/>
      <c r="CV4680" s="14"/>
      <c r="CW4680" s="14"/>
      <c r="CX4680" s="14"/>
      <c r="CY4680" s="14"/>
      <c r="CZ4680" s="14"/>
      <c r="DA4680" s="14"/>
      <c r="DB4680" s="14"/>
      <c r="DC4680" s="14"/>
      <c r="DD4680" s="14"/>
      <c r="DE4680" s="14"/>
      <c r="DF4680" s="14"/>
      <c r="DG4680" s="14"/>
      <c r="DH4680" s="14"/>
      <c r="DI4680" s="14"/>
      <c r="DJ4680" s="14"/>
      <c r="DK4680" s="14"/>
      <c r="DL4680" s="14"/>
      <c r="DM4680" s="14"/>
      <c r="DN4680" s="14"/>
      <c r="DO4680" s="14"/>
      <c r="DP4680" s="14"/>
      <c r="DQ4680" s="14"/>
      <c r="DR4680" s="14"/>
      <c r="DS4680" s="14"/>
      <c r="DT4680" s="14"/>
      <c r="DU4680" s="14"/>
      <c r="DV4680" s="14"/>
      <c r="DW4680" s="14"/>
      <c r="DX4680" s="14"/>
      <c r="DY4680" s="14"/>
      <c r="DZ4680" s="14"/>
      <c r="EA4680" s="14"/>
      <c r="EB4680" s="14"/>
      <c r="EC4680" s="14"/>
      <c r="ED4680" s="14"/>
      <c r="EE4680" s="14"/>
      <c r="EF4680" s="14"/>
      <c r="EG4680" s="14"/>
      <c r="EH4680" s="14"/>
      <c r="EI4680" s="14"/>
      <c r="EJ4680" s="14"/>
      <c r="EK4680" s="14"/>
      <c r="EL4680" s="14"/>
      <c r="EM4680" s="14"/>
      <c r="EN4680" s="14"/>
      <c r="EO4680" s="14"/>
      <c r="EP4680" s="14"/>
      <c r="EQ4680" s="14"/>
      <c r="ER4680" s="14"/>
      <c r="ES4680" s="14"/>
      <c r="ET4680" s="14"/>
      <c r="EU4680" s="14"/>
      <c r="EV4680" s="14"/>
      <c r="EW4680" s="14"/>
      <c r="EX4680" s="14"/>
      <c r="EY4680" s="14"/>
      <c r="EZ4680" s="14"/>
      <c r="FA4680" s="14"/>
      <c r="FB4680" s="14"/>
      <c r="FC4680" s="14"/>
      <c r="FD4680" s="14"/>
      <c r="FE4680" s="14"/>
      <c r="FF4680" s="14"/>
      <c r="FG4680" s="14"/>
      <c r="FH4680" s="14"/>
      <c r="FI4680" s="14"/>
      <c r="FJ4680" s="14"/>
      <c r="FK4680" s="14"/>
      <c r="FL4680" s="14"/>
      <c r="FM4680" s="14"/>
      <c r="FN4680" s="14"/>
      <c r="FO4680" s="14"/>
      <c r="FP4680" s="14"/>
      <c r="FQ4680" s="14"/>
      <c r="FR4680" s="14"/>
      <c r="FS4680" s="14"/>
      <c r="FT4680" s="14"/>
      <c r="FU4680" s="14"/>
      <c r="FV4680" s="14"/>
      <c r="FW4680" s="14"/>
      <c r="FX4680" s="14"/>
      <c r="FY4680" s="14"/>
      <c r="FZ4680" s="14"/>
      <c r="GA4680" s="14"/>
      <c r="GB4680" s="14"/>
      <c r="GC4680" s="14"/>
      <c r="GD4680" s="14"/>
      <c r="GE4680" s="14"/>
      <c r="GF4680" s="14"/>
      <c r="GG4680" s="14"/>
      <c r="GH4680" s="14"/>
      <c r="GI4680" s="14"/>
      <c r="GJ4680" s="14"/>
      <c r="GK4680" s="14"/>
      <c r="GL4680" s="14"/>
      <c r="GM4680" s="14"/>
      <c r="GN4680" s="14"/>
      <c r="GO4680" s="14"/>
      <c r="GP4680" s="14"/>
      <c r="GQ4680" s="14"/>
      <c r="GR4680" s="14"/>
      <c r="GS4680" s="14"/>
      <c r="GT4680" s="14"/>
      <c r="GU4680" s="14"/>
      <c r="GV4680" s="14"/>
      <c r="GW4680" s="14"/>
      <c r="GX4680" s="14"/>
      <c r="GY4680" s="14"/>
      <c r="GZ4680" s="14"/>
      <c r="HA4680" s="14"/>
    </row>
    <row r="4681" spans="1:209" s="14" customFormat="1" ht="12.75" customHeight="1" x14ac:dyDescent="0.2">
      <c r="A4681" s="25">
        <v>18</v>
      </c>
      <c r="B4681" s="14" t="s">
        <v>7</v>
      </c>
      <c r="C4681" s="24">
        <v>8414</v>
      </c>
      <c r="D4681" s="14" t="s">
        <v>819</v>
      </c>
      <c r="E4681" s="14" t="s">
        <v>818</v>
      </c>
      <c r="F4681" s="23">
        <v>20</v>
      </c>
      <c r="G4681" s="23" t="s">
        <v>22</v>
      </c>
      <c r="H4681" s="15" t="s">
        <v>114</v>
      </c>
      <c r="I4681" s="19">
        <v>43363</v>
      </c>
      <c r="J4681" s="22" t="str">
        <f t="shared" si="130"/>
        <v>n/a</v>
      </c>
      <c r="K4681" s="19">
        <v>43404</v>
      </c>
      <c r="L4681" s="23"/>
      <c r="M4681" s="23">
        <f>IF($I4681&gt;0,VLOOKUP($C4681,analyst,8,FALSE),"")</f>
        <v>0</v>
      </c>
      <c r="N4681" s="23" t="str">
        <f>IF($I4681&gt;0,VLOOKUP($C4681,analyst,9,FALSE),"")</f>
        <v>Deny</v>
      </c>
      <c r="O4681" s="62" t="s">
        <v>7</v>
      </c>
      <c r="P4681" s="39" t="s">
        <v>0</v>
      </c>
      <c r="Q4681" s="19">
        <v>43746</v>
      </c>
      <c r="R4681" s="18"/>
    </row>
    <row r="4682" spans="1:209" s="14" customFormat="1" ht="12.75" customHeight="1" x14ac:dyDescent="0.2">
      <c r="A4682" s="25">
        <v>19</v>
      </c>
      <c r="B4682" s="14" t="s">
        <v>7</v>
      </c>
      <c r="C4682" s="24">
        <v>8415</v>
      </c>
      <c r="D4682" s="14" t="s">
        <v>817</v>
      </c>
      <c r="E4682" s="14" t="s">
        <v>816</v>
      </c>
      <c r="F4682" s="23">
        <v>8</v>
      </c>
      <c r="G4682" s="23" t="s">
        <v>15</v>
      </c>
      <c r="H4682" s="15" t="s">
        <v>31</v>
      </c>
      <c r="I4682" s="19">
        <v>43398</v>
      </c>
      <c r="J4682" s="22" t="str">
        <f t="shared" si="130"/>
        <v>n/a</v>
      </c>
      <c r="K4682" s="19">
        <v>43433</v>
      </c>
      <c r="L4682" s="23"/>
      <c r="M4682" s="23" t="str">
        <f>IF($I4682&gt;0,VLOOKUP($C4682,analyst,8,FALSE),"")</f>
        <v>Approve</v>
      </c>
      <c r="N4682" s="23" t="str">
        <f>IF($I4682&gt;0,VLOOKUP($C4682,analyst,9,FALSE),"")</f>
        <v>Approve</v>
      </c>
      <c r="O4682" s="21" t="s">
        <v>7</v>
      </c>
      <c r="P4682" s="20">
        <v>4651</v>
      </c>
      <c r="Q4682" s="19">
        <v>43563</v>
      </c>
      <c r="R4682" s="34" t="s">
        <v>815</v>
      </c>
    </row>
    <row r="4683" spans="1:209" s="14" customFormat="1" ht="12.75" customHeight="1" x14ac:dyDescent="0.2">
      <c r="A4683" s="25">
        <v>145</v>
      </c>
      <c r="B4683" s="14" t="s">
        <v>7</v>
      </c>
      <c r="C4683" s="24">
        <v>8416</v>
      </c>
      <c r="D4683" s="14" t="s">
        <v>814</v>
      </c>
      <c r="E4683" s="14" t="s">
        <v>813</v>
      </c>
      <c r="F4683" s="23">
        <v>15</v>
      </c>
      <c r="G4683" s="23" t="s">
        <v>9</v>
      </c>
      <c r="H4683" s="15" t="s">
        <v>28</v>
      </c>
      <c r="I4683" s="19">
        <v>43402</v>
      </c>
      <c r="J4683" s="22" t="str">
        <f t="shared" si="130"/>
        <v>n/a</v>
      </c>
      <c r="K4683" s="19">
        <v>43437</v>
      </c>
      <c r="L4683" s="23"/>
      <c r="M4683" s="23">
        <f>IF($I4683&gt;0,VLOOKUP($C4683,analyst,8,FALSE),"")</f>
        <v>0</v>
      </c>
      <c r="N4683" s="23" t="str">
        <f>IF($I4683&gt;0,VLOOKUP($C4683,analyst,9,FALSE),"")</f>
        <v>Deny</v>
      </c>
      <c r="O4683" s="21" t="s">
        <v>7</v>
      </c>
      <c r="P4683" s="20" t="s">
        <v>5</v>
      </c>
      <c r="Q4683" s="19"/>
      <c r="R4683" s="18"/>
    </row>
    <row r="4684" spans="1:209" s="14" customFormat="1" ht="12.75" customHeight="1" x14ac:dyDescent="0.2">
      <c r="A4684" s="25">
        <v>51</v>
      </c>
      <c r="B4684" s="14" t="s">
        <v>7</v>
      </c>
      <c r="C4684" s="24">
        <v>8417</v>
      </c>
      <c r="D4684" s="14" t="s">
        <v>812</v>
      </c>
      <c r="E4684" s="14" t="s">
        <v>811</v>
      </c>
      <c r="F4684" s="23">
        <v>9</v>
      </c>
      <c r="G4684" s="23" t="s">
        <v>12</v>
      </c>
      <c r="H4684" s="15" t="s">
        <v>31</v>
      </c>
      <c r="I4684" s="19">
        <v>43403</v>
      </c>
      <c r="J4684" s="22" t="str">
        <f t="shared" si="130"/>
        <v>n/a</v>
      </c>
      <c r="K4684" s="19">
        <v>43437</v>
      </c>
      <c r="L4684" s="23"/>
      <c r="M4684" s="23">
        <f>IF($I4684&gt;0,VLOOKUP($C4684,analyst,8,FALSE),"")</f>
        <v>0</v>
      </c>
      <c r="N4684" s="23" t="str">
        <f>IF($I4684&gt;0,VLOOKUP($C4684,analyst,9,FALSE),"")</f>
        <v>Approve</v>
      </c>
      <c r="O4684" s="21" t="s">
        <v>7</v>
      </c>
      <c r="P4684" s="20">
        <v>4653</v>
      </c>
      <c r="Q4684" s="19">
        <v>43563</v>
      </c>
      <c r="R4684" s="18" t="s">
        <v>198</v>
      </c>
    </row>
    <row r="4685" spans="1:209" s="14" customFormat="1" ht="12.75" customHeight="1" x14ac:dyDescent="0.2">
      <c r="A4685" s="25">
        <v>133</v>
      </c>
      <c r="B4685" s="14" t="s">
        <v>7</v>
      </c>
      <c r="C4685" s="24">
        <v>8418</v>
      </c>
      <c r="D4685" s="14" t="s">
        <v>810</v>
      </c>
      <c r="E4685" s="14" t="s">
        <v>809</v>
      </c>
      <c r="F4685" s="23">
        <v>8</v>
      </c>
      <c r="G4685" s="23" t="s">
        <v>15</v>
      </c>
      <c r="H4685" s="15" t="s">
        <v>31</v>
      </c>
      <c r="I4685" s="19">
        <v>43404</v>
      </c>
      <c r="J4685" s="22" t="str">
        <f t="shared" si="130"/>
        <v>n/a</v>
      </c>
      <c r="K4685" s="19">
        <v>43434</v>
      </c>
      <c r="L4685" s="23"/>
      <c r="M4685" s="23" t="str">
        <f>IF($I4685&gt;0,VLOOKUP($C4685,analyst,8,FALSE),"")</f>
        <v>Approve</v>
      </c>
      <c r="N4685" s="23" t="str">
        <f>IF($I4685&gt;0,VLOOKUP($C4685,analyst,9,FALSE),"")</f>
        <v>Approve</v>
      </c>
      <c r="O4685" s="21" t="s">
        <v>7</v>
      </c>
      <c r="P4685" s="20">
        <v>4652</v>
      </c>
      <c r="Q4685" s="19">
        <v>43563</v>
      </c>
      <c r="R4685" s="34" t="s">
        <v>808</v>
      </c>
    </row>
    <row r="4686" spans="1:209" s="14" customFormat="1" ht="12.75" customHeight="1" x14ac:dyDescent="0.2">
      <c r="A4686" s="25"/>
      <c r="B4686" s="14" t="s">
        <v>7</v>
      </c>
      <c r="C4686" s="24">
        <v>8419</v>
      </c>
      <c r="D4686" s="14" t="s">
        <v>807</v>
      </c>
      <c r="E4686" s="14" t="s">
        <v>806</v>
      </c>
      <c r="F4686" s="23">
        <v>5</v>
      </c>
      <c r="G4686" s="23" t="s">
        <v>34</v>
      </c>
      <c r="H4686" s="15" t="s">
        <v>28</v>
      </c>
      <c r="I4686" s="19">
        <v>43404</v>
      </c>
      <c r="J4686" s="22" t="str">
        <f t="shared" si="130"/>
        <v>n/a</v>
      </c>
      <c r="K4686" s="19">
        <v>43437</v>
      </c>
      <c r="L4686" s="23"/>
      <c r="M4686" s="23">
        <f>IF($I4686&gt;0,VLOOKUP($C4686,analyst,8,FALSE),"")</f>
        <v>0</v>
      </c>
      <c r="N4686" s="23" t="str">
        <f>IF($I4686&gt;0,VLOOKUP($C4686,analyst,9,FALSE),"")</f>
        <v>Approve</v>
      </c>
      <c r="O4686" s="21" t="s">
        <v>7</v>
      </c>
      <c r="P4686" s="20">
        <v>4660</v>
      </c>
      <c r="Q4686" s="19">
        <v>43649</v>
      </c>
      <c r="R4686" s="18" t="s">
        <v>198</v>
      </c>
    </row>
    <row r="4687" spans="1:209" s="14" customFormat="1" ht="12.75" customHeight="1" x14ac:dyDescent="0.2">
      <c r="A4687" s="25">
        <v>115</v>
      </c>
      <c r="B4687" s="14" t="s">
        <v>7</v>
      </c>
      <c r="C4687" s="24">
        <v>8420</v>
      </c>
      <c r="D4687" s="14" t="s">
        <v>804</v>
      </c>
      <c r="E4687" s="14" t="s">
        <v>805</v>
      </c>
      <c r="F4687" s="23">
        <v>16</v>
      </c>
      <c r="G4687" s="23" t="s">
        <v>15</v>
      </c>
      <c r="H4687" s="15" t="s">
        <v>28</v>
      </c>
      <c r="I4687" s="19">
        <v>43404</v>
      </c>
      <c r="J4687" s="22">
        <f t="shared" si="130"/>
        <v>43769</v>
      </c>
      <c r="K4687" s="19"/>
      <c r="L4687" s="23"/>
      <c r="M4687" s="23"/>
      <c r="N4687" s="23"/>
      <c r="O4687" s="21" t="s">
        <v>7</v>
      </c>
      <c r="P4687" s="20" t="s">
        <v>2</v>
      </c>
      <c r="Q4687" s="19">
        <f>+J4687</f>
        <v>43769</v>
      </c>
      <c r="R4687" s="18"/>
    </row>
    <row r="4688" spans="1:209" s="14" customFormat="1" ht="12.75" customHeight="1" x14ac:dyDescent="0.2">
      <c r="A4688" s="25">
        <v>115</v>
      </c>
      <c r="B4688" s="14" t="s">
        <v>7</v>
      </c>
      <c r="C4688" s="24">
        <v>8421</v>
      </c>
      <c r="D4688" s="14" t="s">
        <v>804</v>
      </c>
      <c r="E4688" s="14" t="s">
        <v>803</v>
      </c>
      <c r="F4688" s="23">
        <v>16</v>
      </c>
      <c r="G4688" s="23" t="s">
        <v>15</v>
      </c>
      <c r="H4688" s="15" t="s">
        <v>28</v>
      </c>
      <c r="I4688" s="19">
        <v>43404</v>
      </c>
      <c r="J4688" s="22" t="str">
        <f t="shared" si="130"/>
        <v>n/a</v>
      </c>
      <c r="K4688" s="19">
        <v>43437</v>
      </c>
      <c r="L4688" s="23"/>
      <c r="M4688" s="23">
        <f>IF($I4688&gt;0,VLOOKUP($C4688,analyst,8,FALSE),"")</f>
        <v>0</v>
      </c>
      <c r="N4688" s="23" t="str">
        <f>IF($I4688&gt;0,VLOOKUP($C4688,analyst,9,FALSE),"")</f>
        <v>Deny</v>
      </c>
      <c r="O4688" s="21" t="s">
        <v>7</v>
      </c>
      <c r="P4688" s="35">
        <v>4676</v>
      </c>
      <c r="Q4688" s="19">
        <v>43706</v>
      </c>
      <c r="R4688" s="18" t="s">
        <v>198</v>
      </c>
    </row>
    <row r="4689" spans="1:18" s="14" customFormat="1" ht="12.75" customHeight="1" x14ac:dyDescent="0.2">
      <c r="A4689" s="25">
        <v>17</v>
      </c>
      <c r="B4689" s="14" t="s">
        <v>7</v>
      </c>
      <c r="C4689" s="24">
        <v>8422</v>
      </c>
      <c r="D4689" s="14" t="s">
        <v>571</v>
      </c>
      <c r="E4689" s="14" t="s">
        <v>802</v>
      </c>
      <c r="F4689" s="23">
        <v>15</v>
      </c>
      <c r="G4689" s="23" t="s">
        <v>9</v>
      </c>
      <c r="H4689" s="15" t="s">
        <v>31</v>
      </c>
      <c r="I4689" s="19">
        <v>43405</v>
      </c>
      <c r="J4689" s="22" t="str">
        <f t="shared" si="130"/>
        <v>n/a</v>
      </c>
      <c r="K4689" s="19">
        <v>43437</v>
      </c>
      <c r="L4689" s="23"/>
      <c r="M4689" s="23">
        <f>IF($I4689&gt;0,VLOOKUP($C4689,analyst,8,FALSE),"")</f>
        <v>0</v>
      </c>
      <c r="N4689" s="23" t="str">
        <f>IF($I4689&gt;0,VLOOKUP($C4689,analyst,9,FALSE),"")</f>
        <v>Deny</v>
      </c>
      <c r="O4689" s="21" t="s">
        <v>7</v>
      </c>
      <c r="P4689" s="35" t="s">
        <v>5</v>
      </c>
      <c r="Q4689" s="19">
        <v>43965</v>
      </c>
      <c r="R4689" s="18"/>
    </row>
    <row r="4690" spans="1:18" s="14" customFormat="1" ht="12.75" customHeight="1" x14ac:dyDescent="0.2">
      <c r="A4690" s="25">
        <v>9</v>
      </c>
      <c r="B4690" s="14" t="s">
        <v>7</v>
      </c>
      <c r="C4690" s="24">
        <v>8423</v>
      </c>
      <c r="D4690" s="14" t="s">
        <v>801</v>
      </c>
      <c r="E4690" s="14" t="s">
        <v>800</v>
      </c>
      <c r="F4690" s="23">
        <v>9</v>
      </c>
      <c r="G4690" s="23" t="s">
        <v>12</v>
      </c>
      <c r="H4690" s="15" t="s">
        <v>31</v>
      </c>
      <c r="I4690" s="19">
        <v>43404</v>
      </c>
      <c r="J4690" s="22">
        <f t="shared" si="130"/>
        <v>43769</v>
      </c>
      <c r="K4690" s="19"/>
      <c r="L4690" s="23"/>
      <c r="M4690" s="23"/>
      <c r="N4690" s="23"/>
      <c r="O4690" s="21" t="s">
        <v>7</v>
      </c>
      <c r="P4690" s="20" t="s">
        <v>2</v>
      </c>
      <c r="Q4690" s="19">
        <f>+J4690</f>
        <v>43769</v>
      </c>
      <c r="R4690" s="18"/>
    </row>
    <row r="4691" spans="1:18" s="14" customFormat="1" ht="12.75" customHeight="1" x14ac:dyDescent="0.2">
      <c r="A4691" s="25">
        <v>0</v>
      </c>
      <c r="B4691" s="14" t="s">
        <v>7</v>
      </c>
      <c r="C4691" s="24">
        <v>8424</v>
      </c>
      <c r="D4691" s="14" t="s">
        <v>799</v>
      </c>
      <c r="E4691" s="14" t="s">
        <v>798</v>
      </c>
      <c r="F4691" s="23">
        <v>8</v>
      </c>
      <c r="G4691" s="23" t="s">
        <v>15</v>
      </c>
      <c r="H4691" s="15" t="s">
        <v>28</v>
      </c>
      <c r="I4691" s="19">
        <v>43405</v>
      </c>
      <c r="J4691" s="22" t="str">
        <f t="shared" si="130"/>
        <v>n/a</v>
      </c>
      <c r="K4691" s="19">
        <v>43494</v>
      </c>
      <c r="L4691" s="23"/>
      <c r="M4691" s="23" t="str">
        <f>IF($I4691&gt;0,VLOOKUP($C4691,analyst,8,FALSE),"")</f>
        <v>Deny</v>
      </c>
      <c r="N4691" s="23" t="str">
        <f>IF($I4691&gt;0,VLOOKUP($C4691,analyst,9,FALSE),"")</f>
        <v>Deny</v>
      </c>
      <c r="O4691" s="21" t="s">
        <v>7</v>
      </c>
      <c r="P4691" s="20">
        <v>4675</v>
      </c>
      <c r="Q4691" s="19">
        <v>43738</v>
      </c>
      <c r="R4691" s="18" t="s">
        <v>198</v>
      </c>
    </row>
    <row r="4692" spans="1:18" s="14" customFormat="1" ht="12.75" customHeight="1" x14ac:dyDescent="0.2">
      <c r="A4692" s="25">
        <v>142</v>
      </c>
      <c r="B4692" s="14" t="s">
        <v>7</v>
      </c>
      <c r="C4692" s="24">
        <v>8425</v>
      </c>
      <c r="D4692" s="14" t="s">
        <v>797</v>
      </c>
      <c r="E4692" s="14" t="s">
        <v>796</v>
      </c>
      <c r="F4692" s="23">
        <v>21</v>
      </c>
      <c r="G4692" s="23" t="s">
        <v>22</v>
      </c>
      <c r="H4692" s="15" t="s">
        <v>28</v>
      </c>
      <c r="I4692" s="19">
        <v>43405</v>
      </c>
      <c r="J4692" s="22" t="str">
        <f t="shared" ref="J4692:J4696" si="131">IF(AND(I4692&gt;1/1/75, K4692&gt;0),"n/a",I4692+365)</f>
        <v>n/a</v>
      </c>
      <c r="K4692" s="19">
        <v>43437</v>
      </c>
      <c r="L4692" s="23"/>
      <c r="M4692" s="23">
        <f>IF($I4692&gt;0,VLOOKUP($C4692,analyst,8,FALSE),"")</f>
        <v>0</v>
      </c>
      <c r="N4692" s="23" t="str">
        <f>IF($I4692&gt;0,VLOOKUP($C4692,analyst,9,FALSE),"")</f>
        <v>Deny</v>
      </c>
      <c r="O4692" s="21" t="s">
        <v>7</v>
      </c>
      <c r="P4692" s="20">
        <v>4670</v>
      </c>
      <c r="Q4692" s="19">
        <v>43685</v>
      </c>
      <c r="R4692" s="18" t="s">
        <v>198</v>
      </c>
    </row>
    <row r="4693" spans="1:18" s="14" customFormat="1" ht="12.75" customHeight="1" x14ac:dyDescent="0.2">
      <c r="A4693" s="25">
        <v>3</v>
      </c>
      <c r="B4693" s="14" t="s">
        <v>7</v>
      </c>
      <c r="C4693" s="24">
        <v>8426</v>
      </c>
      <c r="D4693" s="14" t="s">
        <v>795</v>
      </c>
      <c r="E4693" s="14" t="s">
        <v>794</v>
      </c>
      <c r="F4693" s="23">
        <v>15</v>
      </c>
      <c r="G4693" s="23" t="s">
        <v>9</v>
      </c>
      <c r="H4693" s="15" t="s">
        <v>25</v>
      </c>
      <c r="I4693" s="19">
        <v>43434</v>
      </c>
      <c r="J4693" s="22" t="str">
        <f t="shared" si="131"/>
        <v>n/a</v>
      </c>
      <c r="K4693" s="19">
        <v>43467</v>
      </c>
      <c r="L4693" s="23"/>
      <c r="M4693" s="23">
        <f>IF($I4693&gt;0,VLOOKUP($C4693,analyst,8,FALSE),"")</f>
        <v>0</v>
      </c>
      <c r="N4693" s="23" t="str">
        <f>IF($I4693&gt;0,VLOOKUP($C4693,analyst,9,FALSE),"")</f>
        <v>Deny</v>
      </c>
      <c r="O4693" s="21" t="s">
        <v>7</v>
      </c>
      <c r="P4693" s="20">
        <v>4682</v>
      </c>
      <c r="Q4693" s="19">
        <v>43775</v>
      </c>
      <c r="R4693" s="18" t="s">
        <v>198</v>
      </c>
    </row>
    <row r="4694" spans="1:18" s="14" customFormat="1" ht="12.75" customHeight="1" x14ac:dyDescent="0.2">
      <c r="A4694" s="25">
        <v>5</v>
      </c>
      <c r="B4694" s="14" t="s">
        <v>7</v>
      </c>
      <c r="C4694" s="24">
        <v>8427</v>
      </c>
      <c r="D4694" s="14" t="s">
        <v>686</v>
      </c>
      <c r="E4694" s="14" t="s">
        <v>793</v>
      </c>
      <c r="F4694" s="23">
        <v>20</v>
      </c>
      <c r="G4694" s="23" t="s">
        <v>22</v>
      </c>
      <c r="H4694" s="15" t="s">
        <v>8</v>
      </c>
      <c r="I4694" s="19">
        <v>43454</v>
      </c>
      <c r="J4694" s="22" t="str">
        <f t="shared" si="131"/>
        <v>n/a</v>
      </c>
      <c r="K4694" s="19">
        <v>43494</v>
      </c>
      <c r="L4694" s="23"/>
      <c r="M4694" s="23">
        <f>IF($I4694&gt;0,VLOOKUP($C4694,analyst,8,FALSE),"")</f>
        <v>0</v>
      </c>
      <c r="N4694" s="23" t="str">
        <f>IF($I4694&gt;0,VLOOKUP($C4694,analyst,9,FALSE),"")</f>
        <v>Deny</v>
      </c>
      <c r="O4694" s="21" t="s">
        <v>7</v>
      </c>
      <c r="P4694" s="20" t="s">
        <v>5</v>
      </c>
      <c r="Q4694" s="19">
        <v>44817</v>
      </c>
      <c r="R4694" s="18"/>
    </row>
    <row r="4695" spans="1:18" s="14" customFormat="1" ht="12.75" customHeight="1" x14ac:dyDescent="0.2">
      <c r="A4695" s="25">
        <v>17</v>
      </c>
      <c r="B4695" s="14" t="s">
        <v>7</v>
      </c>
      <c r="C4695" s="24">
        <v>8428</v>
      </c>
      <c r="D4695" s="14" t="s">
        <v>792</v>
      </c>
      <c r="E4695" s="14" t="s">
        <v>791</v>
      </c>
      <c r="F4695" s="23">
        <v>8</v>
      </c>
      <c r="G4695" s="23" t="s">
        <v>15</v>
      </c>
      <c r="H4695" s="15" t="s">
        <v>8</v>
      </c>
      <c r="I4695" s="19">
        <v>43455</v>
      </c>
      <c r="J4695" s="22" t="str">
        <f t="shared" si="131"/>
        <v>n/a</v>
      </c>
      <c r="K4695" s="19">
        <v>43494</v>
      </c>
      <c r="L4695" s="23">
        <v>8435</v>
      </c>
      <c r="M4695" s="23" t="str">
        <f>IF($I4695&gt;0,VLOOKUP($C4695,analyst,8,FALSE),"")</f>
        <v>Approve</v>
      </c>
      <c r="N4695" s="23" t="str">
        <f>IF($I4695&gt;0,VLOOKUP($C4695,analyst,9,FALSE),"")</f>
        <v>Approve</v>
      </c>
      <c r="O4695" s="21" t="s">
        <v>7</v>
      </c>
      <c r="P4695" s="20">
        <v>4661</v>
      </c>
      <c r="Q4695" s="19">
        <v>43656</v>
      </c>
      <c r="R4695" s="70" t="s">
        <v>140</v>
      </c>
    </row>
    <row r="4696" spans="1:18" s="14" customFormat="1" x14ac:dyDescent="0.2">
      <c r="A4696" s="25">
        <v>35</v>
      </c>
      <c r="B4696" s="14" t="s">
        <v>7</v>
      </c>
      <c r="C4696" s="24">
        <v>8429</v>
      </c>
      <c r="D4696" s="14" t="s">
        <v>790</v>
      </c>
      <c r="E4696" s="14" t="s">
        <v>789</v>
      </c>
      <c r="F4696" s="23">
        <v>5</v>
      </c>
      <c r="G4696" s="23" t="s">
        <v>34</v>
      </c>
      <c r="H4696" s="15" t="s">
        <v>8</v>
      </c>
      <c r="I4696" s="19">
        <v>43455</v>
      </c>
      <c r="J4696" s="22" t="str">
        <f t="shared" si="131"/>
        <v>n/a</v>
      </c>
      <c r="K4696" s="19">
        <v>43495</v>
      </c>
      <c r="L4696" s="23"/>
      <c r="M4696" s="23">
        <f>IF($I4696&gt;0,VLOOKUP($C4696,analyst,8,FALSE),"")</f>
        <v>0</v>
      </c>
      <c r="N4696" s="23" t="s">
        <v>113</v>
      </c>
      <c r="O4696" s="21" t="s">
        <v>7</v>
      </c>
      <c r="P4696" s="20" t="s">
        <v>5</v>
      </c>
      <c r="Q4696" s="19">
        <v>43790</v>
      </c>
      <c r="R4696" s="18"/>
    </row>
    <row r="4697" spans="1:18" s="14" customFormat="1" ht="12.75" customHeight="1" x14ac:dyDescent="0.2">
      <c r="A4697" s="25">
        <v>140</v>
      </c>
      <c r="B4697" s="14" t="s">
        <v>7</v>
      </c>
      <c r="C4697" s="24">
        <v>8430</v>
      </c>
      <c r="D4697" s="14" t="s">
        <v>613</v>
      </c>
      <c r="E4697" s="14" t="s">
        <v>788</v>
      </c>
      <c r="F4697" s="23">
        <v>21</v>
      </c>
      <c r="G4697" s="23" t="s">
        <v>22</v>
      </c>
      <c r="H4697" s="15" t="s">
        <v>8</v>
      </c>
      <c r="I4697" s="19">
        <v>43462</v>
      </c>
      <c r="J4697" s="76" t="s">
        <v>5</v>
      </c>
      <c r="K4697" s="19"/>
      <c r="L4697" s="23"/>
      <c r="M4697" s="23" t="str">
        <f>IF($K4697&gt;0,VLOOKUP($C4697,analyst,8,FALSE),"")</f>
        <v/>
      </c>
      <c r="N4697" s="23" t="str">
        <f>IF($K4697&gt;0,VLOOKUP($C4697,analyst,9,FALSE),"")</f>
        <v/>
      </c>
      <c r="O4697" s="21" t="s">
        <v>7</v>
      </c>
      <c r="P4697" s="20" t="s">
        <v>787</v>
      </c>
      <c r="Q4697" s="19">
        <v>43468</v>
      </c>
      <c r="R4697" s="18"/>
    </row>
    <row r="4698" spans="1:18" s="14" customFormat="1" ht="12.75" customHeight="1" x14ac:dyDescent="0.2">
      <c r="A4698" s="25">
        <v>19</v>
      </c>
      <c r="B4698" s="14" t="s">
        <v>7</v>
      </c>
      <c r="C4698" s="24">
        <v>8431</v>
      </c>
      <c r="D4698" s="14" t="s">
        <v>700</v>
      </c>
      <c r="E4698" s="14" t="s">
        <v>786</v>
      </c>
      <c r="F4698" s="23">
        <v>8</v>
      </c>
      <c r="G4698" s="23" t="s">
        <v>15</v>
      </c>
      <c r="H4698" s="15" t="s">
        <v>8</v>
      </c>
      <c r="I4698" s="19">
        <v>43465</v>
      </c>
      <c r="J4698" s="22">
        <f t="shared" ref="J4698:J4729" si="132">IF(AND(I4698&gt;1/1/75, K4698&gt;0),"n/a",I4698+365)</f>
        <v>43830</v>
      </c>
      <c r="K4698" s="19"/>
      <c r="L4698" s="23"/>
      <c r="M4698" s="23" t="str">
        <f>IF($K4698&gt;0,VLOOKUP($C4698,analyst,8,FALSE),"")</f>
        <v/>
      </c>
      <c r="N4698" s="23" t="str">
        <f>IF($K4698&gt;0,VLOOKUP($C4698,analyst,9,FALSE),"")</f>
        <v/>
      </c>
      <c r="O4698" s="21" t="s">
        <v>7</v>
      </c>
      <c r="P4698" s="20" t="s">
        <v>2</v>
      </c>
      <c r="Q4698" s="19">
        <f>+J4698</f>
        <v>43830</v>
      </c>
      <c r="R4698" s="18"/>
    </row>
    <row r="4699" spans="1:18" s="14" customFormat="1" x14ac:dyDescent="0.2">
      <c r="A4699" s="25">
        <v>141</v>
      </c>
      <c r="B4699" s="14" t="s">
        <v>7</v>
      </c>
      <c r="C4699" s="24">
        <v>8432</v>
      </c>
      <c r="D4699" s="14" t="s">
        <v>783</v>
      </c>
      <c r="E4699" s="14" t="s">
        <v>785</v>
      </c>
      <c r="F4699" s="23">
        <v>5</v>
      </c>
      <c r="G4699" s="23" t="s">
        <v>34</v>
      </c>
      <c r="H4699" s="15" t="s">
        <v>28</v>
      </c>
      <c r="I4699" s="19">
        <v>43465</v>
      </c>
      <c r="J4699" s="22" t="str">
        <f t="shared" si="132"/>
        <v>n/a</v>
      </c>
      <c r="K4699" s="19">
        <v>43494</v>
      </c>
      <c r="L4699" s="23"/>
      <c r="M4699" s="23">
        <f>IF($K4699&gt;0,VLOOKUP($C4699,analyst,8,FALSE),"")</f>
        <v>0</v>
      </c>
      <c r="N4699" s="23" t="str">
        <f>IF($K4699&gt;0,VLOOKUP($C4699,analyst,9,FALSE),"")</f>
        <v>Approve</v>
      </c>
      <c r="O4699" s="21" t="s">
        <v>7</v>
      </c>
      <c r="P4699" s="20">
        <v>4692</v>
      </c>
      <c r="Q4699" s="19">
        <v>43814</v>
      </c>
      <c r="R4699" s="18" t="s">
        <v>198</v>
      </c>
    </row>
    <row r="4700" spans="1:18" s="14" customFormat="1" ht="12.75" customHeight="1" x14ac:dyDescent="0.2">
      <c r="A4700" s="25">
        <v>141</v>
      </c>
      <c r="B4700" s="14" t="s">
        <v>7</v>
      </c>
      <c r="C4700" s="24">
        <v>8433</v>
      </c>
      <c r="D4700" s="14" t="s">
        <v>783</v>
      </c>
      <c r="E4700" s="14" t="s">
        <v>784</v>
      </c>
      <c r="F4700" s="23">
        <v>5</v>
      </c>
      <c r="G4700" s="23" t="s">
        <v>34</v>
      </c>
      <c r="H4700" s="15" t="s">
        <v>28</v>
      </c>
      <c r="I4700" s="19">
        <v>43465</v>
      </c>
      <c r="J4700" s="22">
        <f t="shared" si="132"/>
        <v>43830</v>
      </c>
      <c r="K4700" s="19"/>
      <c r="L4700" s="23"/>
      <c r="M4700" s="23" t="str">
        <f>IF($K4700&gt;0,VLOOKUP($C4700,analyst,8,FALSE),"")</f>
        <v/>
      </c>
      <c r="N4700" s="23" t="str">
        <f>IF($K4700&gt;0,VLOOKUP($C4700,analyst,9,FALSE),"")</f>
        <v/>
      </c>
      <c r="O4700" s="21" t="s">
        <v>7</v>
      </c>
      <c r="P4700" s="20" t="s">
        <v>2</v>
      </c>
      <c r="Q4700" s="19">
        <f>+J4700</f>
        <v>43830</v>
      </c>
      <c r="R4700" s="18"/>
    </row>
    <row r="4701" spans="1:18" s="14" customFormat="1" ht="12.75" customHeight="1" x14ac:dyDescent="0.2">
      <c r="A4701" s="25">
        <v>141</v>
      </c>
      <c r="B4701" s="14" t="s">
        <v>7</v>
      </c>
      <c r="C4701" s="24">
        <v>8434</v>
      </c>
      <c r="D4701" s="14" t="s">
        <v>783</v>
      </c>
      <c r="E4701" s="14" t="s">
        <v>782</v>
      </c>
      <c r="F4701" s="23">
        <v>5</v>
      </c>
      <c r="G4701" s="23" t="s">
        <v>34</v>
      </c>
      <c r="H4701" s="15" t="s">
        <v>28</v>
      </c>
      <c r="I4701" s="19">
        <v>43465</v>
      </c>
      <c r="J4701" s="22">
        <f t="shared" si="132"/>
        <v>43830</v>
      </c>
      <c r="K4701" s="19"/>
      <c r="L4701" s="23"/>
      <c r="M4701" s="23" t="str">
        <f>IF($K4701&gt;0,VLOOKUP($C4701,analyst,8,FALSE),"")</f>
        <v/>
      </c>
      <c r="N4701" s="23" t="str">
        <f>IF($K4701&gt;0,VLOOKUP($C4701,analyst,9,FALSE),"")</f>
        <v/>
      </c>
      <c r="O4701" s="21" t="s">
        <v>7</v>
      </c>
      <c r="P4701" s="20" t="s">
        <v>2</v>
      </c>
      <c r="Q4701" s="19">
        <f>+J4701</f>
        <v>43830</v>
      </c>
      <c r="R4701" s="18"/>
    </row>
    <row r="4702" spans="1:18" s="14" customFormat="1" ht="12.75" customHeight="1" x14ac:dyDescent="0.2">
      <c r="A4702" s="25">
        <v>17</v>
      </c>
      <c r="B4702" s="14" t="s">
        <v>7</v>
      </c>
      <c r="C4702" s="24">
        <v>8435</v>
      </c>
      <c r="D4702" s="14" t="s">
        <v>337</v>
      </c>
      <c r="E4702" s="14" t="s">
        <v>535</v>
      </c>
      <c r="F4702" s="23">
        <v>8</v>
      </c>
      <c r="G4702" s="23" t="s">
        <v>15</v>
      </c>
      <c r="H4702" s="15" t="s">
        <v>8</v>
      </c>
      <c r="I4702" s="19">
        <v>43467</v>
      </c>
      <c r="J4702" s="22" t="str">
        <f t="shared" si="132"/>
        <v>n/a</v>
      </c>
      <c r="K4702" s="19">
        <v>43494</v>
      </c>
      <c r="L4702" s="23">
        <v>8428</v>
      </c>
      <c r="M4702" s="23" t="str">
        <f>IF($K4702&gt;0,VLOOKUP($C4702,analyst,8,FALSE),"")</f>
        <v>Approve</v>
      </c>
      <c r="N4702" s="23" t="str">
        <f>IF($K4702&gt;0,VLOOKUP($C4702,analyst,9,FALSE),"")</f>
        <v>Deny</v>
      </c>
      <c r="O4702" s="21" t="s">
        <v>7</v>
      </c>
      <c r="P4702" s="20">
        <v>4677</v>
      </c>
      <c r="Q4702" s="19">
        <v>43746</v>
      </c>
      <c r="R4702" s="70" t="s">
        <v>720</v>
      </c>
    </row>
    <row r="4703" spans="1:18" s="14" customFormat="1" ht="12.75" customHeight="1" x14ac:dyDescent="0.2">
      <c r="A4703" s="25">
        <v>17</v>
      </c>
      <c r="B4703" s="14" t="s">
        <v>7</v>
      </c>
      <c r="C4703" s="24">
        <v>8436</v>
      </c>
      <c r="D4703" s="14" t="s">
        <v>337</v>
      </c>
      <c r="E4703" s="14" t="s">
        <v>781</v>
      </c>
      <c r="F4703" s="23">
        <v>8</v>
      </c>
      <c r="G4703" s="23" t="s">
        <v>15</v>
      </c>
      <c r="H4703" s="15" t="s">
        <v>8</v>
      </c>
      <c r="I4703" s="19">
        <v>43467</v>
      </c>
      <c r="J4703" s="22" t="str">
        <f t="shared" si="132"/>
        <v>n/a</v>
      </c>
      <c r="K4703" s="19">
        <v>43494</v>
      </c>
      <c r="L4703" s="23"/>
      <c r="M4703" s="23" t="str">
        <f>IF($K4703&gt;0,VLOOKUP($C4703,analyst,8,FALSE),"")</f>
        <v>Deny</v>
      </c>
      <c r="N4703" s="23" t="str">
        <f>IF($K4703&gt;0,VLOOKUP($C4703,analyst,9,FALSE),"")</f>
        <v>Deny</v>
      </c>
      <c r="O4703" s="62" t="s">
        <v>7</v>
      </c>
      <c r="P4703" s="39" t="s">
        <v>0</v>
      </c>
      <c r="Q4703" s="19">
        <v>43886</v>
      </c>
      <c r="R4703" s="18"/>
    </row>
    <row r="4704" spans="1:18" s="32" customFormat="1" ht="48" customHeight="1" x14ac:dyDescent="0.25">
      <c r="A4704" s="91">
        <v>3</v>
      </c>
      <c r="B4704" s="32" t="s">
        <v>7</v>
      </c>
      <c r="C4704" s="33">
        <v>8437</v>
      </c>
      <c r="D4704" s="32" t="s">
        <v>780</v>
      </c>
      <c r="E4704" s="32" t="s">
        <v>779</v>
      </c>
      <c r="F4704" s="32">
        <v>21</v>
      </c>
      <c r="G4704" s="32" t="s">
        <v>22</v>
      </c>
      <c r="H4704" s="32" t="s">
        <v>8</v>
      </c>
      <c r="I4704" s="30">
        <v>43462</v>
      </c>
      <c r="J4704" s="30" t="str">
        <f t="shared" si="132"/>
        <v>n/a</v>
      </c>
      <c r="K4704" s="30">
        <v>43462</v>
      </c>
      <c r="M4704" s="32">
        <f>IF($K4704&gt;0,VLOOKUP($C4704,analyst,8,FALSE),"")</f>
        <v>0</v>
      </c>
      <c r="N4704" s="32" t="str">
        <f>IF($K4704&gt;0,VLOOKUP($C4704,analyst,9,FALSE),"")</f>
        <v>Deny</v>
      </c>
      <c r="O4704" s="90" t="s">
        <v>7</v>
      </c>
      <c r="P4704" s="89">
        <v>4693</v>
      </c>
      <c r="Q4704" s="30">
        <v>43808</v>
      </c>
      <c r="R4704" s="32" t="s">
        <v>714</v>
      </c>
    </row>
    <row r="4705" spans="1:209" s="14" customFormat="1" ht="12.75" customHeight="1" x14ac:dyDescent="0.2">
      <c r="A4705" s="25">
        <v>4</v>
      </c>
      <c r="B4705" s="14" t="s">
        <v>7</v>
      </c>
      <c r="C4705" s="24">
        <v>8438</v>
      </c>
      <c r="D4705" s="14" t="s">
        <v>164</v>
      </c>
      <c r="E4705" s="14" t="s">
        <v>778</v>
      </c>
      <c r="F4705" s="23">
        <v>5</v>
      </c>
      <c r="G4705" s="23" t="s">
        <v>34</v>
      </c>
      <c r="H4705" s="15" t="s">
        <v>193</v>
      </c>
      <c r="I4705" s="71">
        <v>43495</v>
      </c>
      <c r="J4705" s="22" t="str">
        <f t="shared" si="132"/>
        <v>n/a</v>
      </c>
      <c r="K4705" s="71">
        <v>43523</v>
      </c>
      <c r="L4705" s="23"/>
      <c r="M4705" s="23">
        <f>IF($K4705&gt;0,VLOOKUP($C4705,analyst,8,FALSE),"")</f>
        <v>0</v>
      </c>
      <c r="N4705" s="23" t="s">
        <v>107</v>
      </c>
      <c r="O4705" s="21" t="s">
        <v>7</v>
      </c>
      <c r="P4705" s="20">
        <v>4662</v>
      </c>
      <c r="Q4705" s="19">
        <v>43661</v>
      </c>
      <c r="R4705" s="34" t="s">
        <v>777</v>
      </c>
    </row>
    <row r="4706" spans="1:209" s="14" customFormat="1" ht="12.75" customHeight="1" x14ac:dyDescent="0.2">
      <c r="A4706" s="25">
        <v>144</v>
      </c>
      <c r="B4706" s="14" t="s">
        <v>7</v>
      </c>
      <c r="C4706" s="24">
        <v>8439</v>
      </c>
      <c r="D4706" s="14" t="s">
        <v>716</v>
      </c>
      <c r="E4706" s="14" t="s">
        <v>776</v>
      </c>
      <c r="F4706" s="23">
        <v>21</v>
      </c>
      <c r="G4706" s="23" t="s">
        <v>22</v>
      </c>
      <c r="H4706" s="15" t="s">
        <v>193</v>
      </c>
      <c r="I4706" s="71">
        <v>43495</v>
      </c>
      <c r="J4706" s="22" t="str">
        <f t="shared" si="132"/>
        <v>n/a</v>
      </c>
      <c r="K4706" s="71">
        <v>43525</v>
      </c>
      <c r="L4706" s="23"/>
      <c r="M4706" s="23">
        <f>IF($K4706&gt;0,VLOOKUP($C4706,analyst,8,FALSE),"")</f>
        <v>0</v>
      </c>
      <c r="N4706" s="23">
        <f>IF($K4706&gt;0,VLOOKUP($C4706,analyst,9,FALSE),"")</f>
        <v>0</v>
      </c>
      <c r="O4706" s="21" t="s">
        <v>7</v>
      </c>
      <c r="P4706" s="20" t="s">
        <v>4</v>
      </c>
      <c r="Q4706" s="19">
        <v>43564</v>
      </c>
      <c r="R4706" s="18"/>
    </row>
    <row r="4707" spans="1:209" s="14" customFormat="1" ht="12.75" customHeight="1" x14ac:dyDescent="0.2">
      <c r="A4707" s="25">
        <v>56</v>
      </c>
      <c r="B4707" s="14" t="s">
        <v>7</v>
      </c>
      <c r="C4707" s="24">
        <v>8440</v>
      </c>
      <c r="D4707" s="14" t="s">
        <v>775</v>
      </c>
      <c r="E4707" s="14" t="s">
        <v>774</v>
      </c>
      <c r="F4707" s="23">
        <v>11</v>
      </c>
      <c r="G4707" s="23" t="s">
        <v>34</v>
      </c>
      <c r="H4707" s="15" t="s">
        <v>44</v>
      </c>
      <c r="I4707" s="19">
        <v>43521</v>
      </c>
      <c r="J4707" s="22" t="str">
        <f t="shared" si="132"/>
        <v>n/a</v>
      </c>
      <c r="K4707" s="19">
        <v>43556</v>
      </c>
      <c r="L4707" s="23"/>
      <c r="M4707" s="23">
        <f>IF($K4707&gt;0,VLOOKUP($C4707,analyst,8,FALSE),"")</f>
        <v>0</v>
      </c>
      <c r="N4707" s="23" t="str">
        <f>IF($K4707&gt;0,VLOOKUP($C4707,analyst,9,FALSE),"")</f>
        <v>Approve</v>
      </c>
      <c r="O4707" s="21" t="s">
        <v>7</v>
      </c>
      <c r="P4707" s="20">
        <v>4666</v>
      </c>
      <c r="Q4707" s="19">
        <v>43711</v>
      </c>
      <c r="R4707" s="34" t="s">
        <v>642</v>
      </c>
    </row>
    <row r="4708" spans="1:209" s="14" customFormat="1" ht="12.75" customHeight="1" x14ac:dyDescent="0.2">
      <c r="A4708" s="25">
        <v>19</v>
      </c>
      <c r="B4708" s="14" t="s">
        <v>7</v>
      </c>
      <c r="C4708" s="24">
        <v>8441</v>
      </c>
      <c r="D4708" s="14" t="s">
        <v>737</v>
      </c>
      <c r="E4708" s="14" t="s">
        <v>773</v>
      </c>
      <c r="F4708" s="23">
        <v>8</v>
      </c>
      <c r="G4708" s="23" t="s">
        <v>15</v>
      </c>
      <c r="H4708" s="15" t="s">
        <v>44</v>
      </c>
      <c r="I4708" s="19">
        <v>43523</v>
      </c>
      <c r="J4708" s="22">
        <f t="shared" si="132"/>
        <v>43888</v>
      </c>
      <c r="K4708" s="19"/>
      <c r="L4708" s="23"/>
      <c r="M4708" s="23" t="str">
        <f>IF($K4708&gt;0,VLOOKUP($C4708,analyst,8,FALSE),"")</f>
        <v/>
      </c>
      <c r="N4708" s="23" t="str">
        <f>IF($K4708&gt;0,VLOOKUP($C4708,analyst,9,FALSE),"")</f>
        <v/>
      </c>
      <c r="O4708" s="21" t="s">
        <v>7</v>
      </c>
      <c r="P4708" s="20" t="s">
        <v>2</v>
      </c>
      <c r="Q4708" s="19">
        <f>+J4708</f>
        <v>43888</v>
      </c>
      <c r="R4708" s="18"/>
    </row>
    <row r="4709" spans="1:209" s="14" customFormat="1" ht="12.75" customHeight="1" x14ac:dyDescent="0.2">
      <c r="A4709" s="25">
        <v>19</v>
      </c>
      <c r="B4709" s="14" t="s">
        <v>7</v>
      </c>
      <c r="C4709" s="24">
        <v>8442</v>
      </c>
      <c r="D4709" s="14" t="s">
        <v>132</v>
      </c>
      <c r="E4709" s="14" t="s">
        <v>772</v>
      </c>
      <c r="F4709" s="23">
        <v>8</v>
      </c>
      <c r="G4709" s="23" t="s">
        <v>15</v>
      </c>
      <c r="H4709" s="15" t="s">
        <v>44</v>
      </c>
      <c r="I4709" s="19">
        <v>43523</v>
      </c>
      <c r="J4709" s="22" t="str">
        <f t="shared" si="132"/>
        <v>n/a</v>
      </c>
      <c r="K4709" s="19">
        <v>43553</v>
      </c>
      <c r="L4709" s="23"/>
      <c r="M4709" s="23" t="str">
        <f>IF($K4709&gt;0,VLOOKUP($C4709,analyst,8,FALSE),"")</f>
        <v>Approve</v>
      </c>
      <c r="N4709" s="23" t="str">
        <f>IF($K4709&gt;0,VLOOKUP($C4709,analyst,9,FALSE),"")</f>
        <v>Approve</v>
      </c>
      <c r="O4709" s="21" t="s">
        <v>7</v>
      </c>
      <c r="P4709" s="20">
        <v>4674</v>
      </c>
      <c r="Q4709" s="19">
        <v>43711</v>
      </c>
      <c r="R4709" s="34" t="s">
        <v>602</v>
      </c>
    </row>
    <row r="4710" spans="1:209" s="40" customFormat="1" ht="12.75" customHeight="1" x14ac:dyDescent="0.2">
      <c r="A4710" s="29">
        <v>68</v>
      </c>
      <c r="B4710" s="40" t="s">
        <v>7</v>
      </c>
      <c r="C4710" s="87">
        <v>8443</v>
      </c>
      <c r="D4710" s="40" t="s">
        <v>771</v>
      </c>
      <c r="E4710" s="40" t="s">
        <v>770</v>
      </c>
      <c r="F4710" s="56">
        <v>21</v>
      </c>
      <c r="G4710" s="56" t="s">
        <v>22</v>
      </c>
      <c r="H4710" s="45" t="s">
        <v>44</v>
      </c>
      <c r="I4710" s="46">
        <v>43523</v>
      </c>
      <c r="J4710" s="86" t="str">
        <f t="shared" si="132"/>
        <v>n/a</v>
      </c>
      <c r="K4710" s="46">
        <v>43553</v>
      </c>
      <c r="L4710" s="56">
        <v>8450</v>
      </c>
      <c r="M4710" s="56">
        <f>IF($K4710&gt;0,VLOOKUP($C4710,analyst,8,FALSE),"")</f>
        <v>0</v>
      </c>
      <c r="N4710" s="56" t="str">
        <f>IF($K4710&gt;0,VLOOKUP($C4710,analyst,9,FALSE),"")</f>
        <v>Approve</v>
      </c>
      <c r="O4710" s="62" t="s">
        <v>7</v>
      </c>
      <c r="P4710" s="53">
        <v>4665</v>
      </c>
      <c r="Q4710" s="46">
        <v>43711</v>
      </c>
      <c r="R4710" s="85" t="s">
        <v>714</v>
      </c>
    </row>
    <row r="4711" spans="1:209" s="59" customFormat="1" ht="12.75" customHeight="1" x14ac:dyDescent="0.25">
      <c r="A4711" s="38">
        <v>37</v>
      </c>
      <c r="B4711" s="59" t="s">
        <v>7</v>
      </c>
      <c r="C4711" s="33">
        <v>8444</v>
      </c>
      <c r="D4711" s="59" t="s">
        <v>769</v>
      </c>
      <c r="E4711" s="57" t="s">
        <v>768</v>
      </c>
      <c r="F4711" s="32">
        <v>20</v>
      </c>
      <c r="G4711" s="23" t="s">
        <v>22</v>
      </c>
      <c r="H4711" s="23" t="s">
        <v>44</v>
      </c>
      <c r="I4711" s="83">
        <v>43523</v>
      </c>
      <c r="J4711" s="30" t="str">
        <f t="shared" si="132"/>
        <v>n/a</v>
      </c>
      <c r="K4711" s="83">
        <v>43553</v>
      </c>
      <c r="L4711" s="32"/>
      <c r="M4711" s="23">
        <f>IF($K4711&gt;0,VLOOKUP($C4711,analyst,8,FALSE),"")</f>
        <v>0</v>
      </c>
      <c r="N4711" s="32" t="str">
        <f>IF($K4711&gt;0,VLOOKUP($C4711,analyst,9,FALSE),"")</f>
        <v>Approve</v>
      </c>
      <c r="O4711" s="84" t="s">
        <v>7</v>
      </c>
      <c r="P4711" s="35">
        <v>4667</v>
      </c>
      <c r="Q4711" s="83">
        <v>43711</v>
      </c>
      <c r="R4711" s="34" t="s">
        <v>714</v>
      </c>
    </row>
    <row r="4712" spans="1:209" s="14" customFormat="1" ht="12.75" customHeight="1" x14ac:dyDescent="0.2">
      <c r="A4712" s="25">
        <v>44</v>
      </c>
      <c r="B4712" s="14" t="s">
        <v>7</v>
      </c>
      <c r="C4712" s="24">
        <v>8445</v>
      </c>
      <c r="D4712" s="14" t="s">
        <v>448</v>
      </c>
      <c r="E4712" s="14" t="s">
        <v>767</v>
      </c>
      <c r="F4712" s="23">
        <v>15</v>
      </c>
      <c r="G4712" s="23" t="s">
        <v>9</v>
      </c>
      <c r="H4712" s="15" t="s">
        <v>44</v>
      </c>
      <c r="I4712" s="19">
        <v>43524</v>
      </c>
      <c r="J4712" s="22" t="str">
        <f t="shared" si="132"/>
        <v>n/a</v>
      </c>
      <c r="K4712" s="19">
        <v>43556</v>
      </c>
      <c r="L4712" s="23" t="s">
        <v>766</v>
      </c>
      <c r="M4712" s="23">
        <f>IF($K4712&gt;0,VLOOKUP($C4712,analyst,8,FALSE),"")</f>
        <v>0</v>
      </c>
      <c r="N4712" s="23" t="s">
        <v>107</v>
      </c>
      <c r="O4712" s="21" t="s">
        <v>7</v>
      </c>
      <c r="P4712" s="20">
        <v>4672</v>
      </c>
      <c r="Q4712" s="19">
        <v>43711</v>
      </c>
      <c r="R4712" s="18" t="s">
        <v>731</v>
      </c>
    </row>
    <row r="4713" spans="1:209" s="57" customFormat="1" ht="12.75" customHeight="1" x14ac:dyDescent="0.2">
      <c r="A4713" s="82">
        <v>3</v>
      </c>
      <c r="B4713" s="57" t="s">
        <v>7</v>
      </c>
      <c r="C4713" s="24">
        <v>8446</v>
      </c>
      <c r="D4713" s="57" t="s">
        <v>765</v>
      </c>
      <c r="E4713" s="57" t="s">
        <v>764</v>
      </c>
      <c r="F4713" s="23">
        <v>15</v>
      </c>
      <c r="G4713" s="23" t="s">
        <v>9</v>
      </c>
      <c r="H4713" s="23" t="s">
        <v>44</v>
      </c>
      <c r="I4713" s="80">
        <v>43525</v>
      </c>
      <c r="J4713" s="22" t="str">
        <f t="shared" si="132"/>
        <v>n/a</v>
      </c>
      <c r="K4713" s="19">
        <v>43556</v>
      </c>
      <c r="L4713" s="23" t="s">
        <v>763</v>
      </c>
      <c r="M4713" s="23">
        <f>IF($K4713&gt;0,VLOOKUP($C4713,analyst,8,FALSE),"")</f>
        <v>0</v>
      </c>
      <c r="N4713" s="23" t="s">
        <v>107</v>
      </c>
      <c r="O4713" s="81" t="s">
        <v>7</v>
      </c>
      <c r="P4713" s="20">
        <v>4683</v>
      </c>
      <c r="Q4713" s="80">
        <v>43784</v>
      </c>
      <c r="R4713" s="18" t="s">
        <v>731</v>
      </c>
      <c r="S4713" s="14"/>
      <c r="T4713" s="14"/>
      <c r="U4713" s="14"/>
      <c r="V4713" s="14"/>
      <c r="W4713" s="14"/>
      <c r="X4713" s="14"/>
      <c r="Y4713" s="14"/>
      <c r="Z4713" s="14"/>
      <c r="AA4713" s="14"/>
      <c r="AB4713" s="14"/>
      <c r="AC4713" s="14"/>
      <c r="AD4713" s="14"/>
      <c r="AE4713" s="14"/>
      <c r="AF4713" s="14"/>
      <c r="AG4713" s="14"/>
      <c r="AH4713" s="14"/>
      <c r="AI4713" s="14"/>
      <c r="AJ4713" s="14"/>
      <c r="AK4713" s="14"/>
      <c r="AL4713" s="14"/>
      <c r="AM4713" s="14"/>
      <c r="AN4713" s="14"/>
      <c r="AO4713" s="14"/>
      <c r="AP4713" s="14"/>
      <c r="AQ4713" s="14"/>
      <c r="AR4713" s="14"/>
      <c r="AS4713" s="14"/>
      <c r="AT4713" s="14"/>
      <c r="AU4713" s="14"/>
      <c r="AV4713" s="14"/>
      <c r="AW4713" s="14"/>
      <c r="AX4713" s="14"/>
      <c r="AY4713" s="14"/>
      <c r="AZ4713" s="14"/>
      <c r="BA4713" s="14"/>
      <c r="BB4713" s="14"/>
      <c r="BC4713" s="14"/>
      <c r="BD4713" s="14"/>
      <c r="BE4713" s="14"/>
      <c r="BF4713" s="14"/>
      <c r="BG4713" s="14"/>
      <c r="BH4713" s="14"/>
      <c r="BI4713" s="14"/>
      <c r="BJ4713" s="14"/>
      <c r="BK4713" s="14"/>
      <c r="BL4713" s="14"/>
      <c r="BM4713" s="14"/>
      <c r="BN4713" s="14"/>
      <c r="BO4713" s="14"/>
      <c r="BP4713" s="14"/>
      <c r="BQ4713" s="14"/>
      <c r="BR4713" s="14"/>
      <c r="BS4713" s="14"/>
      <c r="BT4713" s="14"/>
      <c r="BU4713" s="14"/>
      <c r="BV4713" s="14"/>
      <c r="BW4713" s="14"/>
      <c r="BX4713" s="14"/>
      <c r="BY4713" s="14"/>
      <c r="BZ4713" s="14"/>
      <c r="CA4713" s="14"/>
      <c r="CB4713" s="14"/>
      <c r="CC4713" s="14"/>
      <c r="CD4713" s="14"/>
      <c r="CE4713" s="14"/>
      <c r="CF4713" s="14"/>
      <c r="CG4713" s="14"/>
      <c r="CH4713" s="14"/>
      <c r="CI4713" s="14"/>
      <c r="CJ4713" s="14"/>
      <c r="CK4713" s="14"/>
      <c r="CL4713" s="14"/>
      <c r="CM4713" s="14"/>
      <c r="CN4713" s="14"/>
      <c r="CO4713" s="14"/>
      <c r="CP4713" s="14"/>
      <c r="CQ4713" s="14"/>
      <c r="CR4713" s="14"/>
      <c r="CS4713" s="14"/>
      <c r="CT4713" s="14"/>
      <c r="CU4713" s="14"/>
      <c r="CV4713" s="14"/>
      <c r="CW4713" s="14"/>
      <c r="CX4713" s="14"/>
      <c r="CY4713" s="14"/>
      <c r="CZ4713" s="14"/>
      <c r="DA4713" s="14"/>
      <c r="DB4713" s="14"/>
      <c r="DC4713" s="14"/>
      <c r="DD4713" s="14"/>
      <c r="DE4713" s="14"/>
      <c r="DF4713" s="14"/>
      <c r="DG4713" s="14"/>
      <c r="DH4713" s="14"/>
      <c r="DI4713" s="14"/>
      <c r="DJ4713" s="14"/>
      <c r="DK4713" s="14"/>
      <c r="DL4713" s="14"/>
      <c r="DM4713" s="14"/>
      <c r="DN4713" s="14"/>
      <c r="DO4713" s="14"/>
      <c r="DP4713" s="14"/>
      <c r="DQ4713" s="14"/>
      <c r="DR4713" s="14"/>
      <c r="DS4713" s="14"/>
      <c r="DT4713" s="14"/>
      <c r="DU4713" s="14"/>
      <c r="DV4713" s="14"/>
      <c r="DW4713" s="14"/>
      <c r="DX4713" s="14"/>
      <c r="DY4713" s="14"/>
      <c r="DZ4713" s="14"/>
      <c r="EA4713" s="14"/>
      <c r="EB4713" s="14"/>
      <c r="EC4713" s="14"/>
      <c r="ED4713" s="14"/>
      <c r="EE4713" s="14"/>
      <c r="EF4713" s="14"/>
      <c r="EG4713" s="14"/>
      <c r="EH4713" s="14"/>
      <c r="EI4713" s="14"/>
      <c r="EJ4713" s="14"/>
      <c r="EK4713" s="14"/>
      <c r="EL4713" s="14"/>
      <c r="EM4713" s="14"/>
      <c r="EN4713" s="14"/>
      <c r="EO4713" s="14"/>
      <c r="EP4713" s="14"/>
      <c r="EQ4713" s="14"/>
      <c r="ER4713" s="14"/>
      <c r="ES4713" s="14"/>
      <c r="ET4713" s="14"/>
      <c r="EU4713" s="14"/>
      <c r="EV4713" s="14"/>
      <c r="EW4713" s="14"/>
      <c r="EX4713" s="14"/>
      <c r="EY4713" s="14"/>
      <c r="EZ4713" s="14"/>
      <c r="FA4713" s="14"/>
      <c r="FB4713" s="14"/>
      <c r="FC4713" s="14"/>
      <c r="FD4713" s="14"/>
      <c r="FE4713" s="14"/>
      <c r="FF4713" s="14"/>
      <c r="FG4713" s="14"/>
      <c r="FH4713" s="14"/>
      <c r="FI4713" s="14"/>
      <c r="FJ4713" s="14"/>
      <c r="FK4713" s="14"/>
      <c r="FL4713" s="14"/>
      <c r="FM4713" s="14"/>
      <c r="FN4713" s="14"/>
      <c r="FO4713" s="14"/>
      <c r="FP4713" s="14"/>
      <c r="FQ4713" s="14"/>
      <c r="FR4713" s="14"/>
      <c r="FS4713" s="14"/>
      <c r="FT4713" s="14"/>
      <c r="FU4713" s="14"/>
      <c r="FV4713" s="14"/>
      <c r="FW4713" s="14"/>
      <c r="FX4713" s="14"/>
      <c r="FY4713" s="14"/>
      <c r="FZ4713" s="14"/>
      <c r="GA4713" s="14"/>
      <c r="GB4713" s="14"/>
      <c r="GC4713" s="14"/>
      <c r="GD4713" s="14"/>
      <c r="GE4713" s="14"/>
      <c r="GF4713" s="14"/>
      <c r="GG4713" s="14"/>
      <c r="GH4713" s="14"/>
      <c r="GI4713" s="14"/>
      <c r="GJ4713" s="14"/>
      <c r="GK4713" s="14"/>
      <c r="GL4713" s="14"/>
      <c r="GM4713" s="14"/>
      <c r="GN4713" s="14"/>
      <c r="GO4713" s="14"/>
      <c r="GP4713" s="14"/>
      <c r="GQ4713" s="14"/>
      <c r="GR4713" s="14"/>
      <c r="GS4713" s="14"/>
      <c r="GT4713" s="14"/>
      <c r="GU4713" s="14"/>
      <c r="GV4713" s="14"/>
      <c r="GW4713" s="14"/>
      <c r="GX4713" s="14"/>
      <c r="GY4713" s="14"/>
      <c r="GZ4713" s="14"/>
      <c r="HA4713" s="14"/>
    </row>
    <row r="4714" spans="1:209" s="14" customFormat="1" ht="12.75" customHeight="1" x14ac:dyDescent="0.2">
      <c r="A4714" s="25">
        <v>3</v>
      </c>
      <c r="B4714" s="14" t="s">
        <v>7</v>
      </c>
      <c r="C4714" s="24">
        <v>8447</v>
      </c>
      <c r="D4714" s="14" t="s">
        <v>762</v>
      </c>
      <c r="E4714" s="14" t="s">
        <v>761</v>
      </c>
      <c r="F4714" s="23">
        <v>15</v>
      </c>
      <c r="G4714" s="23" t="s">
        <v>9</v>
      </c>
      <c r="H4714" s="15" t="s">
        <v>44</v>
      </c>
      <c r="I4714" s="19">
        <v>43525</v>
      </c>
      <c r="J4714" s="22" t="str">
        <f t="shared" si="132"/>
        <v>n/a</v>
      </c>
      <c r="K4714" s="19">
        <v>43556</v>
      </c>
      <c r="L4714" s="23"/>
      <c r="M4714" s="23">
        <f>IF($K4714&gt;0,VLOOKUP($C4714,analyst,8,FALSE),"")</f>
        <v>0</v>
      </c>
      <c r="N4714" s="23" t="str">
        <f>IF($K4714&gt;0,VLOOKUP($C4714,analyst,9,FALSE),"")</f>
        <v>Approve</v>
      </c>
      <c r="O4714" s="21" t="s">
        <v>7</v>
      </c>
      <c r="P4714" s="20">
        <v>4673</v>
      </c>
      <c r="Q4714" s="19">
        <v>43711</v>
      </c>
      <c r="R4714" s="34" t="s">
        <v>642</v>
      </c>
    </row>
    <row r="4715" spans="1:209" s="21" customFormat="1" ht="12.75" customHeight="1" x14ac:dyDescent="0.2">
      <c r="A4715" s="25">
        <v>20</v>
      </c>
      <c r="B4715" s="42" t="s">
        <v>7</v>
      </c>
      <c r="C4715" s="79">
        <v>8448</v>
      </c>
      <c r="D4715" s="42" t="s">
        <v>760</v>
      </c>
      <c r="E4715" s="42" t="s">
        <v>759</v>
      </c>
      <c r="F4715" s="52">
        <v>8</v>
      </c>
      <c r="G4715" s="52" t="s">
        <v>15</v>
      </c>
      <c r="H4715" s="78" t="s">
        <v>44</v>
      </c>
      <c r="I4715" s="75">
        <v>43525</v>
      </c>
      <c r="J4715" s="77" t="str">
        <f t="shared" si="132"/>
        <v>n/a</v>
      </c>
      <c r="K4715" s="75">
        <v>43556</v>
      </c>
      <c r="L4715" s="52"/>
      <c r="M4715" s="23" t="str">
        <f>IF($K4715&gt;0,VLOOKUP($C4715,analyst,8,FALSE),"")</f>
        <v>Approve</v>
      </c>
      <c r="N4715" s="52" t="str">
        <f>IF($K4715&gt;0,VLOOKUP($C4715,analyst,9,FALSE),"")</f>
        <v>Approve</v>
      </c>
      <c r="O4715" s="21" t="s">
        <v>7</v>
      </c>
      <c r="P4715" s="20">
        <v>4663</v>
      </c>
      <c r="Q4715" s="75">
        <v>43711</v>
      </c>
      <c r="R4715" s="73" t="s">
        <v>728</v>
      </c>
    </row>
    <row r="4716" spans="1:209" s="14" customFormat="1" ht="12.75" customHeight="1" x14ac:dyDescent="0.2">
      <c r="A4716" s="25">
        <v>5</v>
      </c>
      <c r="B4716" s="14" t="s">
        <v>7</v>
      </c>
      <c r="C4716" s="24">
        <v>8449</v>
      </c>
      <c r="D4716" s="14" t="s">
        <v>686</v>
      </c>
      <c r="E4716" s="14" t="s">
        <v>758</v>
      </c>
      <c r="F4716" s="23">
        <v>20</v>
      </c>
      <c r="G4716" s="23" t="s">
        <v>22</v>
      </c>
      <c r="H4716" s="15" t="s">
        <v>44</v>
      </c>
      <c r="I4716" s="19">
        <v>43525</v>
      </c>
      <c r="J4716" s="22" t="str">
        <f t="shared" si="132"/>
        <v>n/a</v>
      </c>
      <c r="K4716" s="19">
        <v>43556</v>
      </c>
      <c r="L4716" s="23"/>
      <c r="M4716" s="23">
        <f>IF($K4716&gt;0,VLOOKUP($C4716,analyst,8,FALSE),"")</f>
        <v>0</v>
      </c>
      <c r="N4716" s="23" t="str">
        <f>IF($K4716&gt;0,VLOOKUP($C4716,analyst,9,FALSE),"")</f>
        <v>Approve</v>
      </c>
      <c r="O4716" s="21" t="s">
        <v>7</v>
      </c>
      <c r="P4716" s="20">
        <v>4668</v>
      </c>
      <c r="Q4716" s="19">
        <v>43711</v>
      </c>
      <c r="R4716" s="34" t="s">
        <v>714</v>
      </c>
    </row>
    <row r="4717" spans="1:209" s="14" customFormat="1" ht="12.75" customHeight="1" x14ac:dyDescent="0.2">
      <c r="A4717" s="25">
        <v>66</v>
      </c>
      <c r="B4717" s="14" t="s">
        <v>7</v>
      </c>
      <c r="C4717" s="24">
        <v>8450</v>
      </c>
      <c r="D4717" s="14" t="s">
        <v>757</v>
      </c>
      <c r="E4717" s="14" t="s">
        <v>756</v>
      </c>
      <c r="F4717" s="23">
        <v>21</v>
      </c>
      <c r="G4717" s="23" t="s">
        <v>22</v>
      </c>
      <c r="H4717" s="15" t="s">
        <v>44</v>
      </c>
      <c r="I4717" s="19">
        <v>43525</v>
      </c>
      <c r="J4717" s="22" t="str">
        <f t="shared" si="132"/>
        <v>n/a</v>
      </c>
      <c r="K4717" s="19">
        <v>43556</v>
      </c>
      <c r="L4717" s="23">
        <v>8443</v>
      </c>
      <c r="M4717" s="23">
        <f>IF($K4717&gt;0,VLOOKUP($C4717,analyst,8,FALSE),"")</f>
        <v>0</v>
      </c>
      <c r="N4717" s="23" t="str">
        <f>IF($K4717&gt;0,VLOOKUP($C4717,analyst,9,FALSE),"")</f>
        <v>Approve</v>
      </c>
      <c r="O4717" s="21" t="s">
        <v>7</v>
      </c>
      <c r="P4717" s="20">
        <v>4664</v>
      </c>
      <c r="Q4717" s="19">
        <v>43711</v>
      </c>
      <c r="R4717" s="18" t="s">
        <v>755</v>
      </c>
    </row>
    <row r="4718" spans="1:209" s="14" customFormat="1" ht="12.75" customHeight="1" x14ac:dyDescent="0.2">
      <c r="A4718" s="25">
        <v>23</v>
      </c>
      <c r="B4718" s="14" t="s">
        <v>7</v>
      </c>
      <c r="C4718" s="24">
        <v>8451</v>
      </c>
      <c r="D4718" s="14" t="s">
        <v>514</v>
      </c>
      <c r="E4718" s="14" t="s">
        <v>754</v>
      </c>
      <c r="F4718" s="23">
        <v>9</v>
      </c>
      <c r="G4718" s="23" t="s">
        <v>12</v>
      </c>
      <c r="H4718" s="15" t="s">
        <v>44</v>
      </c>
      <c r="I4718" s="19">
        <v>43525</v>
      </c>
      <c r="J4718" s="22">
        <f t="shared" si="132"/>
        <v>43890</v>
      </c>
      <c r="K4718" s="19"/>
      <c r="L4718" s="23"/>
      <c r="M4718" s="23" t="str">
        <f>IF($K4718&gt;0,VLOOKUP($C4718,analyst,8,FALSE),"")</f>
        <v/>
      </c>
      <c r="N4718" s="23" t="str">
        <f>IF($K4718&gt;0,VLOOKUP($C4718,analyst,9,FALSE),"")</f>
        <v/>
      </c>
      <c r="O4718" s="21" t="s">
        <v>7</v>
      </c>
      <c r="P4718" s="20" t="s">
        <v>2</v>
      </c>
      <c r="Q4718" s="19">
        <f>+J4718</f>
        <v>43890</v>
      </c>
      <c r="R4718" s="18"/>
    </row>
    <row r="4719" spans="1:209" s="14" customFormat="1" ht="12.75" customHeight="1" x14ac:dyDescent="0.2">
      <c r="A4719" s="25">
        <v>23</v>
      </c>
      <c r="B4719" s="14" t="s">
        <v>7</v>
      </c>
      <c r="C4719" s="24">
        <v>8452</v>
      </c>
      <c r="D4719" s="14" t="s">
        <v>514</v>
      </c>
      <c r="E4719" s="14" t="s">
        <v>754</v>
      </c>
      <c r="F4719" s="23">
        <v>16</v>
      </c>
      <c r="G4719" s="23" t="s">
        <v>12</v>
      </c>
      <c r="H4719" s="15" t="s">
        <v>44</v>
      </c>
      <c r="I4719" s="19">
        <v>43525</v>
      </c>
      <c r="J4719" s="22" t="str">
        <f t="shared" si="132"/>
        <v>n/a</v>
      </c>
      <c r="K4719" s="19">
        <v>43739</v>
      </c>
      <c r="L4719" s="23" t="s">
        <v>753</v>
      </c>
      <c r="M4719" s="23">
        <f>IF($K4719&gt;0,VLOOKUP($C4719,analyst,8,FALSE),"")</f>
        <v>0</v>
      </c>
      <c r="N4719" s="23" t="str">
        <f>IF($K4719&gt;0,VLOOKUP($C4719,analyst,9,FALSE),"")</f>
        <v>Approve</v>
      </c>
      <c r="O4719" s="21" t="s">
        <v>7</v>
      </c>
      <c r="P4719" s="20">
        <v>4696</v>
      </c>
      <c r="Q4719" s="19">
        <v>43879</v>
      </c>
      <c r="R4719" s="34" t="s">
        <v>705</v>
      </c>
    </row>
    <row r="4720" spans="1:209" s="14" customFormat="1" ht="12.75" customHeight="1" x14ac:dyDescent="0.2">
      <c r="A4720" s="25">
        <v>52</v>
      </c>
      <c r="B4720" s="14" t="s">
        <v>7</v>
      </c>
      <c r="C4720" s="24">
        <v>8453</v>
      </c>
      <c r="D4720" s="14" t="s">
        <v>752</v>
      </c>
      <c r="E4720" s="14" t="s">
        <v>620</v>
      </c>
      <c r="F4720" s="23">
        <v>20</v>
      </c>
      <c r="G4720" s="23" t="s">
        <v>22</v>
      </c>
      <c r="H4720" s="15" t="s">
        <v>44</v>
      </c>
      <c r="I4720" s="19">
        <v>43525</v>
      </c>
      <c r="J4720" s="22" t="str">
        <f t="shared" si="132"/>
        <v>n/a</v>
      </c>
      <c r="K4720" s="19">
        <v>43556</v>
      </c>
      <c r="L4720" s="23"/>
      <c r="M4720" s="23">
        <f>IF($K4720&gt;0,VLOOKUP($C4720,analyst,8,FALSE),"")</f>
        <v>0</v>
      </c>
      <c r="N4720" s="23" t="s">
        <v>113</v>
      </c>
      <c r="O4720" s="62" t="s">
        <v>7</v>
      </c>
      <c r="P4720" s="39" t="s">
        <v>0</v>
      </c>
      <c r="Q4720" s="19">
        <v>43808</v>
      </c>
      <c r="R4720" s="18"/>
    </row>
    <row r="4721" spans="1:18" s="14" customFormat="1" ht="12.75" customHeight="1" x14ac:dyDescent="0.2">
      <c r="A4721" s="25">
        <v>17</v>
      </c>
      <c r="B4721" s="14" t="s">
        <v>7</v>
      </c>
      <c r="C4721" s="24">
        <v>8454</v>
      </c>
      <c r="D4721" s="14" t="s">
        <v>751</v>
      </c>
      <c r="E4721" s="14" t="s">
        <v>750</v>
      </c>
      <c r="F4721" s="23">
        <v>19</v>
      </c>
      <c r="G4721" s="23" t="s">
        <v>9</v>
      </c>
      <c r="H4721" s="15" t="s">
        <v>44</v>
      </c>
      <c r="I4721" s="19">
        <v>43525</v>
      </c>
      <c r="J4721" s="22" t="str">
        <f t="shared" si="132"/>
        <v>n/a</v>
      </c>
      <c r="K4721" s="19">
        <v>43556</v>
      </c>
      <c r="L4721" s="23"/>
      <c r="M4721" s="23">
        <f>IF($K4721&gt;0,VLOOKUP($C4721,analyst,8,FALSE),"")</f>
        <v>0</v>
      </c>
      <c r="N4721" s="23" t="str">
        <f>IF($K4721&gt;0,VLOOKUP($C4721,analyst,9,FALSE),"")</f>
        <v>Deny</v>
      </c>
      <c r="O4721" s="21" t="s">
        <v>7</v>
      </c>
      <c r="P4721" s="20">
        <v>4714</v>
      </c>
      <c r="Q4721" s="19">
        <v>44046</v>
      </c>
      <c r="R4721" s="18" t="s">
        <v>731</v>
      </c>
    </row>
    <row r="4722" spans="1:18" s="14" customFormat="1" ht="12.75" customHeight="1" x14ac:dyDescent="0.2">
      <c r="A4722" s="25">
        <v>17</v>
      </c>
      <c r="B4722" s="14" t="s">
        <v>7</v>
      </c>
      <c r="C4722" s="24">
        <v>8455</v>
      </c>
      <c r="D4722" s="14" t="s">
        <v>749</v>
      </c>
      <c r="E4722" s="14" t="s">
        <v>748</v>
      </c>
      <c r="F4722" s="23">
        <v>5</v>
      </c>
      <c r="G4722" s="23" t="s">
        <v>34</v>
      </c>
      <c r="H4722" s="15" t="s">
        <v>44</v>
      </c>
      <c r="I4722" s="19">
        <v>43525</v>
      </c>
      <c r="J4722" s="22" t="str">
        <f t="shared" si="132"/>
        <v>n/a</v>
      </c>
      <c r="K4722" s="19">
        <v>43556</v>
      </c>
      <c r="L4722" s="23"/>
      <c r="M4722" s="23">
        <f>IF($K4722&gt;0,VLOOKUP($C4722,analyst,8,FALSE),"")</f>
        <v>0</v>
      </c>
      <c r="N4722" s="23" t="str">
        <f>IF($K4722&gt;0,VLOOKUP($C4722,analyst,9,FALSE),"")</f>
        <v>Approve</v>
      </c>
      <c r="O4722" s="21" t="s">
        <v>7</v>
      </c>
      <c r="P4722" s="20">
        <v>4671</v>
      </c>
      <c r="Q4722" s="19">
        <v>43711</v>
      </c>
      <c r="R4722" s="18" t="s">
        <v>747</v>
      </c>
    </row>
    <row r="4723" spans="1:18" s="14" customFormat="1" ht="12.75" customHeight="1" x14ac:dyDescent="0.2">
      <c r="A4723" s="25">
        <v>17</v>
      </c>
      <c r="B4723" s="14" t="s">
        <v>7</v>
      </c>
      <c r="C4723" s="24">
        <v>8456</v>
      </c>
      <c r="D4723" s="14" t="s">
        <v>649</v>
      </c>
      <c r="E4723" s="14" t="s">
        <v>423</v>
      </c>
      <c r="F4723" s="23">
        <v>15</v>
      </c>
      <c r="G4723" s="23" t="s">
        <v>9</v>
      </c>
      <c r="H4723" s="15" t="s">
        <v>44</v>
      </c>
      <c r="I4723" s="19">
        <v>43525</v>
      </c>
      <c r="J4723" s="22" t="str">
        <f t="shared" si="132"/>
        <v>n/a</v>
      </c>
      <c r="K4723" s="19">
        <v>43556</v>
      </c>
      <c r="L4723" s="23" t="s">
        <v>746</v>
      </c>
      <c r="M4723" s="23">
        <f>IF($K4723&gt;0,VLOOKUP($C4723,analyst,8,FALSE),"")</f>
        <v>0</v>
      </c>
      <c r="N4723" s="23" t="str">
        <f>IF($K4723&gt;0,VLOOKUP($C4723,analyst,9,FALSE),"")</f>
        <v>Deny</v>
      </c>
      <c r="O4723" s="62" t="s">
        <v>7</v>
      </c>
      <c r="P4723" s="74" t="s">
        <v>0</v>
      </c>
      <c r="Q4723" s="19">
        <v>43784</v>
      </c>
      <c r="R4723" s="18"/>
    </row>
    <row r="4724" spans="1:18" s="14" customFormat="1" ht="12.75" customHeight="1" x14ac:dyDescent="0.2">
      <c r="A4724" s="25">
        <v>14</v>
      </c>
      <c r="B4724" s="14" t="s">
        <v>7</v>
      </c>
      <c r="C4724" s="24">
        <v>8457</v>
      </c>
      <c r="D4724" s="14" t="s">
        <v>745</v>
      </c>
      <c r="E4724" s="14" t="s">
        <v>744</v>
      </c>
      <c r="F4724" s="23">
        <v>19</v>
      </c>
      <c r="G4724" s="23" t="s">
        <v>9</v>
      </c>
      <c r="H4724" s="15" t="s">
        <v>44</v>
      </c>
      <c r="I4724" s="19">
        <v>43532</v>
      </c>
      <c r="J4724" s="22">
        <f t="shared" si="132"/>
        <v>43897</v>
      </c>
      <c r="K4724" s="19"/>
      <c r="L4724" s="23"/>
      <c r="M4724" s="23" t="str">
        <f>IF($K4724&gt;0,VLOOKUP($C4724,analyst,8,FALSE),"")</f>
        <v/>
      </c>
      <c r="N4724" s="23" t="str">
        <f>IF($K4724&gt;0,VLOOKUP($C4724,analyst,9,FALSE),"")</f>
        <v/>
      </c>
      <c r="O4724" s="21" t="s">
        <v>7</v>
      </c>
      <c r="P4724" s="20" t="s">
        <v>2</v>
      </c>
      <c r="Q4724" s="19">
        <f>+J4724</f>
        <v>43897</v>
      </c>
      <c r="R4724" s="18"/>
    </row>
    <row r="4725" spans="1:18" s="14" customFormat="1" ht="13.5" customHeight="1" x14ac:dyDescent="0.2">
      <c r="A4725" s="25">
        <v>33</v>
      </c>
      <c r="B4725" s="14" t="s">
        <v>7</v>
      </c>
      <c r="C4725" s="24">
        <v>8458</v>
      </c>
      <c r="D4725" s="57" t="s">
        <v>743</v>
      </c>
      <c r="E4725" s="50" t="s">
        <v>742</v>
      </c>
      <c r="F4725" s="23">
        <v>21</v>
      </c>
      <c r="G4725" s="23" t="s">
        <v>22</v>
      </c>
      <c r="H4725" s="15" t="s">
        <v>28</v>
      </c>
      <c r="I4725" s="19">
        <v>43567</v>
      </c>
      <c r="J4725" s="22" t="str">
        <f t="shared" si="132"/>
        <v>n/a</v>
      </c>
      <c r="K4725" s="19">
        <v>43614</v>
      </c>
      <c r="L4725" s="23"/>
      <c r="M4725" s="23">
        <f>IF($K4725&gt;0,VLOOKUP($C4725,analyst,8,FALSE),"")</f>
        <v>0</v>
      </c>
      <c r="N4725" s="23" t="str">
        <f>IF($K4725&gt;0,VLOOKUP($C4725,analyst,9,FALSE),"")</f>
        <v>Approve</v>
      </c>
      <c r="O4725" s="21" t="s">
        <v>7</v>
      </c>
      <c r="P4725" s="20">
        <v>4678</v>
      </c>
      <c r="Q4725" s="19">
        <v>43752</v>
      </c>
      <c r="R4725" s="18" t="s">
        <v>198</v>
      </c>
    </row>
    <row r="4726" spans="1:18" s="14" customFormat="1" ht="14.25" customHeight="1" x14ac:dyDescent="0.2">
      <c r="A4726" s="25">
        <v>51</v>
      </c>
      <c r="B4726" s="14" t="s">
        <v>7</v>
      </c>
      <c r="C4726" s="24">
        <v>8459</v>
      </c>
      <c r="D4726" s="57" t="s">
        <v>128</v>
      </c>
      <c r="E4726" s="50" t="s">
        <v>741</v>
      </c>
      <c r="F4726" s="23">
        <v>10</v>
      </c>
      <c r="G4726" s="23" t="s">
        <v>12</v>
      </c>
      <c r="H4726" s="15" t="s">
        <v>31</v>
      </c>
      <c r="I4726" s="19">
        <v>43585</v>
      </c>
      <c r="J4726" s="22" t="str">
        <f t="shared" si="132"/>
        <v>n/a</v>
      </c>
      <c r="K4726" s="19">
        <v>43614</v>
      </c>
      <c r="L4726" s="23"/>
      <c r="M4726" s="23">
        <f>IF($K4726&gt;0,VLOOKUP($C4726,analyst,8,FALSE),"")</f>
        <v>0</v>
      </c>
      <c r="N4726" s="23" t="str">
        <f>IF($K4726&gt;0,VLOOKUP($C4726,analyst,9,FALSE),"")</f>
        <v>Approve</v>
      </c>
      <c r="O4726" s="21" t="s">
        <v>7</v>
      </c>
      <c r="P4726" s="20">
        <v>4679</v>
      </c>
      <c r="Q4726" s="19">
        <v>43752</v>
      </c>
      <c r="R4726" s="34" t="s">
        <v>740</v>
      </c>
    </row>
    <row r="4727" spans="1:18" s="14" customFormat="1" ht="12" customHeight="1" x14ac:dyDescent="0.2">
      <c r="A4727" s="25">
        <v>33</v>
      </c>
      <c r="B4727" s="14" t="s">
        <v>7</v>
      </c>
      <c r="C4727" s="24">
        <v>8460</v>
      </c>
      <c r="D4727" s="57" t="s">
        <v>739</v>
      </c>
      <c r="E4727" s="50" t="s">
        <v>738</v>
      </c>
      <c r="F4727" s="23">
        <v>20</v>
      </c>
      <c r="G4727" s="23" t="s">
        <v>22</v>
      </c>
      <c r="H4727" s="15" t="s">
        <v>31</v>
      </c>
      <c r="I4727" s="19">
        <v>43585</v>
      </c>
      <c r="J4727" s="22" t="str">
        <f t="shared" si="132"/>
        <v>n/a</v>
      </c>
      <c r="K4727" s="19">
        <v>43614</v>
      </c>
      <c r="L4727" s="23"/>
      <c r="M4727" s="23">
        <f>IF($K4727&gt;0,VLOOKUP($C4727,analyst,8,FALSE),"")</f>
        <v>0</v>
      </c>
      <c r="N4727" s="23" t="str">
        <f>IF($K4727&gt;0,VLOOKUP($C4727,analyst,9,FALSE),"")</f>
        <v>Approve</v>
      </c>
      <c r="O4727" s="21" t="s">
        <v>7</v>
      </c>
      <c r="P4727" s="20">
        <v>4680</v>
      </c>
      <c r="Q4727" s="19">
        <v>43752</v>
      </c>
      <c r="R4727" s="34" t="s">
        <v>714</v>
      </c>
    </row>
    <row r="4728" spans="1:18" s="14" customFormat="1" ht="12.75" customHeight="1" x14ac:dyDescent="0.2">
      <c r="A4728" s="25">
        <v>19</v>
      </c>
      <c r="B4728" s="14" t="s">
        <v>7</v>
      </c>
      <c r="C4728" s="24">
        <v>8461</v>
      </c>
      <c r="D4728" s="14" t="s">
        <v>737</v>
      </c>
      <c r="E4728" s="14" t="s">
        <v>736</v>
      </c>
      <c r="F4728" s="23">
        <v>8</v>
      </c>
      <c r="G4728" s="23" t="s">
        <v>15</v>
      </c>
      <c r="H4728" s="15" t="s">
        <v>8</v>
      </c>
      <c r="I4728" s="19">
        <v>43640</v>
      </c>
      <c r="J4728" s="22" t="str">
        <f t="shared" si="132"/>
        <v>n/a</v>
      </c>
      <c r="K4728" s="19">
        <v>43678</v>
      </c>
      <c r="L4728" s="23"/>
      <c r="M4728" s="23" t="s">
        <v>107</v>
      </c>
      <c r="N4728" s="23" t="str">
        <f>IF($K4728&gt;0,VLOOKUP($C4728,analyst,9,FALSE),"")</f>
        <v>Approve</v>
      </c>
      <c r="O4728" s="21" t="s">
        <v>7</v>
      </c>
      <c r="P4728" s="20">
        <v>4688</v>
      </c>
      <c r="Q4728" s="19">
        <v>43815</v>
      </c>
      <c r="R4728" s="34" t="s">
        <v>602</v>
      </c>
    </row>
    <row r="4729" spans="1:18" s="14" customFormat="1" ht="12.75" customHeight="1" x14ac:dyDescent="0.2">
      <c r="A4729" s="25">
        <v>149</v>
      </c>
      <c r="B4729" s="14" t="s">
        <v>7</v>
      </c>
      <c r="C4729" s="24">
        <v>8462</v>
      </c>
      <c r="D4729" s="14" t="s">
        <v>735</v>
      </c>
      <c r="E4729" s="14" t="s">
        <v>722</v>
      </c>
      <c r="F4729" s="23">
        <v>8</v>
      </c>
      <c r="G4729" s="23" t="s">
        <v>15</v>
      </c>
      <c r="H4729" s="15" t="s">
        <v>8</v>
      </c>
      <c r="I4729" s="19">
        <v>43643</v>
      </c>
      <c r="J4729" s="22" t="str">
        <f t="shared" si="132"/>
        <v>n/a</v>
      </c>
      <c r="K4729" s="19">
        <v>43678</v>
      </c>
      <c r="L4729" s="23" t="s">
        <v>734</v>
      </c>
      <c r="M4729" s="23" t="s">
        <v>107</v>
      </c>
      <c r="N4729" s="23" t="str">
        <f>IF($K4729&gt;0,VLOOKUP($C4729,analyst,9,FALSE),"")</f>
        <v>Approve</v>
      </c>
      <c r="O4729" s="21" t="s">
        <v>7</v>
      </c>
      <c r="P4729" s="20">
        <v>4689</v>
      </c>
      <c r="Q4729" s="19">
        <v>43815</v>
      </c>
      <c r="R4729" s="58" t="s">
        <v>733</v>
      </c>
    </row>
    <row r="4730" spans="1:18" s="14" customFormat="1" ht="12.75" customHeight="1" x14ac:dyDescent="0.2">
      <c r="A4730" s="25">
        <v>55</v>
      </c>
      <c r="B4730" s="14" t="s">
        <v>7</v>
      </c>
      <c r="C4730" s="24">
        <v>8463</v>
      </c>
      <c r="D4730" s="14" t="s">
        <v>101</v>
      </c>
      <c r="E4730" s="14" t="s">
        <v>732</v>
      </c>
      <c r="F4730" s="23">
        <v>15</v>
      </c>
      <c r="G4730" s="23" t="s">
        <v>9</v>
      </c>
      <c r="H4730" s="15" t="s">
        <v>8</v>
      </c>
      <c r="I4730" s="19">
        <v>43643</v>
      </c>
      <c r="J4730" s="22" t="str">
        <f t="shared" ref="J4730:J4761" si="133">IF(AND(I4730&gt;1/1/75, K4730&gt;0),"n/a",I4730+365)</f>
        <v>n/a</v>
      </c>
      <c r="K4730" s="19">
        <v>43678</v>
      </c>
      <c r="M4730" s="23">
        <f>IF($K4730&gt;0,VLOOKUP($C4730,analyst,8,FALSE),"")</f>
        <v>0</v>
      </c>
      <c r="N4730" s="23" t="s">
        <v>107</v>
      </c>
      <c r="O4730" s="21" t="s">
        <v>7</v>
      </c>
      <c r="P4730" s="20">
        <v>4686</v>
      </c>
      <c r="Q4730" s="19">
        <v>43815</v>
      </c>
      <c r="R4730" s="18" t="s">
        <v>731</v>
      </c>
    </row>
    <row r="4731" spans="1:18" s="14" customFormat="1" ht="12.75" customHeight="1" x14ac:dyDescent="0.2">
      <c r="A4731" s="25">
        <v>148</v>
      </c>
      <c r="B4731" s="14" t="s">
        <v>7</v>
      </c>
      <c r="C4731" s="24">
        <v>8464</v>
      </c>
      <c r="D4731" s="14" t="s">
        <v>730</v>
      </c>
      <c r="E4731" s="14" t="s">
        <v>729</v>
      </c>
      <c r="F4731" s="23">
        <v>6</v>
      </c>
      <c r="G4731" s="23" t="s">
        <v>12</v>
      </c>
      <c r="H4731" s="15" t="s">
        <v>8</v>
      </c>
      <c r="I4731" s="19">
        <v>43644</v>
      </c>
      <c r="J4731" s="22" t="str">
        <f t="shared" si="133"/>
        <v>n/a</v>
      </c>
      <c r="K4731" s="19">
        <v>43678</v>
      </c>
      <c r="L4731" s="23"/>
      <c r="M4731" s="23">
        <f>IF($K4731&gt;0,VLOOKUP($C4731,analyst,8,FALSE),"")</f>
        <v>0</v>
      </c>
      <c r="N4731" s="23" t="s">
        <v>107</v>
      </c>
      <c r="O4731" s="21" t="s">
        <v>7</v>
      </c>
      <c r="P4731" s="20">
        <v>4687</v>
      </c>
      <c r="Q4731" s="19">
        <v>43815</v>
      </c>
      <c r="R4731" s="73" t="s">
        <v>728</v>
      </c>
    </row>
    <row r="4732" spans="1:18" s="14" customFormat="1" ht="12.75" customHeight="1" x14ac:dyDescent="0.2">
      <c r="A4732" s="25">
        <v>19</v>
      </c>
      <c r="B4732" s="14" t="s">
        <v>7</v>
      </c>
      <c r="C4732" s="24">
        <v>8465</v>
      </c>
      <c r="D4732" s="14" t="s">
        <v>727</v>
      </c>
      <c r="E4732" s="14" t="s">
        <v>532</v>
      </c>
      <c r="F4732" s="23">
        <v>8</v>
      </c>
      <c r="G4732" s="23" t="s">
        <v>15</v>
      </c>
      <c r="H4732" s="15" t="s">
        <v>8</v>
      </c>
      <c r="I4732" s="19">
        <v>43644</v>
      </c>
      <c r="J4732" s="22" t="str">
        <f t="shared" si="133"/>
        <v>n/a</v>
      </c>
      <c r="K4732" s="19">
        <v>43678</v>
      </c>
      <c r="L4732" s="23" t="s">
        <v>726</v>
      </c>
      <c r="M4732" s="23" t="s">
        <v>107</v>
      </c>
      <c r="N4732" s="23" t="str">
        <f>IF($K4732&gt;0,VLOOKUP($C4732,analyst,9,FALSE),"")</f>
        <v>Approve</v>
      </c>
      <c r="O4732" s="21" t="s">
        <v>7</v>
      </c>
      <c r="P4732" s="20">
        <v>4690</v>
      </c>
      <c r="Q4732" s="19">
        <v>43815</v>
      </c>
      <c r="R4732" s="72" t="s">
        <v>725</v>
      </c>
    </row>
    <row r="4733" spans="1:18" s="14" customFormat="1" ht="12.75" customHeight="1" x14ac:dyDescent="0.2">
      <c r="A4733" s="25">
        <v>37</v>
      </c>
      <c r="B4733" s="14" t="s">
        <v>7</v>
      </c>
      <c r="C4733" s="24">
        <v>8466</v>
      </c>
      <c r="D4733" s="14" t="s">
        <v>204</v>
      </c>
      <c r="E4733" s="14" t="s">
        <v>724</v>
      </c>
      <c r="F4733" s="23">
        <v>20</v>
      </c>
      <c r="G4733" s="23" t="s">
        <v>22</v>
      </c>
      <c r="H4733" s="15" t="s">
        <v>8</v>
      </c>
      <c r="I4733" s="19">
        <v>43647</v>
      </c>
      <c r="J4733" s="22" t="str">
        <f t="shared" si="133"/>
        <v>n/a</v>
      </c>
      <c r="K4733" s="19">
        <v>43676</v>
      </c>
      <c r="L4733" s="23">
        <v>8469</v>
      </c>
      <c r="M4733" s="23">
        <f>IF($K4733&gt;0,VLOOKUP($C4733,analyst,8,FALSE),"")</f>
        <v>0</v>
      </c>
      <c r="N4733" s="23" t="s">
        <v>107</v>
      </c>
      <c r="O4733" s="21" t="s">
        <v>7</v>
      </c>
      <c r="P4733" s="20">
        <v>4684</v>
      </c>
      <c r="Q4733" s="19">
        <v>43815</v>
      </c>
      <c r="R4733" s="34" t="s">
        <v>723</v>
      </c>
    </row>
    <row r="4734" spans="1:18" s="14" customFormat="1" ht="12.75" customHeight="1" x14ac:dyDescent="0.2">
      <c r="A4734" s="25">
        <v>106</v>
      </c>
      <c r="B4734" s="14" t="s">
        <v>7</v>
      </c>
      <c r="C4734" s="24">
        <v>8467</v>
      </c>
      <c r="D4734" s="14" t="s">
        <v>719</v>
      </c>
      <c r="E4734" s="14" t="s">
        <v>722</v>
      </c>
      <c r="F4734" s="23">
        <v>8</v>
      </c>
      <c r="G4734" s="23" t="s">
        <v>15</v>
      </c>
      <c r="H4734" s="15" t="s">
        <v>8</v>
      </c>
      <c r="I4734" s="19">
        <v>43644</v>
      </c>
      <c r="J4734" s="22" t="str">
        <f t="shared" si="133"/>
        <v>n/a</v>
      </c>
      <c r="K4734" s="19">
        <v>43677</v>
      </c>
      <c r="L4734" s="23" t="s">
        <v>721</v>
      </c>
      <c r="M4734" s="23" t="s">
        <v>107</v>
      </c>
      <c r="N4734" s="23" t="str">
        <f>IF($K4734&gt;0,VLOOKUP($C4734,analyst,9,FALSE),"")</f>
        <v>Approve</v>
      </c>
      <c r="O4734" s="21" t="s">
        <v>7</v>
      </c>
      <c r="P4734" s="20">
        <v>4691</v>
      </c>
      <c r="Q4734" s="19">
        <v>43815</v>
      </c>
      <c r="R4734" s="70" t="s">
        <v>720</v>
      </c>
    </row>
    <row r="4735" spans="1:18" s="14" customFormat="1" ht="12.75" customHeight="1" x14ac:dyDescent="0.2">
      <c r="A4735" s="25">
        <v>106</v>
      </c>
      <c r="B4735" s="14" t="s">
        <v>7</v>
      </c>
      <c r="C4735" s="24">
        <v>8468</v>
      </c>
      <c r="D4735" s="14" t="s">
        <v>719</v>
      </c>
      <c r="E4735" s="14" t="s">
        <v>718</v>
      </c>
      <c r="F4735" s="23">
        <v>8</v>
      </c>
      <c r="G4735" s="23" t="s">
        <v>15</v>
      </c>
      <c r="H4735" s="15" t="s">
        <v>44</v>
      </c>
      <c r="I4735" s="19">
        <v>43644</v>
      </c>
      <c r="J4735" s="22" t="str">
        <f t="shared" si="133"/>
        <v>n/a</v>
      </c>
      <c r="K4735" s="19">
        <v>43739</v>
      </c>
      <c r="L4735" s="23"/>
      <c r="M4735" s="23">
        <f>IF($K4735&gt;0,VLOOKUP($C4735,analyst,8,FALSE),"")</f>
        <v>0</v>
      </c>
      <c r="N4735" s="23" t="str">
        <f>IF($K4735&gt;0,VLOOKUP($C4735,analyst,9,FALSE),"")</f>
        <v>Approve</v>
      </c>
      <c r="O4735" s="21" t="s">
        <v>7</v>
      </c>
      <c r="P4735" s="20">
        <v>4700</v>
      </c>
      <c r="Q4735" s="19">
        <v>43879</v>
      </c>
      <c r="R4735" s="34" t="s">
        <v>717</v>
      </c>
    </row>
    <row r="4736" spans="1:18" s="14" customFormat="1" ht="12.75" customHeight="1" x14ac:dyDescent="0.2">
      <c r="A4736" s="25">
        <v>5</v>
      </c>
      <c r="B4736" s="14" t="s">
        <v>7</v>
      </c>
      <c r="C4736" s="24">
        <v>8469</v>
      </c>
      <c r="D4736" s="14" t="s">
        <v>146</v>
      </c>
      <c r="E4736" s="14" t="s">
        <v>532</v>
      </c>
      <c r="F4736" s="23">
        <v>20</v>
      </c>
      <c r="G4736" s="23" t="s">
        <v>22</v>
      </c>
      <c r="H4736" s="15" t="s">
        <v>8</v>
      </c>
      <c r="I4736" s="19">
        <v>43655</v>
      </c>
      <c r="J4736" s="22" t="str">
        <f t="shared" si="133"/>
        <v>n/a</v>
      </c>
      <c r="K4736" s="19">
        <v>43678</v>
      </c>
      <c r="L4736" s="23">
        <v>8466</v>
      </c>
      <c r="M4736" s="23">
        <f>IF($K4736&gt;0,VLOOKUP($C4736,analyst,8,FALSE),"")</f>
        <v>0</v>
      </c>
      <c r="N4736" s="23" t="s">
        <v>107</v>
      </c>
      <c r="O4736" s="21" t="s">
        <v>7</v>
      </c>
      <c r="P4736" s="20">
        <v>4685</v>
      </c>
      <c r="Q4736" s="19">
        <v>43815</v>
      </c>
      <c r="R4736" s="34" t="s">
        <v>714</v>
      </c>
    </row>
    <row r="4737" spans="1:18" s="14" customFormat="1" ht="12.75" customHeight="1" x14ac:dyDescent="0.2">
      <c r="A4737" s="25">
        <v>144</v>
      </c>
      <c r="B4737" s="14" t="s">
        <v>7</v>
      </c>
      <c r="C4737" s="24">
        <v>8470</v>
      </c>
      <c r="D4737" s="14" t="s">
        <v>716</v>
      </c>
      <c r="E4737" s="14" t="s">
        <v>715</v>
      </c>
      <c r="F4737" s="23">
        <v>21</v>
      </c>
      <c r="G4737" s="23" t="s">
        <v>22</v>
      </c>
      <c r="H4737" s="15" t="s">
        <v>193</v>
      </c>
      <c r="I4737" s="71">
        <v>43665</v>
      </c>
      <c r="J4737" s="22" t="str">
        <f t="shared" si="133"/>
        <v>n/a</v>
      </c>
      <c r="K4737" s="71">
        <v>43707</v>
      </c>
      <c r="L4737" s="23"/>
      <c r="M4737" s="23">
        <f>IF($K4737&gt;0,VLOOKUP($C4737,analyst,8,FALSE),"")</f>
        <v>0</v>
      </c>
      <c r="N4737" s="23" t="str">
        <f>IF($K4737&gt;0,VLOOKUP($C4737,analyst,9,FALSE),"")</f>
        <v>Approve</v>
      </c>
      <c r="O4737" s="21" t="s">
        <v>7</v>
      </c>
      <c r="P4737" s="20">
        <v>4694</v>
      </c>
      <c r="Q4737" s="19">
        <v>43843</v>
      </c>
      <c r="R4737" s="34" t="s">
        <v>714</v>
      </c>
    </row>
    <row r="4738" spans="1:18" s="14" customFormat="1" ht="12.75" customHeight="1" x14ac:dyDescent="0.2">
      <c r="A4738" s="25">
        <v>147</v>
      </c>
      <c r="B4738" s="14" t="s">
        <v>7</v>
      </c>
      <c r="C4738" s="24">
        <v>8471</v>
      </c>
      <c r="D4738" s="14" t="s">
        <v>713</v>
      </c>
      <c r="E4738" s="14" t="s">
        <v>712</v>
      </c>
      <c r="F4738" s="23">
        <v>3</v>
      </c>
      <c r="G4738" s="23" t="s">
        <v>34</v>
      </c>
      <c r="H4738" s="15" t="s">
        <v>44</v>
      </c>
      <c r="I4738" s="19">
        <v>43706</v>
      </c>
      <c r="J4738" s="22">
        <f t="shared" si="133"/>
        <v>44071</v>
      </c>
      <c r="K4738" s="19"/>
      <c r="L4738" s="23"/>
      <c r="M4738" s="23" t="str">
        <f>IF($K4738&gt;0,VLOOKUP($C4738,analyst,8,FALSE),"")</f>
        <v/>
      </c>
      <c r="N4738" s="23" t="str">
        <f>IF($K4738&gt;0,VLOOKUP($C4738,analyst,9,FALSE),"")</f>
        <v/>
      </c>
      <c r="O4738" s="21" t="s">
        <v>7</v>
      </c>
      <c r="P4738" s="20" t="s">
        <v>2</v>
      </c>
      <c r="Q4738" s="19">
        <f>+J4738</f>
        <v>44071</v>
      </c>
      <c r="R4738" s="18"/>
    </row>
    <row r="4739" spans="1:18" s="14" customFormat="1" ht="12.75" customHeight="1" x14ac:dyDescent="0.2">
      <c r="A4739" s="25">
        <v>50</v>
      </c>
      <c r="B4739" s="14" t="s">
        <v>7</v>
      </c>
      <c r="C4739" s="24">
        <v>8472</v>
      </c>
      <c r="D4739" s="14" t="s">
        <v>21</v>
      </c>
      <c r="E4739" s="14" t="s">
        <v>711</v>
      </c>
      <c r="F4739" s="23">
        <v>7</v>
      </c>
      <c r="G4739" s="23" t="s">
        <v>12</v>
      </c>
      <c r="H4739" s="15" t="s">
        <v>44</v>
      </c>
      <c r="I4739" s="19">
        <v>43707</v>
      </c>
      <c r="J4739" s="22" t="str">
        <f t="shared" si="133"/>
        <v>n/a</v>
      </c>
      <c r="K4739" s="19">
        <v>43735</v>
      </c>
      <c r="L4739" s="23"/>
      <c r="M4739" s="23">
        <f>IF($K4739&gt;0,VLOOKUP($C4739,analyst,8,FALSE),"")</f>
        <v>0</v>
      </c>
      <c r="N4739" s="23" t="str">
        <f>IF($K4739&gt;0,VLOOKUP($C4739,analyst,9,FALSE),"")</f>
        <v>Approve</v>
      </c>
      <c r="O4739" s="21" t="s">
        <v>7</v>
      </c>
      <c r="P4739" s="20">
        <v>4699</v>
      </c>
      <c r="Q4739" s="19">
        <v>43879</v>
      </c>
      <c r="R4739" s="34" t="s">
        <v>625</v>
      </c>
    </row>
    <row r="4740" spans="1:18" s="14" customFormat="1" ht="12.75" customHeight="1" x14ac:dyDescent="0.2">
      <c r="A4740" s="25">
        <v>51</v>
      </c>
      <c r="B4740" s="14" t="s">
        <v>7</v>
      </c>
      <c r="C4740" s="24">
        <v>8473</v>
      </c>
      <c r="D4740" s="14" t="s">
        <v>128</v>
      </c>
      <c r="E4740" s="14" t="s">
        <v>710</v>
      </c>
      <c r="F4740" s="23">
        <v>10</v>
      </c>
      <c r="G4740" s="23" t="s">
        <v>12</v>
      </c>
      <c r="H4740" s="15" t="s">
        <v>44</v>
      </c>
      <c r="I4740" s="19">
        <v>43707</v>
      </c>
      <c r="J4740" s="22" t="str">
        <f t="shared" si="133"/>
        <v>n/a</v>
      </c>
      <c r="K4740" s="19">
        <v>43734</v>
      </c>
      <c r="L4740" s="23"/>
      <c r="M4740" s="23">
        <f>IF($K4740&gt;0,VLOOKUP($C4740,analyst,8,FALSE),"")</f>
        <v>0</v>
      </c>
      <c r="N4740" s="23" t="str">
        <f>IF($K4740&gt;0,VLOOKUP($C4740,analyst,9,FALSE),"")</f>
        <v>Approve</v>
      </c>
      <c r="O4740" s="21" t="s">
        <v>7</v>
      </c>
      <c r="P4740" s="20">
        <v>4695</v>
      </c>
      <c r="Q4740" s="19">
        <v>43879</v>
      </c>
      <c r="R4740" s="70" t="s">
        <v>281</v>
      </c>
    </row>
    <row r="4741" spans="1:18" s="14" customFormat="1" ht="12.75" customHeight="1" x14ac:dyDescent="0.2">
      <c r="A4741" s="25">
        <v>17</v>
      </c>
      <c r="B4741" s="14" t="s">
        <v>7</v>
      </c>
      <c r="C4741" s="24">
        <v>8474</v>
      </c>
      <c r="D4741" s="14" t="s">
        <v>709</v>
      </c>
      <c r="E4741" s="14" t="s">
        <v>423</v>
      </c>
      <c r="F4741" s="23">
        <v>16</v>
      </c>
      <c r="G4741" s="23" t="s">
        <v>12</v>
      </c>
      <c r="H4741" s="15" t="s">
        <v>44</v>
      </c>
      <c r="I4741" s="19">
        <v>43707</v>
      </c>
      <c r="J4741" s="22" t="str">
        <f t="shared" si="133"/>
        <v>n/a</v>
      </c>
      <c r="K4741" s="19">
        <v>43739</v>
      </c>
      <c r="L4741" s="23" t="s">
        <v>708</v>
      </c>
      <c r="M4741" s="23">
        <f>IF($K4741&gt;0,VLOOKUP($C4741,analyst,8,FALSE),"")</f>
        <v>0</v>
      </c>
      <c r="N4741" s="23" t="str">
        <f>IF($K4741&gt;0,VLOOKUP($C4741,analyst,9,FALSE),"")</f>
        <v>Approve</v>
      </c>
      <c r="O4741" s="21" t="s">
        <v>7</v>
      </c>
      <c r="P4741" s="20">
        <v>4697</v>
      </c>
      <c r="Q4741" s="19">
        <v>43879</v>
      </c>
      <c r="R4741" s="70" t="s">
        <v>281</v>
      </c>
    </row>
    <row r="4742" spans="1:18" s="14" customFormat="1" ht="12.75" customHeight="1" x14ac:dyDescent="0.2">
      <c r="A4742" s="25">
        <v>23</v>
      </c>
      <c r="B4742" s="14" t="s">
        <v>7</v>
      </c>
      <c r="C4742" s="24">
        <v>8475</v>
      </c>
      <c r="D4742" s="14" t="s">
        <v>322</v>
      </c>
      <c r="E4742" s="14" t="s">
        <v>707</v>
      </c>
      <c r="F4742" s="23">
        <v>16</v>
      </c>
      <c r="G4742" s="23" t="s">
        <v>12</v>
      </c>
      <c r="H4742" s="15" t="s">
        <v>44</v>
      </c>
      <c r="I4742" s="19">
        <v>43714</v>
      </c>
      <c r="J4742" s="22" t="str">
        <f t="shared" si="133"/>
        <v>n/a</v>
      </c>
      <c r="K4742" s="19">
        <v>43739</v>
      </c>
      <c r="L4742" s="23" t="s">
        <v>706</v>
      </c>
      <c r="M4742" s="23">
        <f>IF($K4742&gt;0,VLOOKUP($C4742,analyst,8,FALSE),"")</f>
        <v>0</v>
      </c>
      <c r="N4742" s="23" t="str">
        <f>IF($K4742&gt;0,VLOOKUP($C4742,analyst,9,FALSE),"")</f>
        <v>Approve</v>
      </c>
      <c r="O4742" s="21" t="s">
        <v>7</v>
      </c>
      <c r="P4742" s="20">
        <v>4698</v>
      </c>
      <c r="Q4742" s="19">
        <v>43879</v>
      </c>
      <c r="R4742" s="34" t="s">
        <v>705</v>
      </c>
    </row>
    <row r="4743" spans="1:18" s="14" customFormat="1" ht="12.75" customHeight="1" x14ac:dyDescent="0.2">
      <c r="A4743" s="25">
        <v>23</v>
      </c>
      <c r="B4743" s="14" t="s">
        <v>7</v>
      </c>
      <c r="C4743" s="24">
        <v>8476</v>
      </c>
      <c r="D4743" s="14" t="s">
        <v>322</v>
      </c>
      <c r="E4743" s="14" t="s">
        <v>704</v>
      </c>
      <c r="F4743" s="23">
        <v>16</v>
      </c>
      <c r="G4743" s="23" t="s">
        <v>12</v>
      </c>
      <c r="H4743" s="15" t="s">
        <v>44</v>
      </c>
      <c r="I4743" s="19">
        <v>43714</v>
      </c>
      <c r="J4743" s="22">
        <f t="shared" si="133"/>
        <v>44079</v>
      </c>
      <c r="K4743" s="19"/>
      <c r="L4743" s="23"/>
      <c r="M4743" s="23" t="str">
        <f>IF($K4743&gt;0,VLOOKUP($C4743,analyst,8,FALSE),"")</f>
        <v/>
      </c>
      <c r="N4743" s="23" t="str">
        <f>IF($K4743&gt;0,VLOOKUP($C4743,analyst,9,FALSE),"")</f>
        <v/>
      </c>
      <c r="O4743" s="21" t="s">
        <v>7</v>
      </c>
      <c r="P4743" s="20" t="s">
        <v>2</v>
      </c>
      <c r="Q4743" s="19">
        <f>+J4743</f>
        <v>44079</v>
      </c>
      <c r="R4743" s="18"/>
    </row>
    <row r="4744" spans="1:18" s="14" customFormat="1" ht="12.75" customHeight="1" x14ac:dyDescent="0.2">
      <c r="A4744" s="25">
        <v>190</v>
      </c>
      <c r="B4744" s="14" t="s">
        <v>7</v>
      </c>
      <c r="C4744" s="24">
        <v>8477</v>
      </c>
      <c r="D4744" s="14" t="s">
        <v>703</v>
      </c>
      <c r="E4744" s="14" t="s">
        <v>702</v>
      </c>
      <c r="F4744" s="23">
        <v>1</v>
      </c>
      <c r="G4744" s="23" t="s">
        <v>34</v>
      </c>
      <c r="H4744" s="15" t="s">
        <v>114</v>
      </c>
      <c r="I4744" s="19">
        <v>43739</v>
      </c>
      <c r="J4744" s="22" t="str">
        <f t="shared" si="133"/>
        <v>n/a</v>
      </c>
      <c r="K4744" s="19">
        <v>43769</v>
      </c>
      <c r="L4744" s="23"/>
      <c r="M4744" s="23">
        <f>IF($K4744&gt;0,VLOOKUP($C4744,analyst,8,FALSE),"")</f>
        <v>0</v>
      </c>
      <c r="N4744" s="23" t="str">
        <f>IF($K4744&gt;0,VLOOKUP($C4744,analyst,9,FALSE),"")</f>
        <v>Approve</v>
      </c>
      <c r="O4744" s="21" t="s">
        <v>7</v>
      </c>
      <c r="P4744" s="20">
        <v>4701</v>
      </c>
      <c r="Q4744" s="19">
        <v>43906</v>
      </c>
      <c r="R4744" s="34" t="s">
        <v>681</v>
      </c>
    </row>
    <row r="4745" spans="1:18" s="14" customFormat="1" ht="12.75" customHeight="1" x14ac:dyDescent="0.2">
      <c r="A4745" s="25">
        <v>17</v>
      </c>
      <c r="B4745" s="14" t="s">
        <v>7</v>
      </c>
      <c r="C4745" s="24">
        <v>8478</v>
      </c>
      <c r="D4745" s="14" t="s">
        <v>649</v>
      </c>
      <c r="E4745" s="14" t="s">
        <v>701</v>
      </c>
      <c r="F4745" s="23">
        <v>15</v>
      </c>
      <c r="G4745" s="23" t="s">
        <v>9</v>
      </c>
      <c r="H4745" s="15" t="s">
        <v>114</v>
      </c>
      <c r="I4745" s="19">
        <v>43739</v>
      </c>
      <c r="J4745" s="22" t="str">
        <f t="shared" si="133"/>
        <v>n/a</v>
      </c>
      <c r="K4745" s="19">
        <v>43769</v>
      </c>
      <c r="L4745" s="23"/>
      <c r="M4745" s="23" t="str">
        <f>IF($K4745&gt;0,VLOOKUP($C4745,analyst,8,FALSE),"")</f>
        <v xml:space="preserve"> </v>
      </c>
      <c r="N4745" s="23" t="str">
        <f>IF($K4745&gt;0,VLOOKUP($C4745,analyst,9,FALSE),"")</f>
        <v>Approve</v>
      </c>
      <c r="O4745" s="21" t="s">
        <v>7</v>
      </c>
      <c r="P4745" s="20">
        <v>4702</v>
      </c>
      <c r="Q4745" s="19">
        <v>43906</v>
      </c>
      <c r="R4745" s="34" t="s">
        <v>597</v>
      </c>
    </row>
    <row r="4746" spans="1:18" s="14" customFormat="1" ht="12.75" customHeight="1" x14ac:dyDescent="0.2">
      <c r="A4746" s="25">
        <v>19</v>
      </c>
      <c r="B4746" s="14" t="s">
        <v>7</v>
      </c>
      <c r="C4746" s="24">
        <v>8479</v>
      </c>
      <c r="D4746" s="14" t="s">
        <v>700</v>
      </c>
      <c r="E4746" s="14" t="s">
        <v>699</v>
      </c>
      <c r="F4746" s="23">
        <v>8</v>
      </c>
      <c r="G4746" s="23" t="s">
        <v>15</v>
      </c>
      <c r="H4746" s="15" t="s">
        <v>31</v>
      </c>
      <c r="I4746" s="19">
        <v>43760</v>
      </c>
      <c r="J4746" s="22" t="str">
        <f t="shared" si="133"/>
        <v>n/a</v>
      </c>
      <c r="K4746" s="19">
        <v>43795</v>
      </c>
      <c r="L4746" s="23"/>
      <c r="M4746" s="23" t="str">
        <f>IF($K4746&gt;0,VLOOKUP($C4746,analyst,8,FALSE),"")</f>
        <v xml:space="preserve"> </v>
      </c>
      <c r="N4746" s="23" t="str">
        <f>IF($K4746&gt;0,VLOOKUP($C4746,analyst,9,FALSE),"")</f>
        <v>Approve</v>
      </c>
      <c r="O4746" s="21" t="s">
        <v>7</v>
      </c>
      <c r="P4746" s="20">
        <v>4703</v>
      </c>
      <c r="Q4746" s="19">
        <v>43934</v>
      </c>
      <c r="R4746" s="18" t="s">
        <v>602</v>
      </c>
    </row>
    <row r="4747" spans="1:18" s="14" customFormat="1" ht="12.75" customHeight="1" x14ac:dyDescent="0.2">
      <c r="A4747" s="25">
        <v>50</v>
      </c>
      <c r="B4747" s="14" t="s">
        <v>7</v>
      </c>
      <c r="C4747" s="24">
        <v>8480</v>
      </c>
      <c r="D4747" s="14" t="s">
        <v>698</v>
      </c>
      <c r="E4747" s="14" t="s">
        <v>697</v>
      </c>
      <c r="F4747" s="23">
        <v>7</v>
      </c>
      <c r="G4747" s="23" t="s">
        <v>12</v>
      </c>
      <c r="H4747" s="15" t="s">
        <v>28</v>
      </c>
      <c r="I4747" s="19">
        <v>43770</v>
      </c>
      <c r="J4747" s="22">
        <f t="shared" si="133"/>
        <v>44135</v>
      </c>
      <c r="K4747" s="19"/>
      <c r="L4747" s="23"/>
      <c r="M4747" s="23" t="str">
        <f>IF($K4747&gt;0,VLOOKUP($C4747,analyst,8,FALSE),"")</f>
        <v/>
      </c>
      <c r="N4747" s="23" t="str">
        <f>IF($K4747&gt;0,VLOOKUP($C4747,analyst,9,FALSE),"")</f>
        <v/>
      </c>
      <c r="O4747" s="21" t="s">
        <v>7</v>
      </c>
      <c r="P4747" s="20" t="s">
        <v>2</v>
      </c>
      <c r="Q4747" s="19">
        <f>+J4747</f>
        <v>44135</v>
      </c>
      <c r="R4747" s="18"/>
    </row>
    <row r="4748" spans="1:18" s="14" customFormat="1" ht="12.75" customHeight="1" x14ac:dyDescent="0.2">
      <c r="A4748" s="25">
        <v>55</v>
      </c>
      <c r="B4748" s="14" t="s">
        <v>7</v>
      </c>
      <c r="C4748" s="24">
        <v>8481</v>
      </c>
      <c r="D4748" s="14" t="s">
        <v>101</v>
      </c>
      <c r="E4748" s="14" t="s">
        <v>696</v>
      </c>
      <c r="F4748" s="23">
        <v>15</v>
      </c>
      <c r="G4748" s="23" t="s">
        <v>9</v>
      </c>
      <c r="H4748" s="15" t="s">
        <v>25</v>
      </c>
      <c r="I4748" s="19">
        <v>43791</v>
      </c>
      <c r="J4748" s="22" t="str">
        <f t="shared" si="133"/>
        <v>n/a</v>
      </c>
      <c r="K4748" s="19">
        <v>43832</v>
      </c>
      <c r="L4748" s="23"/>
      <c r="M4748" s="23" t="str">
        <f>IF($K4748&gt;0,VLOOKUP($C4748,analyst,8,FALSE),"")</f>
        <v xml:space="preserve"> </v>
      </c>
      <c r="N4748" s="23" t="s">
        <v>107</v>
      </c>
      <c r="O4748" s="21" t="s">
        <v>7</v>
      </c>
      <c r="P4748" s="20">
        <v>4705</v>
      </c>
      <c r="Q4748" s="19">
        <v>43976</v>
      </c>
      <c r="R4748" s="18" t="s">
        <v>597</v>
      </c>
    </row>
    <row r="4749" spans="1:18" s="14" customFormat="1" ht="12.75" customHeight="1" x14ac:dyDescent="0.2">
      <c r="A4749" s="25">
        <v>3</v>
      </c>
      <c r="B4749" s="14" t="s">
        <v>7</v>
      </c>
      <c r="C4749" s="24">
        <v>8482</v>
      </c>
      <c r="D4749" s="14" t="s">
        <v>689</v>
      </c>
      <c r="E4749" s="14" t="s">
        <v>695</v>
      </c>
      <c r="F4749" s="23">
        <v>15</v>
      </c>
      <c r="G4749" s="23" t="s">
        <v>9</v>
      </c>
      <c r="H4749" s="15" t="s">
        <v>25</v>
      </c>
      <c r="I4749" s="19">
        <v>43796</v>
      </c>
      <c r="J4749" s="22" t="str">
        <f t="shared" si="133"/>
        <v>n/a</v>
      </c>
      <c r="K4749" s="19">
        <v>43830</v>
      </c>
      <c r="L4749" s="23"/>
      <c r="M4749" s="23" t="str">
        <f>IF($K4749&gt;0,VLOOKUP($C4749,analyst,8,FALSE),"")</f>
        <v xml:space="preserve"> </v>
      </c>
      <c r="N4749" s="23" t="s">
        <v>107</v>
      </c>
      <c r="O4749" s="21" t="s">
        <v>7</v>
      </c>
      <c r="P4749" s="20">
        <v>4706</v>
      </c>
      <c r="Q4749" s="19">
        <v>43976</v>
      </c>
      <c r="R4749" s="18" t="s">
        <v>597</v>
      </c>
    </row>
    <row r="4750" spans="1:18" s="14" customFormat="1" ht="12.75" customHeight="1" x14ac:dyDescent="0.2">
      <c r="A4750" s="25">
        <v>37</v>
      </c>
      <c r="B4750" s="14" t="s">
        <v>7</v>
      </c>
      <c r="C4750" s="24">
        <v>8483</v>
      </c>
      <c r="D4750" s="14" t="s">
        <v>653</v>
      </c>
      <c r="E4750" s="14" t="s">
        <v>694</v>
      </c>
      <c r="F4750" s="23">
        <v>6</v>
      </c>
      <c r="G4750" s="23" t="s">
        <v>12</v>
      </c>
      <c r="H4750" s="15" t="s">
        <v>25</v>
      </c>
      <c r="I4750" s="19">
        <v>43801</v>
      </c>
      <c r="J4750" s="22" t="str">
        <f t="shared" si="133"/>
        <v>n/a</v>
      </c>
      <c r="K4750" s="19">
        <v>43832</v>
      </c>
      <c r="L4750" s="23"/>
      <c r="M4750" s="23" t="str">
        <f>IF($K4750&gt;0,VLOOKUP($C4750,analyst,8,FALSE),"")</f>
        <v xml:space="preserve"> </v>
      </c>
      <c r="N4750" s="23" t="s">
        <v>113</v>
      </c>
      <c r="O4750" s="21" t="s">
        <v>7</v>
      </c>
      <c r="P4750" s="20" t="s">
        <v>3</v>
      </c>
      <c r="Q4750" s="19">
        <v>44309</v>
      </c>
      <c r="R4750" s="18"/>
    </row>
    <row r="4751" spans="1:18" s="14" customFormat="1" ht="12.75" customHeight="1" x14ac:dyDescent="0.2">
      <c r="A4751" s="25">
        <v>37</v>
      </c>
      <c r="B4751" s="14" t="s">
        <v>7</v>
      </c>
      <c r="C4751" s="24">
        <v>8484</v>
      </c>
      <c r="D4751" s="14" t="s">
        <v>171</v>
      </c>
      <c r="E4751" s="14" t="s">
        <v>693</v>
      </c>
      <c r="F4751" s="23">
        <v>20</v>
      </c>
      <c r="G4751" s="23" t="s">
        <v>22</v>
      </c>
      <c r="H4751" s="15" t="s">
        <v>8</v>
      </c>
      <c r="I4751" s="19">
        <v>43819</v>
      </c>
      <c r="J4751" s="22" t="str">
        <f t="shared" si="133"/>
        <v>n/a</v>
      </c>
      <c r="K4751" s="19">
        <v>43858</v>
      </c>
      <c r="L4751" s="23">
        <v>8487</v>
      </c>
      <c r="M4751" s="23" t="str">
        <f>IF($K4751&gt;0,VLOOKUP($C4751,analyst,8,FALSE),"")</f>
        <v xml:space="preserve"> </v>
      </c>
      <c r="N4751" s="23" t="s">
        <v>107</v>
      </c>
      <c r="O4751" s="21" t="s">
        <v>7</v>
      </c>
      <c r="P4751" s="20">
        <v>4707</v>
      </c>
      <c r="Q4751" s="19">
        <v>43990</v>
      </c>
      <c r="R4751" s="18" t="s">
        <v>692</v>
      </c>
    </row>
    <row r="4752" spans="1:18" s="14" customFormat="1" ht="12.75" customHeight="1" x14ac:dyDescent="0.2">
      <c r="A4752" s="25">
        <v>78</v>
      </c>
      <c r="B4752" s="14" t="s">
        <v>7</v>
      </c>
      <c r="C4752" s="24">
        <v>8485</v>
      </c>
      <c r="D4752" s="14" t="s">
        <v>670</v>
      </c>
      <c r="E4752" s="14" t="s">
        <v>669</v>
      </c>
      <c r="F4752" s="23">
        <v>21</v>
      </c>
      <c r="G4752" s="23" t="s">
        <v>22</v>
      </c>
      <c r="H4752" s="15" t="s">
        <v>44</v>
      </c>
      <c r="I4752" s="19">
        <v>43808</v>
      </c>
      <c r="J4752" s="22" t="str">
        <f t="shared" si="133"/>
        <v>n/a</v>
      </c>
      <c r="K4752" s="19">
        <v>43846</v>
      </c>
      <c r="L4752" s="23"/>
      <c r="M4752" s="23"/>
      <c r="N4752" s="23" t="s">
        <v>107</v>
      </c>
      <c r="O4752" s="21" t="s">
        <v>7</v>
      </c>
      <c r="P4752" s="20">
        <v>4704</v>
      </c>
      <c r="Q4752" s="19">
        <v>43934</v>
      </c>
      <c r="R4752" s="18" t="s">
        <v>604</v>
      </c>
    </row>
    <row r="4753" spans="1:18" s="14" customFormat="1" ht="12.75" customHeight="1" x14ac:dyDescent="0.2">
      <c r="A4753" s="25">
        <v>4</v>
      </c>
      <c r="B4753" s="14" t="s">
        <v>7</v>
      </c>
      <c r="C4753" s="24">
        <v>8486</v>
      </c>
      <c r="D4753" s="14" t="s">
        <v>186</v>
      </c>
      <c r="E4753" s="14" t="s">
        <v>691</v>
      </c>
      <c r="F4753" s="23">
        <v>4</v>
      </c>
      <c r="G4753" s="23" t="s">
        <v>34</v>
      </c>
      <c r="H4753" s="15" t="s">
        <v>8</v>
      </c>
      <c r="I4753" s="19">
        <v>43822</v>
      </c>
      <c r="J4753" s="22" t="str">
        <f t="shared" si="133"/>
        <v>n/a</v>
      </c>
      <c r="K4753" s="19">
        <v>43854</v>
      </c>
      <c r="L4753" s="23"/>
      <c r="M4753" s="23" t="str">
        <f>IF($K4753&gt;0,VLOOKUP($C4753,analyst,8,FALSE),"")</f>
        <v xml:space="preserve"> </v>
      </c>
      <c r="N4753" s="23" t="s">
        <v>107</v>
      </c>
      <c r="O4753" s="21" t="s">
        <v>7</v>
      </c>
      <c r="P4753" s="20">
        <v>4713</v>
      </c>
      <c r="Q4753" s="19">
        <v>44043</v>
      </c>
      <c r="R4753" s="18" t="s">
        <v>681</v>
      </c>
    </row>
    <row r="4754" spans="1:18" s="14" customFormat="1" ht="12.75" customHeight="1" x14ac:dyDescent="0.2">
      <c r="A4754" s="69">
        <v>170</v>
      </c>
      <c r="B4754" s="14" t="s">
        <v>7</v>
      </c>
      <c r="C4754" s="24">
        <v>8487</v>
      </c>
      <c r="D4754" s="14" t="s">
        <v>469</v>
      </c>
      <c r="E4754" s="14" t="s">
        <v>690</v>
      </c>
      <c r="F4754" s="15">
        <v>20</v>
      </c>
      <c r="G4754" s="23" t="s">
        <v>22</v>
      </c>
      <c r="H4754" s="15" t="s">
        <v>8</v>
      </c>
      <c r="I4754" s="19">
        <v>43826</v>
      </c>
      <c r="J4754" s="22" t="str">
        <f t="shared" si="133"/>
        <v>n/a</v>
      </c>
      <c r="K4754" s="19">
        <v>43859</v>
      </c>
      <c r="L4754" s="23">
        <v>8484</v>
      </c>
      <c r="M4754" s="23" t="str">
        <f>IF($K4754&gt;0,VLOOKUP($C4754,analyst,8,FALSE),"")</f>
        <v xml:space="preserve"> </v>
      </c>
      <c r="N4754" s="23" t="s">
        <v>107</v>
      </c>
      <c r="O4754" s="21" t="s">
        <v>7</v>
      </c>
      <c r="P4754" s="20">
        <v>4708</v>
      </c>
      <c r="Q4754" s="19">
        <v>43990</v>
      </c>
      <c r="R4754" s="18" t="s">
        <v>604</v>
      </c>
    </row>
    <row r="4755" spans="1:18" s="14" customFormat="1" ht="12.75" customHeight="1" x14ac:dyDescent="0.2">
      <c r="A4755" s="25">
        <v>3</v>
      </c>
      <c r="B4755" s="14" t="s">
        <v>7</v>
      </c>
      <c r="C4755" s="24">
        <v>8488</v>
      </c>
      <c r="D4755" s="14" t="s">
        <v>689</v>
      </c>
      <c r="E4755" s="14" t="s">
        <v>688</v>
      </c>
      <c r="F4755" s="23">
        <v>15</v>
      </c>
      <c r="G4755" s="23" t="s">
        <v>9</v>
      </c>
      <c r="H4755" s="15" t="s">
        <v>8</v>
      </c>
      <c r="I4755" s="19">
        <v>43828</v>
      </c>
      <c r="J4755" s="22" t="str">
        <f t="shared" si="133"/>
        <v>n/a</v>
      </c>
      <c r="K4755" s="19">
        <v>43859</v>
      </c>
      <c r="L4755" s="23"/>
      <c r="M4755" s="23" t="str">
        <f>IF($K4755&gt;0,VLOOKUP($C4755,analyst,8,FALSE),"")</f>
        <v xml:space="preserve"> </v>
      </c>
      <c r="N4755" s="23" t="s">
        <v>107</v>
      </c>
      <c r="O4755" s="21" t="s">
        <v>7</v>
      </c>
      <c r="P4755" s="20">
        <v>4709</v>
      </c>
      <c r="Q4755" s="19">
        <v>43990</v>
      </c>
      <c r="R4755" s="18" t="s">
        <v>597</v>
      </c>
    </row>
    <row r="4756" spans="1:18" s="14" customFormat="1" ht="12.75" customHeight="1" x14ac:dyDescent="0.2">
      <c r="A4756" s="25">
        <v>144</v>
      </c>
      <c r="B4756" s="14" t="s">
        <v>7</v>
      </c>
      <c r="C4756" s="24">
        <v>8489</v>
      </c>
      <c r="D4756" s="14" t="s">
        <v>518</v>
      </c>
      <c r="E4756" s="14" t="s">
        <v>687</v>
      </c>
      <c r="F4756" s="23">
        <v>21</v>
      </c>
      <c r="G4756" s="23" t="s">
        <v>22</v>
      </c>
      <c r="H4756" s="15" t="s">
        <v>193</v>
      </c>
      <c r="I4756" s="19">
        <v>43851</v>
      </c>
      <c r="J4756" s="22" t="str">
        <f t="shared" si="133"/>
        <v>n/a</v>
      </c>
      <c r="K4756" s="19">
        <v>43892</v>
      </c>
      <c r="L4756" s="23"/>
      <c r="M4756" s="23" t="str">
        <f>IF($K4756&gt;0,VLOOKUP($C4756,analyst,8,FALSE),"")</f>
        <v xml:space="preserve"> </v>
      </c>
      <c r="N4756" s="23" t="str">
        <f>IF($K4756&gt;0,VLOOKUP($C4756,analyst,9,FALSE),"")</f>
        <v>Approve</v>
      </c>
      <c r="O4756" s="21" t="s">
        <v>7</v>
      </c>
      <c r="P4756" s="20">
        <v>4710</v>
      </c>
      <c r="Q4756" s="19">
        <v>44036</v>
      </c>
      <c r="R4756" s="18" t="s">
        <v>604</v>
      </c>
    </row>
    <row r="4757" spans="1:18" s="14" customFormat="1" ht="12.75" customHeight="1" x14ac:dyDescent="0.2">
      <c r="A4757" s="25">
        <v>5</v>
      </c>
      <c r="B4757" s="14" t="s">
        <v>7</v>
      </c>
      <c r="C4757" s="24">
        <v>8490</v>
      </c>
      <c r="D4757" s="14" t="s">
        <v>686</v>
      </c>
      <c r="E4757" s="14" t="s">
        <v>685</v>
      </c>
      <c r="F4757" s="23">
        <v>20</v>
      </c>
      <c r="G4757" s="23" t="s">
        <v>22</v>
      </c>
      <c r="H4757" s="15" t="s">
        <v>193</v>
      </c>
      <c r="I4757" s="19">
        <v>43852</v>
      </c>
      <c r="J4757" s="22" t="str">
        <f t="shared" si="133"/>
        <v>n/a</v>
      </c>
      <c r="K4757" s="19">
        <v>44074</v>
      </c>
      <c r="L4757" s="23"/>
      <c r="M4757" s="52" t="str">
        <f>IF($K4757&gt;0,VLOOKUP($C4757,analyst,8,FALSE),"")</f>
        <v xml:space="preserve"> </v>
      </c>
      <c r="N4757" s="23" t="s">
        <v>107</v>
      </c>
      <c r="O4757" s="21" t="s">
        <v>7</v>
      </c>
      <c r="P4757" s="20">
        <v>4732</v>
      </c>
      <c r="Q4757" s="19">
        <v>44221</v>
      </c>
      <c r="R4757" s="18" t="s">
        <v>604</v>
      </c>
    </row>
    <row r="4758" spans="1:18" s="14" customFormat="1" ht="12.75" customHeight="1" x14ac:dyDescent="0.2">
      <c r="A4758" s="25">
        <v>17</v>
      </c>
      <c r="B4758" s="14" t="s">
        <v>7</v>
      </c>
      <c r="C4758" s="24">
        <v>8491</v>
      </c>
      <c r="D4758" s="14" t="s">
        <v>683</v>
      </c>
      <c r="E4758" s="14" t="s">
        <v>682</v>
      </c>
      <c r="F4758" s="23">
        <v>5</v>
      </c>
      <c r="G4758" s="23" t="s">
        <v>34</v>
      </c>
      <c r="H4758" s="15" t="s">
        <v>193</v>
      </c>
      <c r="I4758" s="19">
        <v>43858</v>
      </c>
      <c r="J4758" s="22" t="str">
        <f t="shared" si="133"/>
        <v>n/a</v>
      </c>
      <c r="K4758" s="19">
        <v>43892</v>
      </c>
      <c r="L4758" s="23"/>
      <c r="M4758" s="52" t="str">
        <f>IF($K4758&gt;0,VLOOKUP($C4758,analyst,8,FALSE),"")</f>
        <v xml:space="preserve"> </v>
      </c>
      <c r="N4758" s="23" t="str">
        <f>IF($K4758&gt;0,VLOOKUP($C4758,analyst,9,FALSE),"")</f>
        <v>Approve</v>
      </c>
      <c r="O4758" s="21" t="s">
        <v>7</v>
      </c>
      <c r="P4758" s="20">
        <v>4722</v>
      </c>
      <c r="Q4758" s="19">
        <v>44095</v>
      </c>
      <c r="R4758" s="18" t="s">
        <v>681</v>
      </c>
    </row>
    <row r="4759" spans="1:18" s="14" customFormat="1" ht="12.75" customHeight="1" x14ac:dyDescent="0.2">
      <c r="A4759" s="25">
        <v>144</v>
      </c>
      <c r="B4759" s="14" t="s">
        <v>7</v>
      </c>
      <c r="C4759" s="24">
        <v>8492</v>
      </c>
      <c r="D4759" s="14" t="s">
        <v>518</v>
      </c>
      <c r="E4759" s="14" t="s">
        <v>680</v>
      </c>
      <c r="F4759" s="23">
        <v>16</v>
      </c>
      <c r="G4759" s="23" t="s">
        <v>12</v>
      </c>
      <c r="H4759" s="15" t="s">
        <v>193</v>
      </c>
      <c r="I4759" s="19">
        <v>43860</v>
      </c>
      <c r="J4759" s="22">
        <f t="shared" si="133"/>
        <v>44225</v>
      </c>
      <c r="K4759" s="19"/>
      <c r="L4759" s="23"/>
      <c r="M4759" s="52" t="str">
        <f>IF($K4759&gt;0,VLOOKUP($C4759,analyst,8,FALSE),"")</f>
        <v/>
      </c>
      <c r="N4759" s="23" t="str">
        <f>IF($K4759&gt;0,VLOOKUP($C4759,analyst,9,FALSE),"")</f>
        <v/>
      </c>
      <c r="O4759" s="21" t="s">
        <v>7</v>
      </c>
      <c r="P4759" s="20" t="s">
        <v>2</v>
      </c>
      <c r="Q4759" s="19">
        <f>+J4759</f>
        <v>44225</v>
      </c>
      <c r="R4759" s="18"/>
    </row>
    <row r="4760" spans="1:18" s="14" customFormat="1" ht="12.75" customHeight="1" x14ac:dyDescent="0.2">
      <c r="A4760" s="25">
        <v>144</v>
      </c>
      <c r="B4760" s="14" t="s">
        <v>7</v>
      </c>
      <c r="C4760" s="24">
        <v>8493</v>
      </c>
      <c r="D4760" s="14" t="s">
        <v>518</v>
      </c>
      <c r="E4760" s="14" t="s">
        <v>679</v>
      </c>
      <c r="F4760" s="23">
        <v>16</v>
      </c>
      <c r="G4760" s="23" t="s">
        <v>12</v>
      </c>
      <c r="H4760" s="15" t="s">
        <v>193</v>
      </c>
      <c r="I4760" s="19">
        <v>43860</v>
      </c>
      <c r="J4760" s="22" t="str">
        <f t="shared" si="133"/>
        <v>n/a</v>
      </c>
      <c r="K4760" s="19">
        <v>43892</v>
      </c>
      <c r="L4760" s="23"/>
      <c r="M4760" s="52"/>
      <c r="N4760" s="23"/>
      <c r="O4760" s="21" t="s">
        <v>7</v>
      </c>
      <c r="P4760" s="20" t="s">
        <v>5</v>
      </c>
      <c r="Q4760" s="19">
        <v>43927</v>
      </c>
      <c r="R4760" s="18"/>
    </row>
    <row r="4761" spans="1:18" s="14" customFormat="1" ht="12.75" customHeight="1" x14ac:dyDescent="0.2">
      <c r="A4761" s="25">
        <v>144</v>
      </c>
      <c r="B4761" s="14" t="s">
        <v>7</v>
      </c>
      <c r="C4761" s="24">
        <v>8494</v>
      </c>
      <c r="D4761" s="14" t="s">
        <v>518</v>
      </c>
      <c r="E4761" s="14" t="s">
        <v>678</v>
      </c>
      <c r="F4761" s="23">
        <v>16</v>
      </c>
      <c r="G4761" s="23" t="s">
        <v>12</v>
      </c>
      <c r="H4761" s="15" t="s">
        <v>193</v>
      </c>
      <c r="I4761" s="19">
        <v>43860</v>
      </c>
      <c r="J4761" s="22">
        <f t="shared" si="133"/>
        <v>44225</v>
      </c>
      <c r="K4761" s="19"/>
      <c r="L4761" s="23"/>
      <c r="M4761" s="52" t="str">
        <f>IF($K4761&gt;0,VLOOKUP($C4761,analyst,8,FALSE),"")</f>
        <v/>
      </c>
      <c r="N4761" s="23" t="str">
        <f>IF($K4761&gt;0,VLOOKUP($C4761,analyst,9,FALSE),"")</f>
        <v/>
      </c>
      <c r="O4761" s="21" t="s">
        <v>7</v>
      </c>
      <c r="P4761" s="20" t="s">
        <v>2</v>
      </c>
      <c r="Q4761" s="19">
        <f>+J4761</f>
        <v>44225</v>
      </c>
      <c r="R4761" s="18"/>
    </row>
    <row r="4762" spans="1:18" s="14" customFormat="1" ht="12.75" customHeight="1" x14ac:dyDescent="0.2">
      <c r="A4762" s="25">
        <v>17</v>
      </c>
      <c r="B4762" s="14" t="s">
        <v>7</v>
      </c>
      <c r="C4762" s="24">
        <v>8495</v>
      </c>
      <c r="D4762" s="14" t="s">
        <v>677</v>
      </c>
      <c r="E4762" s="14" t="s">
        <v>676</v>
      </c>
      <c r="F4762" s="23">
        <v>19</v>
      </c>
      <c r="G4762" s="23" t="s">
        <v>9</v>
      </c>
      <c r="H4762" s="15" t="s">
        <v>193</v>
      </c>
      <c r="I4762" s="19">
        <v>43861</v>
      </c>
      <c r="J4762" s="22" t="str">
        <f t="shared" ref="J4762:J4793" si="134">IF(AND(I4762&gt;1/1/75, K4762&gt;0),"n/a",I4762+365)</f>
        <v>n/a</v>
      </c>
      <c r="K4762" s="19">
        <v>43892</v>
      </c>
      <c r="L4762" s="23"/>
      <c r="M4762" s="52" t="str">
        <f>IF($K4762&gt;0,VLOOKUP($C4762,analyst,8,FALSE),"")</f>
        <v xml:space="preserve"> </v>
      </c>
      <c r="N4762" s="23" t="str">
        <f>IF($K4762&gt;0,VLOOKUP($C4762,analyst,9,FALSE),"")</f>
        <v>Approve</v>
      </c>
      <c r="O4762" s="21" t="s">
        <v>7</v>
      </c>
      <c r="P4762" s="20">
        <v>4711</v>
      </c>
      <c r="Q4762" s="19">
        <v>44036</v>
      </c>
      <c r="R4762" s="18" t="s">
        <v>597</v>
      </c>
    </row>
    <row r="4763" spans="1:18" s="14" customFormat="1" ht="12.75" customHeight="1" x14ac:dyDescent="0.2">
      <c r="A4763" s="25">
        <v>17</v>
      </c>
      <c r="B4763" s="14" t="s">
        <v>7</v>
      </c>
      <c r="C4763" s="24">
        <v>8496</v>
      </c>
      <c r="D4763" s="14" t="s">
        <v>675</v>
      </c>
      <c r="E4763" s="14" t="s">
        <v>674</v>
      </c>
      <c r="F4763" s="23">
        <v>15</v>
      </c>
      <c r="G4763" s="23" t="s">
        <v>9</v>
      </c>
      <c r="H4763" s="15" t="s">
        <v>193</v>
      </c>
      <c r="I4763" s="19">
        <v>43861</v>
      </c>
      <c r="J4763" s="22" t="str">
        <f t="shared" si="134"/>
        <v>n/a</v>
      </c>
      <c r="K4763" s="19">
        <v>43892</v>
      </c>
      <c r="L4763" s="23"/>
      <c r="M4763" s="52" t="str">
        <f>IF($K4763&gt;0,VLOOKUP($C4763,analyst,8,FALSE),"")</f>
        <v xml:space="preserve"> </v>
      </c>
      <c r="N4763" s="23" t="str">
        <f>IF($K4763&gt;0,VLOOKUP($C4763,analyst,9,FALSE),"")</f>
        <v>Approve</v>
      </c>
      <c r="O4763" s="21" t="s">
        <v>7</v>
      </c>
      <c r="P4763" s="20">
        <v>4712</v>
      </c>
      <c r="Q4763" s="19">
        <v>44032</v>
      </c>
      <c r="R4763" s="18" t="s">
        <v>597</v>
      </c>
    </row>
    <row r="4764" spans="1:18" s="14" customFormat="1" ht="12.75" customHeight="1" x14ac:dyDescent="0.2">
      <c r="A4764" s="25">
        <v>33</v>
      </c>
      <c r="B4764" s="14" t="s">
        <v>7</v>
      </c>
      <c r="C4764" s="24">
        <v>8497</v>
      </c>
      <c r="D4764" s="14" t="s">
        <v>671</v>
      </c>
      <c r="E4764" s="14" t="s">
        <v>673</v>
      </c>
      <c r="F4764" s="23">
        <v>21</v>
      </c>
      <c r="G4764" s="23" t="s">
        <v>22</v>
      </c>
      <c r="H4764" s="15" t="s">
        <v>44</v>
      </c>
      <c r="I4764" s="19">
        <v>43872</v>
      </c>
      <c r="J4764" s="22" t="str">
        <f t="shared" si="134"/>
        <v>n/a</v>
      </c>
      <c r="K4764" s="19">
        <v>43920</v>
      </c>
      <c r="L4764" s="23"/>
      <c r="M4764" s="52" t="str">
        <f>IF($K4764&gt;0,VLOOKUP($C4764,analyst,8,FALSE),"")</f>
        <v xml:space="preserve"> </v>
      </c>
      <c r="N4764" s="23" t="str">
        <f>IF($K4764&gt;0,VLOOKUP($C4764,analyst,9,FALSE),"")</f>
        <v>Deny</v>
      </c>
      <c r="O4764" s="21" t="s">
        <v>7</v>
      </c>
      <c r="P4764" s="20">
        <v>4731</v>
      </c>
      <c r="Q4764" s="19">
        <v>44176</v>
      </c>
      <c r="R4764" s="18" t="s">
        <v>604</v>
      </c>
    </row>
    <row r="4765" spans="1:18" s="14" customFormat="1" ht="12.75" customHeight="1" x14ac:dyDescent="0.2">
      <c r="A4765" s="25">
        <v>4</v>
      </c>
      <c r="B4765" s="14" t="s">
        <v>7</v>
      </c>
      <c r="C4765" s="24">
        <v>8498</v>
      </c>
      <c r="D4765" s="14" t="s">
        <v>345</v>
      </c>
      <c r="E4765" s="14" t="s">
        <v>672</v>
      </c>
      <c r="F4765" s="23">
        <v>12</v>
      </c>
      <c r="G4765" s="23" t="s">
        <v>34</v>
      </c>
      <c r="H4765" s="15" t="s">
        <v>44</v>
      </c>
      <c r="I4765" s="19">
        <v>43873</v>
      </c>
      <c r="J4765" s="22" t="str">
        <f t="shared" si="134"/>
        <v>n/a</v>
      </c>
      <c r="K4765" s="19">
        <v>43920</v>
      </c>
      <c r="L4765" s="23"/>
      <c r="M4765" s="52" t="str">
        <f>IF($K4765&gt;0,VLOOKUP($C4765,analyst,8,FALSE),"")</f>
        <v xml:space="preserve"> </v>
      </c>
      <c r="N4765" s="23" t="str">
        <f>IF($K4765&gt;0,VLOOKUP($C4765,analyst,9,FALSE),"")</f>
        <v xml:space="preserve"> </v>
      </c>
      <c r="O4765" s="21" t="s">
        <v>7</v>
      </c>
      <c r="P4765" s="20" t="s">
        <v>5</v>
      </c>
      <c r="Q4765" s="19">
        <v>43980</v>
      </c>
      <c r="R4765" s="18"/>
    </row>
    <row r="4766" spans="1:18" s="14" customFormat="1" ht="12.75" customHeight="1" x14ac:dyDescent="0.2">
      <c r="A4766" s="25">
        <v>33</v>
      </c>
      <c r="B4766" s="14" t="s">
        <v>7</v>
      </c>
      <c r="C4766" s="24">
        <v>8499</v>
      </c>
      <c r="D4766" s="14" t="s">
        <v>671</v>
      </c>
      <c r="E4766" s="14" t="s">
        <v>427</v>
      </c>
      <c r="F4766" s="23">
        <v>21</v>
      </c>
      <c r="G4766" s="23" t="s">
        <v>22</v>
      </c>
      <c r="H4766" s="15" t="s">
        <v>44</v>
      </c>
      <c r="I4766" s="19">
        <v>43876</v>
      </c>
      <c r="J4766" s="22" t="str">
        <f t="shared" si="134"/>
        <v>n/a</v>
      </c>
      <c r="K4766" s="19">
        <v>43920</v>
      </c>
      <c r="L4766" s="23"/>
      <c r="M4766" s="52" t="str">
        <f>IF($K4766&gt;0,VLOOKUP($C4766,analyst,8,FALSE),"")</f>
        <v xml:space="preserve"> </v>
      </c>
      <c r="N4766" s="23" t="str">
        <f>IF($K4766&gt;0,VLOOKUP($C4766,analyst,9,FALSE),"")</f>
        <v>Approve</v>
      </c>
      <c r="O4766" s="21" t="s">
        <v>7</v>
      </c>
      <c r="P4766" s="20">
        <v>4716</v>
      </c>
      <c r="Q4766" s="19">
        <v>44074</v>
      </c>
      <c r="R4766" s="18" t="s">
        <v>604</v>
      </c>
    </row>
    <row r="4767" spans="1:18" s="14" customFormat="1" ht="12.75" customHeight="1" x14ac:dyDescent="0.2">
      <c r="A4767" s="25">
        <v>33</v>
      </c>
      <c r="B4767" s="14" t="s">
        <v>7</v>
      </c>
      <c r="C4767" s="24">
        <v>8500</v>
      </c>
      <c r="D4767" s="14" t="s">
        <v>533</v>
      </c>
      <c r="E4767" s="14" t="s">
        <v>655</v>
      </c>
      <c r="F4767" s="15">
        <v>6</v>
      </c>
      <c r="G4767" s="15" t="s">
        <v>12</v>
      </c>
      <c r="H4767" s="15" t="s">
        <v>44</v>
      </c>
      <c r="I4767" s="19">
        <v>43878</v>
      </c>
      <c r="J4767" s="22" t="str">
        <f t="shared" si="134"/>
        <v>n/a</v>
      </c>
      <c r="K4767" s="19">
        <v>43921</v>
      </c>
      <c r="L4767" s="23">
        <v>8511</v>
      </c>
      <c r="M4767" s="52" t="str">
        <f>IF($K4767&gt;0,VLOOKUP($C4767,analyst,8,FALSE),"")</f>
        <v xml:space="preserve"> </v>
      </c>
      <c r="N4767" s="23" t="str">
        <f>IF($K4767&gt;0,VLOOKUP($C4767,analyst,9,FALSE),"")</f>
        <v>Partial Approval</v>
      </c>
      <c r="O4767" s="21" t="s">
        <v>7</v>
      </c>
      <c r="P4767" s="20">
        <v>4718</v>
      </c>
      <c r="Q4767" s="19">
        <v>44074</v>
      </c>
      <c r="R4767" s="18" t="s">
        <v>625</v>
      </c>
    </row>
    <row r="4768" spans="1:18" s="14" customFormat="1" ht="12.75" customHeight="1" x14ac:dyDescent="0.2">
      <c r="A4768" s="25">
        <v>78</v>
      </c>
      <c r="B4768" s="14" t="s">
        <v>7</v>
      </c>
      <c r="C4768" s="24">
        <v>8501</v>
      </c>
      <c r="D4768" s="14" t="s">
        <v>670</v>
      </c>
      <c r="E4768" s="14" t="s">
        <v>669</v>
      </c>
      <c r="F4768" s="23">
        <v>21</v>
      </c>
      <c r="G4768" s="23" t="s">
        <v>22</v>
      </c>
      <c r="H4768" s="15" t="s">
        <v>44</v>
      </c>
      <c r="I4768" s="19">
        <v>43887</v>
      </c>
      <c r="J4768" s="22" t="str">
        <f t="shared" si="134"/>
        <v>n/a</v>
      </c>
      <c r="K4768" s="19">
        <v>43921</v>
      </c>
      <c r="L4768" s="23"/>
      <c r="M4768" s="52"/>
      <c r="N4768" s="23"/>
      <c r="O4768" s="21" t="s">
        <v>7</v>
      </c>
      <c r="P4768" s="20" t="s">
        <v>5</v>
      </c>
      <c r="Q4768" s="19">
        <v>43931</v>
      </c>
      <c r="R4768" s="18"/>
    </row>
    <row r="4769" spans="1:18" s="14" customFormat="1" ht="12.75" customHeight="1" x14ac:dyDescent="0.2">
      <c r="A4769" s="25">
        <v>50</v>
      </c>
      <c r="B4769" s="14" t="s">
        <v>7</v>
      </c>
      <c r="C4769" s="24">
        <v>8502</v>
      </c>
      <c r="D4769" s="14" t="s">
        <v>88</v>
      </c>
      <c r="E4769" s="14" t="s">
        <v>663</v>
      </c>
      <c r="F4769" s="23">
        <v>7</v>
      </c>
      <c r="G4769" s="23" t="s">
        <v>12</v>
      </c>
      <c r="H4769" s="15" t="s">
        <v>44</v>
      </c>
      <c r="I4769" s="19">
        <v>43888</v>
      </c>
      <c r="J4769" s="22" t="str">
        <f t="shared" si="134"/>
        <v>n/a</v>
      </c>
      <c r="K4769" s="19">
        <v>43920</v>
      </c>
      <c r="L4769" s="23"/>
      <c r="M4769" s="52" t="str">
        <f>IF($K4769&gt;0,VLOOKUP($C4769,analyst,8,FALSE),"")</f>
        <v xml:space="preserve"> </v>
      </c>
      <c r="N4769" s="23" t="str">
        <f>IF($K4769&gt;0,VLOOKUP($C4769,analyst,9,FALSE),"")</f>
        <v>Partial Approval</v>
      </c>
      <c r="O4769" s="21" t="s">
        <v>7</v>
      </c>
      <c r="P4769" s="20">
        <v>4726</v>
      </c>
      <c r="Q4769" s="19">
        <v>44155</v>
      </c>
      <c r="R4769" s="18" t="s">
        <v>668</v>
      </c>
    </row>
    <row r="4770" spans="1:18" s="14" customFormat="1" ht="12.75" customHeight="1" x14ac:dyDescent="0.2">
      <c r="A4770" s="69">
        <v>37</v>
      </c>
      <c r="B4770" s="14" t="s">
        <v>7</v>
      </c>
      <c r="C4770" s="24">
        <v>8503</v>
      </c>
      <c r="D4770" s="14" t="s">
        <v>667</v>
      </c>
      <c r="E4770" s="14" t="s">
        <v>666</v>
      </c>
      <c r="F4770" s="23">
        <v>8</v>
      </c>
      <c r="G4770" s="23" t="s">
        <v>15</v>
      </c>
      <c r="H4770" s="15" t="s">
        <v>44</v>
      </c>
      <c r="I4770" s="19">
        <v>43889</v>
      </c>
      <c r="J4770" s="22" t="str">
        <f t="shared" si="134"/>
        <v>n/a</v>
      </c>
      <c r="K4770" s="19">
        <v>43921</v>
      </c>
      <c r="L4770" s="23"/>
      <c r="M4770" s="52" t="str">
        <f>IF($K4770&gt;0,VLOOKUP($C4770,analyst,8,FALSE),"")</f>
        <v>Approve</v>
      </c>
      <c r="N4770" s="23" t="str">
        <f>IF($K4770&gt;0,VLOOKUP($C4770,analyst,9,FALSE),"")</f>
        <v>Approve</v>
      </c>
      <c r="O4770" s="21" t="s">
        <v>7</v>
      </c>
      <c r="P4770" s="20">
        <v>4721</v>
      </c>
      <c r="Q4770" s="19">
        <v>44074</v>
      </c>
      <c r="R4770" s="18" t="s">
        <v>602</v>
      </c>
    </row>
    <row r="4771" spans="1:18" s="14" customFormat="1" ht="12.75" customHeight="1" x14ac:dyDescent="0.2">
      <c r="A4771" s="69">
        <v>171</v>
      </c>
      <c r="B4771" s="14" t="s">
        <v>7</v>
      </c>
      <c r="C4771" s="24">
        <v>8504</v>
      </c>
      <c r="D4771" s="14" t="s">
        <v>665</v>
      </c>
      <c r="E4771" s="14" t="s">
        <v>664</v>
      </c>
      <c r="F4771" s="23">
        <v>8</v>
      </c>
      <c r="G4771" s="23" t="s">
        <v>15</v>
      </c>
      <c r="H4771" s="15" t="s">
        <v>44</v>
      </c>
      <c r="I4771" s="19">
        <v>43889</v>
      </c>
      <c r="J4771" s="22">
        <f t="shared" si="134"/>
        <v>44254</v>
      </c>
      <c r="K4771" s="19"/>
      <c r="L4771" s="23"/>
      <c r="M4771" s="52" t="str">
        <f>IF($K4771&gt;0,VLOOKUP($C4771,analyst,8,FALSE),"")</f>
        <v/>
      </c>
      <c r="N4771" s="23" t="str">
        <f>IF($K4771&gt;0,VLOOKUP($C4771,analyst,9,FALSE),"")</f>
        <v/>
      </c>
      <c r="O4771" s="21" t="s">
        <v>7</v>
      </c>
      <c r="P4771" s="20" t="s">
        <v>2</v>
      </c>
      <c r="Q4771" s="19">
        <f>+J4771</f>
        <v>44254</v>
      </c>
      <c r="R4771" s="18"/>
    </row>
    <row r="4772" spans="1:18" s="14" customFormat="1" ht="12.75" customHeight="1" x14ac:dyDescent="0.2">
      <c r="A4772" s="25">
        <v>55</v>
      </c>
      <c r="B4772" s="14" t="s">
        <v>7</v>
      </c>
      <c r="C4772" s="24">
        <v>8505</v>
      </c>
      <c r="D4772" s="14" t="s">
        <v>101</v>
      </c>
      <c r="E4772" s="14" t="s">
        <v>663</v>
      </c>
      <c r="F4772" s="23">
        <v>15</v>
      </c>
      <c r="G4772" s="23" t="s">
        <v>9</v>
      </c>
      <c r="H4772" s="15" t="s">
        <v>44</v>
      </c>
      <c r="I4772" s="19">
        <v>43889</v>
      </c>
      <c r="J4772" s="22" t="str">
        <f t="shared" si="134"/>
        <v>n/a</v>
      </c>
      <c r="K4772" s="19">
        <v>43921</v>
      </c>
      <c r="L4772" s="23"/>
      <c r="M4772" s="52" t="str">
        <f>IF($K4772&gt;0,VLOOKUP($C4772,analyst,8,FALSE),"")</f>
        <v xml:space="preserve"> </v>
      </c>
      <c r="N4772" s="23" t="str">
        <f>IF($K4772&gt;0,VLOOKUP($C4772,analyst,9,FALSE),"")</f>
        <v>Approve</v>
      </c>
      <c r="O4772" s="21" t="s">
        <v>7</v>
      </c>
      <c r="P4772" s="20">
        <v>4717</v>
      </c>
      <c r="Q4772" s="19">
        <v>44074</v>
      </c>
      <c r="R4772" s="18" t="s">
        <v>597</v>
      </c>
    </row>
    <row r="4773" spans="1:18" s="14" customFormat="1" ht="12.75" customHeight="1" x14ac:dyDescent="0.2">
      <c r="A4773" s="25">
        <v>55</v>
      </c>
      <c r="B4773" s="14" t="s">
        <v>7</v>
      </c>
      <c r="C4773" s="24">
        <v>8506</v>
      </c>
      <c r="D4773" s="14" t="s">
        <v>101</v>
      </c>
      <c r="E4773" s="14" t="s">
        <v>662</v>
      </c>
      <c r="F4773" s="23">
        <v>19</v>
      </c>
      <c r="G4773" s="23" t="s">
        <v>9</v>
      </c>
      <c r="H4773" s="15" t="s">
        <v>44</v>
      </c>
      <c r="I4773" s="19">
        <v>43889</v>
      </c>
      <c r="J4773" s="22" t="str">
        <f t="shared" si="134"/>
        <v>n/a</v>
      </c>
      <c r="K4773" s="19">
        <v>43921</v>
      </c>
      <c r="L4773" s="23"/>
      <c r="M4773" s="52" t="str">
        <f>IF($K4773&gt;0,VLOOKUP($C4773,analyst,8,FALSE),"")</f>
        <v xml:space="preserve"> </v>
      </c>
      <c r="N4773" s="23" t="s">
        <v>661</v>
      </c>
      <c r="O4773" s="21" t="s">
        <v>7</v>
      </c>
      <c r="P4773" s="20">
        <v>4729</v>
      </c>
      <c r="Q4773" s="19">
        <v>44186</v>
      </c>
      <c r="R4773" s="18" t="s">
        <v>597</v>
      </c>
    </row>
    <row r="4774" spans="1:18" s="14" customFormat="1" ht="12.75" customHeight="1" x14ac:dyDescent="0.2">
      <c r="A4774" s="25">
        <v>51</v>
      </c>
      <c r="B4774" s="14" t="s">
        <v>7</v>
      </c>
      <c r="C4774" s="24">
        <v>8507</v>
      </c>
      <c r="D4774" s="14" t="s">
        <v>660</v>
      </c>
      <c r="E4774" s="14" t="s">
        <v>659</v>
      </c>
      <c r="F4774" s="23">
        <v>9</v>
      </c>
      <c r="G4774" s="23" t="s">
        <v>12</v>
      </c>
      <c r="H4774" s="15" t="s">
        <v>44</v>
      </c>
      <c r="I4774" s="19">
        <v>43892</v>
      </c>
      <c r="J4774" s="22" t="str">
        <f t="shared" si="134"/>
        <v>n/a</v>
      </c>
      <c r="K4774" s="19">
        <v>43920</v>
      </c>
      <c r="L4774" s="23"/>
      <c r="M4774" s="52" t="str">
        <f>IF($K4774&gt;0,VLOOKUP($C4774,analyst,8,FALSE),"")</f>
        <v xml:space="preserve"> </v>
      </c>
      <c r="N4774" s="23" t="str">
        <f>IF($K4774&gt;0,VLOOKUP($C4774,analyst,9,FALSE),"")</f>
        <v>Approve</v>
      </c>
      <c r="O4774" s="21" t="s">
        <v>7</v>
      </c>
      <c r="P4774" s="20">
        <v>4720</v>
      </c>
      <c r="Q4774" s="19">
        <v>44074</v>
      </c>
      <c r="R4774" s="18" t="s">
        <v>625</v>
      </c>
    </row>
    <row r="4775" spans="1:18" s="14" customFormat="1" ht="12.75" customHeight="1" x14ac:dyDescent="0.2">
      <c r="A4775" s="25">
        <v>59</v>
      </c>
      <c r="B4775" s="14" t="s">
        <v>7</v>
      </c>
      <c r="C4775" s="24">
        <v>8508</v>
      </c>
      <c r="D4775" s="14" t="s">
        <v>658</v>
      </c>
      <c r="E4775" s="14" t="s">
        <v>657</v>
      </c>
      <c r="F4775" s="23">
        <v>20</v>
      </c>
      <c r="G4775" s="23" t="s">
        <v>22</v>
      </c>
      <c r="H4775" s="15" t="s">
        <v>44</v>
      </c>
      <c r="I4775" s="19">
        <v>43892</v>
      </c>
      <c r="J4775" s="22" t="str">
        <f t="shared" si="134"/>
        <v>n/a</v>
      </c>
      <c r="K4775" s="19">
        <v>43920</v>
      </c>
      <c r="L4775" s="23"/>
      <c r="M4775" s="52" t="str">
        <f>IF($K4775&gt;0,VLOOKUP($C4775,analyst,8,FALSE),"")</f>
        <v xml:space="preserve"> </v>
      </c>
      <c r="N4775" s="23" t="str">
        <f>IF($K4775&gt;0,VLOOKUP($C4775,analyst,9,FALSE),"")</f>
        <v>Approve</v>
      </c>
      <c r="O4775" s="21" t="s">
        <v>7</v>
      </c>
      <c r="P4775" s="20">
        <v>4715</v>
      </c>
      <c r="Q4775" s="19">
        <v>44074</v>
      </c>
      <c r="R4775" s="18" t="s">
        <v>656</v>
      </c>
    </row>
    <row r="4776" spans="1:18" s="14" customFormat="1" ht="12.75" customHeight="1" x14ac:dyDescent="0.2">
      <c r="A4776" s="25">
        <v>37</v>
      </c>
      <c r="B4776" s="14" t="s">
        <v>7</v>
      </c>
      <c r="C4776" s="24">
        <v>8509</v>
      </c>
      <c r="D4776" s="14" t="s">
        <v>653</v>
      </c>
      <c r="E4776" s="14" t="s">
        <v>655</v>
      </c>
      <c r="F4776" s="23">
        <v>6</v>
      </c>
      <c r="G4776" s="23" t="s">
        <v>12</v>
      </c>
      <c r="H4776" s="15" t="s">
        <v>44</v>
      </c>
      <c r="I4776" s="19">
        <v>43892</v>
      </c>
      <c r="J4776" s="22">
        <f t="shared" si="134"/>
        <v>44257</v>
      </c>
      <c r="K4776" s="19"/>
      <c r="L4776" s="23"/>
      <c r="M4776" s="52" t="str">
        <f>IF($K4776&gt;0,VLOOKUP($C4776,analyst,8,FALSE),"")</f>
        <v/>
      </c>
      <c r="N4776" s="23" t="str">
        <f>IF($K4776&gt;0,VLOOKUP($C4776,analyst,9,FALSE),"")</f>
        <v/>
      </c>
      <c r="O4776" s="21" t="s">
        <v>7</v>
      </c>
      <c r="P4776" s="20" t="s">
        <v>2</v>
      </c>
      <c r="Q4776" s="19">
        <f>+J4776</f>
        <v>44257</v>
      </c>
      <c r="R4776" s="18"/>
    </row>
    <row r="4777" spans="1:18" s="14" customFormat="1" ht="12.75" customHeight="1" x14ac:dyDescent="0.2">
      <c r="A4777" s="25">
        <v>17</v>
      </c>
      <c r="B4777" s="14" t="s">
        <v>7</v>
      </c>
      <c r="C4777" s="24">
        <v>8510</v>
      </c>
      <c r="D4777" s="14" t="s">
        <v>649</v>
      </c>
      <c r="E4777" s="14" t="s">
        <v>570</v>
      </c>
      <c r="F4777" s="23">
        <v>15</v>
      </c>
      <c r="G4777" s="23" t="s">
        <v>9</v>
      </c>
      <c r="H4777" s="15" t="s">
        <v>44</v>
      </c>
      <c r="I4777" s="19">
        <v>43892</v>
      </c>
      <c r="J4777" s="22" t="str">
        <f t="shared" si="134"/>
        <v>n/a</v>
      </c>
      <c r="K4777" s="19" t="s">
        <v>654</v>
      </c>
      <c r="L4777" s="23"/>
      <c r="M4777" s="52" t="str">
        <f>IF($K4777&gt;0,VLOOKUP($C4777,analyst,8,FALSE),"")</f>
        <v xml:space="preserve"> </v>
      </c>
      <c r="N4777" s="23" t="str">
        <f>IF($K4777&gt;0,VLOOKUP($C4777,analyst,9,FALSE),"")</f>
        <v>Approve</v>
      </c>
      <c r="O4777" s="21" t="s">
        <v>7</v>
      </c>
      <c r="P4777" s="20">
        <v>4733</v>
      </c>
      <c r="Q4777" s="19">
        <v>44242</v>
      </c>
      <c r="R4777" s="18" t="s">
        <v>597</v>
      </c>
    </row>
    <row r="4778" spans="1:18" s="14" customFormat="1" ht="12.75" customHeight="1" x14ac:dyDescent="0.2">
      <c r="A4778" s="25">
        <v>37</v>
      </c>
      <c r="B4778" s="14" t="s">
        <v>7</v>
      </c>
      <c r="C4778" s="24">
        <v>8511</v>
      </c>
      <c r="D4778" s="14" t="s">
        <v>653</v>
      </c>
      <c r="E4778" s="14" t="s">
        <v>652</v>
      </c>
      <c r="F4778" s="23">
        <v>6</v>
      </c>
      <c r="G4778" s="23" t="s">
        <v>12</v>
      </c>
      <c r="H4778" s="15" t="s">
        <v>44</v>
      </c>
      <c r="I4778" s="19">
        <v>43892</v>
      </c>
      <c r="J4778" s="22" t="str">
        <f t="shared" si="134"/>
        <v>n/a</v>
      </c>
      <c r="K4778" s="19">
        <v>43921</v>
      </c>
      <c r="L4778" s="23">
        <v>8500</v>
      </c>
      <c r="M4778" s="52" t="str">
        <f>IF($K4778&gt;0,VLOOKUP($C4778,analyst,8,FALSE),"")</f>
        <v xml:space="preserve"> </v>
      </c>
      <c r="N4778" s="23" t="str">
        <f>IF($K4778&gt;0,VLOOKUP($C4778,analyst,9,FALSE),"")</f>
        <v>Approve</v>
      </c>
      <c r="O4778" s="21" t="s">
        <v>7</v>
      </c>
      <c r="P4778" s="20">
        <v>4719</v>
      </c>
      <c r="Q4778" s="19">
        <v>44074</v>
      </c>
      <c r="R4778" s="18" t="s">
        <v>625</v>
      </c>
    </row>
    <row r="4779" spans="1:18" s="14" customFormat="1" ht="12.75" customHeight="1" x14ac:dyDescent="0.2">
      <c r="A4779" s="25">
        <v>17</v>
      </c>
      <c r="B4779" s="14" t="s">
        <v>7</v>
      </c>
      <c r="C4779" s="24">
        <v>8512</v>
      </c>
      <c r="D4779" s="14" t="s">
        <v>571</v>
      </c>
      <c r="E4779" s="14" t="s">
        <v>651</v>
      </c>
      <c r="F4779" s="23">
        <v>15</v>
      </c>
      <c r="G4779" s="23" t="s">
        <v>9</v>
      </c>
      <c r="H4779" s="15" t="s">
        <v>44</v>
      </c>
      <c r="I4779" s="19">
        <v>43892</v>
      </c>
      <c r="J4779" s="22">
        <f t="shared" si="134"/>
        <v>44257</v>
      </c>
      <c r="K4779" s="19"/>
      <c r="L4779" s="23"/>
      <c r="M4779" s="52" t="str">
        <f>IF($K4779&gt;0,VLOOKUP($C4779,analyst,8,FALSE),"")</f>
        <v/>
      </c>
      <c r="N4779" s="23" t="str">
        <f>IF($K4779&gt;0,VLOOKUP($C4779,analyst,9,FALSE),"")</f>
        <v/>
      </c>
      <c r="O4779" s="21" t="s">
        <v>7</v>
      </c>
      <c r="P4779" s="20" t="s">
        <v>2</v>
      </c>
      <c r="Q4779" s="19">
        <f>+J4779</f>
        <v>44257</v>
      </c>
      <c r="R4779" s="18"/>
    </row>
    <row r="4780" spans="1:18" s="14" customFormat="1" ht="12.75" customHeight="1" x14ac:dyDescent="0.2">
      <c r="A4780" s="25">
        <v>17</v>
      </c>
      <c r="B4780" s="14" t="s">
        <v>7</v>
      </c>
      <c r="C4780" s="24">
        <v>8513</v>
      </c>
      <c r="D4780" s="14" t="s">
        <v>571</v>
      </c>
      <c r="E4780" s="14" t="s">
        <v>650</v>
      </c>
      <c r="F4780" s="23">
        <v>15</v>
      </c>
      <c r="G4780" s="23" t="s">
        <v>9</v>
      </c>
      <c r="H4780" s="15" t="s">
        <v>44</v>
      </c>
      <c r="I4780" s="19">
        <v>43892</v>
      </c>
      <c r="J4780" s="22" t="str">
        <f t="shared" si="134"/>
        <v>n/a</v>
      </c>
      <c r="K4780" s="19">
        <v>43921</v>
      </c>
      <c r="L4780" s="23"/>
      <c r="M4780" s="52" t="e">
        <f>IF($K4780&gt;0,VLOOKUP($C4780,analyst,8,FALSE),"")</f>
        <v>#N/A</v>
      </c>
      <c r="N4780" s="23" t="e">
        <f>IF($K4780&gt;0,VLOOKUP($C4780,analyst,9,FALSE),"")</f>
        <v>#N/A</v>
      </c>
      <c r="O4780" s="21" t="s">
        <v>7</v>
      </c>
      <c r="P4780" s="20" t="s">
        <v>3</v>
      </c>
      <c r="Q4780" s="19">
        <v>43955</v>
      </c>
      <c r="R4780" s="18"/>
    </row>
    <row r="4781" spans="1:18" s="14" customFormat="1" ht="12.75" customHeight="1" x14ac:dyDescent="0.2">
      <c r="A4781" s="25">
        <v>17</v>
      </c>
      <c r="B4781" s="14" t="s">
        <v>7</v>
      </c>
      <c r="C4781" s="24">
        <v>8514</v>
      </c>
      <c r="D4781" s="14" t="s">
        <v>649</v>
      </c>
      <c r="E4781" s="14" t="s">
        <v>648</v>
      </c>
      <c r="F4781" s="23">
        <v>15</v>
      </c>
      <c r="G4781" s="23" t="s">
        <v>9</v>
      </c>
      <c r="H4781" s="15" t="s">
        <v>44</v>
      </c>
      <c r="I4781" s="19">
        <v>43892</v>
      </c>
      <c r="J4781" s="22" t="str">
        <f t="shared" si="134"/>
        <v>n/a</v>
      </c>
      <c r="K4781" s="19">
        <v>43921</v>
      </c>
      <c r="L4781" s="23"/>
      <c r="M4781" s="52" t="e">
        <f>IF($K4781&gt;0,VLOOKUP($C4781,analyst,8,FALSE),"")</f>
        <v>#N/A</v>
      </c>
      <c r="N4781" s="23" t="e">
        <f>IF($K4781&gt;0,VLOOKUP($C4781,analyst,9,FALSE),"")</f>
        <v>#N/A</v>
      </c>
      <c r="O4781" s="21" t="s">
        <v>7</v>
      </c>
      <c r="P4781" s="20" t="s">
        <v>3</v>
      </c>
      <c r="Q4781" s="19">
        <v>43955</v>
      </c>
      <c r="R4781" s="18"/>
    </row>
    <row r="4782" spans="1:18" s="14" customFormat="1" ht="12.75" customHeight="1" x14ac:dyDescent="0.2">
      <c r="A4782" s="25">
        <v>172</v>
      </c>
      <c r="B4782" s="14" t="s">
        <v>7</v>
      </c>
      <c r="C4782" s="24">
        <v>8515</v>
      </c>
      <c r="D4782" s="14" t="s">
        <v>363</v>
      </c>
      <c r="E4782" s="14" t="s">
        <v>398</v>
      </c>
      <c r="F4782" s="23">
        <v>8</v>
      </c>
      <c r="G4782" s="23" t="s">
        <v>15</v>
      </c>
      <c r="H4782" s="15" t="s">
        <v>8</v>
      </c>
      <c r="I4782" s="19">
        <v>43913</v>
      </c>
      <c r="J4782" s="22">
        <f t="shared" si="134"/>
        <v>44278</v>
      </c>
      <c r="K4782" s="19"/>
      <c r="L4782" s="23"/>
      <c r="M4782" s="52" t="str">
        <f>IF($K4782&gt;0,VLOOKUP($C4782,analyst,8,FALSE),"")</f>
        <v/>
      </c>
      <c r="N4782" s="23" t="str">
        <f>IF($K4782&gt;0,VLOOKUP($C4782,analyst,9,FALSE),"")</f>
        <v/>
      </c>
      <c r="O4782" s="21" t="s">
        <v>7</v>
      </c>
      <c r="P4782" s="20" t="s">
        <v>2</v>
      </c>
      <c r="Q4782" s="19">
        <f>+J4782</f>
        <v>44278</v>
      </c>
      <c r="R4782" s="18"/>
    </row>
    <row r="4783" spans="1:18" s="14" customFormat="1" ht="12.75" customHeight="1" x14ac:dyDescent="0.2">
      <c r="A4783" s="25">
        <v>173</v>
      </c>
      <c r="B4783" s="14" t="s">
        <v>7</v>
      </c>
      <c r="C4783" s="24">
        <v>8516</v>
      </c>
      <c r="D4783" s="14" t="s">
        <v>647</v>
      </c>
      <c r="E4783" s="14" t="s">
        <v>400</v>
      </c>
      <c r="F4783" s="23">
        <v>16</v>
      </c>
      <c r="G4783" s="23" t="s">
        <v>12</v>
      </c>
      <c r="H4783" s="15" t="s">
        <v>8</v>
      </c>
      <c r="I4783" s="19">
        <v>43938</v>
      </c>
      <c r="J4783" s="22" t="str">
        <f t="shared" si="134"/>
        <v>n/a</v>
      </c>
      <c r="K4783" s="19">
        <v>44046</v>
      </c>
      <c r="L4783" s="23"/>
      <c r="M4783" s="52" t="str">
        <f>IF($K4783&gt;0,VLOOKUP($C4783,analyst,8,FALSE),"")</f>
        <v xml:space="preserve"> </v>
      </c>
      <c r="N4783" s="23" t="str">
        <f>IF($K4783&gt;0,VLOOKUP($C4783,analyst,9,FALSE),"")</f>
        <v xml:space="preserve"> </v>
      </c>
      <c r="O4783" s="21" t="s">
        <v>7</v>
      </c>
      <c r="P4783" s="20" t="s">
        <v>4</v>
      </c>
      <c r="Q4783" s="19">
        <v>44056</v>
      </c>
      <c r="R4783" s="18"/>
    </row>
    <row r="4784" spans="1:18" s="14" customFormat="1" ht="12.75" customHeight="1" x14ac:dyDescent="0.2">
      <c r="A4784" s="25">
        <v>3</v>
      </c>
      <c r="B4784" s="14" t="s">
        <v>7</v>
      </c>
      <c r="C4784" s="24">
        <v>8517</v>
      </c>
      <c r="D4784" s="14" t="s">
        <v>646</v>
      </c>
      <c r="E4784" s="54" t="s">
        <v>645</v>
      </c>
      <c r="F4784" s="23">
        <v>20</v>
      </c>
      <c r="G4784" s="23" t="s">
        <v>22</v>
      </c>
      <c r="H4784" s="15" t="s">
        <v>31</v>
      </c>
      <c r="I4784" s="19">
        <v>43952</v>
      </c>
      <c r="J4784" s="22" t="str">
        <f t="shared" si="134"/>
        <v>n/a</v>
      </c>
      <c r="K4784" s="19">
        <v>43983</v>
      </c>
      <c r="L4784" s="23"/>
      <c r="M4784" s="52" t="str">
        <f>IF($K4784&gt;0,VLOOKUP($C4784,analyst,8,FALSE),"")</f>
        <v xml:space="preserve"> </v>
      </c>
      <c r="N4784" s="23" t="s">
        <v>107</v>
      </c>
      <c r="O4784" s="21" t="s">
        <v>7</v>
      </c>
      <c r="P4784" s="20">
        <v>4723</v>
      </c>
      <c r="Q4784" s="19">
        <v>44117</v>
      </c>
      <c r="R4784" s="18" t="s">
        <v>604</v>
      </c>
    </row>
    <row r="4785" spans="1:18" s="14" customFormat="1" ht="12.75" customHeight="1" x14ac:dyDescent="0.2">
      <c r="A4785" s="25">
        <v>51</v>
      </c>
      <c r="B4785" s="14" t="s">
        <v>7</v>
      </c>
      <c r="C4785" s="24">
        <v>8518</v>
      </c>
      <c r="D4785" s="14" t="s">
        <v>128</v>
      </c>
      <c r="E4785" s="14" t="s">
        <v>644</v>
      </c>
      <c r="F4785" s="23">
        <v>10</v>
      </c>
      <c r="G4785" s="23" t="s">
        <v>12</v>
      </c>
      <c r="H4785" s="15" t="s">
        <v>25</v>
      </c>
      <c r="I4785" s="19">
        <v>43980</v>
      </c>
      <c r="J4785" s="22" t="str">
        <f t="shared" si="134"/>
        <v>n/a</v>
      </c>
      <c r="K4785" s="19">
        <v>44008</v>
      </c>
      <c r="L4785" s="23"/>
      <c r="M4785" s="52" t="str">
        <f>IF($K4785&gt;0,VLOOKUP($C4785,analyst,8,FALSE),"")</f>
        <v xml:space="preserve"> </v>
      </c>
      <c r="N4785" s="23" t="str">
        <f>IF($K4785&gt;0,VLOOKUP($C4785,analyst,9,FALSE),"")</f>
        <v>Approve</v>
      </c>
      <c r="O4785" s="21" t="s">
        <v>7</v>
      </c>
      <c r="P4785" s="20">
        <v>4725</v>
      </c>
      <c r="Q4785" s="19">
        <v>44151</v>
      </c>
      <c r="R4785" s="18" t="s">
        <v>625</v>
      </c>
    </row>
    <row r="4786" spans="1:18" s="14" customFormat="1" x14ac:dyDescent="0.2">
      <c r="A4786" s="25">
        <v>46</v>
      </c>
      <c r="B4786" s="14" t="s">
        <v>7</v>
      </c>
      <c r="C4786" s="24">
        <v>8519</v>
      </c>
      <c r="D4786" s="14" t="s">
        <v>527</v>
      </c>
      <c r="E4786" s="14" t="s">
        <v>643</v>
      </c>
      <c r="F4786" s="23">
        <v>8</v>
      </c>
      <c r="G4786" s="23" t="s">
        <v>15</v>
      </c>
      <c r="H4786" s="15" t="s">
        <v>25</v>
      </c>
      <c r="I4786" s="19">
        <v>43980</v>
      </c>
      <c r="J4786" s="22" t="str">
        <f t="shared" si="134"/>
        <v>n/a</v>
      </c>
      <c r="K4786" s="19">
        <v>44013</v>
      </c>
      <c r="L4786" s="23"/>
      <c r="M4786" s="52" t="str">
        <f>IF($K4786&gt;0,VLOOKUP($C4786,analyst,8,FALSE),"")</f>
        <v xml:space="preserve"> </v>
      </c>
      <c r="N4786" s="23" t="str">
        <f>IF($K4786&gt;0,VLOOKUP($C4786,analyst,9,FALSE),"")</f>
        <v>Approve</v>
      </c>
      <c r="O4786" s="21" t="s">
        <v>7</v>
      </c>
      <c r="P4786" s="20">
        <v>4724</v>
      </c>
      <c r="Q4786" s="19">
        <v>44151</v>
      </c>
      <c r="R4786" s="18" t="s">
        <v>642</v>
      </c>
    </row>
    <row r="4787" spans="1:18" s="34" customFormat="1" ht="54.75" customHeight="1" x14ac:dyDescent="0.25">
      <c r="A4787" s="68">
        <v>3</v>
      </c>
      <c r="B4787" s="34" t="s">
        <v>7</v>
      </c>
      <c r="C4787" s="63">
        <v>8520</v>
      </c>
      <c r="D4787" s="34" t="s">
        <v>105</v>
      </c>
      <c r="E4787" s="31" t="s">
        <v>641</v>
      </c>
      <c r="F4787" s="34">
        <v>20</v>
      </c>
      <c r="G4787" s="34" t="s">
        <v>22</v>
      </c>
      <c r="H4787" s="34" t="s">
        <v>25</v>
      </c>
      <c r="I4787" s="64">
        <v>43983</v>
      </c>
      <c r="J4787" s="64" t="str">
        <f t="shared" si="134"/>
        <v>n/a</v>
      </c>
      <c r="K4787" s="64">
        <v>44014</v>
      </c>
      <c r="M4787" s="67" t="str">
        <f>IF($K4787&gt;0,VLOOKUP($C4787,analyst,8,FALSE),"")</f>
        <v xml:space="preserve"> </v>
      </c>
      <c r="N4787" s="34" t="str">
        <f>IF($K4787&gt;0,VLOOKUP($C4787,analyst,9,FALSE),"")</f>
        <v>Deny</v>
      </c>
      <c r="O4787" s="66" t="s">
        <v>7</v>
      </c>
      <c r="P4787" s="65" t="s">
        <v>0</v>
      </c>
      <c r="Q4787" s="64">
        <v>44266</v>
      </c>
    </row>
    <row r="4788" spans="1:18" s="14" customFormat="1" ht="12.75" customHeight="1" x14ac:dyDescent="0.2">
      <c r="A4788" s="25">
        <v>33</v>
      </c>
      <c r="B4788" s="14" t="s">
        <v>7</v>
      </c>
      <c r="C4788" s="24">
        <v>8521</v>
      </c>
      <c r="D4788" s="14" t="s">
        <v>453</v>
      </c>
      <c r="E4788" s="14" t="s">
        <v>640</v>
      </c>
      <c r="F4788" s="23">
        <v>21</v>
      </c>
      <c r="G4788" s="23" t="s">
        <v>22</v>
      </c>
      <c r="H4788" s="15" t="s">
        <v>8</v>
      </c>
      <c r="I4788" s="19">
        <v>44004</v>
      </c>
      <c r="J4788" s="22" t="str">
        <f t="shared" si="134"/>
        <v>n/a</v>
      </c>
      <c r="K4788" s="19">
        <v>44217</v>
      </c>
      <c r="L4788" s="23"/>
      <c r="M4788" s="52"/>
      <c r="N4788" s="23" t="str">
        <f>IF($K4788&gt;0,VLOOKUP($C4788,analyst,9,FALSE),"")</f>
        <v>Deny</v>
      </c>
      <c r="O4788" s="21" t="s">
        <v>7</v>
      </c>
      <c r="P4788" s="20" t="s">
        <v>538</v>
      </c>
      <c r="Q4788" s="19">
        <v>44340</v>
      </c>
      <c r="R4788" s="18"/>
    </row>
    <row r="4789" spans="1:18" s="14" customFormat="1" ht="12.75" customHeight="1" x14ac:dyDescent="0.2">
      <c r="A4789" s="25">
        <v>174</v>
      </c>
      <c r="B4789" s="14" t="s">
        <v>7</v>
      </c>
      <c r="C4789" s="24">
        <v>8522</v>
      </c>
      <c r="D4789" s="14" t="s">
        <v>639</v>
      </c>
      <c r="E4789" s="54" t="s">
        <v>638</v>
      </c>
      <c r="F4789" s="23">
        <v>15</v>
      </c>
      <c r="G4789" s="23" t="s">
        <v>9</v>
      </c>
      <c r="H4789" s="15" t="s">
        <v>8</v>
      </c>
      <c r="I4789" s="19">
        <v>44011</v>
      </c>
      <c r="J4789" s="22" t="str">
        <f t="shared" si="134"/>
        <v>n/a</v>
      </c>
      <c r="K4789" s="19">
        <v>44046</v>
      </c>
      <c r="L4789" s="23"/>
      <c r="M4789" s="52"/>
      <c r="N4789" s="23"/>
      <c r="O4789" s="21" t="s">
        <v>7</v>
      </c>
      <c r="P4789" s="20" t="s">
        <v>4</v>
      </c>
      <c r="Q4789" s="19">
        <v>44056</v>
      </c>
      <c r="R4789" s="18"/>
    </row>
    <row r="4790" spans="1:18" s="14" customFormat="1" ht="12.75" customHeight="1" x14ac:dyDescent="0.2">
      <c r="A4790" s="25">
        <v>59</v>
      </c>
      <c r="B4790" s="14" t="s">
        <v>7</v>
      </c>
      <c r="C4790" s="24">
        <v>8523</v>
      </c>
      <c r="D4790" s="14" t="s">
        <v>617</v>
      </c>
      <c r="E4790" s="14" t="s">
        <v>532</v>
      </c>
      <c r="F4790" s="23">
        <v>20</v>
      </c>
      <c r="G4790" s="23" t="s">
        <v>22</v>
      </c>
      <c r="H4790" s="15" t="s">
        <v>8</v>
      </c>
      <c r="I4790" s="19">
        <v>44012</v>
      </c>
      <c r="J4790" s="22" t="str">
        <f t="shared" si="134"/>
        <v>n/a</v>
      </c>
      <c r="K4790" s="19">
        <v>44046</v>
      </c>
      <c r="L4790" s="23"/>
      <c r="M4790" s="52"/>
      <c r="N4790" s="23" t="str">
        <f>IF($K4790&gt;0,VLOOKUP($C4790,analyst,9,FALSE),"")</f>
        <v>Approve</v>
      </c>
      <c r="O4790" s="21" t="s">
        <v>7</v>
      </c>
      <c r="P4790" s="20">
        <v>4728</v>
      </c>
      <c r="Q4790" s="19">
        <v>44186</v>
      </c>
      <c r="R4790" s="18" t="s">
        <v>614</v>
      </c>
    </row>
    <row r="4791" spans="1:18" s="14" customFormat="1" ht="12.75" customHeight="1" x14ac:dyDescent="0.2">
      <c r="A4791" s="25">
        <v>55</v>
      </c>
      <c r="B4791" s="14" t="s">
        <v>7</v>
      </c>
      <c r="C4791" s="24">
        <v>8524</v>
      </c>
      <c r="D4791" s="14" t="s">
        <v>101</v>
      </c>
      <c r="E4791" s="14" t="s">
        <v>637</v>
      </c>
      <c r="F4791" s="23">
        <v>15</v>
      </c>
      <c r="G4791" s="23" t="s">
        <v>9</v>
      </c>
      <c r="H4791" s="15" t="s">
        <v>8</v>
      </c>
      <c r="I4791" s="19">
        <v>44012</v>
      </c>
      <c r="J4791" s="22" t="str">
        <f t="shared" si="134"/>
        <v>n/a</v>
      </c>
      <c r="K4791" s="19">
        <v>44046</v>
      </c>
      <c r="L4791" s="23"/>
      <c r="M4791" s="52"/>
      <c r="N4791" s="23" t="str">
        <f>IF($K4791&gt;0,VLOOKUP($C4791,analyst,9,FALSE),"")</f>
        <v>Approve</v>
      </c>
      <c r="O4791" s="21" t="s">
        <v>7</v>
      </c>
      <c r="P4791" s="20">
        <v>4727</v>
      </c>
      <c r="Q4791" s="19">
        <v>44186</v>
      </c>
      <c r="R4791" s="18" t="s">
        <v>597</v>
      </c>
    </row>
    <row r="4792" spans="1:18" s="14" customFormat="1" ht="12.75" customHeight="1" x14ac:dyDescent="0.2">
      <c r="A4792" s="25">
        <v>55</v>
      </c>
      <c r="B4792" s="14" t="s">
        <v>7</v>
      </c>
      <c r="C4792" s="24">
        <v>8525</v>
      </c>
      <c r="D4792" s="14" t="s">
        <v>101</v>
      </c>
      <c r="E4792" s="14" t="s">
        <v>636</v>
      </c>
      <c r="F4792" s="23">
        <v>15</v>
      </c>
      <c r="G4792" s="23" t="s">
        <v>9</v>
      </c>
      <c r="H4792" s="15" t="s">
        <v>8</v>
      </c>
      <c r="I4792" s="19">
        <v>44012</v>
      </c>
      <c r="J4792" s="22" t="str">
        <f t="shared" si="134"/>
        <v>n/a</v>
      </c>
      <c r="K4792" s="19">
        <v>44046</v>
      </c>
      <c r="L4792" s="23"/>
      <c r="M4792" s="52" t="str">
        <f>IF($K4792&gt;0,VLOOKUP($C4792,analyst,8,FALSE),"")</f>
        <v xml:space="preserve"> </v>
      </c>
      <c r="N4792" s="23" t="str">
        <f>IF($K4792&gt;0,VLOOKUP($C4792,analyst,9,FALSE),"")</f>
        <v>Approve</v>
      </c>
      <c r="O4792" s="21" t="s">
        <v>7</v>
      </c>
      <c r="P4792" s="20">
        <v>4730</v>
      </c>
      <c r="Q4792" s="19">
        <v>44186</v>
      </c>
      <c r="R4792" s="18" t="s">
        <v>635</v>
      </c>
    </row>
    <row r="4793" spans="1:18" s="14" customFormat="1" ht="12.75" customHeight="1" x14ac:dyDescent="0.2">
      <c r="A4793" s="25">
        <v>175</v>
      </c>
      <c r="B4793" s="14" t="s">
        <v>7</v>
      </c>
      <c r="C4793" s="24">
        <v>8526</v>
      </c>
      <c r="D4793" s="14" t="s">
        <v>634</v>
      </c>
      <c r="E4793" s="14" t="s">
        <v>633</v>
      </c>
      <c r="F4793" s="23">
        <v>8</v>
      </c>
      <c r="G4793" s="23" t="s">
        <v>15</v>
      </c>
      <c r="H4793" s="15" t="s">
        <v>28</v>
      </c>
      <c r="I4793" s="19">
        <v>44013</v>
      </c>
      <c r="J4793" s="22" t="str">
        <f t="shared" si="134"/>
        <v>n/a</v>
      </c>
      <c r="K4793" s="19">
        <v>44105</v>
      </c>
      <c r="L4793" s="23"/>
      <c r="M4793" s="52" t="str">
        <f>IF($K4793&gt;0,VLOOKUP($C4793,analyst,8,FALSE),"")</f>
        <v>Deny</v>
      </c>
      <c r="N4793" s="23" t="str">
        <f>IF($K4793&gt;0,VLOOKUP($C4793,analyst,9,FALSE),"")</f>
        <v>Approve</v>
      </c>
      <c r="O4793" s="21" t="s">
        <v>7</v>
      </c>
      <c r="P4793" s="20">
        <v>4746</v>
      </c>
      <c r="Q4793" s="19">
        <v>44327</v>
      </c>
      <c r="R4793" s="18" t="s">
        <v>198</v>
      </c>
    </row>
    <row r="4794" spans="1:18" s="14" customFormat="1" ht="12.75" customHeight="1" x14ac:dyDescent="0.2">
      <c r="A4794" s="25">
        <v>45</v>
      </c>
      <c r="B4794" s="14" t="s">
        <v>7</v>
      </c>
      <c r="C4794" s="24">
        <v>8527</v>
      </c>
      <c r="D4794" s="14" t="s">
        <v>632</v>
      </c>
      <c r="E4794" s="14" t="s">
        <v>631</v>
      </c>
      <c r="F4794" s="23">
        <v>15</v>
      </c>
      <c r="G4794" s="23" t="s">
        <v>9</v>
      </c>
      <c r="H4794" s="15" t="s">
        <v>44</v>
      </c>
      <c r="I4794" s="19">
        <v>44064</v>
      </c>
      <c r="J4794" s="22" t="str">
        <f t="shared" ref="J4794:J4825" si="135">IF(AND(I4794&gt;1/1/75, K4794&gt;0),"n/a",I4794+365)</f>
        <v>n/a</v>
      </c>
      <c r="K4794" s="19">
        <v>44105</v>
      </c>
      <c r="L4794" s="23">
        <v>8532</v>
      </c>
      <c r="M4794" s="52" t="str">
        <f>IF($K4794&gt;0,VLOOKUP($C4794,analyst,8,FALSE),"")</f>
        <v xml:space="preserve"> </v>
      </c>
      <c r="N4794" s="23" t="str">
        <f>IF($K4794&gt;0,VLOOKUP($C4794,analyst,9,FALSE),"")</f>
        <v>Approve</v>
      </c>
      <c r="O4794" s="21" t="s">
        <v>7</v>
      </c>
      <c r="P4794" s="20">
        <v>4738</v>
      </c>
      <c r="Q4794" s="19">
        <v>44242</v>
      </c>
      <c r="R4794" s="18" t="s">
        <v>597</v>
      </c>
    </row>
    <row r="4795" spans="1:18" s="14" customFormat="1" ht="12.75" customHeight="1" x14ac:dyDescent="0.2">
      <c r="A4795" s="25">
        <v>4</v>
      </c>
      <c r="B4795" s="14" t="s">
        <v>7</v>
      </c>
      <c r="C4795" s="24">
        <v>8528</v>
      </c>
      <c r="D4795" s="14" t="s">
        <v>630</v>
      </c>
      <c r="E4795" s="14" t="s">
        <v>629</v>
      </c>
      <c r="F4795" s="23">
        <v>5</v>
      </c>
      <c r="G4795" s="23" t="s">
        <v>34</v>
      </c>
      <c r="H4795" s="15" t="s">
        <v>44</v>
      </c>
      <c r="I4795" s="19">
        <v>44071</v>
      </c>
      <c r="J4795" s="22">
        <f t="shared" si="135"/>
        <v>44436</v>
      </c>
      <c r="K4795" s="19"/>
      <c r="L4795" s="23"/>
      <c r="M4795" s="52" t="str">
        <f>IF($K4795&gt;0,VLOOKUP($C4795,analyst,8,FALSE),"")</f>
        <v/>
      </c>
      <c r="N4795" s="23" t="str">
        <f>IF($K4795&gt;0,VLOOKUP($C4795,analyst,9,FALSE),"")</f>
        <v/>
      </c>
      <c r="O4795" s="21" t="s">
        <v>7</v>
      </c>
      <c r="P4795" s="20" t="s">
        <v>2</v>
      </c>
      <c r="Q4795" s="19">
        <f>+J4795</f>
        <v>44436</v>
      </c>
      <c r="R4795" s="18"/>
    </row>
    <row r="4796" spans="1:18" s="14" customFormat="1" ht="12.75" customHeight="1" x14ac:dyDescent="0.2">
      <c r="A4796" s="25">
        <v>3</v>
      </c>
      <c r="B4796" s="14" t="s">
        <v>7</v>
      </c>
      <c r="C4796" s="24">
        <v>8529</v>
      </c>
      <c r="D4796" s="14" t="s">
        <v>628</v>
      </c>
      <c r="E4796" s="14" t="s">
        <v>627</v>
      </c>
      <c r="F4796" s="23">
        <v>21</v>
      </c>
      <c r="G4796" s="23" t="s">
        <v>22</v>
      </c>
      <c r="H4796" s="15" t="s">
        <v>44</v>
      </c>
      <c r="I4796" s="19">
        <v>44071</v>
      </c>
      <c r="J4796" s="22" t="str">
        <f t="shared" si="135"/>
        <v>n/a</v>
      </c>
      <c r="K4796" s="19">
        <v>44104</v>
      </c>
      <c r="L4796" s="23"/>
      <c r="M4796" s="52" t="str">
        <f>IF($K4796&gt;0,VLOOKUP($C4796,analyst,8,FALSE),"")</f>
        <v xml:space="preserve"> </v>
      </c>
      <c r="N4796" s="23" t="str">
        <f>IF($K4796&gt;0,VLOOKUP($C4796,analyst,9,FALSE),"")</f>
        <v>Approve</v>
      </c>
      <c r="O4796" s="21" t="s">
        <v>7</v>
      </c>
      <c r="P4796" s="20">
        <v>4734</v>
      </c>
      <c r="Q4796" s="19">
        <v>44242</v>
      </c>
      <c r="R4796" s="34" t="s">
        <v>449</v>
      </c>
    </row>
    <row r="4797" spans="1:18" s="14" customFormat="1" ht="12.75" customHeight="1" x14ac:dyDescent="0.2">
      <c r="A4797" s="25">
        <v>51</v>
      </c>
      <c r="B4797" s="14" t="s">
        <v>7</v>
      </c>
      <c r="C4797" s="24">
        <v>8530</v>
      </c>
      <c r="D4797" s="14" t="s">
        <v>577</v>
      </c>
      <c r="E4797" s="50" t="s">
        <v>626</v>
      </c>
      <c r="F4797" s="23">
        <v>10</v>
      </c>
      <c r="G4797" s="23" t="s">
        <v>12</v>
      </c>
      <c r="H4797" s="15" t="s">
        <v>44</v>
      </c>
      <c r="I4797" s="19">
        <v>44074</v>
      </c>
      <c r="J4797" s="22" t="str">
        <f t="shared" si="135"/>
        <v>n/a</v>
      </c>
      <c r="K4797" s="19">
        <v>44103</v>
      </c>
      <c r="L4797" s="23"/>
      <c r="M4797" s="52" t="str">
        <f>IF($K4797&gt;0,VLOOKUP($C4797,analyst,8,FALSE),"")</f>
        <v xml:space="preserve"> </v>
      </c>
      <c r="N4797" s="23" t="str">
        <f>IF($K4797&gt;0,VLOOKUP($C4797,analyst,9,FALSE),"")</f>
        <v>Partial Approval</v>
      </c>
      <c r="O4797" s="21" t="s">
        <v>7</v>
      </c>
      <c r="P4797" s="20">
        <v>4745</v>
      </c>
      <c r="Q4797" s="19">
        <v>44306</v>
      </c>
      <c r="R4797" s="18" t="s">
        <v>625</v>
      </c>
    </row>
    <row r="4798" spans="1:18" s="14" customFormat="1" ht="12.75" customHeight="1" x14ac:dyDescent="0.2">
      <c r="A4798" s="25">
        <v>19</v>
      </c>
      <c r="B4798" s="14" t="s">
        <v>7</v>
      </c>
      <c r="C4798" s="24">
        <v>8531</v>
      </c>
      <c r="D4798" s="14" t="s">
        <v>624</v>
      </c>
      <c r="E4798" s="14" t="s">
        <v>623</v>
      </c>
      <c r="F4798" s="23">
        <v>8</v>
      </c>
      <c r="G4798" s="23" t="s">
        <v>15</v>
      </c>
      <c r="H4798" s="15" t="s">
        <v>44</v>
      </c>
      <c r="I4798" s="19">
        <v>44074</v>
      </c>
      <c r="J4798" s="22" t="str">
        <f t="shared" si="135"/>
        <v>n/a</v>
      </c>
      <c r="K4798" s="19">
        <v>44105</v>
      </c>
      <c r="L4798" s="23">
        <v>8537</v>
      </c>
      <c r="M4798" s="52" t="str">
        <f>IF($K4798&gt;0,VLOOKUP($C4798,analyst,8,FALSE),"")</f>
        <v>Approve</v>
      </c>
      <c r="N4798" s="23" t="str">
        <f>IF($K4798&gt;0,VLOOKUP($C4798,analyst,9,FALSE),"")</f>
        <v>Approve</v>
      </c>
      <c r="O4798" s="21" t="s">
        <v>7</v>
      </c>
      <c r="P4798" s="20">
        <v>4739</v>
      </c>
      <c r="Q4798" s="19">
        <v>44242</v>
      </c>
      <c r="R4798" s="34" t="s">
        <v>255</v>
      </c>
    </row>
    <row r="4799" spans="1:18" s="14" customFormat="1" ht="12.75" customHeight="1" x14ac:dyDescent="0.2">
      <c r="A4799" s="25">
        <v>176</v>
      </c>
      <c r="B4799" s="14" t="s">
        <v>7</v>
      </c>
      <c r="C4799" s="24">
        <v>8532</v>
      </c>
      <c r="D4799" s="14" t="s">
        <v>622</v>
      </c>
      <c r="E4799" s="14" t="s">
        <v>621</v>
      </c>
      <c r="F4799" s="23">
        <v>15</v>
      </c>
      <c r="G4799" s="23" t="s">
        <v>9</v>
      </c>
      <c r="H4799" s="15" t="s">
        <v>44</v>
      </c>
      <c r="I4799" s="19">
        <v>44074</v>
      </c>
      <c r="J4799" s="22" t="str">
        <f t="shared" si="135"/>
        <v>n/a</v>
      </c>
      <c r="K4799" s="19">
        <v>44105</v>
      </c>
      <c r="L4799" s="23">
        <v>8527</v>
      </c>
      <c r="M4799" s="52" t="str">
        <f>IF($K4799&gt;0,VLOOKUP($C4799,analyst,8,FALSE),"")</f>
        <v xml:space="preserve"> </v>
      </c>
      <c r="N4799" s="23" t="str">
        <f>IF($K4799&gt;0,VLOOKUP($C4799,analyst,9,FALSE),"")</f>
        <v>Deny</v>
      </c>
      <c r="O4799" s="62" t="s">
        <v>7</v>
      </c>
      <c r="P4799" s="39" t="s">
        <v>0</v>
      </c>
      <c r="Q4799" s="19">
        <v>44294</v>
      </c>
      <c r="R4799" s="18"/>
    </row>
    <row r="4800" spans="1:18" s="14" customFormat="1" ht="12.75" customHeight="1" x14ac:dyDescent="0.2">
      <c r="A4800" s="25">
        <v>52</v>
      </c>
      <c r="B4800" s="14" t="s">
        <v>7</v>
      </c>
      <c r="C4800" s="24">
        <v>8533</v>
      </c>
      <c r="D4800" s="14" t="s">
        <v>480</v>
      </c>
      <c r="E4800" s="14" t="s">
        <v>620</v>
      </c>
      <c r="F4800" s="23">
        <v>20</v>
      </c>
      <c r="G4800" s="23" t="s">
        <v>22</v>
      </c>
      <c r="H4800" s="15" t="s">
        <v>44</v>
      </c>
      <c r="I4800" s="19">
        <v>44075</v>
      </c>
      <c r="J4800" s="22" t="str">
        <f t="shared" si="135"/>
        <v>n/a</v>
      </c>
      <c r="K4800" s="19">
        <v>44105</v>
      </c>
      <c r="L4800" s="23" t="s">
        <v>619</v>
      </c>
      <c r="M4800" s="52" t="str">
        <f>IF($K4800&gt;0,VLOOKUP($C4800,analyst,8,FALSE),"")</f>
        <v xml:space="preserve"> </v>
      </c>
      <c r="N4800" s="23" t="str">
        <f>IF($K4800&gt;0,VLOOKUP($C4800,analyst,9,FALSE),"")</f>
        <v>Approve</v>
      </c>
      <c r="O4800" s="21" t="s">
        <v>7</v>
      </c>
      <c r="P4800" s="20">
        <v>4735</v>
      </c>
      <c r="Q4800" s="19">
        <v>44242</v>
      </c>
      <c r="R4800" s="18" t="s">
        <v>604</v>
      </c>
    </row>
    <row r="4801" spans="1:209" s="14" customFormat="1" ht="12.75" customHeight="1" x14ac:dyDescent="0.2">
      <c r="A4801" s="25">
        <v>59</v>
      </c>
      <c r="B4801" s="14" t="s">
        <v>7</v>
      </c>
      <c r="C4801" s="24">
        <v>8534</v>
      </c>
      <c r="D4801" s="14" t="s">
        <v>617</v>
      </c>
      <c r="E4801" s="14" t="s">
        <v>616</v>
      </c>
      <c r="F4801" s="23">
        <v>20</v>
      </c>
      <c r="G4801" s="23" t="s">
        <v>22</v>
      </c>
      <c r="H4801" s="15" t="s">
        <v>44</v>
      </c>
      <c r="I4801" s="19">
        <v>44075</v>
      </c>
      <c r="J4801" s="22" t="str">
        <f t="shared" si="135"/>
        <v>n/a</v>
      </c>
      <c r="K4801" s="19">
        <v>44105</v>
      </c>
      <c r="L4801" s="23" t="s">
        <v>618</v>
      </c>
      <c r="M4801" s="52" t="str">
        <f>IF($K4801&gt;0,VLOOKUP($C4801,analyst,8,FALSE),"")</f>
        <v xml:space="preserve"> </v>
      </c>
      <c r="N4801" s="23" t="str">
        <f>IF($K4801&gt;0,VLOOKUP($C4801,analyst,9,FALSE),"")</f>
        <v>Approve</v>
      </c>
      <c r="O4801" s="21" t="s">
        <v>7</v>
      </c>
      <c r="P4801" s="20">
        <v>4736</v>
      </c>
      <c r="Q4801" s="19">
        <v>44242</v>
      </c>
      <c r="R4801" s="18" t="s">
        <v>614</v>
      </c>
    </row>
    <row r="4802" spans="1:209" s="14" customFormat="1" ht="11.45" customHeight="1" x14ac:dyDescent="0.2">
      <c r="A4802" s="25">
        <v>59</v>
      </c>
      <c r="B4802" s="14" t="s">
        <v>7</v>
      </c>
      <c r="C4802" s="24">
        <v>8535</v>
      </c>
      <c r="D4802" s="14" t="s">
        <v>617</v>
      </c>
      <c r="E4802" s="14" t="s">
        <v>616</v>
      </c>
      <c r="F4802" s="23">
        <v>20</v>
      </c>
      <c r="G4802" s="23" t="s">
        <v>22</v>
      </c>
      <c r="H4802" s="15" t="s">
        <v>44</v>
      </c>
      <c r="I4802" s="19">
        <v>44075</v>
      </c>
      <c r="J4802" s="22" t="str">
        <f t="shared" si="135"/>
        <v>n/a</v>
      </c>
      <c r="K4802" s="19">
        <v>44105</v>
      </c>
      <c r="L4802" s="23" t="s">
        <v>615</v>
      </c>
      <c r="M4802" s="52" t="str">
        <f>IF($K4802&gt;0,VLOOKUP($C4802,analyst,8,FALSE),"")</f>
        <v xml:space="preserve"> </v>
      </c>
      <c r="N4802" s="23" t="str">
        <f>IF($K4802&gt;0,VLOOKUP($C4802,analyst,9,FALSE),"")</f>
        <v>Approve</v>
      </c>
      <c r="O4802" s="21" t="s">
        <v>7</v>
      </c>
      <c r="P4802" s="20">
        <v>4737</v>
      </c>
      <c r="Q4802" s="19">
        <v>44242</v>
      </c>
      <c r="R4802" s="18" t="s">
        <v>614</v>
      </c>
    </row>
    <row r="4803" spans="1:209" s="14" customFormat="1" ht="12.75" customHeight="1" x14ac:dyDescent="0.2">
      <c r="A4803" s="25">
        <v>140</v>
      </c>
      <c r="B4803" s="14" t="s">
        <v>7</v>
      </c>
      <c r="C4803" s="24">
        <v>8536</v>
      </c>
      <c r="D4803" s="14" t="s">
        <v>613</v>
      </c>
      <c r="E4803" s="14" t="s">
        <v>612</v>
      </c>
      <c r="F4803" s="23">
        <v>21</v>
      </c>
      <c r="G4803" s="23" t="s">
        <v>22</v>
      </c>
      <c r="H4803" s="15" t="s">
        <v>8</v>
      </c>
      <c r="I4803" s="19">
        <v>44061</v>
      </c>
      <c r="J4803" s="22" t="str">
        <f t="shared" si="135"/>
        <v>n/a</v>
      </c>
      <c r="K4803" s="19">
        <v>44159</v>
      </c>
      <c r="L4803" s="23"/>
      <c r="M4803" s="52"/>
      <c r="N4803" s="23" t="s">
        <v>107</v>
      </c>
      <c r="O4803" s="21" t="s">
        <v>7</v>
      </c>
      <c r="P4803" s="20">
        <v>4741</v>
      </c>
      <c r="Q4803" s="19">
        <v>44257</v>
      </c>
      <c r="R4803" s="18" t="s">
        <v>604</v>
      </c>
    </row>
    <row r="4804" spans="1:209" s="14" customFormat="1" ht="12.75" customHeight="1" x14ac:dyDescent="0.2">
      <c r="A4804" s="25">
        <v>28</v>
      </c>
      <c r="B4804" s="14" t="s">
        <v>7</v>
      </c>
      <c r="C4804" s="24">
        <v>8537</v>
      </c>
      <c r="D4804" s="14" t="s">
        <v>611</v>
      </c>
      <c r="E4804" s="14" t="s">
        <v>610</v>
      </c>
      <c r="F4804" s="23">
        <v>8</v>
      </c>
      <c r="G4804" s="23" t="s">
        <v>15</v>
      </c>
      <c r="H4804" s="15" t="s">
        <v>44</v>
      </c>
      <c r="I4804" s="19">
        <v>44084</v>
      </c>
      <c r="J4804" s="22" t="str">
        <f t="shared" si="135"/>
        <v>n/a</v>
      </c>
      <c r="K4804" s="19">
        <v>44104</v>
      </c>
      <c r="L4804" s="23">
        <v>8531</v>
      </c>
      <c r="M4804" s="52" t="str">
        <f>IF($K4804&gt;0,VLOOKUP($C4804,analyst,8,FALSE),"")</f>
        <v>Approve</v>
      </c>
      <c r="N4804" s="23" t="str">
        <f>IF($K4804&gt;0,VLOOKUP($C4804,analyst,9,FALSE),"")</f>
        <v>Approve</v>
      </c>
      <c r="O4804" s="21" t="s">
        <v>7</v>
      </c>
      <c r="P4804" s="20">
        <v>4740</v>
      </c>
      <c r="Q4804" s="19">
        <v>44242</v>
      </c>
      <c r="R4804" s="18" t="s">
        <v>602</v>
      </c>
    </row>
    <row r="4805" spans="1:209" s="14" customFormat="1" ht="12.75" customHeight="1" x14ac:dyDescent="0.2">
      <c r="A4805" s="25">
        <v>5</v>
      </c>
      <c r="B4805" s="14" t="s">
        <v>7</v>
      </c>
      <c r="C4805" s="24">
        <v>8538</v>
      </c>
      <c r="D4805" s="14" t="s">
        <v>478</v>
      </c>
      <c r="E4805" s="14" t="s">
        <v>608</v>
      </c>
      <c r="F4805" s="23">
        <v>20</v>
      </c>
      <c r="G4805" s="23" t="s">
        <v>22</v>
      </c>
      <c r="H4805" s="15" t="s">
        <v>44</v>
      </c>
      <c r="I4805" s="19">
        <v>44085</v>
      </c>
      <c r="J4805" s="22" t="str">
        <f t="shared" si="135"/>
        <v>n/a</v>
      </c>
      <c r="K4805" s="19">
        <v>44105</v>
      </c>
      <c r="L4805" s="23" t="s">
        <v>607</v>
      </c>
      <c r="M4805" s="52" t="str">
        <f>IF($K4805&gt;0,VLOOKUP($C4805,analyst,8,FALSE),"")</f>
        <v xml:space="preserve"> </v>
      </c>
      <c r="N4805" s="23" t="str">
        <f>IF($K4805&gt;0,VLOOKUP($C4805,analyst,9,FALSE),"")</f>
        <v>Deny</v>
      </c>
      <c r="O4805" s="21" t="s">
        <v>7</v>
      </c>
      <c r="P4805" s="39" t="s">
        <v>0</v>
      </c>
      <c r="Q4805" s="19">
        <v>44477</v>
      </c>
      <c r="R4805" s="18"/>
    </row>
    <row r="4806" spans="1:209" s="14" customFormat="1" ht="12.75" customHeight="1" x14ac:dyDescent="0.2">
      <c r="A4806" s="25">
        <v>5</v>
      </c>
      <c r="B4806" s="14" t="s">
        <v>7</v>
      </c>
      <c r="C4806" s="24">
        <v>8539</v>
      </c>
      <c r="D4806" s="14" t="s">
        <v>478</v>
      </c>
      <c r="E4806" s="14" t="s">
        <v>606</v>
      </c>
      <c r="F4806" s="23">
        <v>20</v>
      </c>
      <c r="G4806" s="23" t="s">
        <v>22</v>
      </c>
      <c r="H4806" s="15" t="s">
        <v>44</v>
      </c>
      <c r="I4806" s="19">
        <v>44085</v>
      </c>
      <c r="J4806" s="22" t="str">
        <f t="shared" si="135"/>
        <v>n/a</v>
      </c>
      <c r="K4806" s="19">
        <v>44105</v>
      </c>
      <c r="L4806" s="23" t="s">
        <v>605</v>
      </c>
      <c r="M4806" s="52" t="str">
        <f>IF($K4806&gt;0,VLOOKUP($C4806,analyst,8,FALSE),"")</f>
        <v xml:space="preserve"> </v>
      </c>
      <c r="N4806" s="23" t="str">
        <f>IF($K4806&gt;0,VLOOKUP($C4806,analyst,9,FALSE),"")</f>
        <v>Deny</v>
      </c>
      <c r="O4806" s="21" t="s">
        <v>7</v>
      </c>
      <c r="P4806" s="20">
        <v>4761</v>
      </c>
      <c r="Q4806" s="19">
        <v>44477</v>
      </c>
      <c r="R4806" s="18" t="s">
        <v>604</v>
      </c>
    </row>
    <row r="4807" spans="1:209" s="14" customFormat="1" ht="12.75" customHeight="1" x14ac:dyDescent="0.2">
      <c r="A4807" s="25">
        <v>17</v>
      </c>
      <c r="B4807" s="14" t="s">
        <v>7</v>
      </c>
      <c r="C4807" s="24">
        <v>8540</v>
      </c>
      <c r="D4807" s="14" t="s">
        <v>337</v>
      </c>
      <c r="E4807" s="14" t="s">
        <v>603</v>
      </c>
      <c r="F4807" s="23">
        <v>8</v>
      </c>
      <c r="G4807" s="23" t="s">
        <v>15</v>
      </c>
      <c r="H4807" s="15" t="s">
        <v>114</v>
      </c>
      <c r="I4807" s="19">
        <v>44105</v>
      </c>
      <c r="J4807" s="22" t="str">
        <f t="shared" si="135"/>
        <v>n/a</v>
      </c>
      <c r="K4807" s="19">
        <v>44137</v>
      </c>
      <c r="L4807" s="23"/>
      <c r="M4807" s="52" t="str">
        <f>IF($K4807&gt;0,VLOOKUP($C4807,analyst,8,FALSE),"")</f>
        <v xml:space="preserve"> </v>
      </c>
      <c r="N4807" s="23" t="str">
        <f>IF($K4807&gt;0,VLOOKUP($C4807,analyst,9,FALSE),"")</f>
        <v>Approve</v>
      </c>
      <c r="O4807" s="21" t="s">
        <v>7</v>
      </c>
      <c r="P4807" s="20">
        <v>4742</v>
      </c>
      <c r="Q4807" s="19">
        <v>44270</v>
      </c>
      <c r="R4807" s="18" t="s">
        <v>602</v>
      </c>
    </row>
    <row r="4808" spans="1:209" s="14" customFormat="1" ht="12.75" customHeight="1" x14ac:dyDescent="0.2">
      <c r="A4808" s="25">
        <v>56</v>
      </c>
      <c r="B4808" s="14" t="s">
        <v>7</v>
      </c>
      <c r="C4808" s="24">
        <v>8541</v>
      </c>
      <c r="D4808" s="14" t="s">
        <v>86</v>
      </c>
      <c r="E4808" s="14" t="s">
        <v>600</v>
      </c>
      <c r="F4808" s="23">
        <v>11</v>
      </c>
      <c r="G4808" s="23" t="s">
        <v>34</v>
      </c>
      <c r="H4808" s="15" t="s">
        <v>31</v>
      </c>
      <c r="I4808" s="19">
        <v>44134</v>
      </c>
      <c r="J4808" s="22" t="str">
        <f t="shared" si="135"/>
        <v>n/a</v>
      </c>
      <c r="K4808" s="19">
        <v>44166</v>
      </c>
      <c r="L4808" s="23"/>
      <c r="M4808" s="52" t="str">
        <f>IF($K4808&gt;0,VLOOKUP($C4808,analyst,8,FALSE),"")</f>
        <v xml:space="preserve"> </v>
      </c>
      <c r="N4808" s="23" t="str">
        <f>IF($K4808&gt;0,VLOOKUP($C4808,analyst,9,FALSE),"")</f>
        <v>Deny</v>
      </c>
      <c r="O4808" s="62" t="s">
        <v>7</v>
      </c>
      <c r="P4808" s="39" t="s">
        <v>0</v>
      </c>
      <c r="Q4808" s="19">
        <v>44397</v>
      </c>
      <c r="R4808" s="18"/>
    </row>
    <row r="4809" spans="1:209" s="14" customFormat="1" ht="12.75" customHeight="1" x14ac:dyDescent="0.2">
      <c r="A4809" s="25">
        <v>3</v>
      </c>
      <c r="B4809" s="14" t="s">
        <v>7</v>
      </c>
      <c r="C4809" s="24">
        <v>8542</v>
      </c>
      <c r="D4809" s="54" t="s">
        <v>599</v>
      </c>
      <c r="E4809" s="14" t="s">
        <v>598</v>
      </c>
      <c r="F4809" s="23">
        <v>15</v>
      </c>
      <c r="G4809" s="23" t="s">
        <v>9</v>
      </c>
      <c r="H4809" s="15" t="s">
        <v>31</v>
      </c>
      <c r="I4809" s="19">
        <v>44134</v>
      </c>
      <c r="J4809" s="22" t="str">
        <f t="shared" si="135"/>
        <v>n/a</v>
      </c>
      <c r="K4809" s="19">
        <v>44165</v>
      </c>
      <c r="L4809" s="23"/>
      <c r="M4809" s="52" t="str">
        <f>IF($K4809&gt;0,VLOOKUP($C4809,analyst,8,FALSE),"")</f>
        <v xml:space="preserve"> </v>
      </c>
      <c r="N4809" s="23" t="str">
        <f>IF($K4809&gt;0,VLOOKUP($C4809,analyst,9,FALSE),"")</f>
        <v>Approve</v>
      </c>
      <c r="O4809" s="21" t="s">
        <v>7</v>
      </c>
      <c r="P4809" s="20">
        <v>4743</v>
      </c>
      <c r="Q4809" s="19">
        <v>44319</v>
      </c>
      <c r="R4809" s="18" t="s">
        <v>597</v>
      </c>
      <c r="S4809" s="40"/>
      <c r="T4809" s="40"/>
      <c r="U4809" s="40"/>
      <c r="V4809" s="40"/>
      <c r="W4809" s="40"/>
      <c r="X4809" s="40"/>
      <c r="Y4809" s="40"/>
      <c r="Z4809" s="40"/>
      <c r="AA4809" s="40"/>
      <c r="AB4809" s="40"/>
      <c r="AC4809" s="40"/>
      <c r="AD4809" s="40"/>
      <c r="AE4809" s="40"/>
      <c r="AF4809" s="40"/>
      <c r="AG4809" s="40"/>
      <c r="AH4809" s="40"/>
      <c r="AI4809" s="40"/>
      <c r="AJ4809" s="40"/>
      <c r="AK4809" s="40"/>
      <c r="AL4809" s="40"/>
      <c r="AM4809" s="40"/>
      <c r="AN4809" s="40"/>
      <c r="AO4809" s="40"/>
      <c r="AP4809" s="40"/>
      <c r="AQ4809" s="40"/>
      <c r="AR4809" s="40"/>
      <c r="AS4809" s="40"/>
      <c r="AT4809" s="40"/>
      <c r="AU4809" s="40"/>
      <c r="AV4809" s="40"/>
      <c r="AW4809" s="40"/>
      <c r="AX4809" s="40"/>
      <c r="AY4809" s="40"/>
      <c r="AZ4809" s="40"/>
      <c r="BA4809" s="40"/>
      <c r="BB4809" s="40"/>
      <c r="BC4809" s="40"/>
      <c r="BD4809" s="40"/>
      <c r="BE4809" s="40"/>
      <c r="BF4809" s="40"/>
      <c r="BG4809" s="40"/>
      <c r="BH4809" s="40"/>
      <c r="BI4809" s="40"/>
      <c r="BJ4809" s="40"/>
      <c r="BK4809" s="40"/>
      <c r="BL4809" s="40"/>
      <c r="BM4809" s="40"/>
      <c r="BN4809" s="40"/>
      <c r="BO4809" s="40"/>
      <c r="BP4809" s="40"/>
      <c r="BQ4809" s="40"/>
      <c r="BR4809" s="40"/>
      <c r="BS4809" s="40"/>
      <c r="BT4809" s="40"/>
      <c r="BU4809" s="40"/>
      <c r="BV4809" s="40"/>
      <c r="BW4809" s="40"/>
      <c r="BX4809" s="40"/>
      <c r="BY4809" s="40"/>
      <c r="BZ4809" s="40"/>
      <c r="CA4809" s="40"/>
      <c r="CB4809" s="40"/>
      <c r="CC4809" s="40"/>
      <c r="CD4809" s="40"/>
      <c r="CE4809" s="40"/>
      <c r="CF4809" s="40"/>
      <c r="CG4809" s="40"/>
      <c r="CH4809" s="40"/>
      <c r="CI4809" s="40"/>
      <c r="CJ4809" s="40"/>
      <c r="CK4809" s="40"/>
      <c r="CL4809" s="40"/>
      <c r="CM4809" s="40"/>
      <c r="CN4809" s="40"/>
      <c r="CO4809" s="40"/>
      <c r="CP4809" s="40"/>
      <c r="CQ4809" s="40"/>
      <c r="CR4809" s="40"/>
      <c r="CS4809" s="40"/>
      <c r="CT4809" s="40"/>
      <c r="CU4809" s="40"/>
      <c r="CV4809" s="40"/>
      <c r="CW4809" s="40"/>
      <c r="CX4809" s="40"/>
      <c r="CY4809" s="40"/>
      <c r="CZ4809" s="40"/>
      <c r="DA4809" s="40"/>
      <c r="DB4809" s="40"/>
      <c r="DC4809" s="40"/>
      <c r="DD4809" s="40"/>
      <c r="DE4809" s="40"/>
      <c r="DF4809" s="40"/>
      <c r="DG4809" s="40"/>
      <c r="DH4809" s="40"/>
      <c r="DI4809" s="40"/>
      <c r="DJ4809" s="40"/>
      <c r="DK4809" s="40"/>
      <c r="DL4809" s="40"/>
      <c r="DM4809" s="40"/>
      <c r="DN4809" s="40"/>
      <c r="DO4809" s="40"/>
      <c r="DP4809" s="40"/>
      <c r="DQ4809" s="40"/>
      <c r="DR4809" s="40"/>
      <c r="DS4809" s="40"/>
      <c r="DT4809" s="40"/>
      <c r="DU4809" s="40"/>
      <c r="DV4809" s="40"/>
      <c r="DW4809" s="40"/>
      <c r="DX4809" s="40"/>
      <c r="DY4809" s="40"/>
      <c r="DZ4809" s="40"/>
      <c r="EA4809" s="40"/>
      <c r="EB4809" s="40"/>
      <c r="EC4809" s="40"/>
      <c r="ED4809" s="40"/>
      <c r="EE4809" s="40"/>
      <c r="EF4809" s="40"/>
      <c r="EG4809" s="40"/>
      <c r="EH4809" s="40"/>
      <c r="EI4809" s="40"/>
      <c r="EJ4809" s="40"/>
      <c r="EK4809" s="40"/>
      <c r="EL4809" s="40"/>
      <c r="EM4809" s="40"/>
      <c r="EN4809" s="40"/>
      <c r="EO4809" s="40"/>
      <c r="EP4809" s="40"/>
      <c r="EQ4809" s="40"/>
      <c r="ER4809" s="40"/>
      <c r="ES4809" s="40"/>
      <c r="ET4809" s="40"/>
      <c r="EU4809" s="40"/>
      <c r="EV4809" s="40"/>
      <c r="EW4809" s="40"/>
      <c r="EX4809" s="40"/>
      <c r="EY4809" s="40"/>
      <c r="EZ4809" s="40"/>
      <c r="FA4809" s="40"/>
      <c r="FB4809" s="40"/>
      <c r="FC4809" s="40"/>
      <c r="FD4809" s="40"/>
      <c r="FE4809" s="40"/>
      <c r="FF4809" s="40"/>
      <c r="FG4809" s="40"/>
      <c r="FH4809" s="40"/>
      <c r="FI4809" s="40"/>
      <c r="FJ4809" s="40"/>
      <c r="FK4809" s="40"/>
      <c r="FL4809" s="40"/>
      <c r="FM4809" s="40"/>
      <c r="FN4809" s="40"/>
      <c r="FO4809" s="40"/>
      <c r="FP4809" s="40"/>
      <c r="FQ4809" s="40"/>
      <c r="FR4809" s="40"/>
      <c r="FS4809" s="40"/>
      <c r="FT4809" s="40"/>
      <c r="FU4809" s="40"/>
      <c r="FV4809" s="40"/>
      <c r="FW4809" s="40"/>
      <c r="FX4809" s="40"/>
      <c r="FY4809" s="40"/>
      <c r="FZ4809" s="40"/>
      <c r="GA4809" s="40"/>
      <c r="GB4809" s="40"/>
      <c r="GC4809" s="40"/>
      <c r="GD4809" s="40"/>
      <c r="GE4809" s="40"/>
      <c r="GF4809" s="40"/>
      <c r="GG4809" s="40"/>
      <c r="GH4809" s="40"/>
      <c r="GI4809" s="40"/>
      <c r="GJ4809" s="40"/>
      <c r="GK4809" s="40"/>
      <c r="GL4809" s="40"/>
      <c r="GM4809" s="40"/>
      <c r="GN4809" s="40"/>
      <c r="GO4809" s="40"/>
      <c r="GP4809" s="40"/>
      <c r="GQ4809" s="40"/>
      <c r="GR4809" s="40"/>
      <c r="GS4809" s="40"/>
      <c r="GT4809" s="40"/>
      <c r="GU4809" s="40"/>
      <c r="GV4809" s="40"/>
      <c r="GW4809" s="40"/>
      <c r="GX4809" s="40"/>
      <c r="GY4809" s="40"/>
      <c r="GZ4809" s="40"/>
      <c r="HA4809" s="40"/>
    </row>
    <row r="4810" spans="1:209" s="14" customFormat="1" ht="12.75" customHeight="1" x14ac:dyDescent="0.2">
      <c r="A4810" s="25">
        <v>3</v>
      </c>
      <c r="B4810" s="14" t="s">
        <v>7</v>
      </c>
      <c r="C4810" s="24">
        <v>8543</v>
      </c>
      <c r="D4810" s="54" t="s">
        <v>596</v>
      </c>
      <c r="E4810" s="54" t="s">
        <v>595</v>
      </c>
      <c r="F4810" s="23">
        <v>15</v>
      </c>
      <c r="G4810" s="23" t="s">
        <v>9</v>
      </c>
      <c r="H4810" s="15" t="s">
        <v>31</v>
      </c>
      <c r="I4810" s="19">
        <v>44134</v>
      </c>
      <c r="J4810" s="22" t="str">
        <f t="shared" si="135"/>
        <v>n/a</v>
      </c>
      <c r="K4810" s="19">
        <v>44165</v>
      </c>
      <c r="L4810" s="23"/>
      <c r="M4810" s="52" t="str">
        <f>IF($K4810&gt;0,VLOOKUP($C4810,analyst,8,FALSE),"")</f>
        <v xml:space="preserve"> </v>
      </c>
      <c r="N4810" s="23" t="str">
        <f>IF($K4810&gt;0,VLOOKUP($C4810,analyst,9,FALSE),"")</f>
        <v>Approve</v>
      </c>
      <c r="O4810" s="21" t="s">
        <v>7</v>
      </c>
      <c r="P4810" s="20">
        <v>4744</v>
      </c>
      <c r="Q4810" s="19">
        <v>44319</v>
      </c>
      <c r="R4810" s="34" t="s">
        <v>594</v>
      </c>
    </row>
    <row r="4811" spans="1:209" s="14" customFormat="1" ht="12.75" customHeight="1" x14ac:dyDescent="0.2">
      <c r="A4811" s="25">
        <v>70</v>
      </c>
      <c r="B4811" s="14" t="s">
        <v>7</v>
      </c>
      <c r="C4811" s="24">
        <v>8544</v>
      </c>
      <c r="D4811" s="14" t="s">
        <v>593</v>
      </c>
      <c r="E4811" s="14" t="s">
        <v>592</v>
      </c>
      <c r="F4811" s="23">
        <v>9</v>
      </c>
      <c r="G4811" s="23" t="s">
        <v>12</v>
      </c>
      <c r="H4811" s="15" t="s">
        <v>31</v>
      </c>
      <c r="I4811" s="19">
        <v>44137</v>
      </c>
      <c r="J4811" s="22" t="str">
        <f t="shared" si="135"/>
        <v>n/a</v>
      </c>
      <c r="K4811" s="19">
        <v>44166</v>
      </c>
      <c r="L4811" s="23"/>
      <c r="M4811" s="52" t="str">
        <f>IF($K4811&gt;0,VLOOKUP($C4811,analyst,8,FALSE),"")</f>
        <v xml:space="preserve"> </v>
      </c>
      <c r="N4811" s="23" t="str">
        <f>IF($K4811&gt;0,VLOOKUP($C4811,analyst,9,FALSE),"")</f>
        <v xml:space="preserve"> </v>
      </c>
      <c r="O4811" s="21" t="s">
        <v>7</v>
      </c>
      <c r="P4811" s="20" t="s">
        <v>3</v>
      </c>
      <c r="Q4811" s="19">
        <v>45103</v>
      </c>
      <c r="R4811" s="18"/>
    </row>
    <row r="4812" spans="1:209" s="14" customFormat="1" ht="12.75" customHeight="1" x14ac:dyDescent="0.2">
      <c r="A4812" s="25">
        <v>17</v>
      </c>
      <c r="B4812" s="14" t="s">
        <v>7</v>
      </c>
      <c r="C4812" s="24">
        <v>8545</v>
      </c>
      <c r="D4812" s="59" t="s">
        <v>591</v>
      </c>
      <c r="E4812" s="14" t="s">
        <v>590</v>
      </c>
      <c r="F4812" s="32">
        <v>5</v>
      </c>
      <c r="G4812" s="32" t="s">
        <v>34</v>
      </c>
      <c r="H4812" s="32" t="s">
        <v>25</v>
      </c>
      <c r="I4812" s="19">
        <v>44167</v>
      </c>
      <c r="J4812" s="22" t="str">
        <f t="shared" si="135"/>
        <v>n/a</v>
      </c>
      <c r="K4812" s="19">
        <v>44200</v>
      </c>
      <c r="L4812" s="23"/>
      <c r="M4812" s="52" t="str">
        <f>IF($K4812&gt;0,VLOOKUP($C4812,analyst,8,FALSE),"")</f>
        <v xml:space="preserve"> </v>
      </c>
      <c r="N4812" s="23" t="str">
        <f>IF($K4812&gt;0,VLOOKUP($C4812,analyst,9,FALSE),"")</f>
        <v>Deny</v>
      </c>
      <c r="O4812" s="21" t="s">
        <v>7</v>
      </c>
      <c r="P4812" s="20">
        <v>4762</v>
      </c>
      <c r="Q4812" s="19">
        <v>44505</v>
      </c>
      <c r="R4812" s="18" t="s">
        <v>589</v>
      </c>
    </row>
    <row r="4813" spans="1:209" s="14" customFormat="1" ht="12.75" customHeight="1" x14ac:dyDescent="0.2">
      <c r="A4813" s="25">
        <v>3</v>
      </c>
      <c r="B4813" s="14" t="s">
        <v>7</v>
      </c>
      <c r="C4813" s="24">
        <v>8546</v>
      </c>
      <c r="D4813" s="14" t="s">
        <v>588</v>
      </c>
      <c r="E4813" s="58" t="s">
        <v>587</v>
      </c>
      <c r="F4813" s="23">
        <v>20</v>
      </c>
      <c r="G4813" s="23" t="s">
        <v>22</v>
      </c>
      <c r="H4813" s="15" t="s">
        <v>25</v>
      </c>
      <c r="I4813" s="19">
        <v>44167</v>
      </c>
      <c r="J4813" s="22" t="str">
        <f t="shared" si="135"/>
        <v>n/a</v>
      </c>
      <c r="K4813" s="19">
        <v>44197</v>
      </c>
      <c r="L4813" s="23"/>
      <c r="M4813" s="52" t="str">
        <f>IF($K4813&gt;0,VLOOKUP($C4813,analyst,8,FALSE),"")</f>
        <v xml:space="preserve"> </v>
      </c>
      <c r="N4813" s="23" t="s">
        <v>107</v>
      </c>
      <c r="O4813" s="21" t="s">
        <v>7</v>
      </c>
      <c r="P4813" s="39" t="s">
        <v>1</v>
      </c>
      <c r="Q4813" s="19">
        <v>45687</v>
      </c>
      <c r="R4813" s="18"/>
    </row>
    <row r="4814" spans="1:209" s="14" customFormat="1" ht="12.75" customHeight="1" x14ac:dyDescent="0.2">
      <c r="A4814" s="25">
        <v>174</v>
      </c>
      <c r="B4814" s="14" t="s">
        <v>7</v>
      </c>
      <c r="C4814" s="24">
        <v>8547</v>
      </c>
      <c r="D4814" s="14" t="s">
        <v>586</v>
      </c>
      <c r="E4814" s="14" t="s">
        <v>585</v>
      </c>
      <c r="F4814" s="23">
        <v>15</v>
      </c>
      <c r="G4814" s="23" t="s">
        <v>9</v>
      </c>
      <c r="H4814" s="15" t="s">
        <v>8</v>
      </c>
      <c r="I4814" s="19">
        <v>44183</v>
      </c>
      <c r="J4814" s="22" t="str">
        <f t="shared" si="135"/>
        <v>n/a</v>
      </c>
      <c r="K4814" s="19">
        <v>44216</v>
      </c>
      <c r="L4814" s="23">
        <v>8549</v>
      </c>
      <c r="M4814" s="52" t="str">
        <f>IF($K4814&gt;0,VLOOKUP($C4814,analyst,8,FALSE),"")</f>
        <v xml:space="preserve"> </v>
      </c>
      <c r="N4814" s="23" t="str">
        <f>IF($K4814&gt;0,VLOOKUP($C4814,analyst,9,FALSE),"")</f>
        <v>Deny</v>
      </c>
      <c r="O4814" s="21" t="s">
        <v>7</v>
      </c>
      <c r="P4814" s="55">
        <v>4763</v>
      </c>
      <c r="Q4814" s="19">
        <v>44459</v>
      </c>
      <c r="R4814" s="18" t="s">
        <v>582</v>
      </c>
    </row>
    <row r="4815" spans="1:209" s="14" customFormat="1" ht="12.75" customHeight="1" x14ac:dyDescent="0.2">
      <c r="A4815" s="25">
        <v>19</v>
      </c>
      <c r="B4815" s="14" t="s">
        <v>7</v>
      </c>
      <c r="C4815" s="24">
        <v>8548</v>
      </c>
      <c r="D4815" s="14" t="s">
        <v>584</v>
      </c>
      <c r="E4815" s="14" t="s">
        <v>148</v>
      </c>
      <c r="F4815" s="23">
        <v>8</v>
      </c>
      <c r="G4815" s="23" t="s">
        <v>15</v>
      </c>
      <c r="H4815" s="15" t="s">
        <v>8</v>
      </c>
      <c r="I4815" s="19">
        <v>44187</v>
      </c>
      <c r="J4815" s="22" t="str">
        <f t="shared" si="135"/>
        <v>n/a</v>
      </c>
      <c r="K4815" s="19">
        <v>44224</v>
      </c>
      <c r="L4815" s="23"/>
      <c r="M4815" s="52" t="s">
        <v>107</v>
      </c>
      <c r="N4815" s="23" t="str">
        <f>IF($K4815&gt;0,VLOOKUP($C4815,analyst,9,FALSE),"")</f>
        <v>Approve</v>
      </c>
      <c r="O4815" s="21" t="s">
        <v>7</v>
      </c>
      <c r="P4815" s="20">
        <v>4747</v>
      </c>
      <c r="Q4815" s="19">
        <v>44385</v>
      </c>
      <c r="R4815" s="34" t="s">
        <v>255</v>
      </c>
    </row>
    <row r="4816" spans="1:209" s="14" customFormat="1" ht="12.75" customHeight="1" x14ac:dyDescent="0.2">
      <c r="A4816" s="25">
        <v>55</v>
      </c>
      <c r="B4816" s="14" t="s">
        <v>7</v>
      </c>
      <c r="C4816" s="24">
        <v>8549</v>
      </c>
      <c r="D4816" s="14" t="s">
        <v>101</v>
      </c>
      <c r="E4816" s="14" t="s">
        <v>583</v>
      </c>
      <c r="F4816" s="23">
        <v>15</v>
      </c>
      <c r="G4816" s="23" t="s">
        <v>9</v>
      </c>
      <c r="H4816" s="15" t="s">
        <v>8</v>
      </c>
      <c r="I4816" s="19">
        <v>44195</v>
      </c>
      <c r="J4816" s="22" t="str">
        <f t="shared" si="135"/>
        <v>n/a</v>
      </c>
      <c r="K4816" s="19">
        <v>44225</v>
      </c>
      <c r="L4816" s="23">
        <v>8547</v>
      </c>
      <c r="M4816" s="52" t="str">
        <f>IF($K4816&gt;0,VLOOKUP($C4816,analyst,8,FALSE),"")</f>
        <v xml:space="preserve"> </v>
      </c>
      <c r="N4816" s="23" t="str">
        <f>IF($K4816&gt;0,VLOOKUP($C4816,analyst,9,FALSE),"")</f>
        <v>Approve</v>
      </c>
      <c r="O4816" s="21" t="s">
        <v>7</v>
      </c>
      <c r="P4816" s="20">
        <v>4757</v>
      </c>
      <c r="Q4816" s="19">
        <v>44459</v>
      </c>
      <c r="R4816" s="18" t="s">
        <v>582</v>
      </c>
    </row>
    <row r="4817" spans="1:18" s="14" customFormat="1" ht="12.75" customHeight="1" x14ac:dyDescent="0.2">
      <c r="A4817" s="25">
        <v>191</v>
      </c>
      <c r="B4817" s="14" t="s">
        <v>7</v>
      </c>
      <c r="C4817" s="24">
        <v>8550</v>
      </c>
      <c r="D4817" s="14" t="s">
        <v>581</v>
      </c>
      <c r="E4817" s="14" t="s">
        <v>580</v>
      </c>
      <c r="F4817" s="23">
        <v>3</v>
      </c>
      <c r="G4817" s="23" t="s">
        <v>34</v>
      </c>
      <c r="H4817" s="15" t="s">
        <v>193</v>
      </c>
      <c r="I4817" s="19">
        <v>44224</v>
      </c>
      <c r="J4817" s="22" t="str">
        <f t="shared" si="135"/>
        <v>n/a</v>
      </c>
      <c r="K4817" s="19">
        <v>44256</v>
      </c>
      <c r="L4817" s="23"/>
      <c r="M4817" s="52" t="str">
        <f>IF($K4817&gt;0,VLOOKUP($C4817,analyst,8,FALSE),"")</f>
        <v xml:space="preserve"> </v>
      </c>
      <c r="N4817" s="23" t="str">
        <f>IF($K4817&gt;0,VLOOKUP($C4817,analyst,9,FALSE),"")</f>
        <v xml:space="preserve"> </v>
      </c>
      <c r="O4817" s="21" t="s">
        <v>7</v>
      </c>
      <c r="P4817" s="20" t="s">
        <v>1</v>
      </c>
      <c r="Q4817" s="19">
        <v>44459</v>
      </c>
      <c r="R4817" s="18"/>
    </row>
    <row r="4818" spans="1:18" s="14" customFormat="1" ht="12.75" customHeight="1" x14ac:dyDescent="0.2">
      <c r="A4818" s="25">
        <v>194</v>
      </c>
      <c r="B4818" s="14" t="s">
        <v>7</v>
      </c>
      <c r="C4818" s="24">
        <v>8551</v>
      </c>
      <c r="D4818" s="14" t="s">
        <v>579</v>
      </c>
      <c r="E4818" s="14" t="s">
        <v>578</v>
      </c>
      <c r="F4818" s="23">
        <v>8</v>
      </c>
      <c r="G4818" s="23" t="s">
        <v>15</v>
      </c>
      <c r="H4818" s="15" t="s">
        <v>8</v>
      </c>
      <c r="I4818" s="19">
        <v>44243</v>
      </c>
      <c r="J4818" s="22">
        <f t="shared" si="135"/>
        <v>44608</v>
      </c>
      <c r="K4818" s="19"/>
      <c r="L4818" s="23"/>
      <c r="M4818" s="52" t="str">
        <f>IF($K4818&gt;0,VLOOKUP($C4818,analyst,8,FALSE),"")</f>
        <v/>
      </c>
      <c r="N4818" s="23" t="str">
        <f>IF($K4818&gt;0,VLOOKUP($C4818,analyst,9,FALSE),"")</f>
        <v/>
      </c>
      <c r="O4818" s="21" t="s">
        <v>7</v>
      </c>
      <c r="P4818" s="20" t="s">
        <v>2</v>
      </c>
      <c r="Q4818" s="19">
        <f>+J4818</f>
        <v>44608</v>
      </c>
      <c r="R4818" s="18"/>
    </row>
    <row r="4819" spans="1:18" s="14" customFormat="1" ht="12.75" customHeight="1" x14ac:dyDescent="0.2">
      <c r="A4819" s="25">
        <v>51</v>
      </c>
      <c r="B4819" s="14" t="s">
        <v>7</v>
      </c>
      <c r="C4819" s="24">
        <v>8552</v>
      </c>
      <c r="D4819" s="14" t="s">
        <v>577</v>
      </c>
      <c r="E4819" s="14" t="s">
        <v>576</v>
      </c>
      <c r="F4819" s="23">
        <v>10</v>
      </c>
      <c r="G4819" s="23" t="s">
        <v>12</v>
      </c>
      <c r="H4819" s="15" t="s">
        <v>44</v>
      </c>
      <c r="I4819" s="19">
        <v>44246</v>
      </c>
      <c r="J4819" s="22">
        <f t="shared" si="135"/>
        <v>44611</v>
      </c>
      <c r="K4819" s="19"/>
      <c r="L4819" s="23"/>
      <c r="M4819" s="52" t="str">
        <f>IF($K4819&gt;0,VLOOKUP($C4819,analyst,8,FALSE),"")</f>
        <v/>
      </c>
      <c r="N4819" s="23" t="str">
        <f>IF($K4819&gt;0,VLOOKUP($C4819,analyst,9,FALSE),"")</f>
        <v/>
      </c>
      <c r="O4819" s="21" t="s">
        <v>7</v>
      </c>
      <c r="P4819" s="20" t="s">
        <v>2</v>
      </c>
      <c r="Q4819" s="19">
        <f>+J4819</f>
        <v>44611</v>
      </c>
      <c r="R4819" s="18"/>
    </row>
    <row r="4820" spans="1:18" s="14" customFormat="1" ht="12.75" customHeight="1" x14ac:dyDescent="0.2">
      <c r="A4820" s="25">
        <v>10</v>
      </c>
      <c r="B4820" s="14" t="s">
        <v>7</v>
      </c>
      <c r="C4820" s="24">
        <v>8553</v>
      </c>
      <c r="D4820" s="14" t="s">
        <v>575</v>
      </c>
      <c r="E4820" s="14" t="s">
        <v>574</v>
      </c>
      <c r="F4820" s="23">
        <v>2</v>
      </c>
      <c r="G4820" s="23" t="s">
        <v>34</v>
      </c>
      <c r="H4820" s="15" t="s">
        <v>44</v>
      </c>
      <c r="I4820" s="19">
        <v>44249</v>
      </c>
      <c r="J4820" s="22" t="str">
        <f t="shared" si="135"/>
        <v>n/a</v>
      </c>
      <c r="K4820" s="19">
        <v>44286</v>
      </c>
      <c r="L4820" s="23"/>
      <c r="M4820" s="52" t="str">
        <f>IF($K4820&gt;0,VLOOKUP($C4820,analyst,8,FALSE),"")</f>
        <v xml:space="preserve"> </v>
      </c>
      <c r="N4820" s="23" t="str">
        <f>IF($K4820&gt;0,VLOOKUP($C4820,analyst,9,FALSE),"")</f>
        <v>Approve</v>
      </c>
      <c r="O4820" s="21" t="s">
        <v>7</v>
      </c>
      <c r="P4820" s="20">
        <v>4754</v>
      </c>
      <c r="Q4820" s="19">
        <v>44424</v>
      </c>
      <c r="R4820" s="18" t="s">
        <v>573</v>
      </c>
    </row>
    <row r="4821" spans="1:18" s="14" customFormat="1" ht="12.75" customHeight="1" x14ac:dyDescent="0.2">
      <c r="A4821" s="25">
        <v>23</v>
      </c>
      <c r="B4821" s="14" t="s">
        <v>7</v>
      </c>
      <c r="C4821" s="24">
        <v>8554</v>
      </c>
      <c r="D4821" s="14" t="s">
        <v>322</v>
      </c>
      <c r="E4821" s="14" t="s">
        <v>559</v>
      </c>
      <c r="F4821" s="23">
        <v>16</v>
      </c>
      <c r="G4821" s="23" t="s">
        <v>12</v>
      </c>
      <c r="H4821" s="15" t="s">
        <v>44</v>
      </c>
      <c r="I4821" s="19">
        <v>44252</v>
      </c>
      <c r="J4821" s="22" t="str">
        <f t="shared" si="135"/>
        <v>n/a</v>
      </c>
      <c r="K4821" s="19" t="s">
        <v>572</v>
      </c>
      <c r="L4821" s="23"/>
      <c r="M4821" s="52" t="str">
        <f>IF($K4821&gt;0,VLOOKUP($C4821,analyst,8,FALSE),"")</f>
        <v xml:space="preserve"> </v>
      </c>
      <c r="N4821" s="23" t="s">
        <v>107</v>
      </c>
      <c r="O4821" s="21" t="s">
        <v>7</v>
      </c>
      <c r="P4821" s="20">
        <v>4759</v>
      </c>
      <c r="Q4821" s="19">
        <v>44509</v>
      </c>
      <c r="R4821" s="34" t="s">
        <v>510</v>
      </c>
    </row>
    <row r="4822" spans="1:18" s="14" customFormat="1" ht="12.75" customHeight="1" x14ac:dyDescent="0.2">
      <c r="A4822" s="25">
        <v>19</v>
      </c>
      <c r="B4822" s="14" t="s">
        <v>7</v>
      </c>
      <c r="C4822" s="24">
        <v>8555</v>
      </c>
      <c r="D4822" s="14" t="s">
        <v>244</v>
      </c>
      <c r="E4822" s="14" t="s">
        <v>442</v>
      </c>
      <c r="F4822" s="23">
        <v>8</v>
      </c>
      <c r="G4822" s="23" t="s">
        <v>15</v>
      </c>
      <c r="H4822" s="15" t="s">
        <v>44</v>
      </c>
      <c r="I4822" s="19">
        <v>44256</v>
      </c>
      <c r="J4822" s="22" t="str">
        <f t="shared" si="135"/>
        <v>n/a</v>
      </c>
      <c r="K4822" s="19">
        <v>44286</v>
      </c>
      <c r="L4822" s="23">
        <v>8567</v>
      </c>
      <c r="M4822" s="52" t="s">
        <v>107</v>
      </c>
      <c r="N4822" s="23" t="str">
        <f>IF($K4822&gt;0,VLOOKUP($C4822,analyst,9,FALSE),"")</f>
        <v>Approve</v>
      </c>
      <c r="O4822" s="21" t="s">
        <v>7</v>
      </c>
      <c r="P4822" s="20">
        <v>4751</v>
      </c>
      <c r="Q4822" s="19">
        <v>44424</v>
      </c>
      <c r="R4822" s="34" t="s">
        <v>255</v>
      </c>
    </row>
    <row r="4823" spans="1:18" s="14" customFormat="1" ht="12.75" customHeight="1" x14ac:dyDescent="0.2">
      <c r="A4823" s="25">
        <v>17</v>
      </c>
      <c r="B4823" s="14" t="s">
        <v>7</v>
      </c>
      <c r="C4823" s="24">
        <v>8556</v>
      </c>
      <c r="D4823" s="14" t="s">
        <v>571</v>
      </c>
      <c r="E4823" s="14" t="s">
        <v>493</v>
      </c>
      <c r="F4823" s="23">
        <v>15</v>
      </c>
      <c r="G4823" s="23" t="s">
        <v>9</v>
      </c>
      <c r="H4823" s="15" t="s">
        <v>44</v>
      </c>
      <c r="I4823" s="19">
        <v>44256</v>
      </c>
      <c r="J4823" s="22" t="str">
        <f t="shared" si="135"/>
        <v>n/a</v>
      </c>
      <c r="K4823" s="19">
        <v>44286</v>
      </c>
      <c r="L4823" s="23"/>
      <c r="M4823" s="52" t="str">
        <f>IF($K4823&gt;0,VLOOKUP($C4823,analyst,8,FALSE),"")</f>
        <v xml:space="preserve"> </v>
      </c>
      <c r="N4823" s="23" t="s">
        <v>107</v>
      </c>
      <c r="O4823" s="21" t="s">
        <v>7</v>
      </c>
      <c r="P4823" s="20">
        <v>4753</v>
      </c>
      <c r="Q4823" s="19">
        <v>44424</v>
      </c>
      <c r="R4823" s="18" t="s">
        <v>553</v>
      </c>
    </row>
    <row r="4824" spans="1:18" s="14" customFormat="1" ht="12.75" customHeight="1" x14ac:dyDescent="0.2">
      <c r="A4824" s="25">
        <v>17</v>
      </c>
      <c r="B4824" s="14" t="s">
        <v>7</v>
      </c>
      <c r="C4824" s="24">
        <v>8557</v>
      </c>
      <c r="D4824" s="14" t="s">
        <v>119</v>
      </c>
      <c r="E4824" s="14" t="s">
        <v>427</v>
      </c>
      <c r="F4824" s="32">
        <v>5</v>
      </c>
      <c r="G4824" s="32" t="s">
        <v>34</v>
      </c>
      <c r="H4824" s="15" t="s">
        <v>44</v>
      </c>
      <c r="I4824" s="19">
        <v>44256</v>
      </c>
      <c r="J4824" s="22" t="str">
        <f t="shared" si="135"/>
        <v>n/a</v>
      </c>
      <c r="K4824" s="19">
        <v>44286</v>
      </c>
      <c r="L4824" s="23"/>
      <c r="M4824" s="52" t="str">
        <f>IF($K4824&gt;0,VLOOKUP($C4824,analyst,8,FALSE),"")</f>
        <v xml:space="preserve"> </v>
      </c>
      <c r="N4824" s="23" t="str">
        <f>IF($K4824&gt;0,VLOOKUP($C4824,analyst,9,FALSE),"")</f>
        <v>Approve</v>
      </c>
      <c r="O4824" s="21" t="s">
        <v>7</v>
      </c>
      <c r="P4824" s="20">
        <v>4755</v>
      </c>
      <c r="Q4824" s="19">
        <v>44424</v>
      </c>
      <c r="R4824" s="18" t="s">
        <v>499</v>
      </c>
    </row>
    <row r="4825" spans="1:18" s="14" customFormat="1" ht="12.75" customHeight="1" x14ac:dyDescent="0.2">
      <c r="A4825" s="25">
        <v>17</v>
      </c>
      <c r="B4825" s="14" t="s">
        <v>7</v>
      </c>
      <c r="C4825" s="24">
        <v>8558</v>
      </c>
      <c r="D4825" s="14" t="s">
        <v>571</v>
      </c>
      <c r="E4825" s="14" t="s">
        <v>570</v>
      </c>
      <c r="F4825" s="23">
        <v>15</v>
      </c>
      <c r="G4825" s="23" t="s">
        <v>9</v>
      </c>
      <c r="H4825" s="15" t="s">
        <v>44</v>
      </c>
      <c r="I4825" s="19">
        <v>44256</v>
      </c>
      <c r="J4825" s="22" t="str">
        <f t="shared" si="135"/>
        <v>n/a</v>
      </c>
      <c r="K4825" s="19">
        <v>44286</v>
      </c>
      <c r="L4825" s="23"/>
      <c r="M4825" s="52" t="str">
        <f>IF($K4825&gt;0,VLOOKUP($C4825,analyst,8,FALSE),"")</f>
        <v xml:space="preserve"> </v>
      </c>
      <c r="N4825" s="23" t="str">
        <f>IF($K4825&gt;0,VLOOKUP($C4825,analyst,9,FALSE),"")</f>
        <v>Approve</v>
      </c>
      <c r="O4825" s="21" t="s">
        <v>7</v>
      </c>
      <c r="P4825" s="20">
        <v>4756</v>
      </c>
      <c r="Q4825" s="19">
        <v>44424</v>
      </c>
      <c r="R4825" s="18" t="s">
        <v>553</v>
      </c>
    </row>
    <row r="4826" spans="1:18" s="14" customFormat="1" ht="12.75" customHeight="1" x14ac:dyDescent="0.2">
      <c r="A4826" s="25">
        <v>46</v>
      </c>
      <c r="B4826" s="14" t="s">
        <v>7</v>
      </c>
      <c r="C4826" s="24">
        <v>8559</v>
      </c>
      <c r="D4826" s="14" t="s">
        <v>527</v>
      </c>
      <c r="E4826" s="14" t="s">
        <v>569</v>
      </c>
      <c r="F4826" s="23">
        <v>8</v>
      </c>
      <c r="G4826" s="23" t="s">
        <v>15</v>
      </c>
      <c r="H4826" s="15" t="s">
        <v>44</v>
      </c>
      <c r="I4826" s="19">
        <v>44256</v>
      </c>
      <c r="J4826" s="22" t="str">
        <f t="shared" ref="J4826:J4841" si="136">IF(AND(I4826&gt;1/1/75, K4826&gt;0),"n/a",I4826+365)</f>
        <v>n/a</v>
      </c>
      <c r="K4826" s="19">
        <v>44470</v>
      </c>
      <c r="L4826" s="23" t="s">
        <v>568</v>
      </c>
      <c r="M4826" s="52" t="s">
        <v>107</v>
      </c>
      <c r="N4826" s="23" t="str">
        <f>IF($K4826&gt;0,VLOOKUP($C4826,analyst,9,FALSE),"")</f>
        <v>Approve</v>
      </c>
      <c r="O4826" s="21" t="s">
        <v>7</v>
      </c>
      <c r="P4826" s="20">
        <v>4775</v>
      </c>
      <c r="Q4826" s="19">
        <v>44599</v>
      </c>
      <c r="R4826" s="18" t="s">
        <v>106</v>
      </c>
    </row>
    <row r="4827" spans="1:18" s="14" customFormat="1" ht="12.75" customHeight="1" x14ac:dyDescent="0.2">
      <c r="A4827" s="25">
        <v>195</v>
      </c>
      <c r="B4827" s="14" t="s">
        <v>7</v>
      </c>
      <c r="C4827" s="24">
        <v>8560</v>
      </c>
      <c r="D4827" s="14" t="s">
        <v>564</v>
      </c>
      <c r="E4827" s="57" t="s">
        <v>563</v>
      </c>
      <c r="F4827" s="23">
        <v>20</v>
      </c>
      <c r="G4827" s="23" t="s">
        <v>22</v>
      </c>
      <c r="H4827" s="15" t="s">
        <v>44</v>
      </c>
      <c r="I4827" s="19">
        <v>44256</v>
      </c>
      <c r="J4827" s="22">
        <f t="shared" si="136"/>
        <v>44621</v>
      </c>
      <c r="K4827" s="19"/>
      <c r="L4827" s="23"/>
      <c r="M4827" s="52" t="str">
        <f>IF($K4827&gt;0,VLOOKUP($C4827,analyst,8,FALSE),"")</f>
        <v/>
      </c>
      <c r="N4827" s="23" t="str">
        <f>IF($K4827&gt;0,VLOOKUP($C4827,analyst,9,FALSE),"")</f>
        <v/>
      </c>
      <c r="O4827" s="21" t="s">
        <v>7</v>
      </c>
      <c r="P4827" s="20" t="s">
        <v>2</v>
      </c>
      <c r="Q4827" s="19">
        <f>+J4827</f>
        <v>44621</v>
      </c>
      <c r="R4827" s="18"/>
    </row>
    <row r="4828" spans="1:18" s="14" customFormat="1" ht="12.75" customHeight="1" x14ac:dyDescent="0.2">
      <c r="A4828" s="25">
        <v>195</v>
      </c>
      <c r="B4828" s="14" t="s">
        <v>7</v>
      </c>
      <c r="C4828" s="24">
        <v>8561</v>
      </c>
      <c r="D4828" s="14" t="s">
        <v>564</v>
      </c>
      <c r="E4828" s="57" t="s">
        <v>563</v>
      </c>
      <c r="F4828" s="23">
        <v>20</v>
      </c>
      <c r="G4828" s="23" t="s">
        <v>22</v>
      </c>
      <c r="H4828" s="15" t="s">
        <v>44</v>
      </c>
      <c r="I4828" s="19">
        <v>44256</v>
      </c>
      <c r="J4828" s="22" t="str">
        <f t="shared" si="136"/>
        <v>n/a</v>
      </c>
      <c r="K4828" s="19">
        <v>44285</v>
      </c>
      <c r="L4828" s="23" t="s">
        <v>567</v>
      </c>
      <c r="M4828" s="52" t="str">
        <f>IF($K4828&gt;0,VLOOKUP($C4828,analyst,8,FALSE),"")</f>
        <v xml:space="preserve"> </v>
      </c>
      <c r="N4828" s="23" t="str">
        <f>IF($K4828&gt;0,VLOOKUP($C4828,analyst,9,FALSE),"")</f>
        <v>Deny</v>
      </c>
      <c r="O4828" s="21" t="s">
        <v>7</v>
      </c>
      <c r="P4828" s="20" t="s">
        <v>5</v>
      </c>
      <c r="Q4828" s="19">
        <v>44400</v>
      </c>
      <c r="R4828" s="18"/>
    </row>
    <row r="4829" spans="1:18" s="14" customFormat="1" ht="12.75" customHeight="1" x14ac:dyDescent="0.2">
      <c r="A4829" s="25">
        <v>195</v>
      </c>
      <c r="B4829" s="14" t="s">
        <v>7</v>
      </c>
      <c r="C4829" s="24">
        <v>8562</v>
      </c>
      <c r="D4829" s="14" t="s">
        <v>564</v>
      </c>
      <c r="E4829" s="57" t="s">
        <v>563</v>
      </c>
      <c r="F4829" s="23">
        <v>20</v>
      </c>
      <c r="G4829" s="23" t="s">
        <v>22</v>
      </c>
      <c r="H4829" s="15" t="s">
        <v>44</v>
      </c>
      <c r="I4829" s="19">
        <v>44256</v>
      </c>
      <c r="J4829" s="22" t="str">
        <f t="shared" si="136"/>
        <v>n/a</v>
      </c>
      <c r="K4829" s="19">
        <v>44285</v>
      </c>
      <c r="L4829" s="23" t="s">
        <v>566</v>
      </c>
      <c r="M4829" s="52" t="str">
        <f>IF($K4829&gt;0,VLOOKUP($C4829,analyst,8,FALSE),"")</f>
        <v xml:space="preserve"> </v>
      </c>
      <c r="N4829" s="23" t="str">
        <f>IF($K4829&gt;0,VLOOKUP($C4829,analyst,9,FALSE),"")</f>
        <v>Approve</v>
      </c>
      <c r="O4829" s="21" t="s">
        <v>7</v>
      </c>
      <c r="P4829" s="20">
        <v>4748</v>
      </c>
      <c r="Q4829" s="19">
        <v>44424</v>
      </c>
      <c r="R4829" s="18" t="s">
        <v>245</v>
      </c>
    </row>
    <row r="4830" spans="1:18" s="14" customFormat="1" ht="12.75" customHeight="1" x14ac:dyDescent="0.2">
      <c r="A4830" s="25">
        <v>195</v>
      </c>
      <c r="B4830" s="14" t="s">
        <v>7</v>
      </c>
      <c r="C4830" s="24">
        <v>8563</v>
      </c>
      <c r="D4830" s="14" t="s">
        <v>564</v>
      </c>
      <c r="E4830" s="57" t="s">
        <v>563</v>
      </c>
      <c r="F4830" s="23">
        <v>22</v>
      </c>
      <c r="G4830" s="23" t="s">
        <v>22</v>
      </c>
      <c r="H4830" s="15" t="s">
        <v>44</v>
      </c>
      <c r="I4830" s="19">
        <v>44256</v>
      </c>
      <c r="J4830" s="22" t="str">
        <f t="shared" si="136"/>
        <v>n/a</v>
      </c>
      <c r="K4830" s="19">
        <v>44285</v>
      </c>
      <c r="L4830" s="23"/>
      <c r="M4830" s="52" t="str">
        <f>IF($K4830&gt;0,VLOOKUP($C4830,analyst,8,FALSE),"")</f>
        <v xml:space="preserve"> </v>
      </c>
      <c r="N4830" s="23" t="str">
        <f>IF($K4830&gt;0,VLOOKUP($C4830,analyst,9,FALSE),"")</f>
        <v>Approve</v>
      </c>
      <c r="O4830" s="21" t="s">
        <v>7</v>
      </c>
      <c r="P4830" s="20">
        <v>4749</v>
      </c>
      <c r="Q4830" s="19">
        <v>44424</v>
      </c>
      <c r="R4830" s="18" t="s">
        <v>245</v>
      </c>
    </row>
    <row r="4831" spans="1:18" s="14" customFormat="1" ht="12.75" customHeight="1" x14ac:dyDescent="0.2">
      <c r="A4831" s="25">
        <v>195</v>
      </c>
      <c r="B4831" s="14" t="s">
        <v>7</v>
      </c>
      <c r="C4831" s="24">
        <v>8564</v>
      </c>
      <c r="D4831" s="14" t="s">
        <v>564</v>
      </c>
      <c r="E4831" s="57" t="s">
        <v>563</v>
      </c>
      <c r="F4831" s="23">
        <v>20</v>
      </c>
      <c r="G4831" s="23" t="s">
        <v>22</v>
      </c>
      <c r="H4831" s="15" t="s">
        <v>44</v>
      </c>
      <c r="I4831" s="19">
        <v>44256</v>
      </c>
      <c r="J4831" s="22" t="str">
        <f t="shared" si="136"/>
        <v>n/a</v>
      </c>
      <c r="K4831" s="19">
        <v>44285</v>
      </c>
      <c r="L4831" s="23" t="s">
        <v>565</v>
      </c>
      <c r="M4831" s="52" t="str">
        <f>IF($K4831&gt;0,VLOOKUP($C4831,analyst,8,FALSE),"")</f>
        <v xml:space="preserve"> </v>
      </c>
      <c r="N4831" s="23" t="str">
        <f>IF($K4831&gt;0,VLOOKUP($C4831,analyst,9,FALSE),"")</f>
        <v>Deny</v>
      </c>
      <c r="O4831" s="21" t="s">
        <v>7</v>
      </c>
      <c r="P4831" s="20" t="s">
        <v>5</v>
      </c>
      <c r="Q4831" s="19">
        <v>44400</v>
      </c>
      <c r="R4831" s="18"/>
    </row>
    <row r="4832" spans="1:18" s="14" customFormat="1" ht="12.75" customHeight="1" x14ac:dyDescent="0.2">
      <c r="A4832" s="25">
        <v>195</v>
      </c>
      <c r="B4832" s="14" t="s">
        <v>7</v>
      </c>
      <c r="C4832" s="24">
        <v>8565</v>
      </c>
      <c r="D4832" s="14" t="s">
        <v>564</v>
      </c>
      <c r="E4832" s="57" t="s">
        <v>563</v>
      </c>
      <c r="F4832" s="23">
        <v>20</v>
      </c>
      <c r="G4832" s="23" t="s">
        <v>22</v>
      </c>
      <c r="H4832" s="15" t="s">
        <v>44</v>
      </c>
      <c r="I4832" s="19">
        <v>44256</v>
      </c>
      <c r="J4832" s="22">
        <f t="shared" si="136"/>
        <v>44621</v>
      </c>
      <c r="K4832" s="19"/>
      <c r="L4832" s="23"/>
      <c r="M4832" s="52" t="str">
        <f>IF($K4832&gt;0,VLOOKUP($C4832,analyst,8,FALSE),"")</f>
        <v/>
      </c>
      <c r="N4832" s="23" t="str">
        <f>IF($K4832&gt;0,VLOOKUP($C4832,analyst,9,FALSE),"")</f>
        <v/>
      </c>
      <c r="O4832" s="21" t="s">
        <v>7</v>
      </c>
      <c r="P4832" s="20" t="s">
        <v>2</v>
      </c>
      <c r="Q4832" s="19">
        <f>+J4832</f>
        <v>44621</v>
      </c>
      <c r="R4832" s="18"/>
    </row>
    <row r="4833" spans="1:18" s="14" customFormat="1" ht="12.75" customHeight="1" x14ac:dyDescent="0.2">
      <c r="A4833" s="25">
        <v>195</v>
      </c>
      <c r="B4833" s="14" t="s">
        <v>7</v>
      </c>
      <c r="C4833" s="24">
        <v>8566</v>
      </c>
      <c r="D4833" s="14" t="s">
        <v>564</v>
      </c>
      <c r="E4833" s="57" t="s">
        <v>563</v>
      </c>
      <c r="F4833" s="23">
        <v>20</v>
      </c>
      <c r="G4833" s="23" t="s">
        <v>22</v>
      </c>
      <c r="H4833" s="15" t="s">
        <v>44</v>
      </c>
      <c r="I4833" s="19">
        <v>44256</v>
      </c>
      <c r="J4833" s="22" t="str">
        <f t="shared" si="136"/>
        <v>n/a</v>
      </c>
      <c r="K4833" s="19">
        <v>44285</v>
      </c>
      <c r="L4833" s="23" t="s">
        <v>562</v>
      </c>
      <c r="M4833" s="52" t="str">
        <f>IF($K4833&gt;0,VLOOKUP($C4833,analyst,8,FALSE),"")</f>
        <v xml:space="preserve"> </v>
      </c>
      <c r="N4833" s="23" t="str">
        <f>IF($K4833&gt;0,VLOOKUP($C4833,analyst,9,FALSE),"")</f>
        <v>Approve</v>
      </c>
      <c r="O4833" s="21" t="s">
        <v>7</v>
      </c>
      <c r="P4833" s="20">
        <v>4750</v>
      </c>
      <c r="Q4833" s="19">
        <v>44424</v>
      </c>
      <c r="R4833" s="18" t="s">
        <v>245</v>
      </c>
    </row>
    <row r="4834" spans="1:18" s="14" customFormat="1" ht="12" customHeight="1" x14ac:dyDescent="0.2">
      <c r="A4834" s="25" t="s">
        <v>561</v>
      </c>
      <c r="B4834" s="14" t="s">
        <v>7</v>
      </c>
      <c r="C4834" s="24">
        <v>8567</v>
      </c>
      <c r="D4834" s="14" t="s">
        <v>560</v>
      </c>
      <c r="E4834" s="14" t="s">
        <v>559</v>
      </c>
      <c r="F4834" s="23">
        <v>8</v>
      </c>
      <c r="G4834" s="23" t="s">
        <v>15</v>
      </c>
      <c r="H4834" s="15" t="s">
        <v>44</v>
      </c>
      <c r="I4834" s="19">
        <v>44266</v>
      </c>
      <c r="J4834" s="22" t="str">
        <f t="shared" si="136"/>
        <v>n/a</v>
      </c>
      <c r="K4834" s="19">
        <v>44286</v>
      </c>
      <c r="L4834" s="23">
        <v>8555</v>
      </c>
      <c r="M4834" s="52" t="s">
        <v>107</v>
      </c>
      <c r="N4834" s="23" t="str">
        <f>IF($K4834&gt;0,VLOOKUP($C4834,analyst,9,FALSE),"")</f>
        <v>Approve</v>
      </c>
      <c r="O4834" s="21" t="s">
        <v>7</v>
      </c>
      <c r="P4834" s="20">
        <v>4752</v>
      </c>
      <c r="Q4834" s="19">
        <v>44424</v>
      </c>
      <c r="R4834" s="34" t="s">
        <v>255</v>
      </c>
    </row>
    <row r="4835" spans="1:18" s="14" customFormat="1" ht="12.75" customHeight="1" x14ac:dyDescent="0.2">
      <c r="A4835" s="25">
        <v>127</v>
      </c>
      <c r="B4835" s="14" t="s">
        <v>7</v>
      </c>
      <c r="C4835" s="24">
        <v>8568</v>
      </c>
      <c r="D4835" s="14" t="s">
        <v>558</v>
      </c>
      <c r="E4835" s="14" t="s">
        <v>557</v>
      </c>
      <c r="F4835" s="23">
        <v>6</v>
      </c>
      <c r="G4835" s="23" t="s">
        <v>12</v>
      </c>
      <c r="H4835" s="15" t="s">
        <v>28</v>
      </c>
      <c r="I4835" s="19">
        <v>44314</v>
      </c>
      <c r="J4835" s="22" t="str">
        <f t="shared" si="136"/>
        <v>n/a</v>
      </c>
      <c r="K4835" s="19">
        <v>44370</v>
      </c>
      <c r="L4835" s="23"/>
      <c r="M4835" s="52" t="str">
        <f>IF($K4835&gt;0,VLOOKUP($C4835,analyst,8,FALSE),"")</f>
        <v xml:space="preserve"> </v>
      </c>
      <c r="N4835" s="23" t="str">
        <f>IF($K4835&gt;0,VLOOKUP($C4835,analyst,9,FALSE),"")</f>
        <v>Approve</v>
      </c>
      <c r="O4835" s="21" t="s">
        <v>7</v>
      </c>
      <c r="P4835" s="20">
        <v>4769</v>
      </c>
      <c r="Q4835" s="19">
        <v>44571</v>
      </c>
      <c r="R4835" s="18" t="s">
        <v>198</v>
      </c>
    </row>
    <row r="4836" spans="1:18" s="14" customFormat="1" ht="12.75" customHeight="1" x14ac:dyDescent="0.2">
      <c r="A4836" s="25">
        <v>127</v>
      </c>
      <c r="B4836" s="14" t="s">
        <v>7</v>
      </c>
      <c r="C4836" s="24">
        <v>8569</v>
      </c>
      <c r="D4836" s="14" t="s">
        <v>556</v>
      </c>
      <c r="E4836" s="14" t="s">
        <v>555</v>
      </c>
      <c r="F4836" s="23">
        <v>11</v>
      </c>
      <c r="G4836" s="23" t="s">
        <v>34</v>
      </c>
      <c r="H4836" s="15" t="s">
        <v>28</v>
      </c>
      <c r="I4836" s="19">
        <v>44314</v>
      </c>
      <c r="J4836" s="22" t="str">
        <f t="shared" si="136"/>
        <v>n/a</v>
      </c>
      <c r="K4836" s="19">
        <v>44368</v>
      </c>
      <c r="L4836" s="23"/>
      <c r="M4836" s="52" t="str">
        <f>IF($K4836&gt;0,VLOOKUP($C4836,analyst,8,FALSE),"")</f>
        <v xml:space="preserve"> </v>
      </c>
      <c r="N4836" s="23" t="str">
        <f>IF($K4836&gt;0,VLOOKUP($C4836,analyst,9,FALSE),"")</f>
        <v>Approve</v>
      </c>
      <c r="O4836" s="21" t="s">
        <v>7</v>
      </c>
      <c r="P4836" s="20">
        <v>4765</v>
      </c>
      <c r="Q4836" s="19">
        <v>44571</v>
      </c>
      <c r="R4836" s="18" t="s">
        <v>198</v>
      </c>
    </row>
    <row r="4837" spans="1:18" s="14" customFormat="1" ht="12.75" customHeight="1" x14ac:dyDescent="0.2">
      <c r="A4837" s="25">
        <v>55</v>
      </c>
      <c r="B4837" s="14" t="s">
        <v>7</v>
      </c>
      <c r="C4837" s="24">
        <v>8570</v>
      </c>
      <c r="D4837" s="14" t="s">
        <v>554</v>
      </c>
      <c r="E4837" s="14" t="s">
        <v>427</v>
      </c>
      <c r="F4837" s="23">
        <v>13</v>
      </c>
      <c r="G4837" s="56" t="s">
        <v>9</v>
      </c>
      <c r="H4837" s="15" t="s">
        <v>31</v>
      </c>
      <c r="I4837" s="19">
        <v>44316</v>
      </c>
      <c r="J4837" s="22" t="str">
        <f t="shared" si="136"/>
        <v>n/a</v>
      </c>
      <c r="K4837" s="19">
        <v>44348</v>
      </c>
      <c r="L4837" s="23"/>
      <c r="M4837" s="52" t="str">
        <f>IF($K4837&gt;0,VLOOKUP($C4837,analyst,8,FALSE),"")</f>
        <v xml:space="preserve"> </v>
      </c>
      <c r="N4837" s="23" t="str">
        <f>IF($K4837&gt;0,VLOOKUP($C4837,analyst,9,FALSE),"")</f>
        <v>Approve</v>
      </c>
      <c r="O4837" s="21" t="s">
        <v>7</v>
      </c>
      <c r="P4837" s="20">
        <v>4758</v>
      </c>
      <c r="Q4837" s="19">
        <v>44509</v>
      </c>
      <c r="R4837" s="18" t="s">
        <v>553</v>
      </c>
    </row>
    <row r="4838" spans="1:18" s="14" customFormat="1" ht="12.75" customHeight="1" x14ac:dyDescent="0.2">
      <c r="A4838" s="25">
        <v>55</v>
      </c>
      <c r="B4838" s="14" t="s">
        <v>7</v>
      </c>
      <c r="C4838" s="24">
        <v>8571</v>
      </c>
      <c r="D4838" s="14" t="s">
        <v>101</v>
      </c>
      <c r="E4838" s="14" t="s">
        <v>552</v>
      </c>
      <c r="F4838" s="23">
        <v>15</v>
      </c>
      <c r="G4838" s="23" t="s">
        <v>9</v>
      </c>
      <c r="H4838" s="15" t="s">
        <v>31</v>
      </c>
      <c r="I4838" s="19">
        <v>44316</v>
      </c>
      <c r="J4838" s="22" t="str">
        <f t="shared" si="136"/>
        <v>n/a</v>
      </c>
      <c r="K4838" s="19">
        <v>44348</v>
      </c>
      <c r="L4838" s="23"/>
      <c r="M4838" s="52" t="str">
        <f>IF($K4838&gt;0,VLOOKUP($C4838,analyst,8,FALSE),"")</f>
        <v xml:space="preserve"> </v>
      </c>
      <c r="N4838" s="23" t="str">
        <f>IF($K4838&gt;0,VLOOKUP($C4838,analyst,9,FALSE),"")</f>
        <v>Approve</v>
      </c>
      <c r="O4838" s="21" t="s">
        <v>7</v>
      </c>
      <c r="P4838" s="20">
        <v>4760</v>
      </c>
      <c r="Q4838" s="19">
        <v>44509</v>
      </c>
      <c r="R4838" s="18" t="s">
        <v>80</v>
      </c>
    </row>
    <row r="4839" spans="1:18" s="14" customFormat="1" ht="12.75" customHeight="1" x14ac:dyDescent="0.2">
      <c r="A4839" s="25">
        <v>37</v>
      </c>
      <c r="B4839" s="14" t="s">
        <v>7</v>
      </c>
      <c r="C4839" s="24">
        <v>8572</v>
      </c>
      <c r="D4839" s="14" t="s">
        <v>490</v>
      </c>
      <c r="E4839" s="14" t="s">
        <v>551</v>
      </c>
      <c r="F4839" s="23">
        <v>20</v>
      </c>
      <c r="G4839" s="23" t="s">
        <v>22</v>
      </c>
      <c r="H4839" s="15" t="s">
        <v>25</v>
      </c>
      <c r="I4839" s="19">
        <v>44348</v>
      </c>
      <c r="J4839" s="22" t="str">
        <f t="shared" si="136"/>
        <v>n/a</v>
      </c>
      <c r="K4839" s="19">
        <v>44378</v>
      </c>
      <c r="L4839" s="23">
        <v>8573</v>
      </c>
      <c r="M4839" s="52" t="str">
        <f>IF($K4839&gt;0,VLOOKUP($C4839,analyst,8,FALSE),"")</f>
        <v xml:space="preserve"> </v>
      </c>
      <c r="N4839" s="23" t="str">
        <f>IF($K4839&gt;0,VLOOKUP($C4839,analyst,9,FALSE),"")</f>
        <v>Approve</v>
      </c>
      <c r="O4839" s="21" t="s">
        <v>7</v>
      </c>
      <c r="P4839" s="20">
        <v>4764</v>
      </c>
      <c r="Q4839" s="19">
        <v>44509</v>
      </c>
      <c r="R4839" s="34" t="s">
        <v>486</v>
      </c>
    </row>
    <row r="4840" spans="1:18" s="14" customFormat="1" ht="12.75" customHeight="1" x14ac:dyDescent="0.2">
      <c r="A4840" s="25">
        <v>33</v>
      </c>
      <c r="B4840" s="14" t="s">
        <v>7</v>
      </c>
      <c r="C4840" s="24">
        <v>8573</v>
      </c>
      <c r="D4840" s="14" t="s">
        <v>550</v>
      </c>
      <c r="E4840" s="14" t="s">
        <v>549</v>
      </c>
      <c r="F4840" s="23">
        <v>20</v>
      </c>
      <c r="G4840" s="23" t="s">
        <v>22</v>
      </c>
      <c r="H4840" s="15" t="s">
        <v>25</v>
      </c>
      <c r="I4840" s="19">
        <v>44348</v>
      </c>
      <c r="J4840" s="22" t="str">
        <f t="shared" si="136"/>
        <v>n/a</v>
      </c>
      <c r="K4840" s="19">
        <v>44377</v>
      </c>
      <c r="L4840" s="23">
        <v>8572</v>
      </c>
      <c r="M4840" s="52" t="str">
        <f>IF($K4840&gt;0,VLOOKUP($C4840,analyst,8,FALSE),"")</f>
        <v xml:space="preserve"> </v>
      </c>
      <c r="N4840" s="23" t="str">
        <f>IF($K4840&gt;0,VLOOKUP($C4840,analyst,9,FALSE),"")</f>
        <v>Deny</v>
      </c>
      <c r="O4840" s="21" t="s">
        <v>7</v>
      </c>
      <c r="P4840" s="20">
        <v>4785</v>
      </c>
      <c r="Q4840" s="19">
        <v>44638</v>
      </c>
      <c r="R4840" s="18" t="s">
        <v>245</v>
      </c>
    </row>
    <row r="4841" spans="1:18" s="14" customFormat="1" ht="12.75" customHeight="1" x14ac:dyDescent="0.2">
      <c r="A4841" s="25">
        <v>33</v>
      </c>
      <c r="B4841" s="14" t="s">
        <v>7</v>
      </c>
      <c r="C4841" s="24">
        <v>8574</v>
      </c>
      <c r="D4841" s="14" t="s">
        <v>548</v>
      </c>
      <c r="E4841" s="14" t="s">
        <v>547</v>
      </c>
      <c r="F4841" s="23">
        <v>21</v>
      </c>
      <c r="G4841" s="23" t="s">
        <v>22</v>
      </c>
      <c r="H4841" s="15" t="s">
        <v>25</v>
      </c>
      <c r="I4841" s="19">
        <v>44348</v>
      </c>
      <c r="J4841" s="22" t="str">
        <f t="shared" si="136"/>
        <v>n/a</v>
      </c>
      <c r="K4841" s="19">
        <v>44377</v>
      </c>
      <c r="L4841" s="23"/>
      <c r="M4841" s="52" t="str">
        <f>IF($K4841&gt;0,VLOOKUP($C4841,analyst,8,FALSE),"")</f>
        <v xml:space="preserve"> </v>
      </c>
      <c r="N4841" s="23" t="str">
        <f>IF($K4841&gt;0,VLOOKUP($C4841,analyst,9,FALSE),"")</f>
        <v>Deny</v>
      </c>
      <c r="O4841" s="21" t="s">
        <v>7</v>
      </c>
      <c r="P4841" s="20" t="s">
        <v>538</v>
      </c>
      <c r="Q4841" s="19">
        <v>44490</v>
      </c>
      <c r="R4841" s="18"/>
    </row>
    <row r="4842" spans="1:18" s="14" customFormat="1" ht="12" customHeight="1" x14ac:dyDescent="0.2">
      <c r="A4842" s="25">
        <v>30</v>
      </c>
      <c r="B4842" s="14" t="s">
        <v>7</v>
      </c>
      <c r="C4842" s="24">
        <v>8575</v>
      </c>
      <c r="D4842" s="14" t="s">
        <v>546</v>
      </c>
      <c r="E4842" s="14" t="s">
        <v>545</v>
      </c>
      <c r="F4842" s="23">
        <v>20</v>
      </c>
      <c r="G4842" s="23" t="s">
        <v>22</v>
      </c>
      <c r="H4842" s="15" t="s">
        <v>8</v>
      </c>
      <c r="I4842" s="19">
        <v>44372</v>
      </c>
      <c r="J4842" s="22">
        <v>44737</v>
      </c>
      <c r="K4842" s="19">
        <v>44587</v>
      </c>
      <c r="L4842" s="23"/>
      <c r="M4842" s="52" t="str">
        <f>IF($K4842&gt;0,VLOOKUP($C4842,analyst,8,FALSE),"")</f>
        <v xml:space="preserve"> </v>
      </c>
      <c r="N4842" s="18" t="str">
        <f>IF($K4842&gt;0,VLOOKUP($C4842,analyst,9,FALSE),"")</f>
        <v>Not accepted for review</v>
      </c>
      <c r="O4842" s="21" t="s">
        <v>7</v>
      </c>
      <c r="P4842" s="20" t="s">
        <v>2</v>
      </c>
      <c r="Q4842" s="19">
        <f>+I4842</f>
        <v>44372</v>
      </c>
      <c r="R4842" s="18"/>
    </row>
    <row r="4843" spans="1:18" s="14" customFormat="1" ht="12.75" customHeight="1" x14ac:dyDescent="0.2">
      <c r="A4843" s="25">
        <v>19</v>
      </c>
      <c r="B4843" s="14" t="s">
        <v>7</v>
      </c>
      <c r="C4843" s="24">
        <v>8576</v>
      </c>
      <c r="D4843" s="14" t="s">
        <v>544</v>
      </c>
      <c r="E4843" s="14" t="s">
        <v>543</v>
      </c>
      <c r="F4843" s="23">
        <v>8</v>
      </c>
      <c r="G4843" s="23" t="s">
        <v>15</v>
      </c>
      <c r="H4843" s="15" t="s">
        <v>8</v>
      </c>
      <c r="I4843" s="19">
        <v>44376</v>
      </c>
      <c r="J4843" s="22" t="str">
        <f t="shared" ref="J4843:J4874" si="137">IF(AND(I4843&gt;1/1/75, K4843&gt;0),"n/a",I4843+365)</f>
        <v>n/a</v>
      </c>
      <c r="K4843" s="19">
        <v>44407</v>
      </c>
      <c r="L4843" s="23" t="s">
        <v>542</v>
      </c>
      <c r="M4843" s="52" t="s">
        <v>107</v>
      </c>
      <c r="N4843" s="23" t="str">
        <f>IF($K4843&gt;0,VLOOKUP($C4843,analyst,9,FALSE),"")</f>
        <v>Approve</v>
      </c>
      <c r="O4843" s="21" t="s">
        <v>7</v>
      </c>
      <c r="P4843" s="20">
        <v>4770</v>
      </c>
      <c r="Q4843" s="19">
        <v>44571</v>
      </c>
      <c r="R4843" s="18" t="s">
        <v>255</v>
      </c>
    </row>
    <row r="4844" spans="1:18" s="14" customFormat="1" ht="12.75" customHeight="1" x14ac:dyDescent="0.2">
      <c r="A4844" s="25">
        <v>19</v>
      </c>
      <c r="B4844" s="14" t="s">
        <v>7</v>
      </c>
      <c r="C4844" s="24">
        <v>8577</v>
      </c>
      <c r="D4844" s="14" t="s">
        <v>132</v>
      </c>
      <c r="E4844" s="14" t="s">
        <v>541</v>
      </c>
      <c r="F4844" s="23">
        <v>8</v>
      </c>
      <c r="G4844" s="23" t="s">
        <v>15</v>
      </c>
      <c r="H4844" s="15" t="s">
        <v>8</v>
      </c>
      <c r="I4844" s="19">
        <v>44376</v>
      </c>
      <c r="J4844" s="22" t="str">
        <f t="shared" si="137"/>
        <v>n/a</v>
      </c>
      <c r="K4844" s="19">
        <v>44407</v>
      </c>
      <c r="L4844" s="23" t="s">
        <v>540</v>
      </c>
      <c r="M4844" s="52" t="s">
        <v>107</v>
      </c>
      <c r="N4844" s="23" t="str">
        <f>IF($K4844&gt;0,VLOOKUP($C4844,analyst,9,FALSE),"")</f>
        <v>Approve</v>
      </c>
      <c r="O4844" s="21" t="s">
        <v>7</v>
      </c>
      <c r="P4844" s="20">
        <v>4771</v>
      </c>
      <c r="Q4844" s="19">
        <v>44571</v>
      </c>
      <c r="R4844" s="18" t="s">
        <v>255</v>
      </c>
    </row>
    <row r="4845" spans="1:18" s="14" customFormat="1" ht="12.75" customHeight="1" x14ac:dyDescent="0.2">
      <c r="A4845" s="25">
        <v>33</v>
      </c>
      <c r="B4845" s="14" t="s">
        <v>7</v>
      </c>
      <c r="C4845" s="24">
        <v>8578</v>
      </c>
      <c r="D4845" s="14" t="s">
        <v>539</v>
      </c>
      <c r="E4845" s="14" t="s">
        <v>532</v>
      </c>
      <c r="F4845" s="23">
        <v>18</v>
      </c>
      <c r="G4845" s="23" t="s">
        <v>22</v>
      </c>
      <c r="H4845" s="15" t="s">
        <v>8</v>
      </c>
      <c r="I4845" s="19">
        <v>44378</v>
      </c>
      <c r="J4845" s="22" t="str">
        <f t="shared" si="137"/>
        <v>n/a</v>
      </c>
      <c r="K4845" s="19">
        <v>44407</v>
      </c>
      <c r="L4845" s="23"/>
      <c r="M4845" s="52" t="str">
        <f>IF($K4845&gt;0,VLOOKUP($C4845,analyst,8,FALSE),"")</f>
        <v xml:space="preserve"> </v>
      </c>
      <c r="N4845" s="23" t="str">
        <f>IF($K4845&gt;0,VLOOKUP($C4845,analyst,9,FALSE),"")</f>
        <v>Deny</v>
      </c>
      <c r="O4845" s="21" t="s">
        <v>7</v>
      </c>
      <c r="P4845" s="20" t="s">
        <v>538</v>
      </c>
      <c r="Q4845" s="19">
        <v>44673</v>
      </c>
      <c r="R4845" s="18"/>
    </row>
    <row r="4846" spans="1:18" s="14" customFormat="1" ht="12.75" customHeight="1" x14ac:dyDescent="0.2">
      <c r="A4846" s="25">
        <v>33</v>
      </c>
      <c r="B4846" s="14" t="s">
        <v>7</v>
      </c>
      <c r="C4846" s="24">
        <v>8579</v>
      </c>
      <c r="D4846" s="14" t="s">
        <v>539</v>
      </c>
      <c r="E4846" s="14" t="s">
        <v>532</v>
      </c>
      <c r="F4846" s="23">
        <v>21</v>
      </c>
      <c r="G4846" s="23" t="s">
        <v>22</v>
      </c>
      <c r="H4846" s="15" t="s">
        <v>8</v>
      </c>
      <c r="I4846" s="19">
        <v>44378</v>
      </c>
      <c r="J4846" s="22" t="str">
        <f t="shared" si="137"/>
        <v>n/a</v>
      </c>
      <c r="K4846" s="19">
        <v>44407</v>
      </c>
      <c r="L4846" s="23"/>
      <c r="M4846" s="52" t="str">
        <f>IF($K4846&gt;0,VLOOKUP($C4846,analyst,8,FALSE),"")</f>
        <v xml:space="preserve"> </v>
      </c>
      <c r="N4846" s="23" t="str">
        <f>IF($K4846&gt;0,VLOOKUP($C4846,analyst,9,FALSE),"")</f>
        <v>Deny</v>
      </c>
      <c r="O4846" s="21" t="s">
        <v>7</v>
      </c>
      <c r="P4846" s="20" t="s">
        <v>538</v>
      </c>
      <c r="Q4846" s="19">
        <v>44523</v>
      </c>
      <c r="R4846" s="18"/>
    </row>
    <row r="4847" spans="1:18" s="14" customFormat="1" ht="12.75" customHeight="1" x14ac:dyDescent="0.2">
      <c r="A4847" s="25">
        <v>200</v>
      </c>
      <c r="B4847" s="14" t="s">
        <v>7</v>
      </c>
      <c r="C4847" s="24">
        <v>8580</v>
      </c>
      <c r="D4847" s="14" t="s">
        <v>353</v>
      </c>
      <c r="E4847" s="14" t="s">
        <v>537</v>
      </c>
      <c r="F4847" s="23">
        <v>20</v>
      </c>
      <c r="G4847" s="23" t="s">
        <v>22</v>
      </c>
      <c r="H4847" s="15" t="s">
        <v>8</v>
      </c>
      <c r="I4847" s="19" t="s">
        <v>536</v>
      </c>
      <c r="J4847" s="22" t="str">
        <f t="shared" si="137"/>
        <v>n/a</v>
      </c>
      <c r="K4847" s="19">
        <v>44592</v>
      </c>
      <c r="L4847" s="23"/>
      <c r="M4847" s="52" t="str">
        <f>IF($K4847&gt;0,VLOOKUP($C4847,analyst,8,FALSE),"")</f>
        <v xml:space="preserve"> </v>
      </c>
      <c r="N4847" s="23" t="str">
        <f>IF($K4847&gt;0,VLOOKUP($C4847,analyst,9,FALSE),"")</f>
        <v>Deny</v>
      </c>
      <c r="O4847" s="21" t="s">
        <v>7</v>
      </c>
      <c r="P4847" s="20">
        <v>4812</v>
      </c>
      <c r="Q4847" s="19">
        <v>44861</v>
      </c>
      <c r="R4847" s="18" t="s">
        <v>351</v>
      </c>
    </row>
    <row r="4848" spans="1:18" s="14" customFormat="1" ht="12.75" customHeight="1" x14ac:dyDescent="0.2">
      <c r="A4848" s="25">
        <v>17</v>
      </c>
      <c r="B4848" s="14" t="s">
        <v>7</v>
      </c>
      <c r="C4848" s="24">
        <v>8581</v>
      </c>
      <c r="D4848" s="14" t="s">
        <v>337</v>
      </c>
      <c r="E4848" s="14" t="s">
        <v>535</v>
      </c>
      <c r="F4848" s="23">
        <v>8</v>
      </c>
      <c r="G4848" s="23" t="s">
        <v>15</v>
      </c>
      <c r="H4848" s="15" t="s">
        <v>8</v>
      </c>
      <c r="I4848" s="19">
        <v>44378</v>
      </c>
      <c r="J4848" s="22" t="str">
        <f t="shared" si="137"/>
        <v>n/a</v>
      </c>
      <c r="K4848" s="19">
        <v>44410</v>
      </c>
      <c r="L4848" s="23" t="s">
        <v>534</v>
      </c>
      <c r="M4848" s="52" t="s">
        <v>107</v>
      </c>
      <c r="N4848" s="23" t="str">
        <f>IF($K4848&gt;0,VLOOKUP($C4848,analyst,9,FALSE),"")</f>
        <v>Approve</v>
      </c>
      <c r="O4848" s="21" t="s">
        <v>7</v>
      </c>
      <c r="P4848" s="20">
        <v>4772</v>
      </c>
      <c r="Q4848" s="19">
        <v>44571</v>
      </c>
      <c r="R4848" s="18" t="s">
        <v>495</v>
      </c>
    </row>
    <row r="4849" spans="1:18" s="14" customFormat="1" ht="12.75" customHeight="1" x14ac:dyDescent="0.2">
      <c r="A4849" s="25">
        <v>1</v>
      </c>
      <c r="B4849" s="14" t="s">
        <v>7</v>
      </c>
      <c r="C4849" s="24">
        <v>8582</v>
      </c>
      <c r="D4849" s="14" t="s">
        <v>533</v>
      </c>
      <c r="E4849" s="14" t="s">
        <v>532</v>
      </c>
      <c r="F4849" s="23">
        <v>6</v>
      </c>
      <c r="G4849" s="52" t="s">
        <v>12</v>
      </c>
      <c r="H4849" s="15" t="s">
        <v>8</v>
      </c>
      <c r="I4849" s="19">
        <v>44379</v>
      </c>
      <c r="J4849" s="22" t="str">
        <f t="shared" si="137"/>
        <v>n/a</v>
      </c>
      <c r="K4849" s="19">
        <v>44410</v>
      </c>
      <c r="L4849" s="23"/>
      <c r="M4849" s="52" t="str">
        <f>IF($K4849&gt;0,VLOOKUP($C4849,analyst,8,FALSE),"")</f>
        <v xml:space="preserve"> </v>
      </c>
      <c r="N4849" s="23" t="str">
        <f>IF($K4849&gt;0,VLOOKUP($C4849,analyst,9,FALSE),"")</f>
        <v>Approve</v>
      </c>
      <c r="O4849" s="21" t="s">
        <v>7</v>
      </c>
      <c r="P4849" s="20">
        <v>4766</v>
      </c>
      <c r="Q4849" s="19">
        <v>44571</v>
      </c>
      <c r="R4849" s="18" t="s">
        <v>225</v>
      </c>
    </row>
    <row r="4850" spans="1:18" s="14" customFormat="1" x14ac:dyDescent="0.2">
      <c r="A4850" s="25">
        <v>17</v>
      </c>
      <c r="B4850" s="14" t="s">
        <v>7</v>
      </c>
      <c r="C4850" s="24">
        <v>8583</v>
      </c>
      <c r="D4850" s="14" t="s">
        <v>531</v>
      </c>
      <c r="E4850" s="14" t="s">
        <v>530</v>
      </c>
      <c r="F4850" s="23">
        <v>16</v>
      </c>
      <c r="G4850" s="23" t="s">
        <v>12</v>
      </c>
      <c r="H4850" s="15" t="s">
        <v>8</v>
      </c>
      <c r="I4850" s="19">
        <v>44379</v>
      </c>
      <c r="J4850" s="22" t="str">
        <f t="shared" si="137"/>
        <v>n/a</v>
      </c>
      <c r="K4850" s="19">
        <v>44410</v>
      </c>
      <c r="L4850" s="23">
        <v>8584</v>
      </c>
      <c r="M4850" s="52" t="str">
        <f>IF($K4850&gt;0,VLOOKUP($C4850,analyst,8,FALSE),"")</f>
        <v xml:space="preserve"> </v>
      </c>
      <c r="N4850" s="23" t="str">
        <f>IF($K4850&gt;0,VLOOKUP($C4850,analyst,9,FALSE),"")</f>
        <v>Approve</v>
      </c>
      <c r="O4850" s="21" t="s">
        <v>7</v>
      </c>
      <c r="P4850" s="20">
        <v>4767</v>
      </c>
      <c r="Q4850" s="19">
        <v>44571</v>
      </c>
      <c r="R4850" s="18" t="s">
        <v>225</v>
      </c>
    </row>
    <row r="4851" spans="1:18" s="14" customFormat="1" ht="11.25" customHeight="1" x14ac:dyDescent="0.2">
      <c r="A4851" s="25">
        <v>23</v>
      </c>
      <c r="B4851" s="14" t="s">
        <v>7</v>
      </c>
      <c r="C4851" s="24">
        <v>8584</v>
      </c>
      <c r="D4851" s="14" t="s">
        <v>322</v>
      </c>
      <c r="E4851" s="14" t="s">
        <v>530</v>
      </c>
      <c r="F4851" s="23">
        <v>16</v>
      </c>
      <c r="G4851" s="23" t="s">
        <v>12</v>
      </c>
      <c r="H4851" s="15" t="s">
        <v>8</v>
      </c>
      <c r="I4851" s="19">
        <v>44384</v>
      </c>
      <c r="J4851" s="22" t="str">
        <f t="shared" si="137"/>
        <v>n/a</v>
      </c>
      <c r="K4851" s="19">
        <v>44410</v>
      </c>
      <c r="L4851" s="23">
        <v>8583</v>
      </c>
      <c r="M4851" s="52" t="str">
        <f>IF($K4851&gt;0,VLOOKUP($C4851,analyst,8,FALSE),"")</f>
        <v xml:space="preserve"> </v>
      </c>
      <c r="N4851" s="23" t="str">
        <f>IF($K4851&gt;0,VLOOKUP($C4851,analyst,9,FALSE),"")</f>
        <v>Approve</v>
      </c>
      <c r="O4851" s="21" t="s">
        <v>7</v>
      </c>
      <c r="P4851" s="20">
        <v>4768</v>
      </c>
      <c r="Q4851" s="19">
        <v>44571</v>
      </c>
      <c r="R4851" s="18" t="s">
        <v>510</v>
      </c>
    </row>
    <row r="4852" spans="1:18" s="14" customFormat="1" ht="12.75" customHeight="1" x14ac:dyDescent="0.2">
      <c r="A4852" s="25">
        <v>201</v>
      </c>
      <c r="B4852" s="14" t="s">
        <v>7</v>
      </c>
      <c r="C4852" s="24">
        <v>8585</v>
      </c>
      <c r="D4852" s="54" t="s">
        <v>529</v>
      </c>
      <c r="E4852" s="14" t="s">
        <v>528</v>
      </c>
      <c r="F4852" s="23">
        <v>21</v>
      </c>
      <c r="G4852" s="23" t="s">
        <v>22</v>
      </c>
      <c r="H4852" s="15" t="s">
        <v>8</v>
      </c>
      <c r="I4852" s="19">
        <v>44386</v>
      </c>
      <c r="J4852" s="22">
        <f t="shared" si="137"/>
        <v>44751</v>
      </c>
      <c r="K4852" s="19"/>
      <c r="L4852" s="23"/>
      <c r="M4852" s="52" t="str">
        <f>IF($K4852&gt;0,VLOOKUP($C4852,analyst,8,FALSE),"")</f>
        <v/>
      </c>
      <c r="N4852" s="23" t="str">
        <f>IF($K4852&gt;0,VLOOKUP($C4852,analyst,9,FALSE),"")</f>
        <v/>
      </c>
      <c r="O4852" s="21" t="s">
        <v>7</v>
      </c>
      <c r="P4852" s="20" t="s">
        <v>2</v>
      </c>
      <c r="Q4852" s="19">
        <f>+J4852</f>
        <v>44751</v>
      </c>
      <c r="R4852" s="18"/>
    </row>
    <row r="4853" spans="1:18" s="14" customFormat="1" ht="12.75" customHeight="1" x14ac:dyDescent="0.2">
      <c r="A4853" s="25">
        <v>46</v>
      </c>
      <c r="B4853" s="14" t="s">
        <v>7</v>
      </c>
      <c r="C4853" s="24">
        <v>8586</v>
      </c>
      <c r="D4853" s="14" t="s">
        <v>527</v>
      </c>
      <c r="E4853" s="14" t="s">
        <v>526</v>
      </c>
      <c r="F4853" s="23">
        <v>8</v>
      </c>
      <c r="G4853" s="23" t="s">
        <v>15</v>
      </c>
      <c r="H4853" s="15" t="s">
        <v>193</v>
      </c>
      <c r="I4853" s="19">
        <v>44406</v>
      </c>
      <c r="J4853" s="22" t="str">
        <f t="shared" si="137"/>
        <v>n/a</v>
      </c>
      <c r="K4853" s="19">
        <v>44439</v>
      </c>
      <c r="L4853" s="23">
        <v>8588</v>
      </c>
      <c r="M4853" s="52" t="s">
        <v>107</v>
      </c>
      <c r="N4853" s="23" t="str">
        <f>IF($K4853&gt;0,VLOOKUP($C4853,analyst,9,FALSE),"")</f>
        <v>Approve</v>
      </c>
      <c r="O4853" s="21" t="s">
        <v>7</v>
      </c>
      <c r="P4853" s="20">
        <v>4773</v>
      </c>
      <c r="Q4853" s="19">
        <v>44599</v>
      </c>
      <c r="R4853" s="18" t="s">
        <v>106</v>
      </c>
    </row>
    <row r="4854" spans="1:18" s="14" customFormat="1" ht="12.75" customHeight="1" x14ac:dyDescent="0.2">
      <c r="A4854" s="25">
        <v>202</v>
      </c>
      <c r="B4854" s="14" t="s">
        <v>7</v>
      </c>
      <c r="C4854" s="24">
        <v>8587</v>
      </c>
      <c r="D4854" s="14" t="s">
        <v>474</v>
      </c>
      <c r="E4854" s="14" t="s">
        <v>525</v>
      </c>
      <c r="F4854" s="23">
        <v>8</v>
      </c>
      <c r="G4854" s="23" t="s">
        <v>15</v>
      </c>
      <c r="H4854" s="15" t="s">
        <v>193</v>
      </c>
      <c r="I4854" s="19">
        <v>44406</v>
      </c>
      <c r="J4854" s="22" t="str">
        <f t="shared" si="137"/>
        <v>n/a</v>
      </c>
      <c r="K4854" s="19">
        <v>44439</v>
      </c>
      <c r="L4854" s="23"/>
      <c r="M4854" s="52" t="s">
        <v>107</v>
      </c>
      <c r="N4854" s="18" t="str">
        <f>IF($K4854&gt;0,VLOOKUP($C4854,analyst,9,FALSE),"")</f>
        <v>Not Reviewable</v>
      </c>
      <c r="O4854" s="21" t="s">
        <v>7</v>
      </c>
      <c r="P4854" s="20" t="s">
        <v>5</v>
      </c>
      <c r="Q4854" s="19">
        <v>44456</v>
      </c>
      <c r="R4854" s="18"/>
    </row>
    <row r="4855" spans="1:18" s="14" customFormat="1" ht="12.75" customHeight="1" x14ac:dyDescent="0.2">
      <c r="A4855" s="25">
        <v>19</v>
      </c>
      <c r="B4855" s="14" t="s">
        <v>7</v>
      </c>
      <c r="C4855" s="24">
        <v>8588</v>
      </c>
      <c r="D4855" s="14" t="s">
        <v>524</v>
      </c>
      <c r="E4855" s="14" t="s">
        <v>523</v>
      </c>
      <c r="F4855" s="23">
        <v>8</v>
      </c>
      <c r="G4855" s="23" t="s">
        <v>15</v>
      </c>
      <c r="H4855" s="15" t="s">
        <v>193</v>
      </c>
      <c r="I4855" s="19">
        <v>44406</v>
      </c>
      <c r="J4855" s="22" t="str">
        <f t="shared" si="137"/>
        <v>n/a</v>
      </c>
      <c r="K4855" s="19">
        <v>44439</v>
      </c>
      <c r="L4855" s="23">
        <v>8586</v>
      </c>
      <c r="M4855" s="52" t="s">
        <v>107</v>
      </c>
      <c r="N4855" s="23" t="str">
        <f>IF($K4855&gt;0,VLOOKUP($C4855,analyst,9,FALSE),"")</f>
        <v>Approve</v>
      </c>
      <c r="O4855" s="21" t="s">
        <v>7</v>
      </c>
      <c r="P4855" s="20">
        <v>4774</v>
      </c>
      <c r="Q4855" s="19">
        <v>44599</v>
      </c>
      <c r="R4855" s="18" t="s">
        <v>255</v>
      </c>
    </row>
    <row r="4856" spans="1:18" s="14" customFormat="1" ht="12.75" customHeight="1" x14ac:dyDescent="0.2">
      <c r="A4856" s="25">
        <v>203</v>
      </c>
      <c r="B4856" s="14" t="s">
        <v>7</v>
      </c>
      <c r="C4856" s="24">
        <v>8589</v>
      </c>
      <c r="D4856" s="14" t="s">
        <v>522</v>
      </c>
      <c r="E4856" s="14" t="s">
        <v>521</v>
      </c>
      <c r="F4856" s="23">
        <v>21</v>
      </c>
      <c r="G4856" s="23" t="s">
        <v>22</v>
      </c>
      <c r="H4856" s="15" t="s">
        <v>193</v>
      </c>
      <c r="I4856" s="19">
        <v>44407</v>
      </c>
      <c r="J4856" s="22" t="str">
        <f t="shared" si="137"/>
        <v>n/a</v>
      </c>
      <c r="K4856" s="19">
        <v>44439</v>
      </c>
      <c r="L4856" s="23"/>
      <c r="M4856" s="52" t="str">
        <f>IF($K4856&gt;0,VLOOKUP($C4856,analyst,8,FALSE),"")</f>
        <v xml:space="preserve"> </v>
      </c>
      <c r="N4856" s="18" t="str">
        <f>IF($K4856&gt;0,VLOOKUP($C4856,analyst,9,FALSE),"")</f>
        <v>Not Reviewable</v>
      </c>
      <c r="O4856" s="21" t="s">
        <v>7</v>
      </c>
      <c r="P4856" s="20" t="s">
        <v>5</v>
      </c>
      <c r="Q4856" s="19">
        <v>44456</v>
      </c>
      <c r="R4856" s="18"/>
    </row>
    <row r="4857" spans="1:18" s="14" customFormat="1" ht="12.75" customHeight="1" x14ac:dyDescent="0.2">
      <c r="A4857" s="25">
        <v>204</v>
      </c>
      <c r="B4857" s="14" t="s">
        <v>7</v>
      </c>
      <c r="C4857" s="24">
        <v>8590</v>
      </c>
      <c r="D4857" s="14" t="s">
        <v>520</v>
      </c>
      <c r="E4857" s="14" t="s">
        <v>519</v>
      </c>
      <c r="F4857" s="23">
        <v>15</v>
      </c>
      <c r="G4857" s="23" t="s">
        <v>9</v>
      </c>
      <c r="H4857" s="15" t="s">
        <v>193</v>
      </c>
      <c r="I4857" s="19">
        <v>44407</v>
      </c>
      <c r="J4857" s="22">
        <f t="shared" si="137"/>
        <v>44772</v>
      </c>
      <c r="K4857" s="19"/>
      <c r="L4857" s="23"/>
      <c r="M4857" s="52" t="str">
        <f>IF($K4857&gt;0,VLOOKUP($C4857,analyst,8,FALSE),"")</f>
        <v/>
      </c>
      <c r="N4857" s="23" t="str">
        <f>IF($K4857&gt;0,VLOOKUP($C4857,analyst,9,FALSE),"")</f>
        <v/>
      </c>
      <c r="O4857" s="21" t="s">
        <v>7</v>
      </c>
      <c r="P4857" s="20" t="s">
        <v>2</v>
      </c>
      <c r="Q4857" s="19">
        <f>+J4857</f>
        <v>44772</v>
      </c>
      <c r="R4857" s="18"/>
    </row>
    <row r="4858" spans="1:18" s="14" customFormat="1" ht="12.75" customHeight="1" x14ac:dyDescent="0.2">
      <c r="A4858" s="25">
        <v>144</v>
      </c>
      <c r="B4858" s="14" t="s">
        <v>7</v>
      </c>
      <c r="C4858" s="24">
        <v>8591</v>
      </c>
      <c r="D4858" s="14" t="s">
        <v>518</v>
      </c>
      <c r="E4858" s="14" t="s">
        <v>517</v>
      </c>
      <c r="F4858" s="23">
        <v>16</v>
      </c>
      <c r="G4858" s="23" t="s">
        <v>12</v>
      </c>
      <c r="H4858" s="15" t="s">
        <v>193</v>
      </c>
      <c r="I4858" s="19">
        <v>44410</v>
      </c>
      <c r="J4858" s="22" t="str">
        <f t="shared" si="137"/>
        <v>n/a</v>
      </c>
      <c r="K4858" s="19">
        <v>44439</v>
      </c>
      <c r="L4858" s="23"/>
      <c r="M4858" s="52" t="str">
        <f>IF($K4858&gt;0,VLOOKUP($C4858,analyst,8,FALSE),"")</f>
        <v xml:space="preserve"> </v>
      </c>
      <c r="N4858" s="18" t="str">
        <f>IF($K4858&gt;0,VLOOKUP($C4858,analyst,9,FALSE),"")</f>
        <v>Not Reviewable</v>
      </c>
      <c r="O4858" s="21" t="s">
        <v>7</v>
      </c>
      <c r="P4858" s="20" t="s">
        <v>5</v>
      </c>
      <c r="Q4858" s="19">
        <v>44460</v>
      </c>
      <c r="R4858" s="18"/>
    </row>
    <row r="4859" spans="1:18" s="14" customFormat="1" ht="12.75" customHeight="1" x14ac:dyDescent="0.2">
      <c r="A4859" s="25">
        <v>205</v>
      </c>
      <c r="B4859" s="14" t="s">
        <v>7</v>
      </c>
      <c r="C4859" s="24">
        <v>8592</v>
      </c>
      <c r="D4859" s="14" t="s">
        <v>516</v>
      </c>
      <c r="E4859" s="14" t="s">
        <v>515</v>
      </c>
      <c r="F4859" s="23">
        <v>13</v>
      </c>
      <c r="G4859" s="23" t="s">
        <v>9</v>
      </c>
      <c r="H4859" s="15" t="s">
        <v>193</v>
      </c>
      <c r="I4859" s="19">
        <v>44410</v>
      </c>
      <c r="J4859" s="22">
        <f t="shared" si="137"/>
        <v>44775</v>
      </c>
      <c r="K4859" s="19"/>
      <c r="L4859" s="23"/>
      <c r="M4859" s="52" t="str">
        <f>IF($K4859&gt;0,VLOOKUP($C4859,analyst,8,FALSE),"")</f>
        <v/>
      </c>
      <c r="N4859" s="23" t="str">
        <f>IF($K4859&gt;0,VLOOKUP($C4859,analyst,9,FALSE),"")</f>
        <v/>
      </c>
      <c r="O4859" s="21" t="s">
        <v>7</v>
      </c>
      <c r="P4859" s="20" t="s">
        <v>2</v>
      </c>
      <c r="Q4859" s="19">
        <f>+J4859</f>
        <v>44775</v>
      </c>
      <c r="R4859" s="18"/>
    </row>
    <row r="4860" spans="1:18" s="14" customFormat="1" ht="11.45" customHeight="1" x14ac:dyDescent="0.2">
      <c r="A4860" s="25">
        <v>23</v>
      </c>
      <c r="B4860" s="14" t="s">
        <v>7</v>
      </c>
      <c r="C4860" s="24">
        <v>8593</v>
      </c>
      <c r="D4860" s="14" t="s">
        <v>514</v>
      </c>
      <c r="E4860" s="14" t="s">
        <v>493</v>
      </c>
      <c r="F4860" s="23">
        <v>16</v>
      </c>
      <c r="G4860" s="23" t="s">
        <v>12</v>
      </c>
      <c r="H4860" s="15" t="s">
        <v>44</v>
      </c>
      <c r="I4860" s="19">
        <v>44438</v>
      </c>
      <c r="J4860" s="22" t="str">
        <f t="shared" si="137"/>
        <v>n/a</v>
      </c>
      <c r="K4860" s="19">
        <v>44470</v>
      </c>
      <c r="L4860" s="23">
        <v>8594</v>
      </c>
      <c r="M4860" s="52" t="str">
        <f>IF($K4860&gt;0,VLOOKUP($C4860,analyst,8,FALSE),"")</f>
        <v xml:space="preserve"> </v>
      </c>
      <c r="N4860" s="23" t="str">
        <f>IF($K4860&gt;0,VLOOKUP($C4860,analyst,9,FALSE),"")</f>
        <v>Approve</v>
      </c>
      <c r="O4860" s="21" t="s">
        <v>7</v>
      </c>
      <c r="P4860" s="55" t="s">
        <v>513</v>
      </c>
      <c r="Q4860" s="19">
        <v>44760</v>
      </c>
      <c r="R4860" s="18" t="s">
        <v>510</v>
      </c>
    </row>
    <row r="4861" spans="1:18" s="14" customFormat="1" ht="12.75" customHeight="1" x14ac:dyDescent="0.2">
      <c r="A4861" s="25">
        <v>23</v>
      </c>
      <c r="B4861" s="14" t="s">
        <v>7</v>
      </c>
      <c r="C4861" s="24">
        <v>8594</v>
      </c>
      <c r="D4861" s="14" t="s">
        <v>512</v>
      </c>
      <c r="E4861" s="14" t="s">
        <v>511</v>
      </c>
      <c r="F4861" s="23">
        <v>16</v>
      </c>
      <c r="G4861" s="23" t="s">
        <v>12</v>
      </c>
      <c r="H4861" s="15" t="s">
        <v>44</v>
      </c>
      <c r="I4861" s="19">
        <v>44438</v>
      </c>
      <c r="J4861" s="22" t="str">
        <f t="shared" si="137"/>
        <v>n/a</v>
      </c>
      <c r="K4861" s="19">
        <v>44470</v>
      </c>
      <c r="L4861" s="23">
        <v>8593</v>
      </c>
      <c r="M4861" s="52" t="str">
        <f>IF($K4861&gt;0,VLOOKUP($C4861,analyst,8,FALSE),"")</f>
        <v xml:space="preserve"> </v>
      </c>
      <c r="N4861" s="23" t="str">
        <f>IF($K4861&gt;0,VLOOKUP($C4861,analyst,9,FALSE),"")</f>
        <v>Deny</v>
      </c>
      <c r="O4861" s="21" t="s">
        <v>7</v>
      </c>
      <c r="P4861" s="20">
        <v>4796</v>
      </c>
      <c r="Q4861" s="19">
        <v>44760</v>
      </c>
      <c r="R4861" s="18" t="s">
        <v>510</v>
      </c>
    </row>
    <row r="4862" spans="1:18" s="14" customFormat="1" ht="12.75" customHeight="1" x14ac:dyDescent="0.2">
      <c r="A4862" s="25">
        <v>19</v>
      </c>
      <c r="B4862" s="14" t="s">
        <v>7</v>
      </c>
      <c r="C4862" s="24">
        <v>8595</v>
      </c>
      <c r="D4862" s="54" t="s">
        <v>509</v>
      </c>
      <c r="E4862" s="14" t="s">
        <v>508</v>
      </c>
      <c r="F4862" s="23">
        <v>8</v>
      </c>
      <c r="G4862" s="23" t="s">
        <v>15</v>
      </c>
      <c r="H4862" s="15" t="s">
        <v>44</v>
      </c>
      <c r="I4862" s="19">
        <v>44439</v>
      </c>
      <c r="J4862" s="22" t="str">
        <f t="shared" si="137"/>
        <v>n/a</v>
      </c>
      <c r="K4862" s="19">
        <v>44469</v>
      </c>
      <c r="L4862" s="23" t="s">
        <v>507</v>
      </c>
      <c r="M4862" s="52" t="s">
        <v>107</v>
      </c>
      <c r="N4862" s="23" t="s">
        <v>107</v>
      </c>
      <c r="O4862" s="21" t="s">
        <v>7</v>
      </c>
      <c r="P4862" s="20">
        <v>4776</v>
      </c>
      <c r="Q4862" s="19">
        <v>44599</v>
      </c>
      <c r="R4862" s="18" t="s">
        <v>255</v>
      </c>
    </row>
    <row r="4863" spans="1:18" s="14" customFormat="1" ht="12.75" customHeight="1" x14ac:dyDescent="0.2">
      <c r="A4863" s="25">
        <v>19</v>
      </c>
      <c r="B4863" s="14" t="s">
        <v>7</v>
      </c>
      <c r="C4863" s="24">
        <v>8596</v>
      </c>
      <c r="D4863" s="14" t="s">
        <v>159</v>
      </c>
      <c r="E4863" s="14" t="s">
        <v>506</v>
      </c>
      <c r="F4863" s="23">
        <v>8</v>
      </c>
      <c r="G4863" s="23" t="s">
        <v>15</v>
      </c>
      <c r="H4863" s="15" t="s">
        <v>44</v>
      </c>
      <c r="I4863" s="19">
        <v>44439</v>
      </c>
      <c r="J4863" s="22" t="str">
        <f t="shared" si="137"/>
        <v>n/a</v>
      </c>
      <c r="K4863" s="19">
        <v>44470</v>
      </c>
      <c r="L4863" s="23" t="s">
        <v>505</v>
      </c>
      <c r="M4863" s="52" t="s">
        <v>107</v>
      </c>
      <c r="N4863" s="23" t="s">
        <v>107</v>
      </c>
      <c r="O4863" s="21" t="s">
        <v>7</v>
      </c>
      <c r="P4863" s="20">
        <v>4777</v>
      </c>
      <c r="Q4863" s="19">
        <v>44599</v>
      </c>
      <c r="R4863" s="18" t="s">
        <v>255</v>
      </c>
    </row>
    <row r="4864" spans="1:18" s="14" customFormat="1" ht="12.75" customHeight="1" x14ac:dyDescent="0.2">
      <c r="A4864" s="25">
        <v>50</v>
      </c>
      <c r="B4864" s="14" t="s">
        <v>7</v>
      </c>
      <c r="C4864" s="24">
        <v>8597</v>
      </c>
      <c r="D4864" s="14" t="s">
        <v>301</v>
      </c>
      <c r="E4864" s="14" t="s">
        <v>504</v>
      </c>
      <c r="F4864" s="23">
        <v>7</v>
      </c>
      <c r="G4864" s="23" t="s">
        <v>12</v>
      </c>
      <c r="H4864" s="15" t="s">
        <v>44</v>
      </c>
      <c r="I4864" s="19">
        <v>44439</v>
      </c>
      <c r="J4864" s="22" t="str">
        <f t="shared" si="137"/>
        <v>n/a</v>
      </c>
      <c r="K4864" s="19">
        <v>44470</v>
      </c>
      <c r="L4864" s="23"/>
      <c r="M4864" s="52" t="str">
        <f>IF($K4864&gt;0,VLOOKUP($C4864,analyst,8,FALSE),"")</f>
        <v xml:space="preserve"> </v>
      </c>
      <c r="N4864" s="23" t="str">
        <f>IF($K4864&gt;0,VLOOKUP($C4864,analyst,9,FALSE),"")</f>
        <v>Approve</v>
      </c>
      <c r="O4864" s="21" t="s">
        <v>7</v>
      </c>
      <c r="P4864" s="20">
        <v>4782</v>
      </c>
      <c r="Q4864" s="19">
        <v>44599</v>
      </c>
      <c r="R4864" s="18" t="s">
        <v>106</v>
      </c>
    </row>
    <row r="4865" spans="1:18" s="14" customFormat="1" ht="12.75" customHeight="1" x14ac:dyDescent="0.2">
      <c r="A4865" s="25">
        <v>206</v>
      </c>
      <c r="B4865" s="14" t="s">
        <v>7</v>
      </c>
      <c r="C4865" s="24">
        <v>8598</v>
      </c>
      <c r="D4865" s="14" t="s">
        <v>503</v>
      </c>
      <c r="E4865" s="14" t="s">
        <v>502</v>
      </c>
      <c r="F4865" s="23">
        <v>8</v>
      </c>
      <c r="G4865" s="23" t="s">
        <v>15</v>
      </c>
      <c r="H4865" s="15" t="s">
        <v>44</v>
      </c>
      <c r="I4865" s="19">
        <v>44439</v>
      </c>
      <c r="J4865" s="22" t="str">
        <f t="shared" si="137"/>
        <v>n/a</v>
      </c>
      <c r="K4865" s="19">
        <v>44470</v>
      </c>
      <c r="L4865" s="23"/>
      <c r="M4865" s="52" t="s">
        <v>107</v>
      </c>
      <c r="N4865" s="23"/>
      <c r="O4865" s="21" t="s">
        <v>7</v>
      </c>
      <c r="P4865" s="49" t="s">
        <v>5</v>
      </c>
      <c r="Q4865" s="19">
        <v>44481</v>
      </c>
      <c r="R4865" s="18"/>
    </row>
    <row r="4866" spans="1:18" s="14" customFormat="1" ht="12.75" customHeight="1" x14ac:dyDescent="0.2">
      <c r="A4866" s="25">
        <v>4</v>
      </c>
      <c r="B4866" s="14" t="s">
        <v>7</v>
      </c>
      <c r="C4866" s="24">
        <v>8599</v>
      </c>
      <c r="D4866" s="14" t="s">
        <v>49</v>
      </c>
      <c r="E4866" s="14" t="s">
        <v>427</v>
      </c>
      <c r="F4866" s="23">
        <v>5</v>
      </c>
      <c r="G4866" s="23" t="s">
        <v>34</v>
      </c>
      <c r="H4866" s="15" t="s">
        <v>44</v>
      </c>
      <c r="I4866" s="19">
        <v>44440</v>
      </c>
      <c r="J4866" s="22" t="str">
        <f t="shared" si="137"/>
        <v>n/a</v>
      </c>
      <c r="K4866" s="19">
        <v>44469</v>
      </c>
      <c r="L4866" s="23"/>
      <c r="M4866" s="52" t="str">
        <f>IF($K4866&gt;0,VLOOKUP($C4866,analyst,8,FALSE),"")</f>
        <v xml:space="preserve"> </v>
      </c>
      <c r="N4866" s="23" t="str">
        <f>IF($K4866&gt;0,VLOOKUP($C4866,analyst,9,FALSE),"")</f>
        <v>Approve</v>
      </c>
      <c r="O4866" s="21" t="s">
        <v>7</v>
      </c>
      <c r="P4866" s="20">
        <v>4783</v>
      </c>
      <c r="Q4866" s="19">
        <v>44599</v>
      </c>
      <c r="R4866" s="18" t="s">
        <v>499</v>
      </c>
    </row>
    <row r="4867" spans="1:18" s="14" customFormat="1" ht="12.75" customHeight="1" x14ac:dyDescent="0.2">
      <c r="A4867" s="25">
        <v>4</v>
      </c>
      <c r="B4867" s="14" t="s">
        <v>7</v>
      </c>
      <c r="C4867" s="24">
        <v>8600</v>
      </c>
      <c r="D4867" s="14" t="s">
        <v>501</v>
      </c>
      <c r="E4867" s="14" t="s">
        <v>493</v>
      </c>
      <c r="F4867" s="23">
        <v>5</v>
      </c>
      <c r="G4867" s="23" t="s">
        <v>34</v>
      </c>
      <c r="H4867" s="15" t="s">
        <v>44</v>
      </c>
      <c r="I4867" s="19">
        <v>44440</v>
      </c>
      <c r="J4867" s="22" t="str">
        <f t="shared" si="137"/>
        <v>n/a</v>
      </c>
      <c r="K4867" s="19">
        <v>44469</v>
      </c>
      <c r="L4867" s="23">
        <v>8601</v>
      </c>
      <c r="M4867" s="52" t="str">
        <f>IF($K4867&gt;0,VLOOKUP($C4867,analyst,8,FALSE),"")</f>
        <v xml:space="preserve"> </v>
      </c>
      <c r="N4867" s="23" t="str">
        <f>IF($K4867&gt;0,VLOOKUP($C4867,analyst,9,FALSE),"")</f>
        <v>Approve</v>
      </c>
      <c r="O4867" s="21" t="s">
        <v>7</v>
      </c>
      <c r="P4867" s="20">
        <v>4779</v>
      </c>
      <c r="Q4867" s="19">
        <v>44599</v>
      </c>
      <c r="R4867" s="18" t="s">
        <v>499</v>
      </c>
    </row>
    <row r="4868" spans="1:18" s="14" customFormat="1" ht="12.75" customHeight="1" x14ac:dyDescent="0.2">
      <c r="A4868" s="25">
        <v>4</v>
      </c>
      <c r="B4868" s="14" t="s">
        <v>7</v>
      </c>
      <c r="C4868" s="24">
        <v>8601</v>
      </c>
      <c r="D4868" s="14" t="s">
        <v>501</v>
      </c>
      <c r="E4868" s="14" t="s">
        <v>500</v>
      </c>
      <c r="F4868" s="23">
        <v>5</v>
      </c>
      <c r="G4868" s="23" t="s">
        <v>34</v>
      </c>
      <c r="H4868" s="15" t="s">
        <v>44</v>
      </c>
      <c r="I4868" s="19">
        <v>44440</v>
      </c>
      <c r="J4868" s="22" t="str">
        <f t="shared" si="137"/>
        <v>n/a</v>
      </c>
      <c r="K4868" s="19">
        <v>44469</v>
      </c>
      <c r="L4868" s="23">
        <v>8600</v>
      </c>
      <c r="M4868" s="52" t="str">
        <f>IF($K4868&gt;0,VLOOKUP($C4868,analyst,8,FALSE),"")</f>
        <v xml:space="preserve"> </v>
      </c>
      <c r="N4868" s="23" t="str">
        <f>IF($K4868&gt;0,VLOOKUP($C4868,analyst,9,FALSE),"")</f>
        <v>Approve</v>
      </c>
      <c r="O4868" s="21" t="s">
        <v>7</v>
      </c>
      <c r="P4868" s="20">
        <v>4780</v>
      </c>
      <c r="Q4868" s="19">
        <v>44599</v>
      </c>
      <c r="R4868" s="18" t="s">
        <v>499</v>
      </c>
    </row>
    <row r="4869" spans="1:18" s="14" customFormat="1" ht="12.75" customHeight="1" x14ac:dyDescent="0.2">
      <c r="A4869" s="25">
        <v>33</v>
      </c>
      <c r="B4869" s="14" t="s">
        <v>7</v>
      </c>
      <c r="C4869" s="24">
        <v>8602</v>
      </c>
      <c r="D4869" s="14" t="s">
        <v>453</v>
      </c>
      <c r="E4869" s="14" t="s">
        <v>498</v>
      </c>
      <c r="F4869" s="23">
        <v>20</v>
      </c>
      <c r="G4869" s="23" t="s">
        <v>22</v>
      </c>
      <c r="H4869" s="15" t="s">
        <v>44</v>
      </c>
      <c r="I4869" s="19">
        <v>44440</v>
      </c>
      <c r="J4869" s="22" t="str">
        <f t="shared" si="137"/>
        <v>n/a</v>
      </c>
      <c r="K4869" s="19">
        <v>44468</v>
      </c>
      <c r="L4869" s="23"/>
      <c r="M4869" s="52" t="str">
        <f>IF($K4869&gt;0,VLOOKUP($C4869,analyst,8,FALSE),"")</f>
        <v xml:space="preserve"> </v>
      </c>
      <c r="N4869" s="23" t="str">
        <f>IF($K4869&gt;0,VLOOKUP($C4869,analyst,9,FALSE),"")</f>
        <v>Approve</v>
      </c>
      <c r="O4869" s="21" t="s">
        <v>7</v>
      </c>
      <c r="P4869" s="20">
        <v>4781</v>
      </c>
      <c r="Q4869" s="19">
        <v>44599</v>
      </c>
      <c r="R4869" s="18" t="s">
        <v>245</v>
      </c>
    </row>
    <row r="4870" spans="1:18" s="14" customFormat="1" ht="12.75" customHeight="1" x14ac:dyDescent="0.2">
      <c r="A4870" s="25">
        <v>17</v>
      </c>
      <c r="B4870" s="14" t="s">
        <v>7</v>
      </c>
      <c r="C4870" s="24">
        <v>8603</v>
      </c>
      <c r="D4870" s="14" t="s">
        <v>497</v>
      </c>
      <c r="E4870" s="14" t="s">
        <v>427</v>
      </c>
      <c r="F4870" s="23">
        <v>8</v>
      </c>
      <c r="G4870" s="23" t="s">
        <v>15</v>
      </c>
      <c r="H4870" s="15" t="s">
        <v>44</v>
      </c>
      <c r="I4870" s="19">
        <v>44449</v>
      </c>
      <c r="J4870" s="22" t="str">
        <f t="shared" si="137"/>
        <v>n/a</v>
      </c>
      <c r="K4870" s="19">
        <v>44470</v>
      </c>
      <c r="L4870" s="23" t="s">
        <v>496</v>
      </c>
      <c r="M4870" s="52" t="s">
        <v>107</v>
      </c>
      <c r="N4870" s="23" t="str">
        <f>IF($K4870&gt;0,VLOOKUP($C4870,analyst,9,FALSE),"")</f>
        <v>Approve</v>
      </c>
      <c r="O4870" s="21" t="s">
        <v>7</v>
      </c>
      <c r="P4870" s="20">
        <v>4778</v>
      </c>
      <c r="Q4870" s="19">
        <v>44599</v>
      </c>
      <c r="R4870" s="18" t="s">
        <v>495</v>
      </c>
    </row>
    <row r="4871" spans="1:18" s="14" customFormat="1" ht="12.75" customHeight="1" x14ac:dyDescent="0.2">
      <c r="A4871" s="25">
        <v>32</v>
      </c>
      <c r="B4871" s="14" t="s">
        <v>7</v>
      </c>
      <c r="C4871" s="24">
        <v>8604</v>
      </c>
      <c r="D4871" s="14" t="s">
        <v>494</v>
      </c>
      <c r="E4871" s="14" t="s">
        <v>493</v>
      </c>
      <c r="F4871" s="23">
        <v>8</v>
      </c>
      <c r="G4871" s="23" t="s">
        <v>15</v>
      </c>
      <c r="H4871" s="15" t="s">
        <v>44</v>
      </c>
      <c r="I4871" s="19">
        <v>44449</v>
      </c>
      <c r="J4871" s="22">
        <f t="shared" si="137"/>
        <v>44814</v>
      </c>
      <c r="K4871" s="19"/>
      <c r="L4871" s="23"/>
      <c r="M4871" s="52" t="str">
        <f>IF($K4871&gt;0,VLOOKUP($C4871,analyst,8,FALSE),"")</f>
        <v/>
      </c>
      <c r="N4871" s="23" t="str">
        <f>IF($K4871&gt;0,VLOOKUP($C4871,analyst,9,FALSE),"")</f>
        <v/>
      </c>
      <c r="O4871" s="21" t="s">
        <v>7</v>
      </c>
      <c r="P4871" s="20" t="s">
        <v>2</v>
      </c>
      <c r="Q4871" s="19">
        <f>+J4871</f>
        <v>44814</v>
      </c>
      <c r="R4871" s="18"/>
    </row>
    <row r="4872" spans="1:18" s="14" customFormat="1" ht="12.75" customHeight="1" x14ac:dyDescent="0.2">
      <c r="A4872" s="25">
        <v>18</v>
      </c>
      <c r="B4872" s="14" t="s">
        <v>7</v>
      </c>
      <c r="C4872" s="24">
        <v>8605</v>
      </c>
      <c r="D4872" s="14" t="s">
        <v>492</v>
      </c>
      <c r="E4872" s="14" t="s">
        <v>491</v>
      </c>
      <c r="F4872" s="23">
        <v>8</v>
      </c>
      <c r="G4872" s="23" t="s">
        <v>15</v>
      </c>
      <c r="H4872" s="15" t="s">
        <v>114</v>
      </c>
      <c r="I4872" s="19">
        <v>44470</v>
      </c>
      <c r="J4872" s="22" t="str">
        <f t="shared" si="137"/>
        <v>n/a</v>
      </c>
      <c r="K4872" s="19">
        <v>44501</v>
      </c>
      <c r="L4872" s="23"/>
      <c r="M4872" s="52" t="str">
        <f>IF($K4872&gt;0,VLOOKUP($C4872,analyst,8,FALSE),"")</f>
        <v xml:space="preserve"> </v>
      </c>
      <c r="N4872" s="23" t="str">
        <f>IF($K4872&gt;0,VLOOKUP($C4872,analyst,9,FALSE),"")</f>
        <v>Approve</v>
      </c>
      <c r="O4872" s="21" t="s">
        <v>7</v>
      </c>
      <c r="P4872" s="20">
        <v>4784</v>
      </c>
      <c r="Q4872" s="19">
        <v>44634</v>
      </c>
      <c r="R4872" s="18" t="s">
        <v>354</v>
      </c>
    </row>
    <row r="4873" spans="1:18" s="14" customFormat="1" ht="12.75" customHeight="1" x14ac:dyDescent="0.2">
      <c r="A4873" s="25">
        <v>37</v>
      </c>
      <c r="B4873" s="14" t="s">
        <v>7</v>
      </c>
      <c r="C4873" s="24">
        <v>8606</v>
      </c>
      <c r="D4873" s="14" t="s">
        <v>490</v>
      </c>
      <c r="E4873" s="14" t="s">
        <v>489</v>
      </c>
      <c r="F4873" s="23">
        <v>20</v>
      </c>
      <c r="G4873" s="23" t="s">
        <v>22</v>
      </c>
      <c r="H4873" s="15" t="s">
        <v>31</v>
      </c>
      <c r="I4873" s="19">
        <v>44498</v>
      </c>
      <c r="J4873" s="22" t="str">
        <f t="shared" si="137"/>
        <v>n/a</v>
      </c>
      <c r="K4873" s="19">
        <v>44531</v>
      </c>
      <c r="L4873" s="23"/>
      <c r="M4873" s="52" t="str">
        <f>IF($K4873&gt;0,VLOOKUP($C4873,analyst,8,FALSE),"")</f>
        <v xml:space="preserve"> </v>
      </c>
      <c r="N4873" s="23" t="str">
        <f>IF($K4873&gt;0,VLOOKUP($C4873,analyst,9,FALSE),"")</f>
        <v>Approve</v>
      </c>
      <c r="O4873" s="21" t="s">
        <v>7</v>
      </c>
      <c r="P4873" s="20">
        <v>4786</v>
      </c>
      <c r="Q4873" s="19">
        <v>44676</v>
      </c>
      <c r="R4873" s="18" t="s">
        <v>486</v>
      </c>
    </row>
    <row r="4874" spans="1:18" s="14" customFormat="1" ht="12.75" customHeight="1" x14ac:dyDescent="0.2">
      <c r="A4874" s="25">
        <v>37</v>
      </c>
      <c r="B4874" s="14" t="s">
        <v>7</v>
      </c>
      <c r="C4874" s="24">
        <v>8607</v>
      </c>
      <c r="D4874" s="14" t="s">
        <v>488</v>
      </c>
      <c r="E4874" s="14" t="s">
        <v>487</v>
      </c>
      <c r="F4874" s="23">
        <v>20</v>
      </c>
      <c r="G4874" s="23" t="s">
        <v>22</v>
      </c>
      <c r="H4874" s="15" t="s">
        <v>31</v>
      </c>
      <c r="I4874" s="19">
        <v>44498</v>
      </c>
      <c r="J4874" s="22" t="str">
        <f t="shared" si="137"/>
        <v>n/a</v>
      </c>
      <c r="K4874" s="19">
        <v>44531</v>
      </c>
      <c r="L4874" s="23"/>
      <c r="M4874" s="52" t="str">
        <f>IF($K4874&gt;0,VLOOKUP($C4874,analyst,8,FALSE),"")</f>
        <v xml:space="preserve"> </v>
      </c>
      <c r="N4874" s="23" t="str">
        <f>IF($K4874&gt;0,VLOOKUP($C4874,analyst,9,FALSE),"")</f>
        <v>Approve</v>
      </c>
      <c r="O4874" s="21" t="s">
        <v>7</v>
      </c>
      <c r="P4874" s="20">
        <v>4787</v>
      </c>
      <c r="Q4874" s="19">
        <v>44676</v>
      </c>
      <c r="R4874" s="18" t="s">
        <v>486</v>
      </c>
    </row>
    <row r="4875" spans="1:18" s="14" customFormat="1" ht="12.75" customHeight="1" x14ac:dyDescent="0.2">
      <c r="A4875" s="25">
        <v>3</v>
      </c>
      <c r="B4875" s="14" t="s">
        <v>7</v>
      </c>
      <c r="C4875" s="24">
        <v>8608</v>
      </c>
      <c r="D4875" s="14" t="s">
        <v>485</v>
      </c>
      <c r="E4875" s="14" t="s">
        <v>484</v>
      </c>
      <c r="F4875" s="23">
        <v>15</v>
      </c>
      <c r="G4875" s="23" t="s">
        <v>9</v>
      </c>
      <c r="H4875" s="15" t="s">
        <v>31</v>
      </c>
      <c r="I4875" s="19">
        <v>44501</v>
      </c>
      <c r="J4875" s="22" t="str">
        <f t="shared" ref="J4875:J4906" si="138">IF(AND(I4875&gt;1/1/75, K4875&gt;0),"n/a",I4875+365)</f>
        <v>n/a</v>
      </c>
      <c r="K4875" s="19">
        <v>44531</v>
      </c>
      <c r="L4875" s="23"/>
      <c r="M4875" s="52" t="str">
        <f>IF($K4875&gt;0,VLOOKUP($C4875,analyst,8,FALSE),"")</f>
        <v xml:space="preserve"> </v>
      </c>
      <c r="N4875" s="23" t="str">
        <f>IF($K4875&gt;0,VLOOKUP($C4875,analyst,9,FALSE),"")</f>
        <v>Deny</v>
      </c>
      <c r="O4875" s="21" t="s">
        <v>7</v>
      </c>
      <c r="P4875" s="39" t="s">
        <v>0</v>
      </c>
      <c r="Q4875" s="19">
        <v>44819</v>
      </c>
      <c r="R4875" s="18"/>
    </row>
    <row r="4876" spans="1:18" s="14" customFormat="1" ht="12.75" customHeight="1" x14ac:dyDescent="0.2">
      <c r="A4876" s="25">
        <v>209</v>
      </c>
      <c r="B4876" s="14" t="s">
        <v>7</v>
      </c>
      <c r="C4876" s="24">
        <v>8609</v>
      </c>
      <c r="D4876" s="14" t="s">
        <v>483</v>
      </c>
      <c r="E4876" s="14" t="s">
        <v>482</v>
      </c>
      <c r="F4876" s="23">
        <v>7</v>
      </c>
      <c r="G4876" s="23" t="s">
        <v>12</v>
      </c>
      <c r="H4876" s="15" t="s">
        <v>28</v>
      </c>
      <c r="I4876" s="19">
        <v>44501</v>
      </c>
      <c r="J4876" s="22" t="str">
        <f t="shared" si="138"/>
        <v>n/a</v>
      </c>
      <c r="K4876" s="19">
        <v>44531</v>
      </c>
      <c r="L4876" s="23"/>
      <c r="M4876" s="52" t="str">
        <f>IF($K4876&gt;0,VLOOKUP($C4876,analyst,8,FALSE),"")</f>
        <v xml:space="preserve"> </v>
      </c>
      <c r="N4876" s="23" t="s">
        <v>107</v>
      </c>
      <c r="O4876" s="21" t="s">
        <v>7</v>
      </c>
      <c r="P4876" s="20">
        <v>4789</v>
      </c>
      <c r="Q4876" s="19">
        <v>44676</v>
      </c>
      <c r="R4876" s="18" t="s">
        <v>481</v>
      </c>
    </row>
    <row r="4877" spans="1:18" s="14" customFormat="1" ht="12.75" customHeight="1" x14ac:dyDescent="0.2">
      <c r="A4877" s="25">
        <v>52</v>
      </c>
      <c r="B4877" s="14" t="s">
        <v>7</v>
      </c>
      <c r="C4877" s="24">
        <v>8610</v>
      </c>
      <c r="D4877" s="14" t="s">
        <v>480</v>
      </c>
      <c r="E4877" s="14" t="s">
        <v>479</v>
      </c>
      <c r="F4877" s="23">
        <v>20</v>
      </c>
      <c r="G4877" s="23" t="s">
        <v>22</v>
      </c>
      <c r="H4877" s="15" t="s">
        <v>31</v>
      </c>
      <c r="I4877" s="19">
        <v>44508</v>
      </c>
      <c r="J4877" s="22" t="str">
        <f t="shared" si="138"/>
        <v>n/a</v>
      </c>
      <c r="K4877" s="19">
        <v>44531</v>
      </c>
      <c r="L4877" s="23"/>
      <c r="M4877" s="52" t="str">
        <f>IF($K4877&gt;0,VLOOKUP($C4877,analyst,8,FALSE),"")</f>
        <v xml:space="preserve"> </v>
      </c>
      <c r="N4877" s="23" t="str">
        <f>IF($K4877&gt;0,VLOOKUP($C4877,analyst,9,FALSE),"")</f>
        <v>Approve</v>
      </c>
      <c r="O4877" s="21" t="s">
        <v>7</v>
      </c>
      <c r="P4877" s="20">
        <v>4788</v>
      </c>
      <c r="Q4877" s="19">
        <v>44676</v>
      </c>
      <c r="R4877" s="18" t="s">
        <v>74</v>
      </c>
    </row>
    <row r="4878" spans="1:18" s="14" customFormat="1" ht="12.75" customHeight="1" x14ac:dyDescent="0.2">
      <c r="A4878" s="25">
        <v>5</v>
      </c>
      <c r="B4878" s="14" t="s">
        <v>7</v>
      </c>
      <c r="C4878" s="24">
        <v>8611</v>
      </c>
      <c r="D4878" s="14" t="s">
        <v>478</v>
      </c>
      <c r="E4878" s="14" t="s">
        <v>477</v>
      </c>
      <c r="F4878" s="23">
        <v>20</v>
      </c>
      <c r="G4878" s="23" t="s">
        <v>22</v>
      </c>
      <c r="H4878" s="15" t="s">
        <v>31</v>
      </c>
      <c r="I4878" s="19">
        <v>44508</v>
      </c>
      <c r="J4878" s="22" t="str">
        <f t="shared" si="138"/>
        <v>n/a</v>
      </c>
      <c r="K4878" s="19">
        <v>44531</v>
      </c>
      <c r="L4878" s="23"/>
      <c r="M4878" s="52" t="str">
        <f>IF($K4878&gt;0,VLOOKUP($C4878,analyst,8,FALSE),"")</f>
        <v xml:space="preserve"> </v>
      </c>
      <c r="N4878" s="23" t="str">
        <f>IF($K4878&gt;0,VLOOKUP($C4878,analyst,9,FALSE),"")</f>
        <v>Deny</v>
      </c>
      <c r="O4878" s="21" t="s">
        <v>7</v>
      </c>
      <c r="P4878" s="20">
        <v>4834</v>
      </c>
      <c r="Q4878" s="19">
        <v>45026</v>
      </c>
      <c r="R4878" s="18" t="s">
        <v>74</v>
      </c>
    </row>
    <row r="4879" spans="1:18" s="14" customFormat="1" ht="12.75" customHeight="1" x14ac:dyDescent="0.2">
      <c r="A4879" s="25">
        <v>19</v>
      </c>
      <c r="B4879" s="14" t="s">
        <v>7</v>
      </c>
      <c r="C4879" s="24">
        <v>8612</v>
      </c>
      <c r="D4879" s="14" t="s">
        <v>132</v>
      </c>
      <c r="E4879" s="14" t="s">
        <v>476</v>
      </c>
      <c r="F4879" s="23">
        <v>8</v>
      </c>
      <c r="G4879" s="23" t="s">
        <v>15</v>
      </c>
      <c r="H4879" s="15" t="s">
        <v>25</v>
      </c>
      <c r="I4879" s="19">
        <v>44522</v>
      </c>
      <c r="J4879" s="22" t="str">
        <f t="shared" si="138"/>
        <v>n/a</v>
      </c>
      <c r="K4879" s="19">
        <v>44559</v>
      </c>
      <c r="L4879" s="23">
        <v>8613</v>
      </c>
      <c r="M4879" s="52" t="s">
        <v>107</v>
      </c>
      <c r="N4879" s="23" t="str">
        <f>IF($K4879&gt;0,VLOOKUP($C4879,analyst,9,FALSE),"")</f>
        <v>Partial Approval</v>
      </c>
      <c r="O4879" s="21" t="s">
        <v>7</v>
      </c>
      <c r="P4879" s="20">
        <v>4793</v>
      </c>
      <c r="Q4879" s="19">
        <v>44750</v>
      </c>
      <c r="R4879" s="18" t="s">
        <v>131</v>
      </c>
    </row>
    <row r="4880" spans="1:18" s="14" customFormat="1" ht="12.75" customHeight="1" x14ac:dyDescent="0.2">
      <c r="A4880" s="25">
        <v>19</v>
      </c>
      <c r="B4880" s="14" t="s">
        <v>7</v>
      </c>
      <c r="C4880" s="24">
        <v>8613</v>
      </c>
      <c r="D4880" s="14" t="s">
        <v>132</v>
      </c>
      <c r="E4880" s="14" t="s">
        <v>475</v>
      </c>
      <c r="F4880" s="23">
        <v>8</v>
      </c>
      <c r="G4880" s="23" t="s">
        <v>15</v>
      </c>
      <c r="H4880" s="15" t="s">
        <v>25</v>
      </c>
      <c r="I4880" s="19">
        <v>44522</v>
      </c>
      <c r="J4880" s="22" t="str">
        <f t="shared" si="138"/>
        <v>n/a</v>
      </c>
      <c r="K4880" s="19">
        <v>44559</v>
      </c>
      <c r="L4880" s="23">
        <v>8612</v>
      </c>
      <c r="M4880" s="52" t="s">
        <v>107</v>
      </c>
      <c r="N4880" s="23" t="str">
        <f>IF($K4880&gt;0,VLOOKUP($C4880,analyst,9,FALSE),"")</f>
        <v>Partial Approval</v>
      </c>
      <c r="O4880" s="21" t="s">
        <v>7</v>
      </c>
      <c r="P4880" s="20">
        <v>4832</v>
      </c>
      <c r="Q4880" s="19">
        <v>45006</v>
      </c>
      <c r="R4880" s="18" t="s">
        <v>131</v>
      </c>
    </row>
    <row r="4881" spans="1:18" s="14" customFormat="1" ht="12.75" customHeight="1" x14ac:dyDescent="0.2">
      <c r="A4881" s="25">
        <v>202</v>
      </c>
      <c r="B4881" s="14" t="s">
        <v>7</v>
      </c>
      <c r="C4881" s="24">
        <v>8614</v>
      </c>
      <c r="D4881" s="14" t="s">
        <v>474</v>
      </c>
      <c r="E4881" s="14" t="s">
        <v>473</v>
      </c>
      <c r="F4881" s="23">
        <v>8</v>
      </c>
      <c r="G4881" s="23" t="s">
        <v>15</v>
      </c>
      <c r="H4881" s="15" t="s">
        <v>193</v>
      </c>
      <c r="I4881" s="19">
        <v>44540</v>
      </c>
      <c r="J4881" s="22" t="str">
        <f t="shared" si="138"/>
        <v>n/a</v>
      </c>
      <c r="K4881" s="19">
        <v>44540</v>
      </c>
      <c r="L4881" s="23"/>
      <c r="M4881" s="52"/>
      <c r="N4881" s="23"/>
      <c r="O4881" s="21" t="s">
        <v>7</v>
      </c>
      <c r="P4881" s="20" t="s">
        <v>1</v>
      </c>
      <c r="Q4881" s="19">
        <v>44615</v>
      </c>
      <c r="R4881" s="18"/>
    </row>
    <row r="4882" spans="1:18" s="14" customFormat="1" ht="12.75" customHeight="1" x14ac:dyDescent="0.2">
      <c r="A4882" s="25">
        <v>55</v>
      </c>
      <c r="B4882" s="14" t="s">
        <v>7</v>
      </c>
      <c r="C4882" s="24">
        <v>8615</v>
      </c>
      <c r="D4882" s="14" t="s">
        <v>101</v>
      </c>
      <c r="E4882" s="14" t="s">
        <v>472</v>
      </c>
      <c r="F4882" s="23">
        <v>15</v>
      </c>
      <c r="G4882" s="23" t="s">
        <v>9</v>
      </c>
      <c r="H4882" s="15" t="s">
        <v>8</v>
      </c>
      <c r="I4882" s="19">
        <v>44550</v>
      </c>
      <c r="J4882" s="22" t="str">
        <f t="shared" si="138"/>
        <v>n/a</v>
      </c>
      <c r="K4882" s="19">
        <v>44592</v>
      </c>
      <c r="L4882" s="23"/>
      <c r="M4882" s="52" t="str">
        <f>IF($K4882&gt;0,VLOOKUP($C4882,analyst,8,FALSE),"")</f>
        <v xml:space="preserve"> </v>
      </c>
      <c r="N4882" s="23" t="str">
        <f>IF($K4882&gt;0,VLOOKUP($C4882,analyst,9,FALSE),"")</f>
        <v>Approve</v>
      </c>
      <c r="O4882" s="21" t="s">
        <v>7</v>
      </c>
      <c r="P4882" s="20">
        <v>4790</v>
      </c>
      <c r="Q4882" s="19">
        <v>44725</v>
      </c>
      <c r="R4882" s="18" t="s">
        <v>471</v>
      </c>
    </row>
    <row r="4883" spans="1:18" s="14" customFormat="1" ht="12.75" customHeight="1" x14ac:dyDescent="0.2">
      <c r="A4883" s="25">
        <v>210</v>
      </c>
      <c r="B4883" s="14" t="s">
        <v>7</v>
      </c>
      <c r="C4883" s="24">
        <v>8616</v>
      </c>
      <c r="D4883" s="14" t="s">
        <v>470</v>
      </c>
      <c r="E4883" s="14" t="s">
        <v>400</v>
      </c>
      <c r="F4883" s="23">
        <v>15</v>
      </c>
      <c r="G4883" s="23" t="s">
        <v>9</v>
      </c>
      <c r="H4883" s="15" t="s">
        <v>8</v>
      </c>
      <c r="I4883" s="19">
        <v>44550</v>
      </c>
      <c r="J4883" s="22" t="str">
        <f t="shared" si="138"/>
        <v>n/a</v>
      </c>
      <c r="K4883" s="19">
        <v>44592</v>
      </c>
      <c r="L4883" s="23"/>
      <c r="M4883" s="52" t="str">
        <f>IF($K4883&gt;0,VLOOKUP($C4883,analyst,8,FALSE),"")</f>
        <v xml:space="preserve"> </v>
      </c>
      <c r="N4883" s="23" t="str">
        <f>IF($K4883&gt;0,VLOOKUP($C4883,analyst,9,FALSE),"")</f>
        <v>Approve</v>
      </c>
      <c r="O4883" s="21" t="s">
        <v>7</v>
      </c>
      <c r="P4883" s="20">
        <v>4791</v>
      </c>
      <c r="Q4883" s="19">
        <v>44725</v>
      </c>
      <c r="R4883" s="18" t="s">
        <v>92</v>
      </c>
    </row>
    <row r="4884" spans="1:18" s="14" customFormat="1" ht="12.75" customHeight="1" x14ac:dyDescent="0.2">
      <c r="A4884" s="25">
        <v>170</v>
      </c>
      <c r="B4884" s="14" t="s">
        <v>7</v>
      </c>
      <c r="C4884" s="24">
        <v>8617</v>
      </c>
      <c r="D4884" s="14" t="s">
        <v>469</v>
      </c>
      <c r="E4884" s="14" t="s">
        <v>148</v>
      </c>
      <c r="F4884" s="23">
        <v>20</v>
      </c>
      <c r="G4884" s="23" t="s">
        <v>22</v>
      </c>
      <c r="H4884" s="15" t="s">
        <v>8</v>
      </c>
      <c r="I4884" s="19">
        <v>44551</v>
      </c>
      <c r="J4884" s="22" t="str">
        <f t="shared" si="138"/>
        <v>n/a</v>
      </c>
      <c r="K4884" s="19">
        <v>44592</v>
      </c>
      <c r="L4884" s="23"/>
      <c r="M4884" s="52" t="str">
        <f>IF($K4884&gt;0,VLOOKUP($C4884,analyst,8,FALSE),"")</f>
        <v xml:space="preserve"> </v>
      </c>
      <c r="N4884" s="23" t="s">
        <v>107</v>
      </c>
      <c r="O4884" s="21" t="s">
        <v>7</v>
      </c>
      <c r="P4884" s="20">
        <v>4816</v>
      </c>
      <c r="Q4884" s="19">
        <v>44935</v>
      </c>
      <c r="R4884" s="18" t="s">
        <v>468</v>
      </c>
    </row>
    <row r="4885" spans="1:18" s="14" customFormat="1" ht="12.75" customHeight="1" x14ac:dyDescent="0.2">
      <c r="A4885" s="25">
        <v>50</v>
      </c>
      <c r="B4885" s="14" t="s">
        <v>7</v>
      </c>
      <c r="C4885" s="24">
        <v>8618</v>
      </c>
      <c r="D4885" s="14" t="s">
        <v>467</v>
      </c>
      <c r="E4885" s="50" t="s">
        <v>466</v>
      </c>
      <c r="F4885" s="23">
        <v>7</v>
      </c>
      <c r="G4885" s="23" t="s">
        <v>12</v>
      </c>
      <c r="H4885" s="15" t="s">
        <v>8</v>
      </c>
      <c r="I4885" s="19">
        <v>44558</v>
      </c>
      <c r="J4885" s="22">
        <f t="shared" si="138"/>
        <v>44923</v>
      </c>
      <c r="K4885" s="19"/>
      <c r="L4885" s="23"/>
      <c r="M4885" s="52" t="str">
        <f>IF($K4885&gt;0,VLOOKUP($C4885,analyst,8,FALSE),"")</f>
        <v/>
      </c>
      <c r="N4885" s="23" t="str">
        <f>IF($K4885&gt;0,VLOOKUP($C4885,analyst,9,FALSE),"")</f>
        <v/>
      </c>
      <c r="O4885" s="21" t="s">
        <v>7</v>
      </c>
      <c r="P4885" s="20" t="s">
        <v>2</v>
      </c>
      <c r="Q4885" s="19">
        <f>+J4885</f>
        <v>44923</v>
      </c>
      <c r="R4885" s="18"/>
    </row>
    <row r="4886" spans="1:18" s="14" customFormat="1" ht="12.75" customHeight="1" x14ac:dyDescent="0.2">
      <c r="A4886" s="25">
        <v>90</v>
      </c>
      <c r="B4886" s="14" t="s">
        <v>7</v>
      </c>
      <c r="C4886" s="24">
        <v>8619</v>
      </c>
      <c r="D4886" s="14" t="s">
        <v>465</v>
      </c>
      <c r="E4886" s="50" t="s">
        <v>464</v>
      </c>
      <c r="F4886" s="23">
        <v>15</v>
      </c>
      <c r="G4886" s="23" t="s">
        <v>9</v>
      </c>
      <c r="H4886" s="15" t="s">
        <v>8</v>
      </c>
      <c r="I4886" s="19">
        <v>44559</v>
      </c>
      <c r="J4886" s="22">
        <f t="shared" si="138"/>
        <v>44924</v>
      </c>
      <c r="K4886" s="19"/>
      <c r="L4886" s="23"/>
      <c r="M4886" s="52" t="str">
        <f>IF($K4886&gt;0,VLOOKUP($C4886,analyst,8,FALSE),"")</f>
        <v/>
      </c>
      <c r="N4886" s="23" t="str">
        <f>IF($K4886&gt;0,VLOOKUP($C4886,analyst,9,FALSE),"")</f>
        <v/>
      </c>
      <c r="O4886" s="21" t="s">
        <v>7</v>
      </c>
      <c r="P4886" s="20" t="s">
        <v>2</v>
      </c>
      <c r="Q4886" s="19">
        <f>+J4886</f>
        <v>44924</v>
      </c>
      <c r="R4886" s="18"/>
    </row>
    <row r="4887" spans="1:18" s="14" customFormat="1" ht="12.75" customHeight="1" x14ac:dyDescent="0.2">
      <c r="A4887" s="25">
        <v>3</v>
      </c>
      <c r="B4887" s="14" t="s">
        <v>7</v>
      </c>
      <c r="C4887" s="24">
        <v>8620</v>
      </c>
      <c r="D4887" s="14" t="s">
        <v>407</v>
      </c>
      <c r="E4887" s="14" t="s">
        <v>463</v>
      </c>
      <c r="F4887" s="23">
        <v>20</v>
      </c>
      <c r="G4887" s="23" t="s">
        <v>22</v>
      </c>
      <c r="H4887" s="15" t="s">
        <v>8</v>
      </c>
      <c r="I4887" s="19">
        <v>44559</v>
      </c>
      <c r="J4887" s="22" t="str">
        <f t="shared" si="138"/>
        <v>n/a</v>
      </c>
      <c r="K4887" s="19">
        <v>44591</v>
      </c>
      <c r="L4887" s="23"/>
      <c r="M4887" s="52" t="str">
        <f>IF($K4887&gt;0,VLOOKUP($C4887,analyst,8,FALSE),"")</f>
        <v xml:space="preserve"> </v>
      </c>
      <c r="N4887" s="23" t="str">
        <f>IF($K4887&gt;0,VLOOKUP($C4887,analyst,9,FALSE),"")</f>
        <v>Deny</v>
      </c>
      <c r="O4887" s="21" t="s">
        <v>7</v>
      </c>
      <c r="P4887" s="53">
        <v>4814</v>
      </c>
      <c r="Q4887" s="19">
        <v>44874</v>
      </c>
      <c r="R4887" s="18" t="s">
        <v>103</v>
      </c>
    </row>
    <row r="4888" spans="1:18" s="14" customFormat="1" ht="12.75" customHeight="1" x14ac:dyDescent="0.2">
      <c r="A4888" s="25">
        <v>17</v>
      </c>
      <c r="B4888" s="14" t="s">
        <v>7</v>
      </c>
      <c r="C4888" s="24">
        <v>8621</v>
      </c>
      <c r="D4888" s="14" t="s">
        <v>337</v>
      </c>
      <c r="E4888" s="14" t="s">
        <v>462</v>
      </c>
      <c r="F4888" s="23">
        <v>8</v>
      </c>
      <c r="G4888" s="23" t="s">
        <v>15</v>
      </c>
      <c r="H4888" s="15" t="s">
        <v>8</v>
      </c>
      <c r="I4888" s="19">
        <v>44560</v>
      </c>
      <c r="J4888" s="22" t="str">
        <f t="shared" si="138"/>
        <v>n/a</v>
      </c>
      <c r="K4888" s="19">
        <v>44592</v>
      </c>
      <c r="L4888" s="23"/>
      <c r="M4888" s="52" t="s">
        <v>113</v>
      </c>
      <c r="N4888" s="23" t="str">
        <f>IF($K4888&gt;0,VLOOKUP($C4888,analyst,9,FALSE),"")</f>
        <v>Approve</v>
      </c>
      <c r="O4888" s="21" t="s">
        <v>7</v>
      </c>
      <c r="P4888" s="20">
        <v>4850</v>
      </c>
      <c r="Q4888" s="19">
        <v>45118</v>
      </c>
      <c r="R4888" s="18" t="s">
        <v>354</v>
      </c>
    </row>
    <row r="4889" spans="1:18" s="14" customFormat="1" ht="12.75" customHeight="1" x14ac:dyDescent="0.2">
      <c r="A4889" s="25">
        <v>17</v>
      </c>
      <c r="B4889" s="14" t="s">
        <v>7</v>
      </c>
      <c r="C4889" s="24">
        <v>8622</v>
      </c>
      <c r="D4889" s="14" t="s">
        <v>461</v>
      </c>
      <c r="E4889" s="14" t="s">
        <v>148</v>
      </c>
      <c r="F4889" s="23">
        <v>15</v>
      </c>
      <c r="G4889" s="23" t="s">
        <v>9</v>
      </c>
      <c r="H4889" s="15" t="s">
        <v>8</v>
      </c>
      <c r="I4889" s="19">
        <v>44560</v>
      </c>
      <c r="J4889" s="22" t="str">
        <f t="shared" si="138"/>
        <v>n/a</v>
      </c>
      <c r="K4889" s="19">
        <v>44592</v>
      </c>
      <c r="L4889" s="23"/>
      <c r="M4889" s="52" t="str">
        <f>IF($K4889&gt;0,VLOOKUP($C4889,analyst,8,FALSE),"")</f>
        <v xml:space="preserve"> </v>
      </c>
      <c r="N4889" s="23" t="str">
        <f>IF($K4889&gt;0,VLOOKUP($C4889,analyst,9,FALSE),"")</f>
        <v>Approve</v>
      </c>
      <c r="O4889" s="21" t="s">
        <v>7</v>
      </c>
      <c r="P4889" s="20">
        <v>4792</v>
      </c>
      <c r="Q4889" s="19">
        <v>44725</v>
      </c>
      <c r="R4889" s="18" t="s">
        <v>92</v>
      </c>
    </row>
    <row r="4890" spans="1:18" s="14" customFormat="1" ht="12.75" customHeight="1" x14ac:dyDescent="0.2">
      <c r="A4890" s="25">
        <v>91</v>
      </c>
      <c r="B4890" s="14" t="s">
        <v>7</v>
      </c>
      <c r="C4890" s="24">
        <v>8623</v>
      </c>
      <c r="D4890" s="14" t="s">
        <v>460</v>
      </c>
      <c r="E4890" s="14" t="s">
        <v>459</v>
      </c>
      <c r="F4890" s="23">
        <v>21</v>
      </c>
      <c r="G4890" s="23" t="s">
        <v>22</v>
      </c>
      <c r="H4890" s="15" t="s">
        <v>193</v>
      </c>
      <c r="I4890" s="19">
        <v>44585</v>
      </c>
      <c r="J4890" s="22" t="str">
        <f t="shared" si="138"/>
        <v>n/a</v>
      </c>
      <c r="K4890" s="19">
        <v>44621</v>
      </c>
      <c r="L4890" s="23"/>
      <c r="M4890" s="23" t="str">
        <f>IF($K4890&gt;0,VLOOKUP($C4890,analyst,8,FALSE),"")</f>
        <v xml:space="preserve"> </v>
      </c>
      <c r="N4890" s="23" t="s">
        <v>107</v>
      </c>
      <c r="O4890" s="21" t="s">
        <v>7</v>
      </c>
      <c r="P4890" s="20">
        <v>4794</v>
      </c>
      <c r="Q4890" s="19">
        <v>44760</v>
      </c>
      <c r="R4890" s="18" t="s">
        <v>458</v>
      </c>
    </row>
    <row r="4891" spans="1:18" s="14" customFormat="1" ht="12.75" customHeight="1" x14ac:dyDescent="0.2">
      <c r="A4891" s="25">
        <v>113</v>
      </c>
      <c r="B4891" s="14" t="s">
        <v>7</v>
      </c>
      <c r="C4891" s="24">
        <v>8624</v>
      </c>
      <c r="D4891" s="14" t="s">
        <v>457</v>
      </c>
      <c r="E4891" s="14" t="s">
        <v>427</v>
      </c>
      <c r="F4891" s="23">
        <v>8</v>
      </c>
      <c r="G4891" s="23" t="s">
        <v>15</v>
      </c>
      <c r="H4891" s="15" t="s">
        <v>44</v>
      </c>
      <c r="I4891" s="19">
        <v>44602</v>
      </c>
      <c r="J4891" s="22" t="str">
        <f t="shared" si="138"/>
        <v>n/a</v>
      </c>
      <c r="K4891" s="19">
        <v>44636</v>
      </c>
      <c r="L4891" s="23"/>
      <c r="M4891" s="23" t="str">
        <f>IF($K4891&gt;0,VLOOKUP($C4891,analyst,8,FALSE),"")</f>
        <v>Approve</v>
      </c>
      <c r="N4891" s="23" t="s">
        <v>107</v>
      </c>
      <c r="O4891" s="21" t="s">
        <v>7</v>
      </c>
      <c r="P4891" s="20">
        <v>4797</v>
      </c>
      <c r="Q4891" s="19">
        <v>44795</v>
      </c>
      <c r="R4891" s="18" t="s">
        <v>354</v>
      </c>
    </row>
    <row r="4892" spans="1:18" s="14" customFormat="1" ht="12.75" customHeight="1" x14ac:dyDescent="0.2">
      <c r="A4892" s="25">
        <v>212</v>
      </c>
      <c r="B4892" s="14" t="s">
        <v>7</v>
      </c>
      <c r="C4892" s="24">
        <v>8625</v>
      </c>
      <c r="D4892" s="14" t="s">
        <v>177</v>
      </c>
      <c r="E4892" s="14" t="s">
        <v>37</v>
      </c>
      <c r="F4892" s="23">
        <v>8</v>
      </c>
      <c r="G4892" s="23" t="s">
        <v>15</v>
      </c>
      <c r="H4892" s="15" t="s">
        <v>44</v>
      </c>
      <c r="I4892" s="19">
        <v>44616</v>
      </c>
      <c r="J4892" s="22" t="str">
        <f t="shared" si="138"/>
        <v>n/a</v>
      </c>
      <c r="K4892" s="19">
        <v>44651</v>
      </c>
      <c r="L4892" s="23"/>
      <c r="M4892" s="23" t="str">
        <f>IF($K4892&gt;0,VLOOKUP($C4892,analyst,8,FALSE),"")</f>
        <v>Approve</v>
      </c>
      <c r="N4892" s="23" t="str">
        <f>IF($K4892&gt;0,VLOOKUP($C4892,analyst,9,FALSE),"")</f>
        <v>Approve</v>
      </c>
      <c r="O4892" s="21" t="s">
        <v>7</v>
      </c>
      <c r="P4892" s="20">
        <v>4806</v>
      </c>
      <c r="Q4892" s="19">
        <v>44795</v>
      </c>
      <c r="R4892" s="18" t="s">
        <v>354</v>
      </c>
    </row>
    <row r="4893" spans="1:18" s="14" customFormat="1" ht="12.75" customHeight="1" x14ac:dyDescent="0.2">
      <c r="A4893" s="25">
        <v>213</v>
      </c>
      <c r="B4893" s="14" t="s">
        <v>7</v>
      </c>
      <c r="C4893" s="24">
        <v>8626</v>
      </c>
      <c r="D4893" s="14" t="s">
        <v>456</v>
      </c>
      <c r="E4893" s="14" t="s">
        <v>455</v>
      </c>
      <c r="F4893" s="23">
        <v>8</v>
      </c>
      <c r="G4893" s="23" t="s">
        <v>15</v>
      </c>
      <c r="H4893" s="15" t="s">
        <v>44</v>
      </c>
      <c r="I4893" s="19">
        <v>44617</v>
      </c>
      <c r="J4893" s="22" t="str">
        <f t="shared" si="138"/>
        <v>n/a</v>
      </c>
      <c r="K4893" s="19" t="s">
        <v>454</v>
      </c>
      <c r="L4893" s="23"/>
      <c r="M4893" s="23" t="s">
        <v>107</v>
      </c>
      <c r="N4893" s="18" t="s">
        <v>107</v>
      </c>
      <c r="O4893" s="21" t="s">
        <v>7</v>
      </c>
      <c r="P4893" s="20">
        <v>4825</v>
      </c>
      <c r="Q4893" s="19">
        <v>44966</v>
      </c>
      <c r="R4893" s="18" t="s">
        <v>133</v>
      </c>
    </row>
    <row r="4894" spans="1:18" s="14" customFormat="1" ht="12.75" customHeight="1" x14ac:dyDescent="0.2">
      <c r="A4894" s="25">
        <v>33</v>
      </c>
      <c r="B4894" s="14" t="s">
        <v>7</v>
      </c>
      <c r="C4894" s="24">
        <v>8627</v>
      </c>
      <c r="D4894" s="14" t="s">
        <v>453</v>
      </c>
      <c r="E4894" s="14" t="s">
        <v>452</v>
      </c>
      <c r="F4894" s="23">
        <v>21</v>
      </c>
      <c r="G4894" s="23" t="s">
        <v>22</v>
      </c>
      <c r="H4894" s="15" t="s">
        <v>44</v>
      </c>
      <c r="I4894" s="19">
        <v>44617</v>
      </c>
      <c r="J4894" s="22" t="str">
        <f t="shared" si="138"/>
        <v>n/a</v>
      </c>
      <c r="K4894" s="19">
        <v>44650</v>
      </c>
      <c r="L4894" s="23"/>
      <c r="M4894" s="23" t="str">
        <f>IF($K4894&gt;0,VLOOKUP($C4894,analyst,8,FALSE),"")</f>
        <v xml:space="preserve"> </v>
      </c>
      <c r="N4894" s="23" t="str">
        <f>IF($K4894&gt;0,VLOOKUP($C4894,analyst,9,FALSE),"")</f>
        <v>Approve</v>
      </c>
      <c r="O4894" s="21" t="s">
        <v>7</v>
      </c>
      <c r="P4894" s="20">
        <v>4801</v>
      </c>
      <c r="Q4894" s="19">
        <v>44795</v>
      </c>
      <c r="R4894" s="18" t="s">
        <v>74</v>
      </c>
    </row>
    <row r="4895" spans="1:18" s="14" customFormat="1" ht="12.75" customHeight="1" x14ac:dyDescent="0.2">
      <c r="A4895" s="25">
        <v>33</v>
      </c>
      <c r="B4895" s="14" t="s">
        <v>7</v>
      </c>
      <c r="C4895" s="24">
        <v>8628</v>
      </c>
      <c r="D4895" s="14" t="s">
        <v>451</v>
      </c>
      <c r="E4895" s="14" t="s">
        <v>450</v>
      </c>
      <c r="F4895" s="23">
        <v>22</v>
      </c>
      <c r="G4895" s="23" t="s">
        <v>22</v>
      </c>
      <c r="H4895" s="15" t="s">
        <v>44</v>
      </c>
      <c r="I4895" s="19">
        <v>44617</v>
      </c>
      <c r="J4895" s="22" t="str">
        <f t="shared" si="138"/>
        <v>n/a</v>
      </c>
      <c r="K4895" s="19">
        <v>44650</v>
      </c>
      <c r="L4895" s="23"/>
      <c r="M4895" s="23" t="str">
        <f>IF($K4895&gt;0,VLOOKUP($C4895,analyst,8,FALSE),"")</f>
        <v xml:space="preserve"> </v>
      </c>
      <c r="N4895" s="23" t="str">
        <f>IF($K4895&gt;0,VLOOKUP($C4895,analyst,9,FALSE),"")</f>
        <v>Approve</v>
      </c>
      <c r="O4895" s="21" t="s">
        <v>7</v>
      </c>
      <c r="P4895" s="20">
        <v>4802</v>
      </c>
      <c r="Q4895" s="19">
        <v>44795</v>
      </c>
      <c r="R4895" s="18" t="s">
        <v>449</v>
      </c>
    </row>
    <row r="4896" spans="1:18" s="14" customFormat="1" ht="12.75" customHeight="1" x14ac:dyDescent="0.2">
      <c r="A4896" s="25">
        <v>44</v>
      </c>
      <c r="B4896" s="14" t="s">
        <v>7</v>
      </c>
      <c r="C4896" s="24">
        <v>8629</v>
      </c>
      <c r="D4896" s="14" t="s">
        <v>448</v>
      </c>
      <c r="E4896" s="14" t="s">
        <v>447</v>
      </c>
      <c r="F4896" s="23">
        <v>15</v>
      </c>
      <c r="G4896" s="23" t="s">
        <v>9</v>
      </c>
      <c r="H4896" s="15" t="s">
        <v>44</v>
      </c>
      <c r="I4896" s="19">
        <v>44620</v>
      </c>
      <c r="J4896" s="22" t="str">
        <f t="shared" si="138"/>
        <v>n/a</v>
      </c>
      <c r="K4896" s="19">
        <v>44650</v>
      </c>
      <c r="L4896" s="23"/>
      <c r="M4896" s="23" t="str">
        <f>IF($K4896&gt;0,VLOOKUP($C4896,analyst,8,FALSE),"")</f>
        <v xml:space="preserve"> </v>
      </c>
      <c r="N4896" s="23" t="str">
        <f>IF($K4896&gt;0,VLOOKUP($C4896,analyst,9,FALSE),"")</f>
        <v>Approve</v>
      </c>
      <c r="O4896" s="21" t="s">
        <v>7</v>
      </c>
      <c r="P4896" s="20">
        <v>4805</v>
      </c>
      <c r="Q4896" s="19">
        <v>44795</v>
      </c>
      <c r="R4896" s="18" t="s">
        <v>92</v>
      </c>
    </row>
    <row r="4897" spans="1:18" s="14" customFormat="1" ht="12.75" customHeight="1" x14ac:dyDescent="0.2">
      <c r="A4897" s="25">
        <v>51</v>
      </c>
      <c r="B4897" s="14" t="s">
        <v>7</v>
      </c>
      <c r="C4897" s="24">
        <v>8630</v>
      </c>
      <c r="D4897" s="14" t="s">
        <v>446</v>
      </c>
      <c r="E4897" s="14" t="s">
        <v>445</v>
      </c>
      <c r="F4897" s="23">
        <v>10</v>
      </c>
      <c r="G4897" s="23" t="s">
        <v>12</v>
      </c>
      <c r="H4897" s="15" t="s">
        <v>44</v>
      </c>
      <c r="I4897" s="19">
        <v>44620</v>
      </c>
      <c r="J4897" s="22" t="str">
        <f t="shared" si="138"/>
        <v>n/a</v>
      </c>
      <c r="K4897" s="19">
        <v>44648</v>
      </c>
      <c r="L4897" s="23"/>
      <c r="M4897" s="23" t="str">
        <f>IF($K4897&gt;0,VLOOKUP($C4897,analyst,8,FALSE),"")</f>
        <v xml:space="preserve"> </v>
      </c>
      <c r="N4897" s="23" t="str">
        <f>IF($K4897&gt;0,VLOOKUP($C4897,analyst,9,FALSE),"")</f>
        <v>Deny</v>
      </c>
      <c r="O4897" s="21" t="s">
        <v>7</v>
      </c>
      <c r="P4897" s="20">
        <v>4807</v>
      </c>
      <c r="Q4897" s="19">
        <v>44831</v>
      </c>
      <c r="R4897" s="18" t="s">
        <v>74</v>
      </c>
    </row>
    <row r="4898" spans="1:18" s="14" customFormat="1" ht="12.75" customHeight="1" x14ac:dyDescent="0.2">
      <c r="A4898" s="25">
        <v>214</v>
      </c>
      <c r="B4898" s="14" t="s">
        <v>7</v>
      </c>
      <c r="C4898" s="24">
        <v>8631</v>
      </c>
      <c r="D4898" s="14" t="s">
        <v>444</v>
      </c>
      <c r="E4898" s="14" t="s">
        <v>443</v>
      </c>
      <c r="F4898" s="23">
        <v>21</v>
      </c>
      <c r="G4898" s="23" t="s">
        <v>22</v>
      </c>
      <c r="H4898" s="15" t="s">
        <v>28</v>
      </c>
      <c r="I4898" s="19">
        <v>44620</v>
      </c>
      <c r="J4898" s="22" t="str">
        <f t="shared" si="138"/>
        <v>n/a</v>
      </c>
      <c r="K4898" s="19">
        <v>44651</v>
      </c>
      <c r="L4898" s="23"/>
      <c r="M4898" s="23" t="str">
        <f>IF($K4898&gt;0,VLOOKUP($C4898,analyst,8,FALSE),"")</f>
        <v xml:space="preserve"> </v>
      </c>
      <c r="N4898" s="23" t="str">
        <f>IF($K4898&gt;0,VLOOKUP($C4898,analyst,9,FALSE),"")</f>
        <v>Deny</v>
      </c>
      <c r="O4898" s="21" t="s">
        <v>7</v>
      </c>
      <c r="P4898" s="20">
        <v>4815</v>
      </c>
      <c r="Q4898" s="19">
        <v>44893</v>
      </c>
      <c r="R4898" s="18" t="s">
        <v>198</v>
      </c>
    </row>
    <row r="4899" spans="1:18" s="14" customFormat="1" ht="12.75" customHeight="1" x14ac:dyDescent="0.2">
      <c r="A4899" s="25">
        <v>19</v>
      </c>
      <c r="B4899" s="14" t="s">
        <v>7</v>
      </c>
      <c r="C4899" s="24">
        <v>8632</v>
      </c>
      <c r="D4899" s="14" t="s">
        <v>244</v>
      </c>
      <c r="E4899" s="14" t="s">
        <v>442</v>
      </c>
      <c r="F4899" s="23">
        <v>8</v>
      </c>
      <c r="G4899" s="23" t="s">
        <v>15</v>
      </c>
      <c r="H4899" s="15" t="s">
        <v>44</v>
      </c>
      <c r="I4899" s="19">
        <v>44620</v>
      </c>
      <c r="J4899" s="22" t="str">
        <f t="shared" si="138"/>
        <v>n/a</v>
      </c>
      <c r="K4899" s="19">
        <v>44651</v>
      </c>
      <c r="L4899" s="23"/>
      <c r="M4899" s="23" t="str">
        <f>IF($K4899&gt;0,VLOOKUP($C4899,analyst,8,FALSE),"")</f>
        <v xml:space="preserve"> </v>
      </c>
      <c r="N4899" s="23" t="str">
        <f>IF($K4899&gt;0,VLOOKUP($C4899,analyst,9,FALSE),"")</f>
        <v>Approve</v>
      </c>
      <c r="O4899" s="21" t="s">
        <v>7</v>
      </c>
      <c r="P4899" s="20">
        <v>4800</v>
      </c>
      <c r="Q4899" s="19">
        <v>44795</v>
      </c>
      <c r="R4899" s="18" t="s">
        <v>131</v>
      </c>
    </row>
    <row r="4900" spans="1:18" s="14" customFormat="1" ht="12.75" customHeight="1" x14ac:dyDescent="0.2">
      <c r="A4900" s="25">
        <v>19</v>
      </c>
      <c r="B4900" s="14" t="s">
        <v>7</v>
      </c>
      <c r="C4900" s="24">
        <v>8633</v>
      </c>
      <c r="D4900" s="14" t="s">
        <v>175</v>
      </c>
      <c r="E4900" s="14" t="s">
        <v>441</v>
      </c>
      <c r="F4900" s="23">
        <v>8</v>
      </c>
      <c r="G4900" s="23" t="s">
        <v>15</v>
      </c>
      <c r="H4900" s="15" t="s">
        <v>44</v>
      </c>
      <c r="I4900" s="19">
        <v>44620</v>
      </c>
      <c r="J4900" s="22" t="str">
        <f t="shared" si="138"/>
        <v>n/a</v>
      </c>
      <c r="K4900" s="19">
        <v>44651</v>
      </c>
      <c r="L4900" s="23" t="s">
        <v>440</v>
      </c>
      <c r="M4900" s="23" t="str">
        <f>IF($K4900&gt;0,VLOOKUP($C4900,analyst,8,FALSE),"")</f>
        <v xml:space="preserve"> </v>
      </c>
      <c r="N4900" s="23" t="str">
        <f>IF($K4900&gt;0,VLOOKUP($C4900,analyst,9,FALSE),"")</f>
        <v>Approve</v>
      </c>
      <c r="O4900" s="21" t="s">
        <v>7</v>
      </c>
      <c r="P4900" s="20">
        <v>4798</v>
      </c>
      <c r="Q4900" s="19">
        <v>44795</v>
      </c>
      <c r="R4900" s="18" t="s">
        <v>131</v>
      </c>
    </row>
    <row r="4901" spans="1:18" s="14" customFormat="1" ht="12.75" customHeight="1" x14ac:dyDescent="0.2">
      <c r="A4901" s="25">
        <v>215</v>
      </c>
      <c r="B4901" s="14" t="s">
        <v>7</v>
      </c>
      <c r="C4901" s="24">
        <v>8634</v>
      </c>
      <c r="D4901" s="14" t="s">
        <v>439</v>
      </c>
      <c r="E4901" s="14" t="s">
        <v>438</v>
      </c>
      <c r="F4901" s="23">
        <v>8</v>
      </c>
      <c r="G4901" s="23" t="s">
        <v>15</v>
      </c>
      <c r="H4901" s="15" t="s">
        <v>28</v>
      </c>
      <c r="I4901" s="19">
        <v>44621</v>
      </c>
      <c r="J4901" s="22" t="str">
        <f t="shared" si="138"/>
        <v>n/a</v>
      </c>
      <c r="K4901" s="19">
        <v>44651</v>
      </c>
      <c r="L4901" s="23"/>
      <c r="M4901" s="23" t="str">
        <f>IF($K4901&gt;0,VLOOKUP($C4901,analyst,8,FALSE),"")</f>
        <v xml:space="preserve"> </v>
      </c>
      <c r="N4901" s="23" t="str">
        <f>IF($K4901&gt;0,VLOOKUP($C4901,analyst,9,FALSE),"")</f>
        <v>Review suspended by the applicant 6/24/22</v>
      </c>
      <c r="O4901" s="21" t="s">
        <v>7</v>
      </c>
      <c r="P4901" s="20" t="s">
        <v>3</v>
      </c>
      <c r="Q4901" s="19">
        <v>44736</v>
      </c>
      <c r="R4901" s="18"/>
    </row>
    <row r="4902" spans="1:18" s="14" customFormat="1" x14ac:dyDescent="0.2">
      <c r="A4902" s="25">
        <v>17</v>
      </c>
      <c r="B4902" s="14" t="s">
        <v>7</v>
      </c>
      <c r="C4902" s="24">
        <v>8635</v>
      </c>
      <c r="D4902" s="14" t="s">
        <v>436</v>
      </c>
      <c r="E4902" s="14" t="s">
        <v>423</v>
      </c>
      <c r="F4902" s="15">
        <v>8</v>
      </c>
      <c r="G4902" s="15" t="s">
        <v>15</v>
      </c>
      <c r="H4902" s="15" t="s">
        <v>44</v>
      </c>
      <c r="I4902" s="19">
        <v>44621</v>
      </c>
      <c r="J4902" s="16" t="str">
        <f t="shared" si="138"/>
        <v>n/a</v>
      </c>
      <c r="K4902" s="19">
        <v>44651</v>
      </c>
      <c r="L4902" s="15" t="s">
        <v>437</v>
      </c>
      <c r="M4902" s="23" t="str">
        <f>IF($K4902&gt;0,VLOOKUP($C4902,analyst,8,FALSE),"")</f>
        <v xml:space="preserve"> </v>
      </c>
      <c r="N4902" s="23" t="str">
        <f>IF($K4902&gt;0,VLOOKUP($C4902,analyst,9,FALSE),"")</f>
        <v>Deny</v>
      </c>
      <c r="O4902" s="21" t="s">
        <v>7</v>
      </c>
      <c r="P4902" s="20" t="s">
        <v>5</v>
      </c>
      <c r="Q4902" s="19">
        <v>44771</v>
      </c>
      <c r="R4902" s="18"/>
    </row>
    <row r="4903" spans="1:18" s="14" customFormat="1" x14ac:dyDescent="0.2">
      <c r="A4903" s="25">
        <v>17</v>
      </c>
      <c r="B4903" s="14" t="s">
        <v>7</v>
      </c>
      <c r="C4903" s="24">
        <v>8636</v>
      </c>
      <c r="D4903" s="14" t="s">
        <v>436</v>
      </c>
      <c r="E4903" s="14" t="s">
        <v>423</v>
      </c>
      <c r="F4903" s="15">
        <v>8</v>
      </c>
      <c r="G4903" s="15" t="s">
        <v>15</v>
      </c>
      <c r="H4903" s="15" t="s">
        <v>44</v>
      </c>
      <c r="I4903" s="19">
        <v>44621</v>
      </c>
      <c r="J4903" s="16">
        <f t="shared" si="138"/>
        <v>44986</v>
      </c>
      <c r="K4903" s="19"/>
      <c r="L4903" s="15"/>
      <c r="M4903" s="23" t="str">
        <f>IF($K4903&gt;0,VLOOKUP($C4903,analyst,8,FALSE),"")</f>
        <v/>
      </c>
      <c r="N4903" s="23" t="str">
        <f>IF($K4903&gt;0,VLOOKUP($C4903,analyst,9,FALSE),"")</f>
        <v/>
      </c>
      <c r="O4903" s="21" t="s">
        <v>7</v>
      </c>
      <c r="P4903" s="20" t="s">
        <v>2</v>
      </c>
      <c r="Q4903" s="19">
        <f>+J4903</f>
        <v>44986</v>
      </c>
      <c r="R4903" s="18"/>
    </row>
    <row r="4904" spans="1:18" s="14" customFormat="1" x14ac:dyDescent="0.2">
      <c r="A4904" s="25">
        <v>17</v>
      </c>
      <c r="B4904" s="14" t="s">
        <v>7</v>
      </c>
      <c r="C4904" s="24">
        <v>8637</v>
      </c>
      <c r="D4904" s="14" t="s">
        <v>435</v>
      </c>
      <c r="E4904" s="14" t="s">
        <v>434</v>
      </c>
      <c r="F4904" s="15">
        <v>15</v>
      </c>
      <c r="G4904" s="15" t="s">
        <v>9</v>
      </c>
      <c r="H4904" s="15" t="s">
        <v>44</v>
      </c>
      <c r="I4904" s="19">
        <v>44621</v>
      </c>
      <c r="J4904" s="16" t="str">
        <f t="shared" si="138"/>
        <v>n/a</v>
      </c>
      <c r="K4904" s="19">
        <v>44713</v>
      </c>
      <c r="L4904" s="15">
        <v>8644</v>
      </c>
      <c r="M4904" s="23" t="str">
        <f>IF($K4904&gt;0,VLOOKUP($C4904,analyst,8,FALSE),"")</f>
        <v xml:space="preserve"> </v>
      </c>
      <c r="N4904" s="23" t="str">
        <f>IF($K4904&gt;0,VLOOKUP($C4904,analyst,9,FALSE),"")</f>
        <v>Deny</v>
      </c>
      <c r="O4904" s="21" t="s">
        <v>7</v>
      </c>
      <c r="P4904" s="20">
        <v>4823</v>
      </c>
      <c r="Q4904" s="19">
        <v>44935</v>
      </c>
      <c r="R4904" s="18" t="s">
        <v>92</v>
      </c>
    </row>
    <row r="4905" spans="1:18" s="14" customFormat="1" x14ac:dyDescent="0.2">
      <c r="A4905" s="25">
        <v>17</v>
      </c>
      <c r="B4905" s="14" t="s">
        <v>7</v>
      </c>
      <c r="C4905" s="24">
        <v>8638</v>
      </c>
      <c r="D4905" s="14" t="s">
        <v>433</v>
      </c>
      <c r="E4905" s="14" t="s">
        <v>423</v>
      </c>
      <c r="F4905" s="15">
        <v>4</v>
      </c>
      <c r="G4905" s="15" t="s">
        <v>34</v>
      </c>
      <c r="H4905" s="15" t="s">
        <v>44</v>
      </c>
      <c r="I4905" s="19">
        <v>44621</v>
      </c>
      <c r="J4905" s="16" t="str">
        <f t="shared" si="138"/>
        <v>n/a</v>
      </c>
      <c r="K4905" s="19">
        <v>44651</v>
      </c>
      <c r="L4905" s="15"/>
      <c r="M4905" s="23" t="str">
        <f>IF($K4905&gt;0,VLOOKUP($C4905,analyst,8,FALSE),"")</f>
        <v xml:space="preserve"> </v>
      </c>
      <c r="N4905" s="23" t="str">
        <f>IF($K4905&gt;0,VLOOKUP($C4905,analyst,9,FALSE),"")</f>
        <v>Approve</v>
      </c>
      <c r="O4905" s="21" t="s">
        <v>7</v>
      </c>
      <c r="P4905" s="20">
        <v>4803</v>
      </c>
      <c r="Q4905" s="19">
        <v>44795</v>
      </c>
      <c r="R4905" s="18" t="s">
        <v>346</v>
      </c>
    </row>
    <row r="4906" spans="1:18" s="14" customFormat="1" x14ac:dyDescent="0.2">
      <c r="A4906" s="25">
        <v>216</v>
      </c>
      <c r="B4906" s="14" t="s">
        <v>7</v>
      </c>
      <c r="C4906" s="24">
        <v>8639</v>
      </c>
      <c r="D4906" s="50" t="s">
        <v>432</v>
      </c>
      <c r="E4906" s="14" t="s">
        <v>423</v>
      </c>
      <c r="F4906" s="15">
        <v>8</v>
      </c>
      <c r="G4906" s="15" t="s">
        <v>15</v>
      </c>
      <c r="H4906" s="15" t="s">
        <v>44</v>
      </c>
      <c r="I4906" s="19">
        <v>44621</v>
      </c>
      <c r="J4906" s="16" t="str">
        <f t="shared" si="138"/>
        <v>n/a</v>
      </c>
      <c r="K4906" s="19">
        <v>44651</v>
      </c>
      <c r="L4906" s="15" t="s">
        <v>431</v>
      </c>
      <c r="M4906" s="23" t="str">
        <f>IF($K4906&gt;0,VLOOKUP($C4906,analyst,8,FALSE),"")</f>
        <v xml:space="preserve"> </v>
      </c>
      <c r="N4906" s="23" t="str">
        <f>IF($K4906&gt;0,VLOOKUP($C4906,analyst,9,FALSE),"")</f>
        <v>Approve</v>
      </c>
      <c r="O4906" s="21" t="s">
        <v>7</v>
      </c>
      <c r="P4906" s="20">
        <v>4799</v>
      </c>
      <c r="Q4906" s="19">
        <v>44795</v>
      </c>
      <c r="R4906" s="18" t="s">
        <v>354</v>
      </c>
    </row>
    <row r="4907" spans="1:18" s="14" customFormat="1" x14ac:dyDescent="0.2">
      <c r="A4907" s="25">
        <v>4</v>
      </c>
      <c r="B4907" s="14" t="s">
        <v>7</v>
      </c>
      <c r="C4907" s="24">
        <v>8640</v>
      </c>
      <c r="D4907" s="14" t="s">
        <v>430</v>
      </c>
      <c r="E4907" s="14" t="s">
        <v>429</v>
      </c>
      <c r="F4907" s="15">
        <v>4</v>
      </c>
      <c r="G4907" s="15" t="s">
        <v>34</v>
      </c>
      <c r="H4907" s="15" t="s">
        <v>44</v>
      </c>
      <c r="I4907" s="19">
        <v>44630</v>
      </c>
      <c r="J4907" s="16" t="str">
        <f t="shared" ref="J4907:J4938" si="139">IF(AND(I4907&gt;1/1/75, K4907&gt;0),"n/a",I4907+365)</f>
        <v>n/a</v>
      </c>
      <c r="K4907" s="19">
        <v>44650</v>
      </c>
      <c r="L4907" s="15"/>
      <c r="M4907" s="23" t="str">
        <f>IF($K4907&gt;0,VLOOKUP($C4907,analyst,8,FALSE),"")</f>
        <v xml:space="preserve"> </v>
      </c>
      <c r="N4907" s="23" t="str">
        <f>IF($K4907&gt;0,VLOOKUP($C4907,analyst,9,FALSE),"")</f>
        <v>Approve</v>
      </c>
      <c r="O4907" s="21" t="s">
        <v>7</v>
      </c>
      <c r="P4907" s="20">
        <v>4804</v>
      </c>
      <c r="Q4907" s="19">
        <v>44795</v>
      </c>
      <c r="R4907" s="18" t="s">
        <v>346</v>
      </c>
    </row>
    <row r="4908" spans="1:18" s="14" customFormat="1" x14ac:dyDescent="0.2">
      <c r="A4908" s="25">
        <v>37</v>
      </c>
      <c r="B4908" s="14" t="s">
        <v>7</v>
      </c>
      <c r="C4908" s="24">
        <v>8641</v>
      </c>
      <c r="D4908" s="14" t="s">
        <v>428</v>
      </c>
      <c r="E4908" s="14" t="s">
        <v>427</v>
      </c>
      <c r="F4908" s="15">
        <v>20</v>
      </c>
      <c r="G4908" s="15" t="s">
        <v>22</v>
      </c>
      <c r="H4908" s="15" t="s">
        <v>31</v>
      </c>
      <c r="I4908" s="19">
        <v>44680</v>
      </c>
      <c r="J4908" s="16" t="str">
        <f t="shared" si="139"/>
        <v>n/a</v>
      </c>
      <c r="K4908" s="19">
        <v>44712</v>
      </c>
      <c r="L4908" s="15"/>
      <c r="M4908" s="23" t="str">
        <f>IF($K4908&gt;0,VLOOKUP($C4908,analyst,8,FALSE),"")</f>
        <v xml:space="preserve"> </v>
      </c>
      <c r="N4908" s="23" t="str">
        <f>IF($K4908&gt;0,VLOOKUP($C4908,analyst,9,FALSE),"")</f>
        <v>Approve</v>
      </c>
      <c r="O4908" s="21" t="s">
        <v>7</v>
      </c>
      <c r="P4908" s="20">
        <v>4808</v>
      </c>
      <c r="Q4908" s="19">
        <v>44858</v>
      </c>
      <c r="R4908" s="18" t="s">
        <v>202</v>
      </c>
    </row>
    <row r="4909" spans="1:18" s="14" customFormat="1" x14ac:dyDescent="0.2">
      <c r="A4909" s="25">
        <v>3</v>
      </c>
      <c r="B4909" s="14" t="s">
        <v>7</v>
      </c>
      <c r="C4909" s="24">
        <v>8642</v>
      </c>
      <c r="D4909" s="14" t="s">
        <v>426</v>
      </c>
      <c r="E4909" s="14" t="s">
        <v>425</v>
      </c>
      <c r="F4909" s="15">
        <v>19</v>
      </c>
      <c r="G4909" s="15" t="s">
        <v>9</v>
      </c>
      <c r="H4909" s="15" t="s">
        <v>31</v>
      </c>
      <c r="I4909" s="19">
        <v>44680</v>
      </c>
      <c r="J4909" s="16" t="str">
        <f t="shared" si="139"/>
        <v>n/a</v>
      </c>
      <c r="K4909" s="19">
        <v>44712</v>
      </c>
      <c r="L4909" s="15"/>
      <c r="M4909" s="23" t="str">
        <f>IF($K4909&gt;0,VLOOKUP($C4909,analyst,8,FALSE),"")</f>
        <v xml:space="preserve"> </v>
      </c>
      <c r="N4909" s="23" t="str">
        <f>IF($K4909&gt;0,VLOOKUP($C4909,analyst,9,FALSE),"")</f>
        <v>Approve</v>
      </c>
      <c r="O4909" s="21" t="s">
        <v>7</v>
      </c>
      <c r="P4909" s="20">
        <v>4809</v>
      </c>
      <c r="Q4909" s="19">
        <v>44858</v>
      </c>
      <c r="R4909" s="18" t="s">
        <v>92</v>
      </c>
    </row>
    <row r="4910" spans="1:18" s="14" customFormat="1" x14ac:dyDescent="0.2">
      <c r="A4910" s="25">
        <v>17</v>
      </c>
      <c r="B4910" s="14" t="s">
        <v>7</v>
      </c>
      <c r="C4910" s="24">
        <v>8643</v>
      </c>
      <c r="D4910" s="14" t="s">
        <v>337</v>
      </c>
      <c r="E4910" s="14" t="s">
        <v>424</v>
      </c>
      <c r="F4910" s="15">
        <v>8</v>
      </c>
      <c r="G4910" s="15" t="s">
        <v>15</v>
      </c>
      <c r="H4910" s="15" t="s">
        <v>31</v>
      </c>
      <c r="I4910" s="19">
        <v>44683</v>
      </c>
      <c r="J4910" s="16" t="str">
        <f t="shared" si="139"/>
        <v>n/a</v>
      </c>
      <c r="K4910" s="19">
        <v>44713</v>
      </c>
      <c r="L4910" s="15"/>
      <c r="M4910" s="23" t="str">
        <f>IF($K4910&gt;0,VLOOKUP($C4910,analyst,8,FALSE),"")</f>
        <v xml:space="preserve"> </v>
      </c>
      <c r="N4910" s="23" t="str">
        <f>IF($K4910&gt;0,VLOOKUP($C4910,analyst,9,FALSE),"")</f>
        <v>Approve</v>
      </c>
      <c r="O4910" s="21" t="s">
        <v>7</v>
      </c>
      <c r="P4910" s="20">
        <v>4810</v>
      </c>
      <c r="Q4910" s="19">
        <v>44858</v>
      </c>
      <c r="R4910" s="18" t="s">
        <v>354</v>
      </c>
    </row>
    <row r="4911" spans="1:18" s="14" customFormat="1" x14ac:dyDescent="0.2">
      <c r="A4911" s="25">
        <v>17</v>
      </c>
      <c r="B4911" s="14" t="s">
        <v>7</v>
      </c>
      <c r="C4911" s="24">
        <v>8644</v>
      </c>
      <c r="D4911" s="14" t="s">
        <v>43</v>
      </c>
      <c r="E4911" s="14" t="s">
        <v>423</v>
      </c>
      <c r="F4911" s="15">
        <v>15</v>
      </c>
      <c r="G4911" s="15" t="s">
        <v>9</v>
      </c>
      <c r="H4911" s="15" t="s">
        <v>31</v>
      </c>
      <c r="I4911" s="19">
        <v>44683</v>
      </c>
      <c r="J4911" s="16" t="str">
        <f t="shared" si="139"/>
        <v>n/a</v>
      </c>
      <c r="K4911" s="19">
        <v>44713</v>
      </c>
      <c r="L4911" s="15">
        <v>8637</v>
      </c>
      <c r="M4911" s="23" t="str">
        <f>IF($K4911&gt;0,VLOOKUP($C4911,analyst,8,FALSE),"")</f>
        <v xml:space="preserve"> </v>
      </c>
      <c r="N4911" s="23" t="str">
        <f>IF($K4911&gt;0,VLOOKUP($C4911,analyst,9,FALSE),"")</f>
        <v>Approve</v>
      </c>
      <c r="O4911" s="21" t="s">
        <v>7</v>
      </c>
      <c r="P4911" s="20">
        <v>4811</v>
      </c>
      <c r="Q4911" s="19">
        <v>44858</v>
      </c>
      <c r="R4911" s="18" t="s">
        <v>92</v>
      </c>
    </row>
    <row r="4912" spans="1:18" s="14" customFormat="1" x14ac:dyDescent="0.2">
      <c r="A4912" s="25">
        <v>169</v>
      </c>
      <c r="B4912" s="14" t="s">
        <v>7</v>
      </c>
      <c r="C4912" s="24">
        <v>8645</v>
      </c>
      <c r="D4912" s="14" t="s">
        <v>422</v>
      </c>
      <c r="E4912" s="14" t="s">
        <v>421</v>
      </c>
      <c r="F4912" s="15">
        <v>8</v>
      </c>
      <c r="G4912" s="15" t="s">
        <v>15</v>
      </c>
      <c r="H4912" s="15" t="s">
        <v>28</v>
      </c>
      <c r="I4912" s="19">
        <v>44683</v>
      </c>
      <c r="J4912" s="16" t="str">
        <f t="shared" si="139"/>
        <v>n/a</v>
      </c>
      <c r="K4912" s="19">
        <v>44708</v>
      </c>
      <c r="L4912" s="15"/>
      <c r="M4912" s="23" t="s">
        <v>107</v>
      </c>
      <c r="N4912" s="23" t="str">
        <f>IF($K4912&gt;0,VLOOKUP($C4912,analyst,9,FALSE),"")</f>
        <v>Deny</v>
      </c>
      <c r="O4912" s="21" t="s">
        <v>7</v>
      </c>
      <c r="P4912" s="20">
        <v>4822</v>
      </c>
      <c r="Q4912" s="19">
        <v>44908</v>
      </c>
      <c r="R4912" s="18" t="s">
        <v>198</v>
      </c>
    </row>
    <row r="4913" spans="1:18" s="14" customFormat="1" x14ac:dyDescent="0.2">
      <c r="A4913" s="25">
        <v>219</v>
      </c>
      <c r="B4913" s="14" t="s">
        <v>7</v>
      </c>
      <c r="C4913" s="24">
        <v>8646</v>
      </c>
      <c r="D4913" s="19" t="s">
        <v>395</v>
      </c>
      <c r="E4913" s="14" t="s">
        <v>420</v>
      </c>
      <c r="F4913" s="15">
        <v>15</v>
      </c>
      <c r="G4913" s="15" t="s">
        <v>9</v>
      </c>
      <c r="H4913" s="15" t="s">
        <v>31</v>
      </c>
      <c r="I4913" s="19">
        <v>44683</v>
      </c>
      <c r="J4913" s="16" t="str">
        <f t="shared" si="139"/>
        <v>n/a</v>
      </c>
      <c r="K4913" s="19">
        <v>44712</v>
      </c>
      <c r="L4913" s="15"/>
      <c r="M4913" s="23" t="str">
        <f>IF($K4913&gt;0,VLOOKUP($C4913,analyst,8,FALSE),"")</f>
        <v xml:space="preserve"> </v>
      </c>
      <c r="N4913" s="18"/>
      <c r="O4913" s="21" t="s">
        <v>7</v>
      </c>
      <c r="P4913" s="20" t="s">
        <v>5</v>
      </c>
      <c r="Q4913" s="19">
        <v>44796</v>
      </c>
      <c r="R4913" s="18"/>
    </row>
    <row r="4914" spans="1:18" s="14" customFormat="1" x14ac:dyDescent="0.2">
      <c r="A4914" s="25">
        <v>219</v>
      </c>
      <c r="B4914" s="14" t="s">
        <v>7</v>
      </c>
      <c r="C4914" s="24">
        <v>8647</v>
      </c>
      <c r="D4914" s="19" t="s">
        <v>395</v>
      </c>
      <c r="E4914" s="14" t="s">
        <v>420</v>
      </c>
      <c r="F4914" s="15">
        <v>15</v>
      </c>
      <c r="G4914" s="15" t="s">
        <v>9</v>
      </c>
      <c r="H4914" s="15" t="s">
        <v>31</v>
      </c>
      <c r="I4914" s="19">
        <v>44683</v>
      </c>
      <c r="J4914" s="16" t="str">
        <f t="shared" si="139"/>
        <v>n/a</v>
      </c>
      <c r="K4914" s="19">
        <v>44712</v>
      </c>
      <c r="L4914" s="15"/>
      <c r="M4914" s="23" t="str">
        <f>IF($K4914&gt;0,VLOOKUP($C4914,analyst,8,FALSE),"")</f>
        <v xml:space="preserve"> </v>
      </c>
      <c r="N4914" s="18"/>
      <c r="O4914" s="21" t="s">
        <v>7</v>
      </c>
      <c r="P4914" s="20" t="s">
        <v>5</v>
      </c>
      <c r="Q4914" s="19">
        <v>44796</v>
      </c>
      <c r="R4914" s="18"/>
    </row>
    <row r="4915" spans="1:18" s="14" customFormat="1" x14ac:dyDescent="0.2">
      <c r="A4915" s="25">
        <v>219</v>
      </c>
      <c r="B4915" s="14" t="s">
        <v>7</v>
      </c>
      <c r="C4915" s="24">
        <v>8648</v>
      </c>
      <c r="D4915" s="19" t="s">
        <v>395</v>
      </c>
      <c r="E4915" s="14" t="s">
        <v>420</v>
      </c>
      <c r="F4915" s="15">
        <v>19</v>
      </c>
      <c r="G4915" s="15" t="s">
        <v>9</v>
      </c>
      <c r="H4915" s="15" t="s">
        <v>31</v>
      </c>
      <c r="I4915" s="19">
        <v>44683</v>
      </c>
      <c r="J4915" s="16" t="str">
        <f t="shared" si="139"/>
        <v>n/a</v>
      </c>
      <c r="K4915" s="19">
        <v>44712</v>
      </c>
      <c r="L4915" s="15"/>
      <c r="M4915" s="23" t="str">
        <f>IF($K4915&gt;0,VLOOKUP($C4915,analyst,8,FALSE),"")</f>
        <v xml:space="preserve"> </v>
      </c>
      <c r="N4915" s="18"/>
      <c r="O4915" s="21" t="s">
        <v>7</v>
      </c>
      <c r="P4915" s="20" t="s">
        <v>5</v>
      </c>
      <c r="Q4915" s="19">
        <v>44796</v>
      </c>
      <c r="R4915" s="18"/>
    </row>
    <row r="4916" spans="1:18" s="14" customFormat="1" x14ac:dyDescent="0.2">
      <c r="A4916" s="25">
        <v>219</v>
      </c>
      <c r="B4916" s="14" t="s">
        <v>7</v>
      </c>
      <c r="C4916" s="24">
        <v>8649</v>
      </c>
      <c r="D4916" s="19" t="s">
        <v>395</v>
      </c>
      <c r="E4916" s="14" t="s">
        <v>420</v>
      </c>
      <c r="F4916" s="15">
        <v>19</v>
      </c>
      <c r="G4916" s="15" t="s">
        <v>9</v>
      </c>
      <c r="H4916" s="15" t="s">
        <v>31</v>
      </c>
      <c r="I4916" s="19">
        <v>44683</v>
      </c>
      <c r="J4916" s="16" t="str">
        <f t="shared" si="139"/>
        <v>n/a</v>
      </c>
      <c r="K4916" s="19">
        <v>44712</v>
      </c>
      <c r="L4916" s="15"/>
      <c r="M4916" s="23" t="str">
        <f>IF($K4916&gt;0,VLOOKUP($C4916,analyst,8,FALSE),"")</f>
        <v xml:space="preserve"> </v>
      </c>
      <c r="N4916" s="18"/>
      <c r="O4916" s="21" t="s">
        <v>7</v>
      </c>
      <c r="P4916" s="20" t="s">
        <v>5</v>
      </c>
      <c r="Q4916" s="19">
        <v>44796</v>
      </c>
      <c r="R4916" s="18"/>
    </row>
    <row r="4917" spans="1:18" s="14" customFormat="1" x14ac:dyDescent="0.2">
      <c r="A4917" s="25">
        <v>219</v>
      </c>
      <c r="B4917" s="14" t="s">
        <v>7</v>
      </c>
      <c r="C4917" s="24">
        <v>8650</v>
      </c>
      <c r="D4917" s="19" t="s">
        <v>395</v>
      </c>
      <c r="E4917" s="14" t="s">
        <v>420</v>
      </c>
      <c r="F4917" s="15">
        <v>20</v>
      </c>
      <c r="G4917" s="15" t="s">
        <v>22</v>
      </c>
      <c r="H4917" s="15" t="s">
        <v>31</v>
      </c>
      <c r="I4917" s="19">
        <v>44683</v>
      </c>
      <c r="J4917" s="16" t="str">
        <f t="shared" si="139"/>
        <v>n/a</v>
      </c>
      <c r="K4917" s="19">
        <v>44712</v>
      </c>
      <c r="L4917" s="15"/>
      <c r="M4917" s="23" t="str">
        <f>IF($K4917&gt;0,VLOOKUP($C4917,analyst,8,FALSE),"")</f>
        <v xml:space="preserve"> </v>
      </c>
      <c r="N4917" s="18"/>
      <c r="O4917" s="21" t="s">
        <v>7</v>
      </c>
      <c r="P4917" s="20" t="s">
        <v>5</v>
      </c>
      <c r="Q4917" s="19">
        <v>44796</v>
      </c>
      <c r="R4917" s="18"/>
    </row>
    <row r="4918" spans="1:18" s="14" customFormat="1" x14ac:dyDescent="0.2">
      <c r="A4918" s="25">
        <v>219</v>
      </c>
      <c r="B4918" s="14" t="s">
        <v>7</v>
      </c>
      <c r="C4918" s="24">
        <v>8651</v>
      </c>
      <c r="D4918" s="19" t="s">
        <v>395</v>
      </c>
      <c r="E4918" s="14" t="s">
        <v>420</v>
      </c>
      <c r="F4918" s="15">
        <v>13</v>
      </c>
      <c r="G4918" s="15" t="s">
        <v>9</v>
      </c>
      <c r="H4918" s="15" t="s">
        <v>31</v>
      </c>
      <c r="I4918" s="19">
        <v>44683</v>
      </c>
      <c r="J4918" s="16">
        <f t="shared" si="139"/>
        <v>45048</v>
      </c>
      <c r="K4918" s="19"/>
      <c r="L4918" s="15"/>
      <c r="M4918" s="23" t="str">
        <f>IF($K4918&gt;0,VLOOKUP($C4918,analyst,8,FALSE),"")</f>
        <v/>
      </c>
      <c r="N4918" s="23" t="str">
        <f>IF($K4918&gt;0,VLOOKUP($C4918,analyst,9,FALSE),"")</f>
        <v/>
      </c>
      <c r="O4918" s="21" t="s">
        <v>7</v>
      </c>
      <c r="P4918" s="20" t="s">
        <v>5</v>
      </c>
      <c r="Q4918" s="19">
        <v>44796</v>
      </c>
      <c r="R4918" s="18"/>
    </row>
    <row r="4919" spans="1:18" s="14" customFormat="1" x14ac:dyDescent="0.2">
      <c r="A4919" s="25">
        <v>37</v>
      </c>
      <c r="B4919" s="14" t="s">
        <v>7</v>
      </c>
      <c r="C4919" s="24">
        <v>8652</v>
      </c>
      <c r="D4919" s="14" t="s">
        <v>204</v>
      </c>
      <c r="E4919" s="14" t="s">
        <v>419</v>
      </c>
      <c r="F4919" s="15">
        <v>20</v>
      </c>
      <c r="G4919" s="15" t="s">
        <v>22</v>
      </c>
      <c r="H4919" s="15" t="s">
        <v>25</v>
      </c>
      <c r="I4919" s="19">
        <v>44708</v>
      </c>
      <c r="J4919" s="16">
        <f t="shared" si="139"/>
        <v>45073</v>
      </c>
      <c r="K4919" s="19"/>
      <c r="L4919" s="15"/>
      <c r="M4919" s="23" t="str">
        <f>IF($K4919&gt;0,VLOOKUP($C4919,analyst,8,FALSE),"")</f>
        <v/>
      </c>
      <c r="N4919" s="23" t="str">
        <f>IF($K4919&gt;0,VLOOKUP($C4919,analyst,9,FALSE),"")</f>
        <v/>
      </c>
      <c r="O4919" s="21" t="s">
        <v>7</v>
      </c>
      <c r="P4919" s="20" t="s">
        <v>2</v>
      </c>
      <c r="Q4919" s="19">
        <f>+J4919</f>
        <v>45073</v>
      </c>
      <c r="R4919" s="18"/>
    </row>
    <row r="4920" spans="1:18" s="14" customFormat="1" x14ac:dyDescent="0.2">
      <c r="A4920" s="25">
        <v>190</v>
      </c>
      <c r="B4920" s="14" t="s">
        <v>7</v>
      </c>
      <c r="C4920" s="24">
        <v>8653</v>
      </c>
      <c r="D4920" s="14" t="s">
        <v>302</v>
      </c>
      <c r="E4920" s="14" t="s">
        <v>418</v>
      </c>
      <c r="F4920" s="15">
        <v>1</v>
      </c>
      <c r="G4920" s="15" t="s">
        <v>34</v>
      </c>
      <c r="H4920" s="15" t="s">
        <v>25</v>
      </c>
      <c r="I4920" s="19">
        <v>44713</v>
      </c>
      <c r="J4920" s="16" t="str">
        <f t="shared" si="139"/>
        <v>n/a</v>
      </c>
      <c r="K4920" s="19">
        <v>44743</v>
      </c>
      <c r="L4920" s="15"/>
      <c r="M4920" s="23" t="str">
        <f>IF($K4920&gt;0,VLOOKUP($C4920,analyst,8,FALSE),"")</f>
        <v xml:space="preserve"> </v>
      </c>
      <c r="N4920" s="23" t="s">
        <v>107</v>
      </c>
      <c r="O4920" s="21" t="s">
        <v>7</v>
      </c>
      <c r="P4920" s="20">
        <v>4813</v>
      </c>
      <c r="Q4920" s="19">
        <v>44872</v>
      </c>
      <c r="R4920" s="18"/>
    </row>
    <row r="4921" spans="1:18" s="14" customFormat="1" x14ac:dyDescent="0.2">
      <c r="A4921" s="25">
        <v>220</v>
      </c>
      <c r="B4921" s="14" t="s">
        <v>7</v>
      </c>
      <c r="C4921" s="24">
        <v>8654</v>
      </c>
      <c r="D4921" s="14" t="s">
        <v>417</v>
      </c>
      <c r="E4921" s="14" t="s">
        <v>416</v>
      </c>
      <c r="F4921" s="15">
        <v>8</v>
      </c>
      <c r="G4921" s="15" t="s">
        <v>15</v>
      </c>
      <c r="H4921" s="15" t="s">
        <v>31</v>
      </c>
      <c r="I4921" s="19">
        <v>44736</v>
      </c>
      <c r="J4921" s="16" t="str">
        <f t="shared" si="139"/>
        <v>n/a</v>
      </c>
      <c r="K4921" s="19">
        <v>44896</v>
      </c>
      <c r="L4921" s="15"/>
      <c r="M4921" s="23" t="s">
        <v>107</v>
      </c>
      <c r="N4921" s="23" t="s">
        <v>107</v>
      </c>
      <c r="O4921" s="21" t="s">
        <v>7</v>
      </c>
      <c r="P4921" s="20">
        <v>4836</v>
      </c>
      <c r="Q4921" s="19">
        <v>45027</v>
      </c>
      <c r="R4921" s="18" t="s">
        <v>354</v>
      </c>
    </row>
    <row r="4922" spans="1:18" s="14" customFormat="1" x14ac:dyDescent="0.2">
      <c r="A4922" s="25">
        <v>221</v>
      </c>
      <c r="B4922" s="14" t="s">
        <v>7</v>
      </c>
      <c r="C4922" s="24">
        <v>8655</v>
      </c>
      <c r="D4922" s="14" t="s">
        <v>415</v>
      </c>
      <c r="E4922" s="14" t="s">
        <v>414</v>
      </c>
      <c r="F4922" s="15">
        <v>15</v>
      </c>
      <c r="G4922" s="15" t="s">
        <v>9</v>
      </c>
      <c r="H4922" s="15" t="s">
        <v>8</v>
      </c>
      <c r="I4922" s="19">
        <v>44742</v>
      </c>
      <c r="J4922" s="16" t="str">
        <f t="shared" si="139"/>
        <v>n/a</v>
      </c>
      <c r="K4922" s="19">
        <v>44771</v>
      </c>
      <c r="L4922" s="15"/>
      <c r="M4922" s="23" t="str">
        <f>IF($K4922&gt;0,VLOOKUP($C4922,analyst,8,FALSE),"")</f>
        <v xml:space="preserve"> </v>
      </c>
      <c r="N4922" s="23" t="str">
        <f>IF($K4922&gt;0,VLOOKUP($C4922,analyst,9,FALSE),"")</f>
        <v>Approve</v>
      </c>
      <c r="O4922" s="21" t="s">
        <v>7</v>
      </c>
      <c r="P4922" s="20">
        <v>4817</v>
      </c>
      <c r="Q4922" s="19">
        <v>44935</v>
      </c>
      <c r="R4922" s="18" t="s">
        <v>92</v>
      </c>
    </row>
    <row r="4923" spans="1:18" s="14" customFormat="1" x14ac:dyDescent="0.2">
      <c r="A4923" s="25">
        <v>222</v>
      </c>
      <c r="B4923" s="14" t="s">
        <v>7</v>
      </c>
      <c r="C4923" s="24">
        <v>8656</v>
      </c>
      <c r="D4923" s="14" t="s">
        <v>413</v>
      </c>
      <c r="E4923" s="14" t="s">
        <v>412</v>
      </c>
      <c r="F4923" s="15">
        <v>12</v>
      </c>
      <c r="G4923" s="15" t="s">
        <v>34</v>
      </c>
      <c r="H4923" s="15" t="s">
        <v>28</v>
      </c>
      <c r="I4923" s="19">
        <v>44742</v>
      </c>
      <c r="J4923" s="16" t="str">
        <f t="shared" si="139"/>
        <v>n/a</v>
      </c>
      <c r="K4923" s="19">
        <v>44761</v>
      </c>
      <c r="L4923" s="15"/>
      <c r="M4923" s="23" t="str">
        <f>IF($K4923&gt;0,VLOOKUP($C4923,analyst,8,FALSE),"")</f>
        <v xml:space="preserve"> </v>
      </c>
      <c r="N4923" s="23" t="str">
        <f>IF($K4923&gt;0,VLOOKUP($C4923,analyst,9,FALSE),"")</f>
        <v>Approve</v>
      </c>
      <c r="O4923" s="21" t="s">
        <v>7</v>
      </c>
      <c r="P4923" s="20">
        <v>4818</v>
      </c>
      <c r="Q4923" s="19">
        <v>44935</v>
      </c>
      <c r="R4923" s="18" t="s">
        <v>198</v>
      </c>
    </row>
    <row r="4924" spans="1:18" s="14" customFormat="1" x14ac:dyDescent="0.2">
      <c r="A4924" s="25">
        <v>123</v>
      </c>
      <c r="B4924" s="14" t="s">
        <v>7</v>
      </c>
      <c r="C4924" s="24">
        <v>8657</v>
      </c>
      <c r="D4924" s="14" t="s">
        <v>411</v>
      </c>
      <c r="E4924" s="14" t="s">
        <v>410</v>
      </c>
      <c r="F4924" s="15">
        <v>8</v>
      </c>
      <c r="G4924" s="15" t="s">
        <v>15</v>
      </c>
      <c r="H4924" s="15" t="s">
        <v>28</v>
      </c>
      <c r="I4924" s="19">
        <v>44742</v>
      </c>
      <c r="J4924" s="16" t="str">
        <f t="shared" si="139"/>
        <v>n/a</v>
      </c>
      <c r="K4924" s="19">
        <v>44774</v>
      </c>
      <c r="L4924" s="15"/>
      <c r="M4924" s="23" t="str">
        <f>IF($K4924&gt;0,VLOOKUP($C4924,analyst,8,FALSE),"")</f>
        <v>Deny</v>
      </c>
      <c r="N4924" s="23" t="str">
        <f>IF($K4924&gt;0,VLOOKUP($C4924,analyst,9,FALSE),"")</f>
        <v>Deny</v>
      </c>
      <c r="O4924" s="21" t="s">
        <v>7</v>
      </c>
      <c r="P4924" s="20">
        <v>4833</v>
      </c>
      <c r="Q4924" s="19">
        <v>45019</v>
      </c>
      <c r="R4924" s="18"/>
    </row>
    <row r="4925" spans="1:18" s="14" customFormat="1" x14ac:dyDescent="0.2">
      <c r="A4925" s="25">
        <v>223</v>
      </c>
      <c r="B4925" s="14" t="s">
        <v>7</v>
      </c>
      <c r="C4925" s="24">
        <v>8658</v>
      </c>
      <c r="D4925" s="14" t="s">
        <v>409</v>
      </c>
      <c r="E4925" s="14" t="s">
        <v>408</v>
      </c>
      <c r="F4925" s="15">
        <v>15</v>
      </c>
      <c r="G4925" s="15" t="s">
        <v>9</v>
      </c>
      <c r="H4925" s="15" t="s">
        <v>28</v>
      </c>
      <c r="I4925" s="19">
        <v>44742</v>
      </c>
      <c r="J4925" s="16" t="str">
        <f t="shared" si="139"/>
        <v>n/a</v>
      </c>
      <c r="K4925" s="19">
        <v>44771</v>
      </c>
      <c r="L4925" s="15"/>
      <c r="M4925" s="23" t="str">
        <f>IF($K4925&gt;0,VLOOKUP($C4925,analyst,8,FALSE),"")</f>
        <v xml:space="preserve"> </v>
      </c>
      <c r="N4925" s="23" t="str">
        <f>IF($K4925&gt;0,VLOOKUP($C4925,analyst,9,FALSE),"")</f>
        <v>Partial Approve</v>
      </c>
      <c r="O4925" s="21" t="s">
        <v>7</v>
      </c>
      <c r="P4925" s="20">
        <v>4842</v>
      </c>
      <c r="Q4925" s="19">
        <v>45034</v>
      </c>
      <c r="R4925" s="18"/>
    </row>
    <row r="4926" spans="1:18" s="14" customFormat="1" x14ac:dyDescent="0.2">
      <c r="A4926" s="25">
        <v>3</v>
      </c>
      <c r="B4926" s="14" t="s">
        <v>7</v>
      </c>
      <c r="C4926" s="24">
        <v>8659</v>
      </c>
      <c r="D4926" s="14" t="s">
        <v>407</v>
      </c>
      <c r="E4926" s="14" t="s">
        <v>406</v>
      </c>
      <c r="F4926" s="15">
        <v>20</v>
      </c>
      <c r="G4926" s="15" t="s">
        <v>22</v>
      </c>
      <c r="H4926" s="15" t="s">
        <v>8</v>
      </c>
      <c r="I4926" s="19">
        <v>44743</v>
      </c>
      <c r="J4926" s="16" t="str">
        <f t="shared" si="139"/>
        <v>n/a</v>
      </c>
      <c r="K4926" s="19">
        <v>44771</v>
      </c>
      <c r="L4926" s="15"/>
      <c r="M4926" s="23" t="str">
        <f>IF($K4926&gt;0,VLOOKUP($C4926,analyst,8,FALSE),"")</f>
        <v xml:space="preserve"> </v>
      </c>
      <c r="N4926" s="23" t="str">
        <f>IF($K4926&gt;0,VLOOKUP($C4926,analyst,9,FALSE),"")</f>
        <v xml:space="preserve"> </v>
      </c>
      <c r="O4926" s="21" t="s">
        <v>7</v>
      </c>
      <c r="P4926" s="20" t="s">
        <v>5</v>
      </c>
      <c r="Q4926" s="19">
        <v>44882</v>
      </c>
      <c r="R4926" s="18"/>
    </row>
    <row r="4927" spans="1:18" s="14" customFormat="1" x14ac:dyDescent="0.2">
      <c r="A4927" s="25">
        <v>208</v>
      </c>
      <c r="B4927" s="14" t="s">
        <v>7</v>
      </c>
      <c r="C4927" s="24">
        <v>8660</v>
      </c>
      <c r="D4927" s="14" t="s">
        <v>405</v>
      </c>
      <c r="E4927" s="14" t="s">
        <v>404</v>
      </c>
      <c r="F4927" s="15">
        <v>20</v>
      </c>
      <c r="G4927" s="15" t="s">
        <v>22</v>
      </c>
      <c r="H4927" s="15" t="s">
        <v>8</v>
      </c>
      <c r="I4927" s="19">
        <v>44743</v>
      </c>
      <c r="J4927" s="16" t="str">
        <f t="shared" si="139"/>
        <v>n/a</v>
      </c>
      <c r="K4927" s="19">
        <v>44774</v>
      </c>
      <c r="L4927" s="15"/>
      <c r="M4927" s="23"/>
      <c r="N4927" s="23" t="str">
        <f>IF($K4927&gt;0,VLOOKUP($C4927,analyst,9,FALSE),"")</f>
        <v>Approve</v>
      </c>
      <c r="O4927" s="21" t="s">
        <v>7</v>
      </c>
      <c r="P4927" s="20">
        <v>4819</v>
      </c>
      <c r="Q4927" s="19">
        <v>44935</v>
      </c>
      <c r="R4927" s="18" t="s">
        <v>74</v>
      </c>
    </row>
    <row r="4928" spans="1:18" s="14" customFormat="1" x14ac:dyDescent="0.2">
      <c r="A4928" s="25">
        <v>55</v>
      </c>
      <c r="B4928" s="14" t="s">
        <v>7</v>
      </c>
      <c r="C4928" s="24">
        <v>8661</v>
      </c>
      <c r="D4928" s="14" t="s">
        <v>101</v>
      </c>
      <c r="E4928" s="14" t="s">
        <v>403</v>
      </c>
      <c r="F4928" s="15">
        <v>15</v>
      </c>
      <c r="G4928" s="15" t="s">
        <v>9</v>
      </c>
      <c r="H4928" s="15" t="s">
        <v>8</v>
      </c>
      <c r="I4928" s="19">
        <v>44743</v>
      </c>
      <c r="J4928" s="16" t="str">
        <f t="shared" si="139"/>
        <v>n/a</v>
      </c>
      <c r="K4928" s="19">
        <v>44774</v>
      </c>
      <c r="L4928" s="15"/>
      <c r="M4928" s="23"/>
      <c r="N4928" s="23" t="str">
        <f>IF($K4928&gt;0,VLOOKUP($C4928,analyst,9,FALSE),"")</f>
        <v>Approve</v>
      </c>
      <c r="O4928" s="21" t="s">
        <v>7</v>
      </c>
      <c r="P4928" s="20">
        <v>4820</v>
      </c>
      <c r="Q4928" s="19">
        <v>44935</v>
      </c>
      <c r="R4928" s="18" t="s">
        <v>92</v>
      </c>
    </row>
    <row r="4929" spans="1:18" s="14" customFormat="1" x14ac:dyDescent="0.2">
      <c r="A4929" s="25">
        <v>5</v>
      </c>
      <c r="B4929" s="14" t="s">
        <v>7</v>
      </c>
      <c r="C4929" s="24">
        <v>8662</v>
      </c>
      <c r="D4929" s="14" t="s">
        <v>146</v>
      </c>
      <c r="E4929" s="14" t="s">
        <v>402</v>
      </c>
      <c r="F4929" s="15">
        <v>20</v>
      </c>
      <c r="G4929" s="15" t="s">
        <v>22</v>
      </c>
      <c r="H4929" s="15" t="s">
        <v>8</v>
      </c>
      <c r="I4929" s="19">
        <v>44743</v>
      </c>
      <c r="J4929" s="16" t="str">
        <f t="shared" si="139"/>
        <v>n/a</v>
      </c>
      <c r="K4929" s="19">
        <v>44774</v>
      </c>
      <c r="L4929" s="15"/>
      <c r="M4929" s="23"/>
      <c r="N4929" s="23" t="str">
        <f>IF($K4929&gt;0,VLOOKUP($C4929,analyst,9,FALSE),"")</f>
        <v>Approve</v>
      </c>
      <c r="O4929" s="21" t="s">
        <v>7</v>
      </c>
      <c r="P4929" s="20">
        <v>4821</v>
      </c>
      <c r="Q4929" s="19">
        <v>44935</v>
      </c>
      <c r="R4929" s="18" t="s">
        <v>74</v>
      </c>
    </row>
    <row r="4930" spans="1:18" s="14" customFormat="1" x14ac:dyDescent="0.2">
      <c r="A4930" s="25">
        <v>224</v>
      </c>
      <c r="B4930" s="14" t="s">
        <v>7</v>
      </c>
      <c r="C4930" s="24">
        <v>8663</v>
      </c>
      <c r="D4930" s="14" t="s">
        <v>401</v>
      </c>
      <c r="E4930" s="14" t="s">
        <v>400</v>
      </c>
      <c r="F4930" s="15">
        <v>8</v>
      </c>
      <c r="G4930" s="15" t="s">
        <v>15</v>
      </c>
      <c r="H4930" s="15" t="s">
        <v>8</v>
      </c>
      <c r="I4930" s="19">
        <v>44747</v>
      </c>
      <c r="J4930" s="16" t="str">
        <f t="shared" si="139"/>
        <v>n/a</v>
      </c>
      <c r="K4930" s="19">
        <v>44774</v>
      </c>
      <c r="L4930" s="15"/>
      <c r="M4930" s="23">
        <f>IF($K4930&gt;0,VLOOKUP($C4930,analyst,8,FALSE),"")</f>
        <v>0</v>
      </c>
      <c r="N4930" s="23">
        <f>IF($K4930&gt;0,VLOOKUP($C4930,analyst,9,FALSE),"")</f>
        <v>0</v>
      </c>
      <c r="O4930" s="21" t="s">
        <v>7</v>
      </c>
      <c r="P4930" s="20" t="s">
        <v>3</v>
      </c>
      <c r="Q4930" s="19">
        <v>44871</v>
      </c>
      <c r="R4930" s="18"/>
    </row>
    <row r="4931" spans="1:18" s="14" customFormat="1" x14ac:dyDescent="0.2">
      <c r="A4931" s="25">
        <v>225</v>
      </c>
      <c r="B4931" s="14" t="s">
        <v>7</v>
      </c>
      <c r="C4931" s="24">
        <v>8664</v>
      </c>
      <c r="D4931" s="14" t="s">
        <v>399</v>
      </c>
      <c r="E4931" s="14" t="s">
        <v>398</v>
      </c>
      <c r="F4931" s="15">
        <v>15</v>
      </c>
      <c r="G4931" s="15" t="s">
        <v>9</v>
      </c>
      <c r="H4931" s="15" t="s">
        <v>8</v>
      </c>
      <c r="I4931" s="19">
        <v>44753</v>
      </c>
      <c r="J4931" s="16" t="str">
        <f t="shared" si="139"/>
        <v>n/a</v>
      </c>
      <c r="K4931" s="19">
        <v>44774</v>
      </c>
      <c r="L4931" s="15"/>
      <c r="M4931" s="23"/>
      <c r="N4931" s="23"/>
      <c r="O4931" s="21" t="s">
        <v>7</v>
      </c>
      <c r="P4931" s="20" t="s">
        <v>5</v>
      </c>
      <c r="Q4931" s="19">
        <v>44810</v>
      </c>
      <c r="R4931" s="18"/>
    </row>
    <row r="4932" spans="1:18" s="14" customFormat="1" x14ac:dyDescent="0.2">
      <c r="A4932" s="25">
        <v>94</v>
      </c>
      <c r="B4932" s="14" t="s">
        <v>7</v>
      </c>
      <c r="C4932" s="24">
        <v>8665</v>
      </c>
      <c r="D4932" s="14" t="s">
        <v>397</v>
      </c>
      <c r="E4932" s="14" t="s">
        <v>396</v>
      </c>
      <c r="F4932" s="15">
        <v>12</v>
      </c>
      <c r="G4932" s="15" t="s">
        <v>34</v>
      </c>
      <c r="H4932" s="15" t="s">
        <v>193</v>
      </c>
      <c r="I4932" s="19">
        <v>44774</v>
      </c>
      <c r="J4932" s="16" t="str">
        <f t="shared" si="139"/>
        <v>n/a</v>
      </c>
      <c r="K4932" s="19">
        <v>44804</v>
      </c>
      <c r="L4932" s="15"/>
      <c r="M4932" s="23"/>
      <c r="N4932" s="23" t="str">
        <f>IF($K4932&gt;0,VLOOKUP($C4932,analyst,9,FALSE),"")</f>
        <v>Approve</v>
      </c>
      <c r="O4932" s="21" t="s">
        <v>7</v>
      </c>
      <c r="P4932" s="20">
        <v>4824</v>
      </c>
      <c r="Q4932" s="19">
        <v>44964</v>
      </c>
      <c r="R4932" s="18" t="s">
        <v>346</v>
      </c>
    </row>
    <row r="4933" spans="1:18" s="14" customFormat="1" x14ac:dyDescent="0.2">
      <c r="A4933" s="25">
        <v>4</v>
      </c>
      <c r="B4933" s="14" t="s">
        <v>7</v>
      </c>
      <c r="C4933" s="24">
        <v>8666</v>
      </c>
      <c r="D4933" s="14" t="s">
        <v>49</v>
      </c>
      <c r="E4933" s="14" t="s">
        <v>65</v>
      </c>
      <c r="F4933" s="15">
        <v>5</v>
      </c>
      <c r="G4933" s="15" t="s">
        <v>34</v>
      </c>
      <c r="H4933" s="15" t="s">
        <v>44</v>
      </c>
      <c r="I4933" s="19">
        <v>44790</v>
      </c>
      <c r="J4933" s="16" t="str">
        <f t="shared" si="139"/>
        <v>n/a</v>
      </c>
      <c r="K4933" s="19">
        <v>44833</v>
      </c>
      <c r="L4933" s="15"/>
      <c r="M4933" s="23"/>
      <c r="N4933" s="23" t="str">
        <f>IF($K4933&gt;0,VLOOKUP($C4933,analyst,9,FALSE),"")</f>
        <v>Approve</v>
      </c>
      <c r="O4933" s="21" t="s">
        <v>7</v>
      </c>
      <c r="P4933" s="20">
        <v>4826</v>
      </c>
      <c r="Q4933" s="19">
        <v>44966</v>
      </c>
      <c r="R4933" s="18" t="s">
        <v>346</v>
      </c>
    </row>
    <row r="4934" spans="1:18" s="14" customFormat="1" x14ac:dyDescent="0.2">
      <c r="A4934" s="25">
        <v>219</v>
      </c>
      <c r="B4934" s="14" t="s">
        <v>7</v>
      </c>
      <c r="C4934" s="24">
        <v>8667</v>
      </c>
      <c r="D4934" s="19" t="s">
        <v>395</v>
      </c>
      <c r="E4934" s="14" t="s">
        <v>394</v>
      </c>
      <c r="F4934" s="15">
        <v>15</v>
      </c>
      <c r="G4934" s="15" t="s">
        <v>9</v>
      </c>
      <c r="H4934" s="15" t="s">
        <v>44</v>
      </c>
      <c r="I4934" s="19">
        <v>44797</v>
      </c>
      <c r="J4934" s="16" t="str">
        <f t="shared" si="139"/>
        <v>n/a</v>
      </c>
      <c r="K4934" s="19">
        <v>44837</v>
      </c>
      <c r="L4934" s="15"/>
      <c r="M4934" s="23"/>
      <c r="N4934" s="23" t="str">
        <f>IF($K4934&gt;0,VLOOKUP($C4934,analyst,9,FALSE),"")</f>
        <v>Deny</v>
      </c>
      <c r="O4934" s="21" t="s">
        <v>7</v>
      </c>
      <c r="P4934" s="20">
        <v>4844</v>
      </c>
      <c r="Q4934" s="19">
        <v>45078</v>
      </c>
      <c r="R4934" s="18" t="s">
        <v>92</v>
      </c>
    </row>
    <row r="4935" spans="1:18" s="14" customFormat="1" x14ac:dyDescent="0.2">
      <c r="A4935" s="25">
        <v>219</v>
      </c>
      <c r="B4935" s="14" t="s">
        <v>7</v>
      </c>
      <c r="C4935" s="24">
        <v>8668</v>
      </c>
      <c r="D4935" s="19" t="s">
        <v>395</v>
      </c>
      <c r="E4935" s="14" t="s">
        <v>394</v>
      </c>
      <c r="F4935" s="15">
        <v>19</v>
      </c>
      <c r="G4935" s="15" t="s">
        <v>9</v>
      </c>
      <c r="H4935" s="15" t="s">
        <v>44</v>
      </c>
      <c r="I4935" s="19">
        <v>44797</v>
      </c>
      <c r="J4935" s="16" t="str">
        <f t="shared" si="139"/>
        <v>n/a</v>
      </c>
      <c r="K4935" s="19">
        <v>44837</v>
      </c>
      <c r="L4935" s="15"/>
      <c r="M4935" s="23"/>
      <c r="N4935" s="23" t="str">
        <f>IF($K4935&gt;0,VLOOKUP($C4935,analyst,9,FALSE),"")</f>
        <v>Approve</v>
      </c>
      <c r="O4935" s="21" t="s">
        <v>7</v>
      </c>
      <c r="P4935" s="20">
        <v>4827</v>
      </c>
      <c r="Q4935" s="19">
        <v>44966</v>
      </c>
      <c r="R4935" s="18" t="s">
        <v>92</v>
      </c>
    </row>
    <row r="4936" spans="1:18" s="14" customFormat="1" x14ac:dyDescent="0.2">
      <c r="A4936" s="25">
        <v>228</v>
      </c>
      <c r="B4936" s="14" t="s">
        <v>7</v>
      </c>
      <c r="C4936" s="24">
        <v>8669</v>
      </c>
      <c r="D4936" s="19" t="s">
        <v>393</v>
      </c>
      <c r="E4936" s="14" t="s">
        <v>383</v>
      </c>
      <c r="F4936" s="15">
        <v>1</v>
      </c>
      <c r="G4936" s="15" t="s">
        <v>34</v>
      </c>
      <c r="H4936" s="15" t="s">
        <v>44</v>
      </c>
      <c r="I4936" s="19">
        <v>44803</v>
      </c>
      <c r="J4936" s="16" t="str">
        <f t="shared" si="139"/>
        <v>n/a</v>
      </c>
      <c r="K4936" s="19">
        <v>44834</v>
      </c>
      <c r="L4936" s="15">
        <v>8676</v>
      </c>
      <c r="M4936" s="23"/>
      <c r="N4936" s="23" t="str">
        <f>IF($K4936&gt;0,VLOOKUP($C4936,analyst,9,FALSE),"")</f>
        <v>Approve</v>
      </c>
      <c r="O4936" s="21" t="s">
        <v>7</v>
      </c>
      <c r="P4936" s="20">
        <v>4843</v>
      </c>
      <c r="Q4936" s="19">
        <v>45044</v>
      </c>
      <c r="R4936" s="18" t="s">
        <v>346</v>
      </c>
    </row>
    <row r="4937" spans="1:18" s="14" customFormat="1" x14ac:dyDescent="0.2">
      <c r="A4937" s="25">
        <v>37</v>
      </c>
      <c r="B4937" s="14" t="s">
        <v>7</v>
      </c>
      <c r="C4937" s="24">
        <v>8670</v>
      </c>
      <c r="D4937" s="19" t="s">
        <v>392</v>
      </c>
      <c r="E4937" s="14" t="s">
        <v>391</v>
      </c>
      <c r="F4937" s="15">
        <v>20</v>
      </c>
      <c r="G4937" s="15" t="s">
        <v>22</v>
      </c>
      <c r="H4937" s="15" t="s">
        <v>44</v>
      </c>
      <c r="I4937" s="19">
        <v>44804</v>
      </c>
      <c r="J4937" s="16" t="str">
        <f t="shared" si="139"/>
        <v>n/a</v>
      </c>
      <c r="K4937" s="19">
        <v>44837</v>
      </c>
      <c r="L4937" s="15"/>
      <c r="M4937" s="23"/>
      <c r="N4937" s="23" t="str">
        <f>IF($K4937&gt;0,VLOOKUP($C4937,analyst,9,FALSE),"")</f>
        <v>Deny</v>
      </c>
      <c r="O4937" s="21" t="s">
        <v>7</v>
      </c>
      <c r="P4937" s="20" t="s">
        <v>3</v>
      </c>
      <c r="Q4937" s="19">
        <v>44949</v>
      </c>
      <c r="R4937" s="18"/>
    </row>
    <row r="4938" spans="1:18" s="14" customFormat="1" x14ac:dyDescent="0.2">
      <c r="A4938" s="25">
        <v>50</v>
      </c>
      <c r="B4938" s="14" t="s">
        <v>7</v>
      </c>
      <c r="C4938" s="24">
        <v>8671</v>
      </c>
      <c r="D4938" s="19" t="s">
        <v>21</v>
      </c>
      <c r="E4938" s="14" t="s">
        <v>390</v>
      </c>
      <c r="F4938" s="15">
        <v>7</v>
      </c>
      <c r="G4938" s="15" t="s">
        <v>12</v>
      </c>
      <c r="H4938" s="15" t="s">
        <v>44</v>
      </c>
      <c r="I4938" s="19">
        <v>44804</v>
      </c>
      <c r="J4938" s="16" t="str">
        <f t="shared" si="139"/>
        <v>n/a</v>
      </c>
      <c r="K4938" s="19">
        <v>44837</v>
      </c>
      <c r="L4938" s="15"/>
      <c r="M4938" s="23"/>
      <c r="N4938" s="23" t="str">
        <f>IF($K4938&gt;0,VLOOKUP($C4938,analyst,9,FALSE),"")</f>
        <v>Approve</v>
      </c>
      <c r="O4938" s="21" t="s">
        <v>7</v>
      </c>
      <c r="P4938" s="20">
        <v>4828</v>
      </c>
      <c r="Q4938" s="19">
        <v>44966</v>
      </c>
      <c r="R4938" s="18" t="s">
        <v>346</v>
      </c>
    </row>
    <row r="4939" spans="1:18" s="14" customFormat="1" x14ac:dyDescent="0.2">
      <c r="A4939" s="25">
        <v>19</v>
      </c>
      <c r="B4939" s="14" t="s">
        <v>7</v>
      </c>
      <c r="C4939" s="24">
        <v>8672</v>
      </c>
      <c r="D4939" s="14" t="s">
        <v>244</v>
      </c>
      <c r="E4939" s="14" t="s">
        <v>305</v>
      </c>
      <c r="F4939" s="15">
        <v>8</v>
      </c>
      <c r="G4939" s="15" t="s">
        <v>15</v>
      </c>
      <c r="H4939" s="15" t="s">
        <v>44</v>
      </c>
      <c r="I4939" s="19">
        <v>44804</v>
      </c>
      <c r="J4939" s="16" t="str">
        <f t="shared" ref="J4939:J4970" si="140">IF(AND(I4939&gt;1/1/75, K4939&gt;0),"n/a",I4939+365)</f>
        <v>n/a</v>
      </c>
      <c r="K4939" s="19">
        <v>44837</v>
      </c>
      <c r="L4939" s="15"/>
      <c r="M4939" s="23" t="str">
        <f>IF($K4939&gt;0,VLOOKUP($C4939,analyst,8,FALSE),"")</f>
        <v>Approve</v>
      </c>
      <c r="N4939" s="23" t="str">
        <f>IF($K4939&gt;0,VLOOKUP($C4939,analyst,9,FALSE),"")</f>
        <v>Approve</v>
      </c>
      <c r="O4939" s="21" t="s">
        <v>7</v>
      </c>
      <c r="P4939" s="20">
        <v>4829</v>
      </c>
      <c r="Q4939" s="19">
        <v>44966</v>
      </c>
      <c r="R4939" s="18" t="s">
        <v>131</v>
      </c>
    </row>
    <row r="4940" spans="1:18" s="14" customFormat="1" x14ac:dyDescent="0.2">
      <c r="A4940" s="25">
        <v>19</v>
      </c>
      <c r="B4940" s="14" t="s">
        <v>7</v>
      </c>
      <c r="C4940" s="24">
        <v>8673</v>
      </c>
      <c r="D4940" s="19" t="s">
        <v>389</v>
      </c>
      <c r="E4940" s="14" t="s">
        <v>388</v>
      </c>
      <c r="F4940" s="15">
        <v>8</v>
      </c>
      <c r="G4940" s="15" t="s">
        <v>15</v>
      </c>
      <c r="H4940" s="15" t="s">
        <v>44</v>
      </c>
      <c r="I4940" s="19">
        <v>44804</v>
      </c>
      <c r="J4940" s="16" t="str">
        <f t="shared" si="140"/>
        <v>n/a</v>
      </c>
      <c r="K4940" s="19">
        <v>44837</v>
      </c>
      <c r="L4940" s="15"/>
      <c r="M4940" s="23" t="str">
        <f>IF($K4940&gt;0,VLOOKUP($C4940,analyst,8,FALSE),"")</f>
        <v>Approve</v>
      </c>
      <c r="N4940" s="23" t="str">
        <f>IF($K4940&gt;0,VLOOKUP($C4940,analyst,9,FALSE),"")</f>
        <v>Approve</v>
      </c>
      <c r="O4940" s="21" t="s">
        <v>7</v>
      </c>
      <c r="P4940" s="20">
        <v>4830</v>
      </c>
      <c r="Q4940" s="19">
        <v>44966</v>
      </c>
      <c r="R4940" s="18" t="s">
        <v>131</v>
      </c>
    </row>
    <row r="4941" spans="1:18" s="14" customFormat="1" x14ac:dyDescent="0.2">
      <c r="A4941" s="25">
        <v>197</v>
      </c>
      <c r="B4941" s="14" t="s">
        <v>7</v>
      </c>
      <c r="C4941" s="24">
        <v>8674</v>
      </c>
      <c r="D4941" s="19" t="s">
        <v>387</v>
      </c>
      <c r="E4941" s="14" t="s">
        <v>386</v>
      </c>
      <c r="F4941" s="15">
        <v>8</v>
      </c>
      <c r="G4941" s="15" t="s">
        <v>15</v>
      </c>
      <c r="H4941" s="15" t="s">
        <v>28</v>
      </c>
      <c r="I4941" s="19">
        <v>44805</v>
      </c>
      <c r="J4941" s="16" t="str">
        <f t="shared" si="140"/>
        <v>n/a</v>
      </c>
      <c r="K4941" s="19">
        <v>44833</v>
      </c>
      <c r="L4941" s="15"/>
      <c r="M4941" s="23" t="str">
        <f>IF($K4941&gt;0,VLOOKUP($C4941,analyst,8,FALSE),"")</f>
        <v>Deny</v>
      </c>
      <c r="N4941" s="23" t="str">
        <f>IF($K4941&gt;0,VLOOKUP($C4941,analyst,9,FALSE),"")</f>
        <v>Deny</v>
      </c>
      <c r="O4941" s="21" t="s">
        <v>7</v>
      </c>
      <c r="P4941" s="20">
        <v>4854</v>
      </c>
      <c r="Q4941" s="19">
        <v>45134</v>
      </c>
      <c r="R4941" s="18"/>
    </row>
    <row r="4942" spans="1:18" s="14" customFormat="1" x14ac:dyDescent="0.2">
      <c r="A4942" s="25">
        <v>89</v>
      </c>
      <c r="B4942" s="14" t="s">
        <v>7</v>
      </c>
      <c r="C4942" s="24">
        <v>8675</v>
      </c>
      <c r="D4942" s="19" t="s">
        <v>276</v>
      </c>
      <c r="E4942" s="14" t="s">
        <v>385</v>
      </c>
      <c r="F4942" s="15">
        <v>15</v>
      </c>
      <c r="G4942" s="15" t="s">
        <v>9</v>
      </c>
      <c r="H4942" s="15" t="s">
        <v>44</v>
      </c>
      <c r="I4942" s="19">
        <v>44805</v>
      </c>
      <c r="J4942" s="16" t="str">
        <f t="shared" si="140"/>
        <v>n/a</v>
      </c>
      <c r="K4942" s="19">
        <v>44837</v>
      </c>
      <c r="L4942" s="15"/>
      <c r="M4942" s="23"/>
      <c r="N4942" s="23" t="str">
        <f>IF($K4942&gt;0,VLOOKUP($C4942,analyst,9,FALSE),"")</f>
        <v>Approve</v>
      </c>
      <c r="O4942" s="21" t="s">
        <v>7</v>
      </c>
      <c r="P4942" s="20">
        <v>4831</v>
      </c>
      <c r="Q4942" s="19">
        <v>44966</v>
      </c>
      <c r="R4942" s="18" t="s">
        <v>92</v>
      </c>
    </row>
    <row r="4943" spans="1:18" s="14" customFormat="1" x14ac:dyDescent="0.2">
      <c r="A4943" s="25">
        <v>190</v>
      </c>
      <c r="B4943" s="14" t="s">
        <v>7</v>
      </c>
      <c r="C4943" s="24">
        <v>8676</v>
      </c>
      <c r="D4943" s="19" t="s">
        <v>384</v>
      </c>
      <c r="E4943" s="14" t="s">
        <v>383</v>
      </c>
      <c r="F4943" s="15">
        <v>1</v>
      </c>
      <c r="G4943" s="15" t="s">
        <v>34</v>
      </c>
      <c r="H4943" s="15" t="s">
        <v>44</v>
      </c>
      <c r="I4943" s="19">
        <v>44813</v>
      </c>
      <c r="J4943" s="16" t="str">
        <f t="shared" si="140"/>
        <v>n/a</v>
      </c>
      <c r="K4943" s="19">
        <v>44837</v>
      </c>
      <c r="L4943" s="15">
        <v>8669</v>
      </c>
      <c r="M4943" s="23"/>
      <c r="N4943" s="23" t="str">
        <f>IF($K4943&gt;0,VLOOKUP($C4943,analyst,9,FALSE),"")</f>
        <v>Deny</v>
      </c>
      <c r="O4943" s="21" t="s">
        <v>7</v>
      </c>
      <c r="P4943" s="39" t="s">
        <v>0</v>
      </c>
      <c r="Q4943" s="19">
        <v>45044</v>
      </c>
      <c r="R4943" s="18"/>
    </row>
    <row r="4944" spans="1:18" s="14" customFormat="1" x14ac:dyDescent="0.2">
      <c r="A4944" s="25">
        <v>56</v>
      </c>
      <c r="B4944" s="14" t="s">
        <v>7</v>
      </c>
      <c r="C4944" s="24">
        <v>8677</v>
      </c>
      <c r="D4944" s="19" t="s">
        <v>382</v>
      </c>
      <c r="E4944" s="14" t="s">
        <v>381</v>
      </c>
      <c r="F4944" s="15">
        <v>11</v>
      </c>
      <c r="G4944" s="15" t="s">
        <v>34</v>
      </c>
      <c r="H4944" s="15" t="s">
        <v>114</v>
      </c>
      <c r="I4944" s="19">
        <v>44834</v>
      </c>
      <c r="J4944" s="16" t="str">
        <f t="shared" si="140"/>
        <v>n/a</v>
      </c>
      <c r="K4944" s="19">
        <v>44865</v>
      </c>
      <c r="L4944" s="15"/>
      <c r="M4944" s="23"/>
      <c r="N4944" s="23" t="str">
        <f>IF($K4944&gt;0,VLOOKUP($C4944,analyst,9,FALSE),"")</f>
        <v>Approve</v>
      </c>
      <c r="O4944" s="21" t="s">
        <v>7</v>
      </c>
      <c r="P4944" s="20">
        <v>4835</v>
      </c>
      <c r="Q4944" s="19">
        <v>45027</v>
      </c>
      <c r="R4944" s="18" t="s">
        <v>346</v>
      </c>
    </row>
    <row r="4945" spans="1:18" s="14" customFormat="1" ht="12" customHeight="1" x14ac:dyDescent="0.2">
      <c r="A4945" s="25">
        <v>230</v>
      </c>
      <c r="B4945" s="14" t="s">
        <v>7</v>
      </c>
      <c r="C4945" s="24">
        <v>8678</v>
      </c>
      <c r="D4945" s="19" t="s">
        <v>380</v>
      </c>
      <c r="E4945" s="14" t="s">
        <v>379</v>
      </c>
      <c r="F4945" s="15">
        <v>20</v>
      </c>
      <c r="G4945" s="15" t="s">
        <v>22</v>
      </c>
      <c r="H4945" s="15" t="s">
        <v>31</v>
      </c>
      <c r="I4945" s="19">
        <v>44855</v>
      </c>
      <c r="J4945" s="16" t="str">
        <f t="shared" si="140"/>
        <v>n/a</v>
      </c>
      <c r="K4945" s="19">
        <v>44896</v>
      </c>
      <c r="L4945" s="15">
        <v>8685</v>
      </c>
      <c r="M4945" s="23"/>
      <c r="N4945" s="23" t="str">
        <f>IF($K4945&gt;0,VLOOKUP($C4945,analyst,9,FALSE),"")</f>
        <v>Approve</v>
      </c>
      <c r="O4945" s="21" t="s">
        <v>7</v>
      </c>
      <c r="P4945" s="20">
        <v>4841</v>
      </c>
      <c r="Q4945" s="19">
        <v>45027</v>
      </c>
      <c r="R4945" s="18" t="s">
        <v>74</v>
      </c>
    </row>
    <row r="4946" spans="1:18" s="14" customFormat="1" x14ac:dyDescent="0.2">
      <c r="A4946" s="25">
        <v>231</v>
      </c>
      <c r="B4946" s="14" t="s">
        <v>7</v>
      </c>
      <c r="C4946" s="24">
        <v>8679</v>
      </c>
      <c r="D4946" s="19" t="s">
        <v>378</v>
      </c>
      <c r="E4946" s="14" t="s">
        <v>377</v>
      </c>
      <c r="F4946" s="15">
        <v>10</v>
      </c>
      <c r="G4946" s="15" t="s">
        <v>12</v>
      </c>
      <c r="H4946" s="15" t="s">
        <v>28</v>
      </c>
      <c r="I4946" s="19">
        <v>44862</v>
      </c>
      <c r="J4946" s="16" t="str">
        <f t="shared" si="140"/>
        <v>n/a</v>
      </c>
      <c r="K4946" s="19">
        <v>44895</v>
      </c>
      <c r="L4946" s="15"/>
      <c r="M4946" s="23"/>
      <c r="N4946" s="23" t="str">
        <f>IF($K4946&gt;0,VLOOKUP($C4946,analyst,9,FALSE),"")</f>
        <v>Approve</v>
      </c>
      <c r="O4946" s="21" t="s">
        <v>7</v>
      </c>
      <c r="P4946" s="20">
        <v>4837</v>
      </c>
      <c r="Q4946" s="19">
        <v>45027</v>
      </c>
      <c r="R4946" s="18"/>
    </row>
    <row r="4947" spans="1:18" s="14" customFormat="1" x14ac:dyDescent="0.2">
      <c r="A4947" s="25">
        <v>56</v>
      </c>
      <c r="B4947" s="14" t="s">
        <v>7</v>
      </c>
      <c r="C4947" s="24">
        <v>8680</v>
      </c>
      <c r="D4947" s="19" t="s">
        <v>376</v>
      </c>
      <c r="E4947" s="14" t="s">
        <v>375</v>
      </c>
      <c r="F4947" s="15">
        <v>14</v>
      </c>
      <c r="G4947" s="15" t="s">
        <v>9</v>
      </c>
      <c r="H4947" s="15" t="s">
        <v>31</v>
      </c>
      <c r="I4947" s="19">
        <v>44862</v>
      </c>
      <c r="J4947" s="16" t="str">
        <f t="shared" si="140"/>
        <v>n/a</v>
      </c>
      <c r="K4947" s="19">
        <v>44896</v>
      </c>
      <c r="L4947" s="15"/>
      <c r="M4947" s="23"/>
      <c r="N4947" s="23" t="str">
        <f>IF($K4947&gt;0,VLOOKUP($C4947,analyst,9,FALSE),"")</f>
        <v>Approve</v>
      </c>
      <c r="O4947" s="21" t="s">
        <v>7</v>
      </c>
      <c r="P4947" s="20">
        <v>4838</v>
      </c>
      <c r="Q4947" s="19">
        <v>45027</v>
      </c>
      <c r="R4947" s="18" t="s">
        <v>74</v>
      </c>
    </row>
    <row r="4948" spans="1:18" s="14" customFormat="1" x14ac:dyDescent="0.2">
      <c r="A4948" s="25">
        <v>33</v>
      </c>
      <c r="B4948" s="14" t="s">
        <v>7</v>
      </c>
      <c r="C4948" s="24">
        <v>8681</v>
      </c>
      <c r="D4948" s="19" t="s">
        <v>374</v>
      </c>
      <c r="E4948" s="14" t="s">
        <v>373</v>
      </c>
      <c r="F4948" s="15">
        <v>21</v>
      </c>
      <c r="G4948" s="15" t="s">
        <v>22</v>
      </c>
      <c r="H4948" s="15" t="s">
        <v>31</v>
      </c>
      <c r="I4948" s="19">
        <v>44865</v>
      </c>
      <c r="J4948" s="16">
        <f t="shared" si="140"/>
        <v>45230</v>
      </c>
      <c r="K4948" s="19"/>
      <c r="L4948" s="15"/>
      <c r="M4948" s="23"/>
      <c r="N4948" s="23" t="str">
        <f>IF($K4948&gt;0,VLOOKUP($C4948,analyst,9,FALSE),"")</f>
        <v/>
      </c>
      <c r="O4948" s="21" t="s">
        <v>7</v>
      </c>
      <c r="P4948" s="20" t="s">
        <v>2</v>
      </c>
      <c r="Q4948" s="19">
        <f>+J4948</f>
        <v>45230</v>
      </c>
      <c r="R4948" s="18"/>
    </row>
    <row r="4949" spans="1:18" s="14" customFormat="1" x14ac:dyDescent="0.2">
      <c r="A4949" s="25">
        <v>3</v>
      </c>
      <c r="B4949" s="14" t="s">
        <v>7</v>
      </c>
      <c r="C4949" s="24">
        <v>8682</v>
      </c>
      <c r="D4949" s="19" t="s">
        <v>62</v>
      </c>
      <c r="E4949" s="14" t="s">
        <v>372</v>
      </c>
      <c r="F4949" s="15">
        <v>20</v>
      </c>
      <c r="G4949" s="15" t="s">
        <v>22</v>
      </c>
      <c r="H4949" s="15" t="s">
        <v>31</v>
      </c>
      <c r="I4949" s="19">
        <v>44865</v>
      </c>
      <c r="J4949" s="16" t="str">
        <f t="shared" si="140"/>
        <v>n/a</v>
      </c>
      <c r="K4949" s="19">
        <v>44896</v>
      </c>
      <c r="L4949" s="15"/>
      <c r="M4949" s="23"/>
      <c r="N4949" s="23" t="str">
        <f>IF($K4949&gt;0,VLOOKUP($C4949,analyst,9,FALSE),"")</f>
        <v>Approve</v>
      </c>
      <c r="O4949" s="21" t="s">
        <v>7</v>
      </c>
      <c r="P4949" s="20">
        <v>4839</v>
      </c>
      <c r="Q4949" s="19">
        <v>45027</v>
      </c>
      <c r="R4949" s="18" t="s">
        <v>366</v>
      </c>
    </row>
    <row r="4950" spans="1:18" s="14" customFormat="1" x14ac:dyDescent="0.2">
      <c r="A4950" s="25">
        <v>3</v>
      </c>
      <c r="B4950" s="14" t="s">
        <v>7</v>
      </c>
      <c r="C4950" s="24">
        <v>8683</v>
      </c>
      <c r="D4950" s="19" t="s">
        <v>371</v>
      </c>
      <c r="E4950" s="14" t="s">
        <v>370</v>
      </c>
      <c r="F4950" s="15">
        <v>15</v>
      </c>
      <c r="G4950" s="15" t="s">
        <v>9</v>
      </c>
      <c r="H4950" s="15" t="s">
        <v>31</v>
      </c>
      <c r="I4950" s="19">
        <v>44865</v>
      </c>
      <c r="J4950" s="16">
        <f t="shared" si="140"/>
        <v>45230</v>
      </c>
      <c r="K4950" s="19"/>
      <c r="L4950" s="15"/>
      <c r="M4950" s="23"/>
      <c r="N4950" s="23" t="str">
        <f>IF($K4950&gt;0,VLOOKUP($C4950,analyst,9,FALSE),"")</f>
        <v/>
      </c>
      <c r="O4950" s="21" t="s">
        <v>7</v>
      </c>
      <c r="P4950" s="20" t="s">
        <v>2</v>
      </c>
      <c r="Q4950" s="19">
        <f>+J4950</f>
        <v>45230</v>
      </c>
      <c r="R4950" s="18"/>
    </row>
    <row r="4951" spans="1:18" s="14" customFormat="1" x14ac:dyDescent="0.2">
      <c r="A4951" s="25">
        <v>19</v>
      </c>
      <c r="B4951" s="14" t="s">
        <v>7</v>
      </c>
      <c r="C4951" s="24">
        <v>8684</v>
      </c>
      <c r="D4951" s="19" t="s">
        <v>132</v>
      </c>
      <c r="E4951" s="14" t="s">
        <v>369</v>
      </c>
      <c r="F4951" s="15">
        <v>8</v>
      </c>
      <c r="G4951" s="15" t="s">
        <v>15</v>
      </c>
      <c r="H4951" s="15" t="s">
        <v>31</v>
      </c>
      <c r="I4951" s="19">
        <v>44866</v>
      </c>
      <c r="J4951" s="16" t="str">
        <f t="shared" si="140"/>
        <v>n/a</v>
      </c>
      <c r="K4951" s="19">
        <v>44896</v>
      </c>
      <c r="L4951" s="15"/>
      <c r="M4951" s="23" t="str">
        <f>IF($K4951&gt;0,VLOOKUP($C4951,analyst,8,FALSE),"")</f>
        <v>Approve</v>
      </c>
      <c r="N4951" s="23" t="str">
        <f>IF($K4951&gt;0,VLOOKUP($C4951,analyst,9,FALSE),"")</f>
        <v>Deny</v>
      </c>
      <c r="O4951" s="21" t="s">
        <v>7</v>
      </c>
      <c r="P4951" s="20">
        <v>4859</v>
      </c>
      <c r="Q4951" s="19">
        <v>45184</v>
      </c>
      <c r="R4951" s="18" t="s">
        <v>131</v>
      </c>
    </row>
    <row r="4952" spans="1:18" s="14" customFormat="1" x14ac:dyDescent="0.2">
      <c r="A4952" s="25">
        <v>3</v>
      </c>
      <c r="B4952" s="14" t="s">
        <v>7</v>
      </c>
      <c r="C4952" s="24">
        <v>8685</v>
      </c>
      <c r="D4952" s="19" t="s">
        <v>368</v>
      </c>
      <c r="E4952" s="14" t="s">
        <v>367</v>
      </c>
      <c r="F4952" s="15">
        <v>20</v>
      </c>
      <c r="G4952" s="15" t="s">
        <v>22</v>
      </c>
      <c r="H4952" s="15" t="s">
        <v>31</v>
      </c>
      <c r="I4952" s="19">
        <v>44866</v>
      </c>
      <c r="J4952" s="16" t="str">
        <f t="shared" si="140"/>
        <v>n/a</v>
      </c>
      <c r="K4952" s="19">
        <v>44896</v>
      </c>
      <c r="L4952" s="15">
        <v>8678</v>
      </c>
      <c r="M4952" s="23"/>
      <c r="N4952" s="23" t="str">
        <f>IF($K4952&gt;0,VLOOKUP($C4952,analyst,9,FALSE),"")</f>
        <v>Deny</v>
      </c>
      <c r="O4952" s="21" t="s">
        <v>7</v>
      </c>
      <c r="P4952" s="20">
        <v>4851</v>
      </c>
      <c r="Q4952" s="19">
        <v>45132</v>
      </c>
      <c r="R4952" s="18" t="s">
        <v>366</v>
      </c>
    </row>
    <row r="4953" spans="1:18" s="14" customFormat="1" ht="12.6" customHeight="1" x14ac:dyDescent="0.2">
      <c r="A4953" s="25">
        <v>17</v>
      </c>
      <c r="B4953" s="14" t="s">
        <v>7</v>
      </c>
      <c r="C4953" s="24">
        <v>8686</v>
      </c>
      <c r="D4953" s="19" t="s">
        <v>271</v>
      </c>
      <c r="E4953" s="14" t="s">
        <v>365</v>
      </c>
      <c r="F4953" s="15">
        <v>15</v>
      </c>
      <c r="G4953" s="15" t="s">
        <v>9</v>
      </c>
      <c r="H4953" s="15" t="s">
        <v>31</v>
      </c>
      <c r="I4953" s="19">
        <v>44866</v>
      </c>
      <c r="J4953" s="16" t="str">
        <f t="shared" si="140"/>
        <v>n/a</v>
      </c>
      <c r="K4953" s="19">
        <v>44896</v>
      </c>
      <c r="L4953" s="15"/>
      <c r="M4953" s="23"/>
      <c r="N4953" s="23" t="str">
        <f>IF($K4953&gt;0,VLOOKUP($C4953,analyst,9,FALSE),"")</f>
        <v>Approve</v>
      </c>
      <c r="O4953" s="21" t="s">
        <v>7</v>
      </c>
      <c r="P4953" s="20">
        <v>4840</v>
      </c>
      <c r="Q4953" s="19">
        <v>45027</v>
      </c>
      <c r="R4953" s="18" t="s">
        <v>92</v>
      </c>
    </row>
    <row r="4954" spans="1:18" s="14" customFormat="1" x14ac:dyDescent="0.2">
      <c r="A4954" s="25">
        <v>17</v>
      </c>
      <c r="B4954" s="14" t="s">
        <v>7</v>
      </c>
      <c r="C4954" s="24">
        <v>8687</v>
      </c>
      <c r="D4954" s="19" t="s">
        <v>332</v>
      </c>
      <c r="E4954" s="14" t="s">
        <v>364</v>
      </c>
      <c r="F4954" s="15">
        <v>15</v>
      </c>
      <c r="G4954" s="15" t="s">
        <v>9</v>
      </c>
      <c r="H4954" s="15" t="s">
        <v>25</v>
      </c>
      <c r="I4954" s="19">
        <v>44897</v>
      </c>
      <c r="J4954" s="16" t="str">
        <f t="shared" si="140"/>
        <v>n/a</v>
      </c>
      <c r="K4954" s="19">
        <v>44929</v>
      </c>
      <c r="L4954" s="15"/>
      <c r="M4954" s="23"/>
      <c r="N4954" s="23" t="str">
        <f>IF($K4954&gt;0,VLOOKUP($C4954,analyst,9,FALSE),"")</f>
        <v>Deny</v>
      </c>
      <c r="O4954" s="21" t="s">
        <v>7</v>
      </c>
      <c r="P4954" s="39" t="s">
        <v>0</v>
      </c>
      <c r="Q4954" s="19">
        <v>45198</v>
      </c>
      <c r="R4954" s="18"/>
    </row>
    <row r="4955" spans="1:18" s="14" customFormat="1" x14ac:dyDescent="0.2">
      <c r="A4955" s="25">
        <v>172</v>
      </c>
      <c r="B4955" s="14" t="s">
        <v>7</v>
      </c>
      <c r="C4955" s="24">
        <v>8688</v>
      </c>
      <c r="D4955" s="19" t="s">
        <v>363</v>
      </c>
      <c r="E4955" s="14" t="s">
        <v>95</v>
      </c>
      <c r="F4955" s="15">
        <v>8</v>
      </c>
      <c r="G4955" s="15" t="s">
        <v>15</v>
      </c>
      <c r="H4955" s="15" t="s">
        <v>8</v>
      </c>
      <c r="I4955" s="19">
        <v>44900</v>
      </c>
      <c r="J4955" s="16" t="str">
        <f t="shared" si="140"/>
        <v>n/a</v>
      </c>
      <c r="K4955" s="19">
        <v>44956</v>
      </c>
      <c r="L4955" s="15">
        <v>8689</v>
      </c>
      <c r="M4955" s="23" t="s">
        <v>113</v>
      </c>
      <c r="N4955" s="23" t="s">
        <v>107</v>
      </c>
      <c r="O4955" s="21" t="s">
        <v>7</v>
      </c>
      <c r="P4955" s="20">
        <v>4881</v>
      </c>
      <c r="Q4955" s="19">
        <v>45357</v>
      </c>
      <c r="R4955" s="18" t="s">
        <v>74</v>
      </c>
    </row>
    <row r="4956" spans="1:18" s="14" customFormat="1" x14ac:dyDescent="0.2">
      <c r="A4956" s="25">
        <v>19</v>
      </c>
      <c r="B4956" s="14" t="s">
        <v>7</v>
      </c>
      <c r="C4956" s="24">
        <v>8689</v>
      </c>
      <c r="D4956" s="19" t="s">
        <v>362</v>
      </c>
      <c r="E4956" s="14" t="s">
        <v>361</v>
      </c>
      <c r="F4956" s="15">
        <v>8</v>
      </c>
      <c r="G4956" s="15" t="s">
        <v>15</v>
      </c>
      <c r="H4956" s="15" t="s">
        <v>8</v>
      </c>
      <c r="I4956" s="19">
        <v>44917</v>
      </c>
      <c r="J4956" s="16" t="str">
        <f t="shared" si="140"/>
        <v>n/a</v>
      </c>
      <c r="K4956" s="19">
        <v>44956</v>
      </c>
      <c r="L4956" s="15">
        <v>8688</v>
      </c>
      <c r="M4956" s="23" t="str">
        <f>IF($K4956&gt;0,VLOOKUP($C4956,analyst,8,FALSE),"")</f>
        <v>Approve</v>
      </c>
      <c r="N4956" s="23" t="str">
        <f>IF($K4956&gt;0,VLOOKUP($C4956,analyst,9,FALSE),"")</f>
        <v>Approve</v>
      </c>
      <c r="O4956" s="21" t="s">
        <v>7</v>
      </c>
      <c r="P4956" s="20">
        <v>4845</v>
      </c>
      <c r="Q4956" s="19">
        <v>45089</v>
      </c>
      <c r="R4956" s="18" t="s">
        <v>131</v>
      </c>
    </row>
    <row r="4957" spans="1:18" s="14" customFormat="1" x14ac:dyDescent="0.2">
      <c r="A4957" s="25">
        <v>129</v>
      </c>
      <c r="B4957" s="14" t="s">
        <v>7</v>
      </c>
      <c r="C4957" s="24">
        <v>8690</v>
      </c>
      <c r="D4957" s="19" t="s">
        <v>359</v>
      </c>
      <c r="E4957" s="14" t="s">
        <v>360</v>
      </c>
      <c r="F4957" s="15">
        <v>15</v>
      </c>
      <c r="G4957" s="15" t="s">
        <v>9</v>
      </c>
      <c r="H4957" s="15" t="s">
        <v>8</v>
      </c>
      <c r="I4957" s="19">
        <v>44917</v>
      </c>
      <c r="J4957" s="16" t="str">
        <f t="shared" si="140"/>
        <v>n/a</v>
      </c>
      <c r="K4957" s="19">
        <v>44956</v>
      </c>
      <c r="L4957" s="15"/>
      <c r="M4957" s="23"/>
      <c r="N4957" s="23" t="str">
        <f>IF($K4957&gt;0,VLOOKUP($C4957,analyst,9,FALSE),"")</f>
        <v>Approve</v>
      </c>
      <c r="O4957" s="21" t="s">
        <v>7</v>
      </c>
      <c r="P4957" s="20">
        <v>4846</v>
      </c>
      <c r="Q4957" s="19">
        <v>45089</v>
      </c>
      <c r="R4957" s="18" t="s">
        <v>92</v>
      </c>
    </row>
    <row r="4958" spans="1:18" s="14" customFormat="1" x14ac:dyDescent="0.2">
      <c r="A4958" s="25">
        <v>129</v>
      </c>
      <c r="B4958" s="14" t="s">
        <v>7</v>
      </c>
      <c r="C4958" s="24">
        <v>8691</v>
      </c>
      <c r="D4958" s="19" t="s">
        <v>359</v>
      </c>
      <c r="E4958" s="14" t="s">
        <v>358</v>
      </c>
      <c r="F4958" s="15">
        <v>15</v>
      </c>
      <c r="G4958" s="15" t="s">
        <v>9</v>
      </c>
      <c r="H4958" s="15" t="s">
        <v>8</v>
      </c>
      <c r="I4958" s="19">
        <v>44917</v>
      </c>
      <c r="J4958" s="16">
        <f t="shared" si="140"/>
        <v>45282</v>
      </c>
      <c r="K4958" s="19"/>
      <c r="L4958" s="15"/>
      <c r="M4958" s="23"/>
      <c r="N4958" s="23" t="str">
        <f>IF($K4958&gt;0,VLOOKUP($C4958,analyst,9,FALSE),"")</f>
        <v/>
      </c>
      <c r="O4958" s="21" t="s">
        <v>7</v>
      </c>
      <c r="P4958" s="20" t="s">
        <v>2</v>
      </c>
      <c r="Q4958" s="19">
        <f>+J4958</f>
        <v>45282</v>
      </c>
      <c r="R4958" s="18"/>
    </row>
    <row r="4959" spans="1:18" s="14" customFormat="1" x14ac:dyDescent="0.2">
      <c r="A4959" s="25">
        <v>35</v>
      </c>
      <c r="B4959" s="14" t="s">
        <v>7</v>
      </c>
      <c r="C4959" s="24">
        <v>8692</v>
      </c>
      <c r="D4959" s="19" t="s">
        <v>357</v>
      </c>
      <c r="E4959" s="14" t="s">
        <v>356</v>
      </c>
      <c r="F4959" s="15">
        <v>5</v>
      </c>
      <c r="G4959" s="15" t="s">
        <v>34</v>
      </c>
      <c r="H4959" s="15" t="s">
        <v>8</v>
      </c>
      <c r="I4959" s="19">
        <v>44925</v>
      </c>
      <c r="J4959" s="16">
        <f t="shared" si="140"/>
        <v>45290</v>
      </c>
      <c r="K4959" s="19"/>
      <c r="L4959" s="15"/>
      <c r="M4959" s="23" t="str">
        <f>IF($K4959&gt;0,VLOOKUP($C4959,analyst,8,FALSE),"")</f>
        <v/>
      </c>
      <c r="N4959" s="23" t="str">
        <f>IF($K4959&gt;0,VLOOKUP($C4959,analyst,9,FALSE),"")</f>
        <v/>
      </c>
      <c r="O4959" s="21" t="s">
        <v>7</v>
      </c>
      <c r="P4959" s="20" t="s">
        <v>2</v>
      </c>
      <c r="Q4959" s="19">
        <f>+J4959</f>
        <v>45290</v>
      </c>
      <c r="R4959" s="18"/>
    </row>
    <row r="4960" spans="1:18" s="14" customFormat="1" x14ac:dyDescent="0.2">
      <c r="A4960" s="25">
        <v>37</v>
      </c>
      <c r="B4960" s="14" t="s">
        <v>7</v>
      </c>
      <c r="C4960" s="24">
        <v>8693</v>
      </c>
      <c r="D4960" s="19" t="s">
        <v>355</v>
      </c>
      <c r="E4960" s="14" t="s">
        <v>76</v>
      </c>
      <c r="F4960" s="15">
        <v>8</v>
      </c>
      <c r="G4960" s="15" t="s">
        <v>15</v>
      </c>
      <c r="H4960" s="15" t="s">
        <v>8</v>
      </c>
      <c r="I4960" s="19">
        <v>44925</v>
      </c>
      <c r="J4960" s="16" t="str">
        <f t="shared" si="140"/>
        <v>n/a</v>
      </c>
      <c r="K4960" s="19">
        <v>44956</v>
      </c>
      <c r="L4960" s="15"/>
      <c r="M4960" s="23" t="str">
        <f>IF($K4960&gt;0,VLOOKUP($C4960,analyst,8,FALSE),"")</f>
        <v>Approve</v>
      </c>
      <c r="N4960" s="23" t="str">
        <f>IF($K4960&gt;0,VLOOKUP($C4960,analyst,9,FALSE),"")</f>
        <v>Approve</v>
      </c>
      <c r="O4960" s="21" t="s">
        <v>7</v>
      </c>
      <c r="P4960" s="20">
        <v>4847</v>
      </c>
      <c r="Q4960" s="19">
        <v>45089</v>
      </c>
      <c r="R4960" s="18" t="s">
        <v>354</v>
      </c>
    </row>
    <row r="4961" spans="1:18" s="14" customFormat="1" x14ac:dyDescent="0.2">
      <c r="A4961" s="25">
        <v>200</v>
      </c>
      <c r="B4961" s="14" t="s">
        <v>7</v>
      </c>
      <c r="C4961" s="24">
        <v>8694</v>
      </c>
      <c r="D4961" s="14" t="s">
        <v>353</v>
      </c>
      <c r="E4961" s="14" t="s">
        <v>352</v>
      </c>
      <c r="F4961" s="15">
        <v>20</v>
      </c>
      <c r="G4961" s="15" t="s">
        <v>22</v>
      </c>
      <c r="H4961" s="15" t="s">
        <v>31</v>
      </c>
      <c r="I4961" s="19">
        <v>44951</v>
      </c>
      <c r="J4961" s="16" t="str">
        <f t="shared" si="140"/>
        <v>n/a</v>
      </c>
      <c r="K4961" s="19">
        <v>45077</v>
      </c>
      <c r="L4961" s="15"/>
      <c r="M4961" s="23"/>
      <c r="N4961" s="23" t="str">
        <f>IF($K4961&gt;0,VLOOKUP($C4961,analyst,9,FALSE),"")</f>
        <v>Approve</v>
      </c>
      <c r="O4961" s="21" t="s">
        <v>7</v>
      </c>
      <c r="P4961" s="20">
        <v>4860</v>
      </c>
      <c r="Q4961" s="19">
        <v>45212</v>
      </c>
      <c r="R4961" s="18" t="s">
        <v>351</v>
      </c>
    </row>
    <row r="4962" spans="1:18" s="14" customFormat="1" x14ac:dyDescent="0.2">
      <c r="A4962" s="25">
        <v>56</v>
      </c>
      <c r="B4962" s="14" t="s">
        <v>7</v>
      </c>
      <c r="C4962" s="24">
        <v>8695</v>
      </c>
      <c r="D4962" s="19" t="s">
        <v>224</v>
      </c>
      <c r="E4962" s="14" t="s">
        <v>350</v>
      </c>
      <c r="F4962" s="15">
        <v>11</v>
      </c>
      <c r="G4962" s="15" t="s">
        <v>34</v>
      </c>
      <c r="H4962" s="15" t="s">
        <v>193</v>
      </c>
      <c r="I4962" s="19">
        <v>44953</v>
      </c>
      <c r="J4962" s="16" t="str">
        <f t="shared" si="140"/>
        <v>n/a</v>
      </c>
      <c r="K4962" s="19">
        <v>44986</v>
      </c>
      <c r="L4962" s="15"/>
      <c r="M4962" s="23"/>
      <c r="N4962" s="23" t="str">
        <f>IF($K4962&gt;0,VLOOKUP($C4962,analyst,9,FALSE),"")</f>
        <v>Approve</v>
      </c>
      <c r="O4962" s="21" t="s">
        <v>7</v>
      </c>
      <c r="P4962" s="20">
        <v>4848</v>
      </c>
      <c r="Q4962" s="19">
        <v>45134</v>
      </c>
      <c r="R4962" s="18" t="s">
        <v>346</v>
      </c>
    </row>
    <row r="4963" spans="1:18" s="14" customFormat="1" x14ac:dyDescent="0.2">
      <c r="A4963" s="25">
        <v>17</v>
      </c>
      <c r="B4963" s="14" t="s">
        <v>7</v>
      </c>
      <c r="C4963" s="24">
        <v>8696</v>
      </c>
      <c r="D4963" s="19" t="s">
        <v>119</v>
      </c>
      <c r="E4963" s="14" t="s">
        <v>349</v>
      </c>
      <c r="F4963" s="15">
        <v>5</v>
      </c>
      <c r="G4963" s="15" t="s">
        <v>34</v>
      </c>
      <c r="H4963" s="15" t="s">
        <v>193</v>
      </c>
      <c r="I4963" s="19">
        <v>44956</v>
      </c>
      <c r="J4963" s="16" t="str">
        <f t="shared" si="140"/>
        <v>n/a</v>
      </c>
      <c r="K4963" s="19">
        <v>44986</v>
      </c>
      <c r="L4963" s="15"/>
      <c r="M4963" s="23"/>
      <c r="N4963" s="23" t="str">
        <f>IF($K4963&gt;0,VLOOKUP($C4963,analyst,9,FALSE),"")</f>
        <v>Approve</v>
      </c>
      <c r="O4963" s="21" t="s">
        <v>7</v>
      </c>
      <c r="P4963" s="20">
        <v>4849</v>
      </c>
      <c r="Q4963" s="19">
        <v>45134</v>
      </c>
      <c r="R4963" s="18" t="s">
        <v>346</v>
      </c>
    </row>
    <row r="4964" spans="1:18" s="14" customFormat="1" x14ac:dyDescent="0.2">
      <c r="A4964" s="25">
        <v>190</v>
      </c>
      <c r="B4964" s="14" t="s">
        <v>7</v>
      </c>
      <c r="C4964" s="24">
        <v>8697</v>
      </c>
      <c r="D4964" s="19" t="s">
        <v>348</v>
      </c>
      <c r="E4964" s="14" t="s">
        <v>347</v>
      </c>
      <c r="F4964" s="15">
        <v>3</v>
      </c>
      <c r="G4964" s="15" t="s">
        <v>34</v>
      </c>
      <c r="H4964" s="15" t="s">
        <v>193</v>
      </c>
      <c r="I4964" s="19">
        <v>44956</v>
      </c>
      <c r="J4964" s="16" t="str">
        <f t="shared" si="140"/>
        <v>n/a</v>
      </c>
      <c r="K4964" s="19">
        <v>44986</v>
      </c>
      <c r="L4964" s="15"/>
      <c r="M4964" s="23"/>
      <c r="N4964" s="23" t="str">
        <f>IF($K4964&gt;0,VLOOKUP($C4964,analyst,9,FALSE),"")</f>
        <v>Approve</v>
      </c>
      <c r="O4964" s="21" t="s">
        <v>7</v>
      </c>
      <c r="P4964" s="20">
        <v>4858</v>
      </c>
      <c r="Q4964" s="19">
        <v>45174</v>
      </c>
      <c r="R4964" s="18" t="s">
        <v>346</v>
      </c>
    </row>
    <row r="4965" spans="1:18" s="14" customFormat="1" x14ac:dyDescent="0.2">
      <c r="A4965" s="25">
        <v>4</v>
      </c>
      <c r="B4965" s="14" t="s">
        <v>7</v>
      </c>
      <c r="C4965" s="24">
        <v>8698</v>
      </c>
      <c r="D4965" s="19" t="s">
        <v>345</v>
      </c>
      <c r="E4965" s="14" t="s">
        <v>65</v>
      </c>
      <c r="F4965" s="15">
        <v>12</v>
      </c>
      <c r="G4965" s="15" t="s">
        <v>34</v>
      </c>
      <c r="H4965" s="15" t="s">
        <v>44</v>
      </c>
      <c r="I4965" s="19">
        <v>44978</v>
      </c>
      <c r="J4965" s="16" t="str">
        <f t="shared" si="140"/>
        <v>n/a</v>
      </c>
      <c r="K4965" s="19">
        <v>45015</v>
      </c>
      <c r="L4965" s="15"/>
      <c r="M4965" s="23"/>
      <c r="N4965" s="23" t="str">
        <f>IF($K4965&gt;0,VLOOKUP($C4965,analyst,9,FALSE),"")</f>
        <v>Part Approve</v>
      </c>
      <c r="O4965" s="21" t="s">
        <v>7</v>
      </c>
      <c r="P4965" s="20" t="s">
        <v>3</v>
      </c>
      <c r="Q4965" s="19">
        <v>45133</v>
      </c>
      <c r="R4965" s="18"/>
    </row>
    <row r="4966" spans="1:18" s="14" customFormat="1" x14ac:dyDescent="0.2">
      <c r="A4966" s="25">
        <v>232</v>
      </c>
      <c r="B4966" s="14" t="s">
        <v>7</v>
      </c>
      <c r="C4966" s="24">
        <v>8699</v>
      </c>
      <c r="D4966" s="19" t="s">
        <v>344</v>
      </c>
      <c r="E4966" s="14" t="s">
        <v>303</v>
      </c>
      <c r="F4966" s="15">
        <v>16</v>
      </c>
      <c r="G4966" s="15" t="s">
        <v>12</v>
      </c>
      <c r="H4966" s="15" t="s">
        <v>44</v>
      </c>
      <c r="I4966" s="19">
        <v>44979</v>
      </c>
      <c r="J4966" s="16" t="str">
        <f t="shared" si="140"/>
        <v>n/a</v>
      </c>
      <c r="K4966" s="19">
        <v>45015</v>
      </c>
      <c r="L4966" s="15"/>
      <c r="M4966" s="23"/>
      <c r="N4966" s="23" t="str">
        <f>IF($K4966&gt;0,VLOOKUP($C4966,analyst,9,FALSE),"")</f>
        <v>Approve</v>
      </c>
      <c r="O4966" s="21" t="s">
        <v>7</v>
      </c>
      <c r="P4966" s="20">
        <v>4852</v>
      </c>
      <c r="Q4966" s="19">
        <v>45149</v>
      </c>
      <c r="R4966" s="18" t="s">
        <v>338</v>
      </c>
    </row>
    <row r="4967" spans="1:18" s="14" customFormat="1" x14ac:dyDescent="0.2">
      <c r="A4967" s="25">
        <v>19</v>
      </c>
      <c r="B4967" s="14" t="s">
        <v>7</v>
      </c>
      <c r="C4967" s="24">
        <v>8700</v>
      </c>
      <c r="D4967" s="19" t="s">
        <v>175</v>
      </c>
      <c r="E4967" s="14" t="s">
        <v>343</v>
      </c>
      <c r="F4967" s="15">
        <v>8</v>
      </c>
      <c r="G4967" s="15" t="s">
        <v>15</v>
      </c>
      <c r="H4967" s="15" t="s">
        <v>44</v>
      </c>
      <c r="I4967" s="19">
        <v>44984</v>
      </c>
      <c r="J4967" s="16" t="str">
        <f t="shared" si="140"/>
        <v>n/a</v>
      </c>
      <c r="K4967" s="19">
        <v>45015</v>
      </c>
      <c r="L4967" s="15">
        <v>8703</v>
      </c>
      <c r="M4967" s="23" t="str">
        <f>IF($K4967&gt;0,VLOOKUP($C4967,analyst,8,FALSE),"")</f>
        <v>Approve</v>
      </c>
      <c r="N4967" s="23" t="str">
        <f>IF($K4967&gt;0,VLOOKUP($C4967,analyst,9,FALSE),"")</f>
        <v>Approve</v>
      </c>
      <c r="O4967" s="21" t="s">
        <v>7</v>
      </c>
      <c r="P4967" s="20">
        <v>4855</v>
      </c>
      <c r="Q4967" s="19">
        <v>45168</v>
      </c>
      <c r="R4967" s="18" t="s">
        <v>131</v>
      </c>
    </row>
    <row r="4968" spans="1:18" s="14" customFormat="1" x14ac:dyDescent="0.2">
      <c r="A4968" s="25">
        <v>4</v>
      </c>
      <c r="B4968" s="14" t="s">
        <v>7</v>
      </c>
      <c r="C4968" s="24">
        <v>8701</v>
      </c>
      <c r="D4968" s="19" t="s">
        <v>342</v>
      </c>
      <c r="E4968" s="14" t="s">
        <v>65</v>
      </c>
      <c r="F4968" s="15">
        <v>6</v>
      </c>
      <c r="G4968" s="15" t="s">
        <v>12</v>
      </c>
      <c r="H4968" s="15" t="s">
        <v>44</v>
      </c>
      <c r="I4968" s="19">
        <v>44985</v>
      </c>
      <c r="J4968" s="16" t="str">
        <f t="shared" si="140"/>
        <v>n/a</v>
      </c>
      <c r="K4968" s="19">
        <v>45015</v>
      </c>
      <c r="L4968" s="15"/>
      <c r="M4968" s="23"/>
      <c r="N4968" s="23" t="str">
        <f>IF($K4968&gt;0,VLOOKUP($C4968,analyst,9,FALSE),"")</f>
        <v>Approve</v>
      </c>
      <c r="O4968" s="21" t="s">
        <v>7</v>
      </c>
      <c r="P4968" s="20">
        <v>4853</v>
      </c>
      <c r="Q4968" s="19">
        <v>45149</v>
      </c>
      <c r="R4968" s="18" t="s">
        <v>338</v>
      </c>
    </row>
    <row r="4969" spans="1:18" s="14" customFormat="1" x14ac:dyDescent="0.2">
      <c r="A4969" s="25">
        <v>3</v>
      </c>
      <c r="B4969" s="14" t="s">
        <v>7</v>
      </c>
      <c r="C4969" s="24">
        <v>8702</v>
      </c>
      <c r="D4969" s="19" t="s">
        <v>341</v>
      </c>
      <c r="E4969" s="14" t="s">
        <v>340</v>
      </c>
      <c r="F4969" s="15">
        <v>15</v>
      </c>
      <c r="G4969" s="15" t="s">
        <v>9</v>
      </c>
      <c r="H4969" s="15" t="s">
        <v>44</v>
      </c>
      <c r="I4969" s="19">
        <v>44986</v>
      </c>
      <c r="J4969" s="16" t="str">
        <f t="shared" si="140"/>
        <v>n/a</v>
      </c>
      <c r="K4969" s="19">
        <v>45016</v>
      </c>
      <c r="L4969" s="15" t="s">
        <v>339</v>
      </c>
      <c r="M4969" s="23"/>
      <c r="N4969" s="23" t="str">
        <f>IF($K4969&gt;0,VLOOKUP($C4969,analyst,9,FALSE),"")</f>
        <v>Approve</v>
      </c>
      <c r="O4969" s="21" t="s">
        <v>7</v>
      </c>
      <c r="P4969" s="20">
        <v>4864</v>
      </c>
      <c r="Q4969" s="19">
        <v>45229</v>
      </c>
      <c r="R4969" s="18" t="s">
        <v>338</v>
      </c>
    </row>
    <row r="4970" spans="1:18" s="14" customFormat="1" x14ac:dyDescent="0.2">
      <c r="A4970" s="25">
        <v>17</v>
      </c>
      <c r="B4970" s="14" t="s">
        <v>7</v>
      </c>
      <c r="C4970" s="24">
        <v>8703</v>
      </c>
      <c r="D4970" s="19" t="s">
        <v>337</v>
      </c>
      <c r="E4970" s="14" t="s">
        <v>336</v>
      </c>
      <c r="F4970" s="15">
        <v>8</v>
      </c>
      <c r="G4970" s="15" t="s">
        <v>15</v>
      </c>
      <c r="H4970" s="15" t="s">
        <v>44</v>
      </c>
      <c r="I4970" s="19">
        <v>44986</v>
      </c>
      <c r="J4970" s="16" t="str">
        <f t="shared" si="140"/>
        <v>n/a</v>
      </c>
      <c r="K4970" s="19">
        <v>45016</v>
      </c>
      <c r="L4970" s="15">
        <v>8700</v>
      </c>
      <c r="M4970" s="23" t="str">
        <f>IF($K4970&gt;0,VLOOKUP($C4970,analyst,8,FALSE),"")</f>
        <v>Deny</v>
      </c>
      <c r="N4970" s="23" t="str">
        <f>IF($K4970&gt;0,VLOOKUP($C4970,analyst,9,FALSE),"")</f>
        <v>Approve</v>
      </c>
      <c r="O4970" s="21" t="s">
        <v>7</v>
      </c>
      <c r="P4970" s="20">
        <v>4863</v>
      </c>
      <c r="Q4970" s="19">
        <v>45217</v>
      </c>
      <c r="R4970" s="18" t="s">
        <v>287</v>
      </c>
    </row>
    <row r="4971" spans="1:18" s="14" customFormat="1" x14ac:dyDescent="0.2">
      <c r="A4971" s="25">
        <v>32</v>
      </c>
      <c r="B4971" s="14" t="s">
        <v>7</v>
      </c>
      <c r="C4971" s="24">
        <v>8704</v>
      </c>
      <c r="D4971" s="19" t="s">
        <v>335</v>
      </c>
      <c r="E4971" s="14" t="s">
        <v>127</v>
      </c>
      <c r="F4971" s="15">
        <v>8</v>
      </c>
      <c r="G4971" s="15" t="s">
        <v>15</v>
      </c>
      <c r="H4971" s="15" t="s">
        <v>44</v>
      </c>
      <c r="I4971" s="19">
        <v>44986</v>
      </c>
      <c r="J4971" s="16">
        <f t="shared" ref="J4971:J4975" si="141">IF(AND(I4971&gt;1/1/75, K4971&gt;0),"n/a",I4971+365)</f>
        <v>45351</v>
      </c>
      <c r="K4971" s="19"/>
      <c r="L4971" s="15"/>
      <c r="M4971" s="23" t="str">
        <f>IF($K4971&gt;0,VLOOKUP($C4971,analyst,8,FALSE),"")</f>
        <v/>
      </c>
      <c r="N4971" s="23" t="str">
        <f>IF($K4971&gt;0,VLOOKUP($C4971,analyst,9,FALSE),"")</f>
        <v/>
      </c>
      <c r="O4971" s="21" t="s">
        <v>7</v>
      </c>
      <c r="P4971" s="20" t="s">
        <v>2</v>
      </c>
      <c r="Q4971" s="19">
        <f>+J4971</f>
        <v>45351</v>
      </c>
      <c r="R4971" s="18"/>
    </row>
    <row r="4972" spans="1:18" s="14" customFormat="1" x14ac:dyDescent="0.2">
      <c r="A4972" s="25">
        <v>176</v>
      </c>
      <c r="B4972" s="14" t="s">
        <v>7</v>
      </c>
      <c r="C4972" s="24">
        <v>8705</v>
      </c>
      <c r="D4972" s="19" t="s">
        <v>334</v>
      </c>
      <c r="E4972" s="14" t="s">
        <v>279</v>
      </c>
      <c r="F4972" s="15">
        <v>15</v>
      </c>
      <c r="G4972" s="15" t="s">
        <v>9</v>
      </c>
      <c r="H4972" s="15" t="s">
        <v>44</v>
      </c>
      <c r="I4972" s="19">
        <v>44991</v>
      </c>
      <c r="J4972" s="16" t="str">
        <f t="shared" si="141"/>
        <v>n/a</v>
      </c>
      <c r="K4972" s="19">
        <v>45015</v>
      </c>
      <c r="L4972" s="15" t="s">
        <v>333</v>
      </c>
      <c r="M4972" s="23"/>
      <c r="N4972" s="23" t="str">
        <f>IF($K4972&gt;0,VLOOKUP($C4972,analyst,9,FALSE),"")</f>
        <v>Deny</v>
      </c>
      <c r="O4972" s="21" t="s">
        <v>7</v>
      </c>
      <c r="P4972" s="20" t="s">
        <v>5</v>
      </c>
      <c r="Q4972" s="19">
        <v>45131</v>
      </c>
      <c r="R4972" s="18"/>
    </row>
    <row r="4973" spans="1:18" s="14" customFormat="1" ht="12.75" customHeight="1" x14ac:dyDescent="0.2">
      <c r="A4973" s="25">
        <v>17</v>
      </c>
      <c r="B4973" s="14" t="s">
        <v>7</v>
      </c>
      <c r="C4973" s="24">
        <v>8706</v>
      </c>
      <c r="D4973" s="19" t="s">
        <v>332</v>
      </c>
      <c r="E4973" s="14" t="s">
        <v>279</v>
      </c>
      <c r="F4973" s="15">
        <v>15</v>
      </c>
      <c r="G4973" s="15" t="s">
        <v>9</v>
      </c>
      <c r="H4973" s="15" t="s">
        <v>44</v>
      </c>
      <c r="I4973" s="19">
        <v>44995</v>
      </c>
      <c r="J4973" s="16" t="str">
        <f t="shared" si="141"/>
        <v>n/a</v>
      </c>
      <c r="K4973" s="19">
        <v>45016</v>
      </c>
      <c r="L4973" s="15" t="s">
        <v>331</v>
      </c>
      <c r="M4973" s="23"/>
      <c r="N4973" s="23" t="str">
        <f>IF($K4973&gt;0,VLOOKUP($C4973,analyst,9,FALSE),"")</f>
        <v>Deny</v>
      </c>
      <c r="O4973" s="21" t="s">
        <v>7</v>
      </c>
      <c r="P4973" s="39" t="s">
        <v>0</v>
      </c>
      <c r="Q4973" s="19">
        <v>45229</v>
      </c>
      <c r="R4973" s="18"/>
    </row>
    <row r="4974" spans="1:18" s="14" customFormat="1" x14ac:dyDescent="0.2">
      <c r="A4974" s="25">
        <v>33</v>
      </c>
      <c r="B4974" s="14" t="s">
        <v>7</v>
      </c>
      <c r="C4974" s="24">
        <v>8707</v>
      </c>
      <c r="D4974" s="19" t="s">
        <v>330</v>
      </c>
      <c r="E4974" s="14" t="s">
        <v>329</v>
      </c>
      <c r="F4974" s="15">
        <v>21</v>
      </c>
      <c r="G4974" s="15" t="s">
        <v>22</v>
      </c>
      <c r="H4974" s="15" t="s">
        <v>114</v>
      </c>
      <c r="I4974" s="19">
        <v>45007</v>
      </c>
      <c r="J4974" s="16" t="str">
        <f t="shared" si="141"/>
        <v>n/a</v>
      </c>
      <c r="K4974" s="19">
        <v>45044</v>
      </c>
      <c r="L4974" s="15"/>
      <c r="M4974" s="23"/>
      <c r="N4974" s="23" t="str">
        <f>IF($K4974&gt;0,VLOOKUP($C4974,analyst,9,FALSE),"")</f>
        <v>Approve</v>
      </c>
      <c r="O4974" s="21" t="s">
        <v>7</v>
      </c>
      <c r="P4974" s="20">
        <v>4856</v>
      </c>
      <c r="Q4974" s="19">
        <v>45177</v>
      </c>
      <c r="R4974" s="18" t="s">
        <v>328</v>
      </c>
    </row>
    <row r="4975" spans="1:18" s="14" customFormat="1" x14ac:dyDescent="0.2">
      <c r="A4975" s="25">
        <v>130</v>
      </c>
      <c r="B4975" s="14" t="s">
        <v>7</v>
      </c>
      <c r="C4975" s="24">
        <v>8708</v>
      </c>
      <c r="D4975" s="14" t="s">
        <v>327</v>
      </c>
      <c r="E4975" s="14" t="s">
        <v>326</v>
      </c>
      <c r="F4975" s="15">
        <v>15</v>
      </c>
      <c r="G4975" s="15" t="s">
        <v>9</v>
      </c>
      <c r="H4975" s="15" t="s">
        <v>114</v>
      </c>
      <c r="I4975" s="19">
        <v>45016</v>
      </c>
      <c r="J4975" s="16" t="str">
        <f t="shared" si="141"/>
        <v>n/a</v>
      </c>
      <c r="K4975" s="19">
        <v>45047</v>
      </c>
      <c r="L4975" s="15"/>
      <c r="M4975" s="23"/>
      <c r="N4975" s="23" t="str">
        <f>IF($K4975&gt;0,VLOOKUP($C4975,analyst,9,FALSE),"")</f>
        <v>Approve</v>
      </c>
      <c r="O4975" s="21" t="s">
        <v>7</v>
      </c>
      <c r="P4975" s="20">
        <v>4857</v>
      </c>
      <c r="Q4975" s="19">
        <v>45177</v>
      </c>
      <c r="R4975" s="18" t="s">
        <v>80</v>
      </c>
    </row>
    <row r="4976" spans="1:18" s="14" customFormat="1" x14ac:dyDescent="0.2">
      <c r="A4976" s="25"/>
      <c r="C4976" s="24"/>
      <c r="F4976" s="15"/>
      <c r="G4976" s="15"/>
      <c r="H4976" s="15"/>
      <c r="I4976" s="19"/>
      <c r="J4976" s="16"/>
      <c r="K4976" s="19"/>
      <c r="L4976" s="15"/>
      <c r="M4976" s="23"/>
      <c r="N4976" s="23"/>
      <c r="O4976" s="21"/>
      <c r="P4976" s="20"/>
      <c r="Q4976" s="19"/>
      <c r="R4976" s="18"/>
    </row>
    <row r="4977" spans="1:209" s="14" customFormat="1" x14ac:dyDescent="0.2">
      <c r="A4977" s="25">
        <v>45</v>
      </c>
      <c r="B4977" s="14" t="s">
        <v>7</v>
      </c>
      <c r="C4977" s="24">
        <v>8709</v>
      </c>
      <c r="D4977" s="14" t="s">
        <v>325</v>
      </c>
      <c r="E4977" s="14" t="s">
        <v>324</v>
      </c>
      <c r="F4977" s="15">
        <v>15</v>
      </c>
      <c r="G4977" s="15" t="s">
        <v>9</v>
      </c>
      <c r="H4977" s="15" t="s">
        <v>31</v>
      </c>
      <c r="I4977" s="19">
        <v>45044</v>
      </c>
      <c r="J4977" s="16" t="str">
        <f t="shared" ref="J4977:J5008" si="142">IF(AND(I4977&gt;1/1/75, K4977&gt;0),"n/a",I4977+365)</f>
        <v>n/a</v>
      </c>
      <c r="K4977" s="19">
        <v>45077</v>
      </c>
      <c r="L4977" s="15"/>
      <c r="M4977" s="23"/>
      <c r="N4977" s="23" t="str">
        <f>IF($K4977&gt;0,VLOOKUP($C4977,analyst,9,FALSE),"")</f>
        <v>Approve</v>
      </c>
      <c r="O4977" s="21" t="s">
        <v>7</v>
      </c>
      <c r="P4977" s="20">
        <v>4861</v>
      </c>
      <c r="Q4977" s="19">
        <v>45212</v>
      </c>
      <c r="R4977" s="18" t="s">
        <v>80</v>
      </c>
    </row>
    <row r="4978" spans="1:209" s="14" customFormat="1" x14ac:dyDescent="0.2">
      <c r="A4978" s="25">
        <v>17</v>
      </c>
      <c r="B4978" s="14" t="s">
        <v>7</v>
      </c>
      <c r="C4978" s="24">
        <v>8710</v>
      </c>
      <c r="D4978" s="14" t="s">
        <v>271</v>
      </c>
      <c r="E4978" s="14" t="s">
        <v>323</v>
      </c>
      <c r="F4978" s="15">
        <v>15</v>
      </c>
      <c r="G4978" s="15" t="s">
        <v>9</v>
      </c>
      <c r="H4978" s="15" t="s">
        <v>31</v>
      </c>
      <c r="I4978" s="19">
        <v>45047</v>
      </c>
      <c r="J4978" s="16" t="str">
        <f t="shared" si="142"/>
        <v>n/a</v>
      </c>
      <c r="K4978" s="19">
        <v>45077</v>
      </c>
      <c r="L4978" s="15"/>
      <c r="M4978" s="23"/>
      <c r="N4978" s="23" t="str">
        <f>IF($K4978&gt;0,VLOOKUP($C4978,analyst,9,FALSE),"")</f>
        <v>Approve</v>
      </c>
      <c r="O4978" s="21" t="s">
        <v>7</v>
      </c>
      <c r="P4978" s="20">
        <v>4862</v>
      </c>
      <c r="Q4978" s="19">
        <v>45212</v>
      </c>
      <c r="R4978" s="18" t="s">
        <v>80</v>
      </c>
    </row>
    <row r="4979" spans="1:209" s="14" customFormat="1" x14ac:dyDescent="0.2">
      <c r="A4979" s="25">
        <v>23</v>
      </c>
      <c r="B4979" s="14" t="s">
        <v>7</v>
      </c>
      <c r="C4979" s="24">
        <v>8711</v>
      </c>
      <c r="D4979" s="14" t="s">
        <v>322</v>
      </c>
      <c r="E4979" s="14" t="s">
        <v>321</v>
      </c>
      <c r="F4979" s="15">
        <v>16</v>
      </c>
      <c r="G4979" s="15" t="s">
        <v>12</v>
      </c>
      <c r="H4979" s="15" t="s">
        <v>25</v>
      </c>
      <c r="I4979" s="19">
        <v>45068</v>
      </c>
      <c r="J4979" s="16" t="str">
        <f t="shared" si="142"/>
        <v>n/a</v>
      </c>
      <c r="K4979" s="19">
        <v>45110</v>
      </c>
      <c r="L4979" s="15"/>
      <c r="M4979" s="23"/>
      <c r="N4979" s="23">
        <f>IF($K4979&gt;0,VLOOKUP($C4979,analyst,9,FALSE),"")</f>
        <v>0</v>
      </c>
      <c r="O4979" s="21" t="s">
        <v>7</v>
      </c>
      <c r="P4979" s="20" t="s">
        <v>3</v>
      </c>
      <c r="Q4979" s="19">
        <v>45191</v>
      </c>
      <c r="R4979" s="18"/>
    </row>
    <row r="4980" spans="1:209" s="14" customFormat="1" x14ac:dyDescent="0.2">
      <c r="A4980" s="25">
        <v>56</v>
      </c>
      <c r="B4980" s="14" t="s">
        <v>7</v>
      </c>
      <c r="C4980" s="24">
        <v>8712</v>
      </c>
      <c r="D4980" s="19" t="s">
        <v>224</v>
      </c>
      <c r="E4980" s="14" t="s">
        <v>320</v>
      </c>
      <c r="F4980" s="15">
        <v>11</v>
      </c>
      <c r="G4980" s="15" t="s">
        <v>34</v>
      </c>
      <c r="H4980" s="15" t="s">
        <v>25</v>
      </c>
      <c r="I4980" s="19">
        <v>45076</v>
      </c>
      <c r="J4980" s="16" t="str">
        <f t="shared" si="142"/>
        <v>n/a</v>
      </c>
      <c r="K4980" s="19">
        <v>45107</v>
      </c>
      <c r="L4980" s="15"/>
      <c r="M4980" s="23"/>
      <c r="N4980" s="23" t="str">
        <f>IF($K4980&gt;0,VLOOKUP($C4980,analyst,9,FALSE),"")</f>
        <v>Approve</v>
      </c>
      <c r="O4980" s="21" t="s">
        <v>7</v>
      </c>
      <c r="P4980" s="20">
        <v>4865</v>
      </c>
      <c r="Q4980" s="19">
        <v>45288</v>
      </c>
      <c r="R4980" s="18" t="s">
        <v>261</v>
      </c>
    </row>
    <row r="4981" spans="1:209" s="14" customFormat="1" x14ac:dyDescent="0.2">
      <c r="A4981" s="25">
        <v>37</v>
      </c>
      <c r="B4981" s="14" t="s">
        <v>7</v>
      </c>
      <c r="C4981" s="24">
        <v>8713</v>
      </c>
      <c r="D4981" s="14" t="s">
        <v>319</v>
      </c>
      <c r="E4981" s="14" t="s">
        <v>318</v>
      </c>
      <c r="F4981" s="15">
        <v>13</v>
      </c>
      <c r="G4981" s="15" t="s">
        <v>9</v>
      </c>
      <c r="H4981" s="15" t="s">
        <v>25</v>
      </c>
      <c r="I4981" s="19">
        <v>45077</v>
      </c>
      <c r="J4981" s="16">
        <f t="shared" si="142"/>
        <v>45442</v>
      </c>
      <c r="K4981" s="19"/>
      <c r="L4981" s="15"/>
      <c r="M4981" s="23" t="str">
        <f>IF($K4981&gt;0,VLOOKUP($C4981,analyst,8,FALSE),"")</f>
        <v/>
      </c>
      <c r="N4981" s="23" t="str">
        <f>IF($K4981&gt;0,VLOOKUP($C4981,analyst,9,FALSE),"")</f>
        <v/>
      </c>
      <c r="O4981" s="21" t="s">
        <v>7</v>
      </c>
      <c r="P4981" s="20" t="s">
        <v>1</v>
      </c>
      <c r="Q4981" s="19">
        <v>45091</v>
      </c>
      <c r="R4981" s="18"/>
    </row>
    <row r="4982" spans="1:209" s="14" customFormat="1" x14ac:dyDescent="0.2">
      <c r="A4982" s="25">
        <v>239</v>
      </c>
      <c r="B4982" s="14" t="s">
        <v>7</v>
      </c>
      <c r="C4982" s="24">
        <v>8714</v>
      </c>
      <c r="D4982" s="27" t="s">
        <v>317</v>
      </c>
      <c r="E4982" s="14" t="s">
        <v>316</v>
      </c>
      <c r="F4982" s="15">
        <v>8</v>
      </c>
      <c r="G4982" s="15" t="s">
        <v>15</v>
      </c>
      <c r="H4982" s="15" t="s">
        <v>8</v>
      </c>
      <c r="I4982" s="19">
        <v>45106</v>
      </c>
      <c r="J4982" s="16" t="str">
        <f t="shared" si="142"/>
        <v>n/a</v>
      </c>
      <c r="K4982" s="19">
        <v>45140</v>
      </c>
      <c r="L4982" s="15"/>
      <c r="M4982" s="23" t="e">
        <f>IF($K4982&gt;0,VLOOKUP($C4982,analyst,8,FALSE),"")</f>
        <v>#N/A</v>
      </c>
      <c r="N4982" s="23" t="e">
        <f>IF($K4982&gt;0,VLOOKUP($C4982,analyst,9,FALSE),"")</f>
        <v>#N/A</v>
      </c>
      <c r="O4982" s="21" t="s">
        <v>7</v>
      </c>
      <c r="P4982" s="20" t="s">
        <v>4</v>
      </c>
      <c r="Q4982" s="19">
        <v>45147</v>
      </c>
      <c r="R4982" s="18"/>
    </row>
    <row r="4983" spans="1:209" s="14" customFormat="1" x14ac:dyDescent="0.2">
      <c r="A4983" s="25">
        <v>240</v>
      </c>
      <c r="B4983" s="14" t="s">
        <v>7</v>
      </c>
      <c r="C4983" s="24">
        <v>8715</v>
      </c>
      <c r="D4983" s="27" t="s">
        <v>315</v>
      </c>
      <c r="E4983" s="14" t="s">
        <v>314</v>
      </c>
      <c r="F4983" s="15">
        <v>20</v>
      </c>
      <c r="G4983" s="15" t="s">
        <v>22</v>
      </c>
      <c r="H4983" s="15" t="s">
        <v>28</v>
      </c>
      <c r="I4983" s="19">
        <v>45107</v>
      </c>
      <c r="J4983" s="16" t="str">
        <f t="shared" si="142"/>
        <v>n/a</v>
      </c>
      <c r="K4983" s="19">
        <v>45189</v>
      </c>
      <c r="L4983" s="15"/>
      <c r="M4983" s="23">
        <f>IF($K4983&gt;0,VLOOKUP($C4983,analyst,8,FALSE),"")</f>
        <v>0</v>
      </c>
      <c r="N4983" s="23" t="str">
        <f>IF($K4983&gt;0,VLOOKUP($C4983,analyst,9,FALSE),"")</f>
        <v>Approve</v>
      </c>
      <c r="O4983" s="21" t="s">
        <v>7</v>
      </c>
      <c r="P4983" s="20">
        <v>4869</v>
      </c>
      <c r="Q4983" s="19">
        <v>45338</v>
      </c>
      <c r="R4983" s="18" t="s">
        <v>136</v>
      </c>
    </row>
    <row r="4984" spans="1:209" s="14" customFormat="1" x14ac:dyDescent="0.2">
      <c r="A4984" s="25">
        <v>3</v>
      </c>
      <c r="B4984" s="14" t="s">
        <v>7</v>
      </c>
      <c r="C4984" s="24">
        <v>8716</v>
      </c>
      <c r="D4984" s="14" t="s">
        <v>313</v>
      </c>
      <c r="E4984" s="14" t="s">
        <v>312</v>
      </c>
      <c r="F4984" s="15">
        <v>15</v>
      </c>
      <c r="G4984" s="15" t="s">
        <v>9</v>
      </c>
      <c r="H4984" s="15" t="s">
        <v>8</v>
      </c>
      <c r="I4984" s="19">
        <v>45107</v>
      </c>
      <c r="J4984" s="16" t="str">
        <f t="shared" si="142"/>
        <v>n/a</v>
      </c>
      <c r="K4984" s="19">
        <v>45139</v>
      </c>
      <c r="L4984" s="15">
        <v>8720</v>
      </c>
      <c r="M4984" s="23">
        <f>IF($K4984&gt;0,VLOOKUP($C4984,analyst,8,FALSE),"")</f>
        <v>0</v>
      </c>
      <c r="N4984" s="23" t="str">
        <f>IF($K4984&gt;0,VLOOKUP($C4984,analyst,9,FALSE),"")</f>
        <v>Approve</v>
      </c>
      <c r="O4984" s="21" t="s">
        <v>7</v>
      </c>
      <c r="P4984" s="20">
        <v>4866</v>
      </c>
      <c r="Q4984" s="19">
        <v>45275</v>
      </c>
      <c r="R4984" s="18" t="s">
        <v>92</v>
      </c>
      <c r="S4984" s="47"/>
      <c r="T4984" s="47"/>
      <c r="U4984" s="47"/>
      <c r="V4984" s="47"/>
      <c r="W4984" s="47"/>
      <c r="X4984" s="47"/>
      <c r="Y4984" s="47"/>
      <c r="Z4984" s="47"/>
      <c r="AA4984" s="47"/>
      <c r="AB4984" s="47"/>
      <c r="AC4984" s="47"/>
      <c r="AD4984" s="47"/>
      <c r="AE4984" s="47"/>
      <c r="AF4984" s="47"/>
      <c r="AG4984" s="47"/>
      <c r="AH4984" s="47"/>
      <c r="AI4984" s="47"/>
      <c r="AJ4984" s="47"/>
      <c r="AK4984" s="47"/>
      <c r="AL4984" s="47"/>
      <c r="AM4984" s="47"/>
      <c r="AN4984" s="47"/>
      <c r="AO4984" s="47"/>
      <c r="AP4984" s="47"/>
      <c r="AQ4984" s="47"/>
      <c r="AR4984" s="47"/>
      <c r="AS4984" s="47"/>
      <c r="AT4984" s="47"/>
      <c r="AU4984" s="47"/>
      <c r="AV4984" s="47"/>
      <c r="AW4984" s="47"/>
      <c r="AX4984" s="47"/>
      <c r="AY4984" s="47"/>
      <c r="AZ4984" s="47"/>
      <c r="BA4984" s="47"/>
      <c r="BB4984" s="47"/>
      <c r="BC4984" s="47"/>
      <c r="BD4984" s="47"/>
      <c r="BE4984" s="47"/>
      <c r="BF4984" s="47"/>
      <c r="BG4984" s="47"/>
      <c r="BH4984" s="47"/>
      <c r="BI4984" s="47"/>
      <c r="BJ4984" s="47"/>
      <c r="BK4984" s="47"/>
      <c r="BL4984" s="47"/>
      <c r="BM4984" s="47"/>
      <c r="BN4984" s="47"/>
      <c r="BO4984" s="47"/>
      <c r="BP4984" s="47"/>
      <c r="BQ4984" s="47"/>
      <c r="BR4984" s="47"/>
      <c r="BS4984" s="47"/>
      <c r="BT4984" s="47"/>
      <c r="BU4984" s="47"/>
      <c r="BV4984" s="47"/>
      <c r="BW4984" s="47"/>
      <c r="BX4984" s="47"/>
      <c r="BY4984" s="47"/>
      <c r="BZ4984" s="47"/>
      <c r="CA4984" s="47"/>
      <c r="CB4984" s="47"/>
      <c r="CC4984" s="47"/>
      <c r="CD4984" s="47"/>
      <c r="CE4984" s="47"/>
      <c r="CF4984" s="47"/>
      <c r="CG4984" s="47"/>
      <c r="CH4984" s="47"/>
      <c r="CI4984" s="47"/>
      <c r="CJ4984" s="47"/>
      <c r="CK4984" s="47"/>
      <c r="CL4984" s="47"/>
      <c r="CM4984" s="47"/>
      <c r="CN4984" s="47"/>
      <c r="CO4984" s="47"/>
      <c r="CP4984" s="47"/>
      <c r="CQ4984" s="47"/>
      <c r="CR4984" s="47"/>
      <c r="CS4984" s="47"/>
      <c r="CT4984" s="47"/>
      <c r="CU4984" s="47"/>
      <c r="CV4984" s="47"/>
      <c r="CW4984" s="47"/>
      <c r="CX4984" s="47"/>
      <c r="CY4984" s="47"/>
      <c r="CZ4984" s="47"/>
      <c r="DA4984" s="47"/>
      <c r="DB4984" s="47"/>
      <c r="DC4984" s="47"/>
      <c r="DD4984" s="47"/>
      <c r="DE4984" s="47"/>
      <c r="DF4984" s="47"/>
      <c r="DG4984" s="47"/>
      <c r="DH4984" s="47"/>
      <c r="DI4984" s="47"/>
      <c r="DJ4984" s="47"/>
      <c r="DK4984" s="47"/>
      <c r="DL4984" s="47"/>
      <c r="DM4984" s="47"/>
      <c r="DN4984" s="47"/>
      <c r="DO4984" s="47"/>
      <c r="DP4984" s="47"/>
      <c r="DQ4984" s="47"/>
      <c r="DR4984" s="47"/>
      <c r="DS4984" s="47"/>
      <c r="DT4984" s="47"/>
      <c r="DU4984" s="47"/>
      <c r="DV4984" s="47"/>
      <c r="DW4984" s="47"/>
      <c r="DX4984" s="47"/>
      <c r="DY4984" s="47"/>
      <c r="DZ4984" s="47"/>
      <c r="EA4984" s="47"/>
      <c r="EB4984" s="47"/>
      <c r="EC4984" s="47"/>
      <c r="ED4984" s="47"/>
      <c r="EE4984" s="47"/>
      <c r="EF4984" s="47"/>
      <c r="EG4984" s="47"/>
      <c r="EH4984" s="47"/>
      <c r="EI4984" s="47"/>
      <c r="EJ4984" s="47"/>
      <c r="EK4984" s="47"/>
      <c r="EL4984" s="47"/>
      <c r="EM4984" s="47"/>
      <c r="EN4984" s="47"/>
      <c r="EO4984" s="47"/>
      <c r="EP4984" s="47"/>
      <c r="EQ4984" s="47"/>
      <c r="ER4984" s="47"/>
      <c r="ES4984" s="47"/>
      <c r="ET4984" s="47"/>
      <c r="EU4984" s="47"/>
      <c r="EV4984" s="47"/>
      <c r="EW4984" s="47"/>
      <c r="EX4984" s="47"/>
      <c r="EY4984" s="47"/>
      <c r="EZ4984" s="47"/>
      <c r="FA4984" s="47"/>
      <c r="FB4984" s="47"/>
      <c r="FC4984" s="47"/>
      <c r="FD4984" s="47"/>
      <c r="FE4984" s="47"/>
      <c r="FF4984" s="47"/>
      <c r="FG4984" s="47"/>
      <c r="FH4984" s="47"/>
      <c r="FI4984" s="47"/>
      <c r="FJ4984" s="47"/>
      <c r="FK4984" s="47"/>
      <c r="FL4984" s="47"/>
      <c r="FM4984" s="47"/>
      <c r="FN4984" s="47"/>
      <c r="FO4984" s="47"/>
      <c r="FP4984" s="47"/>
      <c r="FQ4984" s="47"/>
      <c r="FR4984" s="47"/>
      <c r="FS4984" s="47"/>
      <c r="FT4984" s="47"/>
      <c r="FU4984" s="47"/>
      <c r="FV4984" s="47"/>
      <c r="FW4984" s="47"/>
      <c r="FX4984" s="47"/>
      <c r="FY4984" s="47"/>
      <c r="FZ4984" s="47"/>
      <c r="GA4984" s="47"/>
      <c r="GB4984" s="47"/>
      <c r="GC4984" s="47"/>
      <c r="GD4984" s="47"/>
      <c r="GE4984" s="47"/>
      <c r="GF4984" s="47"/>
      <c r="GG4984" s="47"/>
      <c r="GH4984" s="47"/>
      <c r="GI4984" s="47"/>
      <c r="GJ4984" s="47"/>
      <c r="GK4984" s="47"/>
      <c r="GL4984" s="47"/>
      <c r="GM4984" s="47"/>
      <c r="GN4984" s="47"/>
      <c r="GO4984" s="47"/>
      <c r="GP4984" s="47"/>
      <c r="GQ4984" s="47"/>
      <c r="GR4984" s="47"/>
      <c r="GS4984" s="47"/>
      <c r="GT4984" s="47"/>
      <c r="GU4984" s="47"/>
      <c r="GV4984" s="47"/>
      <c r="GW4984" s="47"/>
      <c r="GX4984" s="47"/>
      <c r="GY4984" s="47"/>
      <c r="GZ4984" s="47"/>
      <c r="HA4984" s="47"/>
    </row>
    <row r="4985" spans="1:209" s="14" customFormat="1" x14ac:dyDescent="0.2">
      <c r="A4985" s="25">
        <v>3</v>
      </c>
      <c r="B4985" s="14" t="s">
        <v>7</v>
      </c>
      <c r="C4985" s="24">
        <v>8717</v>
      </c>
      <c r="D4985" s="14" t="s">
        <v>311</v>
      </c>
      <c r="E4985" s="14" t="s">
        <v>310</v>
      </c>
      <c r="F4985" s="15">
        <v>15</v>
      </c>
      <c r="G4985" s="15" t="s">
        <v>9</v>
      </c>
      <c r="H4985" s="15" t="s">
        <v>8</v>
      </c>
      <c r="I4985" s="19">
        <v>45107</v>
      </c>
      <c r="J4985" s="16" t="str">
        <f t="shared" si="142"/>
        <v>n/a</v>
      </c>
      <c r="K4985" s="19">
        <v>45139</v>
      </c>
      <c r="L4985" s="15"/>
      <c r="M4985" s="23">
        <f>IF($K4985&gt;0,VLOOKUP($C4985,analyst,8,FALSE),"")</f>
        <v>0</v>
      </c>
      <c r="N4985" s="23" t="str">
        <f>IF($K4985&gt;0,VLOOKUP($C4985,analyst,9,FALSE),"")</f>
        <v>Approve</v>
      </c>
      <c r="O4985" s="21" t="s">
        <v>7</v>
      </c>
      <c r="P4985" s="20">
        <v>4867</v>
      </c>
      <c r="Q4985" s="19">
        <v>45275</v>
      </c>
      <c r="R4985" s="18" t="s">
        <v>92</v>
      </c>
    </row>
    <row r="4986" spans="1:209" s="14" customFormat="1" x14ac:dyDescent="0.2">
      <c r="A4986" s="25">
        <v>241</v>
      </c>
      <c r="B4986" s="14" t="s">
        <v>7</v>
      </c>
      <c r="C4986" s="24">
        <v>8718</v>
      </c>
      <c r="D4986" s="14" t="s">
        <v>151</v>
      </c>
      <c r="E4986" s="14" t="s">
        <v>150</v>
      </c>
      <c r="F4986" s="15">
        <v>8</v>
      </c>
      <c r="G4986" s="15" t="s">
        <v>15</v>
      </c>
      <c r="H4986" s="15" t="s">
        <v>8</v>
      </c>
      <c r="I4986" s="19">
        <v>45113</v>
      </c>
      <c r="J4986" s="16" t="str">
        <f t="shared" si="142"/>
        <v>n/a</v>
      </c>
      <c r="K4986" s="46">
        <v>45317</v>
      </c>
      <c r="L4986" s="15" t="s">
        <v>309</v>
      </c>
      <c r="M4986" s="23" t="e">
        <f>IF($K4986&gt;0,VLOOKUP($C4986,analyst,8,FALSE),"")</f>
        <v>#N/A</v>
      </c>
      <c r="N4986" s="23" t="e">
        <f>IF($K4986&gt;0,VLOOKUP($C4986,analyst,9,FALSE),"")</f>
        <v>#N/A</v>
      </c>
      <c r="O4986" s="21" t="s">
        <v>7</v>
      </c>
      <c r="P4986" s="20" t="s">
        <v>4</v>
      </c>
      <c r="Q4986" s="19">
        <v>45328</v>
      </c>
      <c r="R4986" s="18"/>
    </row>
    <row r="4987" spans="1:209" s="14" customFormat="1" x14ac:dyDescent="0.2">
      <c r="A4987" s="25">
        <v>242</v>
      </c>
      <c r="B4987" s="14" t="s">
        <v>7</v>
      </c>
      <c r="C4987" s="24">
        <v>8719</v>
      </c>
      <c r="D4987" s="14" t="s">
        <v>251</v>
      </c>
      <c r="E4987" s="14" t="s">
        <v>308</v>
      </c>
      <c r="F4987" s="15">
        <v>8</v>
      </c>
      <c r="G4987" s="15" t="s">
        <v>15</v>
      </c>
      <c r="H4987" s="15" t="s">
        <v>8</v>
      </c>
      <c r="I4987" s="19">
        <v>45107</v>
      </c>
      <c r="J4987" s="16">
        <f t="shared" si="142"/>
        <v>45472</v>
      </c>
      <c r="K4987" s="19"/>
      <c r="L4987" s="15"/>
      <c r="M4987" s="23" t="str">
        <f>IF($K4987&gt;0,VLOOKUP($C4987,analyst,8,FALSE),"")</f>
        <v/>
      </c>
      <c r="N4987" s="23" t="str">
        <f>IF($K4987&gt;0,VLOOKUP($C4987,analyst,9,FALSE),"")</f>
        <v/>
      </c>
      <c r="O4987" s="21" t="s">
        <v>7</v>
      </c>
      <c r="P4987" s="20" t="s">
        <v>5</v>
      </c>
      <c r="Q4987" s="19">
        <v>45119</v>
      </c>
      <c r="R4987" s="18"/>
    </row>
    <row r="4988" spans="1:209" s="14" customFormat="1" x14ac:dyDescent="0.2">
      <c r="A4988" s="25">
        <v>90</v>
      </c>
      <c r="B4988" s="14" t="s">
        <v>7</v>
      </c>
      <c r="C4988" s="24">
        <v>8720</v>
      </c>
      <c r="D4988" s="14" t="s">
        <v>307</v>
      </c>
      <c r="E4988" s="14" t="s">
        <v>76</v>
      </c>
      <c r="F4988" s="15">
        <v>15</v>
      </c>
      <c r="G4988" s="15" t="s">
        <v>9</v>
      </c>
      <c r="H4988" s="15" t="s">
        <v>8</v>
      </c>
      <c r="I4988" s="19">
        <v>45114</v>
      </c>
      <c r="J4988" s="16" t="str">
        <f t="shared" si="142"/>
        <v>n/a</v>
      </c>
      <c r="K4988" s="19">
        <v>45139</v>
      </c>
      <c r="L4988" s="15">
        <v>8716</v>
      </c>
      <c r="M4988" s="23">
        <f>IF($K4988&gt;0,VLOOKUP($C4988,analyst,8,FALSE),"")</f>
        <v>0</v>
      </c>
      <c r="N4988" s="23" t="str">
        <f>IF($K4988&gt;0,VLOOKUP($C4988,analyst,9,FALSE),"")</f>
        <v>Approve</v>
      </c>
      <c r="O4988" s="21" t="s">
        <v>7</v>
      </c>
      <c r="P4988" s="20">
        <v>4868</v>
      </c>
      <c r="Q4988" s="19">
        <v>45275</v>
      </c>
      <c r="R4988" s="18" t="s">
        <v>149</v>
      </c>
    </row>
    <row r="4989" spans="1:209" s="14" customFormat="1" x14ac:dyDescent="0.2">
      <c r="A4989" s="25">
        <v>1</v>
      </c>
      <c r="B4989" s="14" t="s">
        <v>7</v>
      </c>
      <c r="C4989" s="24">
        <v>8721</v>
      </c>
      <c r="D4989" s="14" t="s">
        <v>306</v>
      </c>
      <c r="E4989" s="14" t="s">
        <v>305</v>
      </c>
      <c r="F4989" s="15">
        <v>6</v>
      </c>
      <c r="G4989" s="15" t="s">
        <v>12</v>
      </c>
      <c r="H4989" s="15" t="s">
        <v>44</v>
      </c>
      <c r="I4989" s="19">
        <v>45159</v>
      </c>
      <c r="J4989" s="16" t="str">
        <f t="shared" si="142"/>
        <v>n/a</v>
      </c>
      <c r="K4989" s="19">
        <v>45197</v>
      </c>
      <c r="L4989" s="15"/>
      <c r="M4989" s="23">
        <f>IF($K4989&gt;0,VLOOKUP($C4989,analyst,8,FALSE),"")</f>
        <v>0</v>
      </c>
      <c r="N4989" s="23" t="str">
        <f>IF($K4989&gt;0,VLOOKUP($C4989,analyst,9,FALSE),"")</f>
        <v>Approve</v>
      </c>
      <c r="O4989" s="21" t="s">
        <v>7</v>
      </c>
      <c r="P4989" s="20">
        <v>4870</v>
      </c>
      <c r="Q4989" s="19">
        <v>45338</v>
      </c>
      <c r="R4989" s="18" t="s">
        <v>129</v>
      </c>
    </row>
    <row r="4990" spans="1:209" s="14" customFormat="1" x14ac:dyDescent="0.2">
      <c r="A4990" s="25">
        <v>243</v>
      </c>
      <c r="B4990" s="14" t="s">
        <v>7</v>
      </c>
      <c r="C4990" s="24">
        <v>8722</v>
      </c>
      <c r="D4990" s="14" t="s">
        <v>304</v>
      </c>
      <c r="E4990" s="14" t="s">
        <v>303</v>
      </c>
      <c r="F4990" s="15">
        <v>8</v>
      </c>
      <c r="G4990" s="15" t="s">
        <v>15</v>
      </c>
      <c r="H4990" s="15" t="s">
        <v>44</v>
      </c>
      <c r="I4990" s="19">
        <v>45153</v>
      </c>
      <c r="J4990" s="16" t="str">
        <f t="shared" si="142"/>
        <v>n/a</v>
      </c>
      <c r="K4990" s="19">
        <v>45197</v>
      </c>
      <c r="L4990" s="15"/>
      <c r="M4990" s="23" t="s">
        <v>107</v>
      </c>
      <c r="N4990" s="23" t="s">
        <v>107</v>
      </c>
      <c r="O4990" s="21" t="s">
        <v>7</v>
      </c>
      <c r="P4990" s="20">
        <v>4882</v>
      </c>
      <c r="Q4990" s="19">
        <v>45397</v>
      </c>
      <c r="R4990" s="18" t="s">
        <v>245</v>
      </c>
    </row>
    <row r="4991" spans="1:209" s="14" customFormat="1" x14ac:dyDescent="0.2">
      <c r="A4991" s="25">
        <v>190</v>
      </c>
      <c r="B4991" s="14" t="s">
        <v>7</v>
      </c>
      <c r="C4991" s="24">
        <v>8723</v>
      </c>
      <c r="D4991" s="14" t="s">
        <v>302</v>
      </c>
      <c r="E4991" s="14" t="s">
        <v>300</v>
      </c>
      <c r="F4991" s="15">
        <v>1</v>
      </c>
      <c r="G4991" s="15" t="s">
        <v>34</v>
      </c>
      <c r="H4991" s="15" t="s">
        <v>44</v>
      </c>
      <c r="I4991" s="19">
        <v>45162</v>
      </c>
      <c r="J4991" s="16" t="str">
        <f t="shared" si="142"/>
        <v>n/a</v>
      </c>
      <c r="K4991" s="19">
        <v>45201</v>
      </c>
      <c r="L4991" s="15"/>
      <c r="M4991" s="23">
        <f>IF($K4991&gt;0,VLOOKUP($C4991,analyst,8,FALSE),"")</f>
        <v>0</v>
      </c>
      <c r="N4991" s="23" t="str">
        <f>IF($K4991&gt;0,VLOOKUP($C4991,analyst,9,FALSE),"")</f>
        <v>Approve</v>
      </c>
      <c r="O4991" s="21" t="s">
        <v>7</v>
      </c>
      <c r="P4991" s="20">
        <v>4871</v>
      </c>
      <c r="Q4991" s="19">
        <v>45338</v>
      </c>
      <c r="R4991" s="18" t="s">
        <v>80</v>
      </c>
    </row>
    <row r="4992" spans="1:209" s="14" customFormat="1" x14ac:dyDescent="0.2">
      <c r="A4992" s="25">
        <v>50</v>
      </c>
      <c r="B4992" s="14" t="s">
        <v>7</v>
      </c>
      <c r="C4992" s="24">
        <v>8724</v>
      </c>
      <c r="D4992" s="14" t="s">
        <v>301</v>
      </c>
      <c r="E4992" s="14" t="s">
        <v>298</v>
      </c>
      <c r="F4992" s="15">
        <v>7</v>
      </c>
      <c r="G4992" s="15" t="s">
        <v>12</v>
      </c>
      <c r="H4992" s="15" t="s">
        <v>44</v>
      </c>
      <c r="I4992" s="19">
        <v>45167</v>
      </c>
      <c r="J4992" s="16" t="str">
        <f t="shared" si="142"/>
        <v>n/a</v>
      </c>
      <c r="K4992" s="19">
        <v>45198</v>
      </c>
      <c r="L4992" s="15"/>
      <c r="M4992" s="23">
        <f>IF($K4992&gt;0,VLOOKUP($C4992,analyst,8,FALSE),"")</f>
        <v>0</v>
      </c>
      <c r="N4992" s="23" t="str">
        <f>IF($K4992&gt;0,VLOOKUP($C4992,analyst,9,FALSE),"")</f>
        <v>Approve</v>
      </c>
      <c r="O4992" s="21" t="s">
        <v>7</v>
      </c>
      <c r="P4992" s="20">
        <v>4872</v>
      </c>
      <c r="Q4992" s="19">
        <v>45338</v>
      </c>
      <c r="R4992" s="18" t="s">
        <v>129</v>
      </c>
    </row>
    <row r="4993" spans="1:18" s="14" customFormat="1" x14ac:dyDescent="0.2">
      <c r="A4993" s="25">
        <v>50</v>
      </c>
      <c r="B4993" s="14" t="s">
        <v>7</v>
      </c>
      <c r="C4993" s="24">
        <v>8725</v>
      </c>
      <c r="D4993" s="14" t="s">
        <v>21</v>
      </c>
      <c r="E4993" s="14" t="s">
        <v>300</v>
      </c>
      <c r="F4993" s="15">
        <v>7</v>
      </c>
      <c r="G4993" s="15" t="s">
        <v>12</v>
      </c>
      <c r="H4993" s="15" t="s">
        <v>44</v>
      </c>
      <c r="I4993" s="19">
        <v>45167</v>
      </c>
      <c r="J4993" s="16" t="str">
        <f t="shared" si="142"/>
        <v>n/a</v>
      </c>
      <c r="K4993" s="19">
        <v>45198</v>
      </c>
      <c r="L4993" s="15"/>
      <c r="M4993" s="23">
        <f>IF($K4993&gt;0,VLOOKUP($C4993,analyst,8,FALSE),"")</f>
        <v>0</v>
      </c>
      <c r="N4993" s="23" t="str">
        <f>IF($K4993&gt;0,VLOOKUP($C4993,analyst,9,FALSE),"")</f>
        <v>Approve</v>
      </c>
      <c r="O4993" s="21" t="s">
        <v>7</v>
      </c>
      <c r="P4993" s="20">
        <v>4873</v>
      </c>
      <c r="Q4993" s="19">
        <v>45338</v>
      </c>
      <c r="R4993" s="18" t="s">
        <v>129</v>
      </c>
    </row>
    <row r="4994" spans="1:18" s="14" customFormat="1" x14ac:dyDescent="0.2">
      <c r="A4994" s="25">
        <v>19</v>
      </c>
      <c r="B4994" s="14" t="s">
        <v>7</v>
      </c>
      <c r="C4994" s="24">
        <v>8726</v>
      </c>
      <c r="D4994" s="14" t="s">
        <v>299</v>
      </c>
      <c r="E4994" s="14" t="s">
        <v>298</v>
      </c>
      <c r="F4994" s="15">
        <v>8</v>
      </c>
      <c r="G4994" s="15" t="s">
        <v>15</v>
      </c>
      <c r="H4994" s="15" t="s">
        <v>44</v>
      </c>
      <c r="I4994" s="19">
        <v>45168</v>
      </c>
      <c r="J4994" s="16" t="str">
        <f t="shared" si="142"/>
        <v>n/a</v>
      </c>
      <c r="K4994" s="19">
        <v>45198</v>
      </c>
      <c r="L4994" s="15" t="s">
        <v>297</v>
      </c>
      <c r="M4994" s="23" t="str">
        <f>IF($K4994&gt;0,VLOOKUP($C4994,analyst,8,FALSE),"")</f>
        <v>Approve</v>
      </c>
      <c r="N4994" s="23" t="str">
        <f>IF($K4994&gt;0,VLOOKUP($C4994,analyst,9,FALSE),"")</f>
        <v>Approve</v>
      </c>
      <c r="O4994" s="21" t="s">
        <v>7</v>
      </c>
      <c r="P4994" s="20">
        <v>4889</v>
      </c>
      <c r="Q4994" s="19">
        <v>45483</v>
      </c>
      <c r="R4994" s="18" t="s">
        <v>131</v>
      </c>
    </row>
    <row r="4995" spans="1:18" s="14" customFormat="1" x14ac:dyDescent="0.2">
      <c r="A4995" s="25">
        <v>19</v>
      </c>
      <c r="B4995" s="14" t="s">
        <v>7</v>
      </c>
      <c r="C4995" s="24">
        <v>8727</v>
      </c>
      <c r="D4995" s="14" t="s">
        <v>175</v>
      </c>
      <c r="E4995" s="14" t="s">
        <v>296</v>
      </c>
      <c r="F4995" s="15">
        <v>8</v>
      </c>
      <c r="G4995" s="15" t="s">
        <v>15</v>
      </c>
      <c r="H4995" s="15" t="s">
        <v>44</v>
      </c>
      <c r="I4995" s="19">
        <v>45168</v>
      </c>
      <c r="J4995" s="16" t="str">
        <f t="shared" si="142"/>
        <v>n/a</v>
      </c>
      <c r="K4995" s="19">
        <v>45198</v>
      </c>
      <c r="L4995" s="15" t="s">
        <v>295</v>
      </c>
      <c r="M4995" s="23" t="str">
        <f>IF($K4995&gt;0,VLOOKUP($C4995,analyst,8,FALSE),"")</f>
        <v>Approve</v>
      </c>
      <c r="N4995" s="23" t="str">
        <f>IF($K4995&gt;0,VLOOKUP($C4995,analyst,9,FALSE),"")</f>
        <v>Approve</v>
      </c>
      <c r="O4995" s="21" t="s">
        <v>7</v>
      </c>
      <c r="P4995" s="20">
        <v>4877</v>
      </c>
      <c r="Q4995" s="19">
        <v>45343</v>
      </c>
      <c r="R4995" s="18" t="s">
        <v>131</v>
      </c>
    </row>
    <row r="4996" spans="1:18" s="14" customFormat="1" x14ac:dyDescent="0.2">
      <c r="A4996" s="25">
        <v>19</v>
      </c>
      <c r="B4996" s="14" t="s">
        <v>7</v>
      </c>
      <c r="C4996" s="24">
        <v>8728</v>
      </c>
      <c r="D4996" s="14" t="s">
        <v>175</v>
      </c>
      <c r="E4996" s="42" t="s">
        <v>294</v>
      </c>
      <c r="F4996" s="15">
        <v>8</v>
      </c>
      <c r="G4996" s="15" t="s">
        <v>15</v>
      </c>
      <c r="H4996" s="15" t="s">
        <v>44</v>
      </c>
      <c r="I4996" s="19">
        <v>45168</v>
      </c>
      <c r="J4996" s="16" t="str">
        <f t="shared" si="142"/>
        <v>n/a</v>
      </c>
      <c r="K4996" s="19">
        <v>45198</v>
      </c>
      <c r="L4996" s="15" t="s">
        <v>293</v>
      </c>
      <c r="M4996" s="23" t="str">
        <f>IF($K4996&gt;0,VLOOKUP($C4996,analyst,8,FALSE),"")</f>
        <v>Approve</v>
      </c>
      <c r="N4996" s="23" t="str">
        <f>IF($K4996&gt;0,VLOOKUP($C4996,analyst,9,FALSE),"")</f>
        <v>Approve</v>
      </c>
      <c r="O4996" s="21" t="s">
        <v>7</v>
      </c>
      <c r="P4996" s="20">
        <v>4878</v>
      </c>
      <c r="Q4996" s="19">
        <v>45343</v>
      </c>
      <c r="R4996" s="18" t="s">
        <v>131</v>
      </c>
    </row>
    <row r="4997" spans="1:18" s="14" customFormat="1" x14ac:dyDescent="0.2">
      <c r="A4997" s="25">
        <v>219</v>
      </c>
      <c r="B4997" s="14" t="s">
        <v>7</v>
      </c>
      <c r="C4997" s="24">
        <v>8729</v>
      </c>
      <c r="D4997" s="14" t="s">
        <v>292</v>
      </c>
      <c r="E4997" s="14" t="s">
        <v>291</v>
      </c>
      <c r="F4997" s="15">
        <v>15</v>
      </c>
      <c r="G4997" s="15" t="s">
        <v>9</v>
      </c>
      <c r="H4997" s="15" t="s">
        <v>44</v>
      </c>
      <c r="I4997" s="19">
        <v>45168</v>
      </c>
      <c r="J4997" s="16">
        <f t="shared" si="142"/>
        <v>45533</v>
      </c>
      <c r="K4997" s="19"/>
      <c r="L4997" s="15"/>
      <c r="M4997" s="23" t="str">
        <f>IF($K4997&gt;0,VLOOKUP($C4997,analyst,8,FALSE),"")</f>
        <v/>
      </c>
      <c r="N4997" s="23" t="str">
        <f>IF($K4997&gt;0,VLOOKUP($C4997,analyst,9,FALSE),"")</f>
        <v/>
      </c>
      <c r="O4997" s="21" t="s">
        <v>7</v>
      </c>
      <c r="P4997" s="20" t="s">
        <v>2</v>
      </c>
      <c r="Q4997" s="19">
        <f>+J4997</f>
        <v>45533</v>
      </c>
      <c r="R4997" s="18"/>
    </row>
    <row r="4998" spans="1:18" s="14" customFormat="1" x14ac:dyDescent="0.2">
      <c r="A4998" s="25">
        <v>20</v>
      </c>
      <c r="B4998" s="14" t="s">
        <v>7</v>
      </c>
      <c r="C4998" s="24">
        <v>8730</v>
      </c>
      <c r="D4998" s="14" t="s">
        <v>290</v>
      </c>
      <c r="E4998" s="14" t="s">
        <v>289</v>
      </c>
      <c r="F4998" s="15">
        <v>8</v>
      </c>
      <c r="G4998" s="15" t="s">
        <v>15</v>
      </c>
      <c r="H4998" s="15" t="s">
        <v>44</v>
      </c>
      <c r="I4998" s="19">
        <v>45168</v>
      </c>
      <c r="J4998" s="16" t="str">
        <f t="shared" si="142"/>
        <v>n/a</v>
      </c>
      <c r="K4998" s="19">
        <v>45201</v>
      </c>
      <c r="L4998" s="15" t="s">
        <v>288</v>
      </c>
      <c r="M4998" s="23" t="str">
        <f>IF($K4998&gt;0,VLOOKUP($C4998,analyst,8,FALSE),"")</f>
        <v>Approve</v>
      </c>
      <c r="N4998" s="23" t="str">
        <f>IF($K4998&gt;0,VLOOKUP($C4998,analyst,9,FALSE),"")</f>
        <v>Approve</v>
      </c>
      <c r="O4998" s="21" t="s">
        <v>7</v>
      </c>
      <c r="P4998" s="20">
        <v>4879</v>
      </c>
      <c r="Q4998" s="19">
        <v>45343</v>
      </c>
      <c r="R4998" s="18" t="s">
        <v>287</v>
      </c>
    </row>
    <row r="4999" spans="1:18" s="14" customFormat="1" x14ac:dyDescent="0.2">
      <c r="A4999" s="25">
        <v>51</v>
      </c>
      <c r="B4999" s="14" t="s">
        <v>7</v>
      </c>
      <c r="C4999" s="24">
        <v>8731</v>
      </c>
      <c r="D4999" s="14" t="s">
        <v>128</v>
      </c>
      <c r="E4999" s="14" t="s">
        <v>286</v>
      </c>
      <c r="F4999" s="15">
        <v>10</v>
      </c>
      <c r="G4999" s="15" t="s">
        <v>12</v>
      </c>
      <c r="H4999" s="15" t="s">
        <v>44</v>
      </c>
      <c r="I4999" s="19">
        <v>45169</v>
      </c>
      <c r="J4999" s="16" t="str">
        <f t="shared" si="142"/>
        <v>n/a</v>
      </c>
      <c r="K4999" s="19">
        <v>45197</v>
      </c>
      <c r="L4999" s="15"/>
      <c r="M4999" s="23">
        <f>IF($K4999&gt;0,VLOOKUP($C4999,analyst,8,FALSE),"")</f>
        <v>0</v>
      </c>
      <c r="N4999" s="23" t="str">
        <f>IF($K4999&gt;0,VLOOKUP($C4999,analyst,9,FALSE),"")</f>
        <v>Approve</v>
      </c>
      <c r="O4999" s="21" t="s">
        <v>7</v>
      </c>
      <c r="P4999" s="20">
        <v>4874</v>
      </c>
      <c r="Q4999" s="19">
        <v>45338</v>
      </c>
      <c r="R4999" s="18" t="s">
        <v>129</v>
      </c>
    </row>
    <row r="5000" spans="1:18" s="14" customFormat="1" x14ac:dyDescent="0.2">
      <c r="A5000" s="25">
        <v>51</v>
      </c>
      <c r="B5000" s="14" t="s">
        <v>7</v>
      </c>
      <c r="C5000" s="24">
        <v>8732</v>
      </c>
      <c r="D5000" s="14" t="s">
        <v>285</v>
      </c>
      <c r="E5000" s="14" t="s">
        <v>284</v>
      </c>
      <c r="F5000" s="15">
        <v>9</v>
      </c>
      <c r="G5000" s="15" t="s">
        <v>12</v>
      </c>
      <c r="H5000" s="15" t="s">
        <v>44</v>
      </c>
      <c r="I5000" s="19">
        <v>45169</v>
      </c>
      <c r="J5000" s="16" t="str">
        <f t="shared" si="142"/>
        <v>n/a</v>
      </c>
      <c r="K5000" s="19">
        <v>45201</v>
      </c>
      <c r="L5000" s="15"/>
      <c r="M5000" s="23">
        <f>IF($K5000&gt;0,VLOOKUP($C5000,analyst,8,FALSE),"")</f>
        <v>0</v>
      </c>
      <c r="N5000" s="23" t="str">
        <f>IF($K5000&gt;0,VLOOKUP($C5000,analyst,9,FALSE),"")</f>
        <v>Deny</v>
      </c>
      <c r="O5000" s="21" t="s">
        <v>7</v>
      </c>
      <c r="P5000" s="20">
        <v>4886</v>
      </c>
      <c r="Q5000" s="19">
        <v>45401</v>
      </c>
      <c r="R5000" s="18" t="s">
        <v>225</v>
      </c>
    </row>
    <row r="5001" spans="1:18" s="14" customFormat="1" x14ac:dyDescent="0.2">
      <c r="A5001" s="25">
        <v>244</v>
      </c>
      <c r="B5001" s="14" t="s">
        <v>7</v>
      </c>
      <c r="C5001" s="24">
        <v>8733</v>
      </c>
      <c r="D5001" s="14" t="s">
        <v>283</v>
      </c>
      <c r="E5001" s="14" t="s">
        <v>282</v>
      </c>
      <c r="F5001" s="15">
        <v>10</v>
      </c>
      <c r="G5001" s="15" t="s">
        <v>12</v>
      </c>
      <c r="H5001" s="15" t="s">
        <v>44</v>
      </c>
      <c r="I5001" s="19">
        <v>45170</v>
      </c>
      <c r="J5001" s="16" t="str">
        <f t="shared" si="142"/>
        <v>n/a</v>
      </c>
      <c r="K5001" s="19">
        <v>45383</v>
      </c>
      <c r="L5001" s="15"/>
      <c r="M5001" s="23">
        <f>IF($K5001&gt;0,VLOOKUP($C5001,analyst,8,FALSE),"")</f>
        <v>0</v>
      </c>
      <c r="N5001" s="23" t="str">
        <f>IF($K5001&gt;0,VLOOKUP($C5001,analyst,9,FALSE),"")</f>
        <v>Deny</v>
      </c>
      <c r="O5001" s="21" t="s">
        <v>7</v>
      </c>
      <c r="P5001" s="20">
        <v>4909</v>
      </c>
      <c r="Q5001" s="19">
        <v>45588</v>
      </c>
      <c r="R5001" s="18" t="s">
        <v>281</v>
      </c>
    </row>
    <row r="5002" spans="1:18" s="14" customFormat="1" x14ac:dyDescent="0.2">
      <c r="A5002" s="25">
        <v>242</v>
      </c>
      <c r="B5002" s="14" t="s">
        <v>7</v>
      </c>
      <c r="C5002" s="24">
        <v>8734</v>
      </c>
      <c r="D5002" s="14" t="s">
        <v>251</v>
      </c>
      <c r="E5002" s="14" t="s">
        <v>279</v>
      </c>
      <c r="F5002" s="15">
        <v>8</v>
      </c>
      <c r="G5002" s="15" t="s">
        <v>15</v>
      </c>
      <c r="H5002" s="15" t="s">
        <v>44</v>
      </c>
      <c r="I5002" s="19">
        <v>45170</v>
      </c>
      <c r="J5002" s="16" t="str">
        <f t="shared" si="142"/>
        <v>n/a</v>
      </c>
      <c r="K5002" s="19">
        <v>45201</v>
      </c>
      <c r="L5002" s="15" t="s">
        <v>280</v>
      </c>
      <c r="M5002" s="23" t="str">
        <f>IF($K5002&gt;0,VLOOKUP($C5002,analyst,8,FALSE),"")</f>
        <v>Deny</v>
      </c>
      <c r="N5002" s="23" t="str">
        <f>IF($K5002&gt;0,VLOOKUP($C5002,analyst,9,FALSE),"")</f>
        <v>Deny</v>
      </c>
      <c r="O5002" s="21" t="s">
        <v>7</v>
      </c>
      <c r="P5002" s="20" t="s">
        <v>5</v>
      </c>
      <c r="Q5002" s="19">
        <v>45440</v>
      </c>
      <c r="R5002" s="18"/>
    </row>
    <row r="5003" spans="1:18" s="14" customFormat="1" x14ac:dyDescent="0.2">
      <c r="A5003" s="25">
        <v>46</v>
      </c>
      <c r="B5003" s="14" t="s">
        <v>7</v>
      </c>
      <c r="C5003" s="24">
        <v>8735</v>
      </c>
      <c r="D5003" s="14" t="s">
        <v>19</v>
      </c>
      <c r="E5003" s="14" t="s">
        <v>279</v>
      </c>
      <c r="F5003" s="15">
        <v>8</v>
      </c>
      <c r="G5003" s="15" t="s">
        <v>15</v>
      </c>
      <c r="H5003" s="15" t="s">
        <v>44</v>
      </c>
      <c r="I5003" s="19">
        <v>45170</v>
      </c>
      <c r="J5003" s="16" t="str">
        <f t="shared" si="142"/>
        <v>n/a</v>
      </c>
      <c r="K5003" s="19">
        <v>45201</v>
      </c>
      <c r="L5003" s="15" t="s">
        <v>278</v>
      </c>
      <c r="M5003" s="23" t="str">
        <f>IF($K5003&gt;0,VLOOKUP($C5003,analyst,8,FALSE),"")</f>
        <v>Approve</v>
      </c>
      <c r="N5003" s="23" t="str">
        <f>IF($K5003&gt;0,VLOOKUP($C5003,analyst,9,FALSE),"")</f>
        <v>Approve</v>
      </c>
      <c r="O5003" s="21" t="s">
        <v>7</v>
      </c>
      <c r="P5003" s="20">
        <v>4880</v>
      </c>
      <c r="Q5003" s="19">
        <v>45343</v>
      </c>
      <c r="R5003" s="18" t="s">
        <v>225</v>
      </c>
    </row>
    <row r="5004" spans="1:18" s="14" customFormat="1" x14ac:dyDescent="0.2">
      <c r="A5004" s="25">
        <v>55</v>
      </c>
      <c r="B5004" s="14" t="s">
        <v>7</v>
      </c>
      <c r="C5004" s="24">
        <v>8736</v>
      </c>
      <c r="D5004" s="14" t="s">
        <v>101</v>
      </c>
      <c r="E5004" s="14" t="s">
        <v>277</v>
      </c>
      <c r="F5004" s="15">
        <v>15</v>
      </c>
      <c r="G5004" s="15" t="s">
        <v>9</v>
      </c>
      <c r="H5004" s="15" t="s">
        <v>44</v>
      </c>
      <c r="I5004" s="19">
        <v>45170</v>
      </c>
      <c r="J5004" s="16" t="str">
        <f t="shared" si="142"/>
        <v>n/a</v>
      </c>
      <c r="K5004" s="19">
        <v>45201</v>
      </c>
      <c r="L5004" s="15"/>
      <c r="M5004" s="23">
        <f>IF($K5004&gt;0,VLOOKUP($C5004,analyst,8,FALSE),"")</f>
        <v>0</v>
      </c>
      <c r="N5004" s="23" t="str">
        <f>IF($K5004&gt;0,VLOOKUP($C5004,analyst,9,FALSE),"")</f>
        <v>Approve</v>
      </c>
      <c r="O5004" s="21" t="s">
        <v>7</v>
      </c>
      <c r="P5004" s="20">
        <v>4875</v>
      </c>
      <c r="Q5004" s="19">
        <v>45338</v>
      </c>
      <c r="R5004" s="18" t="s">
        <v>80</v>
      </c>
    </row>
    <row r="5005" spans="1:18" s="14" customFormat="1" ht="12.6" customHeight="1" x14ac:dyDescent="0.2">
      <c r="A5005" s="25">
        <v>89</v>
      </c>
      <c r="B5005" s="14" t="s">
        <v>7</v>
      </c>
      <c r="C5005" s="24">
        <v>8737</v>
      </c>
      <c r="D5005" s="14" t="s">
        <v>276</v>
      </c>
      <c r="E5005" s="14" t="s">
        <v>275</v>
      </c>
      <c r="F5005" s="15">
        <v>15</v>
      </c>
      <c r="G5005" s="15" t="s">
        <v>9</v>
      </c>
      <c r="H5005" s="15" t="s">
        <v>44</v>
      </c>
      <c r="I5005" s="19">
        <v>45170</v>
      </c>
      <c r="J5005" s="16" t="str">
        <f t="shared" si="142"/>
        <v>n/a</v>
      </c>
      <c r="K5005" s="19">
        <v>45201</v>
      </c>
      <c r="L5005" s="15"/>
      <c r="M5005" s="23">
        <f>IF($K5005&gt;0,VLOOKUP($C5005,analyst,8,FALSE),"")</f>
        <v>0</v>
      </c>
      <c r="N5005" s="23" t="str">
        <f>IF($K5005&gt;0,VLOOKUP($C5005,analyst,9,FALSE),"")</f>
        <v>Approve</v>
      </c>
      <c r="O5005" s="21" t="s">
        <v>7</v>
      </c>
      <c r="P5005" s="20">
        <v>4876</v>
      </c>
      <c r="Q5005" s="19">
        <v>45338</v>
      </c>
      <c r="R5005" s="18" t="s">
        <v>80</v>
      </c>
    </row>
    <row r="5006" spans="1:18" s="14" customFormat="1" x14ac:dyDescent="0.2">
      <c r="A5006" s="25">
        <v>141</v>
      </c>
      <c r="B5006" s="14" t="s">
        <v>7</v>
      </c>
      <c r="C5006" s="24">
        <v>8738</v>
      </c>
      <c r="D5006" s="14" t="s">
        <v>274</v>
      </c>
      <c r="E5006" s="14" t="s">
        <v>273</v>
      </c>
      <c r="F5006" s="15">
        <v>5</v>
      </c>
      <c r="G5006" s="15" t="s">
        <v>34</v>
      </c>
      <c r="H5006" s="15" t="s">
        <v>28</v>
      </c>
      <c r="I5006" s="19">
        <v>45225</v>
      </c>
      <c r="J5006" s="16">
        <f t="shared" si="142"/>
        <v>45590</v>
      </c>
      <c r="K5006" s="19"/>
      <c r="L5006" s="15"/>
      <c r="M5006" s="23" t="str">
        <f>IF($K5006&gt;0,VLOOKUP($C5006,analyst,8,FALSE),"")</f>
        <v/>
      </c>
      <c r="N5006" s="23" t="str">
        <f>IF($K5006&gt;0,VLOOKUP($C5006,analyst,9,FALSE),"")</f>
        <v/>
      </c>
      <c r="O5006" s="21" t="s">
        <v>7</v>
      </c>
      <c r="P5006" s="20" t="s">
        <v>2</v>
      </c>
      <c r="Q5006" s="19">
        <f>+J5006</f>
        <v>45590</v>
      </c>
      <c r="R5006" s="18"/>
    </row>
    <row r="5007" spans="1:18" s="14" customFormat="1" x14ac:dyDescent="0.2">
      <c r="A5007" s="25">
        <v>56</v>
      </c>
      <c r="B5007" s="14" t="s">
        <v>7</v>
      </c>
      <c r="C5007" s="24">
        <v>8739</v>
      </c>
      <c r="D5007" s="14" t="s">
        <v>266</v>
      </c>
      <c r="E5007" s="14" t="s">
        <v>272</v>
      </c>
      <c r="F5007" s="15">
        <v>11</v>
      </c>
      <c r="G5007" s="15" t="s">
        <v>34</v>
      </c>
      <c r="H5007" s="15" t="s">
        <v>31</v>
      </c>
      <c r="I5007" s="19">
        <v>45231</v>
      </c>
      <c r="J5007" s="16" t="str">
        <f t="shared" si="142"/>
        <v>n/a</v>
      </c>
      <c r="K5007" s="19">
        <v>45260</v>
      </c>
      <c r="L5007" s="15"/>
      <c r="M5007" s="23">
        <f>IF($K5007&gt;0,VLOOKUP($C5007,analyst,8,FALSE),"")</f>
        <v>0</v>
      </c>
      <c r="N5007" s="23" t="str">
        <f>IF($K5007&gt;0,VLOOKUP($C5007,analyst,9,FALSE),"")</f>
        <v>Approve</v>
      </c>
      <c r="O5007" s="21" t="s">
        <v>7</v>
      </c>
      <c r="P5007" s="20">
        <v>4883</v>
      </c>
      <c r="Q5007" s="19">
        <v>45397</v>
      </c>
      <c r="R5007" s="18" t="s">
        <v>117</v>
      </c>
    </row>
    <row r="5008" spans="1:18" s="14" customFormat="1" x14ac:dyDescent="0.2">
      <c r="A5008" s="25">
        <v>17</v>
      </c>
      <c r="B5008" s="14" t="s">
        <v>7</v>
      </c>
      <c r="C5008" s="24">
        <v>8740</v>
      </c>
      <c r="D5008" s="14" t="s">
        <v>271</v>
      </c>
      <c r="E5008" s="14" t="s">
        <v>270</v>
      </c>
      <c r="F5008" s="15">
        <v>15</v>
      </c>
      <c r="G5008" s="15" t="s">
        <v>9</v>
      </c>
      <c r="H5008" s="15" t="s">
        <v>31</v>
      </c>
      <c r="I5008" s="19">
        <v>45231</v>
      </c>
      <c r="J5008" s="16" t="str">
        <f t="shared" si="142"/>
        <v>n/a</v>
      </c>
      <c r="K5008" s="19">
        <v>45261</v>
      </c>
      <c r="L5008" s="15"/>
      <c r="M5008" s="23">
        <f>IF($K5008&gt;0,VLOOKUP($C5008,analyst,8,FALSE),"")</f>
        <v>0</v>
      </c>
      <c r="N5008" s="23" t="str">
        <f>IF($K5008&gt;0,VLOOKUP($C5008,analyst,9,FALSE),"")</f>
        <v>Approve</v>
      </c>
      <c r="O5008" s="21" t="s">
        <v>7</v>
      </c>
      <c r="P5008" s="20">
        <v>4884</v>
      </c>
      <c r="Q5008" s="19">
        <v>45397</v>
      </c>
      <c r="R5008" s="18" t="s">
        <v>80</v>
      </c>
    </row>
    <row r="5009" spans="1:18" s="14" customFormat="1" x14ac:dyDescent="0.2">
      <c r="A5009" s="25">
        <v>55</v>
      </c>
      <c r="B5009" s="14" t="s">
        <v>7</v>
      </c>
      <c r="C5009" s="24">
        <v>8741</v>
      </c>
      <c r="D5009" s="14" t="s">
        <v>101</v>
      </c>
      <c r="E5009" s="14" t="s">
        <v>269</v>
      </c>
      <c r="F5009" s="15">
        <v>19</v>
      </c>
      <c r="G5009" s="15" t="s">
        <v>9</v>
      </c>
      <c r="H5009" s="15" t="s">
        <v>31</v>
      </c>
      <c r="I5009" s="19">
        <v>45231</v>
      </c>
      <c r="J5009" s="16" t="str">
        <f t="shared" ref="J5009:J5040" si="143">IF(AND(I5009&gt;1/1/75, K5009&gt;0),"n/a",I5009+365)</f>
        <v>n/a</v>
      </c>
      <c r="K5009" s="19">
        <v>45261</v>
      </c>
      <c r="L5009" s="15"/>
      <c r="M5009" s="23">
        <f>IF($K5009&gt;0,VLOOKUP($C5009,analyst,8,FALSE),"")</f>
        <v>0</v>
      </c>
      <c r="N5009" s="23" t="str">
        <f>IF($K5009&gt;0,VLOOKUP($C5009,analyst,9,FALSE),"")</f>
        <v>Approve</v>
      </c>
      <c r="O5009" s="21" t="s">
        <v>7</v>
      </c>
      <c r="P5009" s="20">
        <v>4885</v>
      </c>
      <c r="Q5009" s="19">
        <v>45397</v>
      </c>
      <c r="R5009" s="18" t="s">
        <v>80</v>
      </c>
    </row>
    <row r="5010" spans="1:18" s="14" customFormat="1" x14ac:dyDescent="0.2">
      <c r="A5010" s="25">
        <v>245</v>
      </c>
      <c r="B5010" s="14" t="s">
        <v>7</v>
      </c>
      <c r="C5010" s="24">
        <v>8742</v>
      </c>
      <c r="D5010" s="14" t="s">
        <v>268</v>
      </c>
      <c r="E5010" s="14" t="s">
        <v>267</v>
      </c>
      <c r="F5010" s="15">
        <v>8</v>
      </c>
      <c r="G5010" s="15" t="s">
        <v>15</v>
      </c>
      <c r="H5010" s="15" t="s">
        <v>31</v>
      </c>
      <c r="I5010" s="19">
        <v>45230</v>
      </c>
      <c r="J5010" s="16">
        <f t="shared" si="143"/>
        <v>45595</v>
      </c>
      <c r="K5010" s="19"/>
      <c r="L5010" s="15"/>
      <c r="M5010" s="23" t="str">
        <f>IF($K5010&gt;0,VLOOKUP($C5010,analyst,8,FALSE),"")</f>
        <v/>
      </c>
      <c r="N5010" s="23" t="str">
        <f>IF($K5010&gt;0,VLOOKUP($C5010,analyst,9,FALSE),"")</f>
        <v/>
      </c>
      <c r="O5010" s="21" t="s">
        <v>7</v>
      </c>
      <c r="P5010" s="20" t="s">
        <v>2</v>
      </c>
      <c r="Q5010" s="19">
        <f>+J5010</f>
        <v>45595</v>
      </c>
      <c r="R5010" s="18"/>
    </row>
    <row r="5011" spans="1:18" s="14" customFormat="1" x14ac:dyDescent="0.2">
      <c r="A5011" s="25">
        <v>56</v>
      </c>
      <c r="B5011" s="14" t="s">
        <v>7</v>
      </c>
      <c r="C5011" s="24">
        <v>8743</v>
      </c>
      <c r="D5011" s="14" t="s">
        <v>266</v>
      </c>
      <c r="E5011" s="14" t="s">
        <v>265</v>
      </c>
      <c r="F5011" s="15">
        <v>11</v>
      </c>
      <c r="G5011" s="15" t="s">
        <v>34</v>
      </c>
      <c r="H5011" s="15" t="s">
        <v>25</v>
      </c>
      <c r="I5011" s="19">
        <v>45261</v>
      </c>
      <c r="J5011" s="16" t="str">
        <f t="shared" si="143"/>
        <v>n/a</v>
      </c>
      <c r="K5011" s="19">
        <v>45288</v>
      </c>
      <c r="L5011" s="15"/>
      <c r="M5011" s="23">
        <f>IF($K5011&gt;0,VLOOKUP($C5011,analyst,8,FALSE),"")</f>
        <v>0</v>
      </c>
      <c r="N5011" s="23" t="str">
        <f>IF($K5011&gt;0,VLOOKUP($C5011,analyst,9,FALSE),"")</f>
        <v>Approve</v>
      </c>
      <c r="O5011" s="21" t="s">
        <v>7</v>
      </c>
      <c r="P5011" s="20">
        <v>4887</v>
      </c>
      <c r="Q5011" s="19">
        <v>45432</v>
      </c>
      <c r="R5011" s="18" t="s">
        <v>261</v>
      </c>
    </row>
    <row r="5012" spans="1:18" s="14" customFormat="1" ht="12" customHeight="1" x14ac:dyDescent="0.2">
      <c r="A5012" s="25">
        <v>46</v>
      </c>
      <c r="B5012" s="14" t="s">
        <v>7</v>
      </c>
      <c r="C5012" s="24">
        <v>8744</v>
      </c>
      <c r="D5012" s="14" t="s">
        <v>264</v>
      </c>
      <c r="E5012" s="14" t="s">
        <v>263</v>
      </c>
      <c r="F5012" s="15">
        <v>8</v>
      </c>
      <c r="G5012" s="15" t="s">
        <v>15</v>
      </c>
      <c r="H5012" s="15" t="s">
        <v>25</v>
      </c>
      <c r="I5012" s="19">
        <v>45264</v>
      </c>
      <c r="J5012" s="16" t="str">
        <f t="shared" si="143"/>
        <v>n/a</v>
      </c>
      <c r="K5012" s="19">
        <v>45293</v>
      </c>
      <c r="L5012" s="15"/>
      <c r="M5012" s="23" t="str">
        <f>IF($K5012&gt;0,VLOOKUP($C5012,analyst,8,FALSE),"")</f>
        <v>Approve</v>
      </c>
      <c r="N5012" s="23" t="str">
        <f>IF($K5012&gt;0,VLOOKUP($C5012,analyst,9,FALSE),"")</f>
        <v>Approve</v>
      </c>
      <c r="O5012" s="21" t="s">
        <v>7</v>
      </c>
      <c r="P5012" s="20">
        <v>4888</v>
      </c>
      <c r="Q5012" s="19">
        <v>45446</v>
      </c>
      <c r="R5012" s="18" t="s">
        <v>225</v>
      </c>
    </row>
    <row r="5013" spans="1:18" s="14" customFormat="1" x14ac:dyDescent="0.2">
      <c r="A5013" s="25">
        <v>4</v>
      </c>
      <c r="B5013" s="14" t="s">
        <v>7</v>
      </c>
      <c r="C5013" s="24">
        <v>8745</v>
      </c>
      <c r="D5013" s="14" t="s">
        <v>49</v>
      </c>
      <c r="E5013" s="14" t="s">
        <v>262</v>
      </c>
      <c r="F5013" s="15">
        <v>5</v>
      </c>
      <c r="G5013" s="15" t="s">
        <v>34</v>
      </c>
      <c r="H5013" s="15" t="s">
        <v>8</v>
      </c>
      <c r="I5013" s="19">
        <v>45272</v>
      </c>
      <c r="J5013" s="16" t="str">
        <f t="shared" si="143"/>
        <v>n/a</v>
      </c>
      <c r="K5013" s="19">
        <v>45316</v>
      </c>
      <c r="L5013" s="15"/>
      <c r="M5013" s="23">
        <f>IF($K5013&gt;0,VLOOKUP($C5013,analyst,8,FALSE),"")</f>
        <v>0</v>
      </c>
      <c r="N5013" s="23" t="s">
        <v>113</v>
      </c>
      <c r="O5013" s="21" t="s">
        <v>7</v>
      </c>
      <c r="P5013" s="20">
        <v>4937</v>
      </c>
      <c r="Q5013" s="19">
        <v>45784</v>
      </c>
      <c r="R5013" s="18" t="s">
        <v>261</v>
      </c>
    </row>
    <row r="5014" spans="1:18" s="14" customFormat="1" ht="13.5" x14ac:dyDescent="0.2">
      <c r="A5014" s="25">
        <v>19</v>
      </c>
      <c r="B5014" s="14" t="s">
        <v>7</v>
      </c>
      <c r="C5014" s="24">
        <v>8746</v>
      </c>
      <c r="D5014" s="43" t="s">
        <v>260</v>
      </c>
      <c r="E5014" s="14" t="s">
        <v>259</v>
      </c>
      <c r="F5014" s="15">
        <v>8</v>
      </c>
      <c r="G5014" s="15" t="s">
        <v>15</v>
      </c>
      <c r="H5014" s="15" t="s">
        <v>8</v>
      </c>
      <c r="I5014" s="19">
        <v>45281</v>
      </c>
      <c r="J5014" s="16" t="str">
        <f t="shared" si="143"/>
        <v>n/a</v>
      </c>
      <c r="K5014" s="19">
        <v>45320</v>
      </c>
      <c r="L5014" s="15" t="s">
        <v>258</v>
      </c>
      <c r="M5014" s="23" t="str">
        <f>IF($K5014&gt;0,VLOOKUP($C5014,analyst,8,FALSE),"")</f>
        <v>Approve</v>
      </c>
      <c r="N5014" s="23" t="str">
        <f>IF($K5014&gt;0,VLOOKUP($C5014,analyst,9,FALSE),"")</f>
        <v>Approve</v>
      </c>
      <c r="O5014" s="21" t="s">
        <v>7</v>
      </c>
      <c r="P5014" s="20">
        <v>4890</v>
      </c>
      <c r="Q5014" s="19">
        <v>45467</v>
      </c>
      <c r="R5014" s="18" t="s">
        <v>255</v>
      </c>
    </row>
    <row r="5015" spans="1:18" s="14" customFormat="1" x14ac:dyDescent="0.2">
      <c r="A5015" s="25">
        <v>19</v>
      </c>
      <c r="B5015" s="14" t="s">
        <v>7</v>
      </c>
      <c r="C5015" s="24">
        <v>8747</v>
      </c>
      <c r="D5015" s="14" t="s">
        <v>257</v>
      </c>
      <c r="E5015" s="14" t="s">
        <v>256</v>
      </c>
      <c r="F5015" s="15">
        <v>8</v>
      </c>
      <c r="G5015" s="15" t="s">
        <v>15</v>
      </c>
      <c r="H5015" s="15" t="s">
        <v>8</v>
      </c>
      <c r="I5015" s="19">
        <v>45281</v>
      </c>
      <c r="J5015" s="16" t="str">
        <f t="shared" si="143"/>
        <v>n/a</v>
      </c>
      <c r="K5015" s="19">
        <v>45320</v>
      </c>
      <c r="L5015" s="15"/>
      <c r="M5015" s="23" t="str">
        <f>IF($K5015&gt;0,VLOOKUP($C5015,analyst,8,FALSE),"")</f>
        <v>Approve</v>
      </c>
      <c r="N5015" s="23" t="str">
        <f>IF($K5015&gt;0,VLOOKUP($C5015,analyst,9,FALSE),"")</f>
        <v>Approve</v>
      </c>
      <c r="O5015" s="21" t="s">
        <v>7</v>
      </c>
      <c r="P5015" s="20">
        <v>4891</v>
      </c>
      <c r="Q5015" s="19">
        <v>45467</v>
      </c>
      <c r="R5015" s="18" t="s">
        <v>255</v>
      </c>
    </row>
    <row r="5016" spans="1:18" s="14" customFormat="1" x14ac:dyDescent="0.2">
      <c r="A5016" s="25">
        <v>50</v>
      </c>
      <c r="B5016" s="14" t="s">
        <v>7</v>
      </c>
      <c r="C5016" s="24">
        <v>8748</v>
      </c>
      <c r="D5016" s="14" t="s">
        <v>21</v>
      </c>
      <c r="E5016" s="14" t="s">
        <v>203</v>
      </c>
      <c r="F5016" s="15">
        <v>7</v>
      </c>
      <c r="G5016" s="15" t="s">
        <v>12</v>
      </c>
      <c r="H5016" s="15" t="s">
        <v>8</v>
      </c>
      <c r="I5016" s="19">
        <v>45281</v>
      </c>
      <c r="J5016" s="16">
        <f t="shared" si="143"/>
        <v>45646</v>
      </c>
      <c r="K5016" s="19"/>
      <c r="L5016" s="15"/>
      <c r="M5016" s="23" t="str">
        <f>IF($K5016&gt;0,VLOOKUP($C5016,analyst,8,FALSE),"")</f>
        <v/>
      </c>
      <c r="N5016" s="23" t="str">
        <f>IF($K5016&gt;0,VLOOKUP($C5016,analyst,9,FALSE),"")</f>
        <v/>
      </c>
      <c r="O5016" s="21" t="s">
        <v>7</v>
      </c>
      <c r="P5016" s="20" t="s">
        <v>2</v>
      </c>
      <c r="Q5016" s="19">
        <f>+I5016</f>
        <v>45281</v>
      </c>
      <c r="R5016" s="18"/>
    </row>
    <row r="5017" spans="1:18" s="14" customFormat="1" x14ac:dyDescent="0.2">
      <c r="A5017" s="25">
        <v>246</v>
      </c>
      <c r="B5017" s="14" t="s">
        <v>7</v>
      </c>
      <c r="C5017" s="24">
        <v>8749</v>
      </c>
      <c r="D5017" s="24" t="s">
        <v>254</v>
      </c>
      <c r="E5017" s="14" t="s">
        <v>253</v>
      </c>
      <c r="F5017" s="15">
        <v>10</v>
      </c>
      <c r="G5017" s="15" t="s">
        <v>12</v>
      </c>
      <c r="H5017" s="15" t="s">
        <v>8</v>
      </c>
      <c r="I5017" s="19">
        <v>45281</v>
      </c>
      <c r="J5017" s="16">
        <f t="shared" si="143"/>
        <v>45646</v>
      </c>
      <c r="K5017" s="19"/>
      <c r="L5017" s="15"/>
      <c r="M5017" s="23" t="str">
        <f>IF($K5017&gt;0,VLOOKUP($C5017,analyst,8,FALSE),"")</f>
        <v/>
      </c>
      <c r="N5017" s="23" t="str">
        <f>IF($K5017&gt;0,VLOOKUP($C5017,analyst,9,FALSE),"")</f>
        <v/>
      </c>
      <c r="O5017" s="21" t="s">
        <v>7</v>
      </c>
      <c r="P5017" s="20" t="s">
        <v>2</v>
      </c>
      <c r="Q5017" s="19">
        <f>+J5017</f>
        <v>45646</v>
      </c>
      <c r="R5017" s="18"/>
    </row>
    <row r="5018" spans="1:18" s="14" customFormat="1" x14ac:dyDescent="0.2">
      <c r="A5018" s="25">
        <v>247</v>
      </c>
      <c r="B5018" s="14" t="s">
        <v>7</v>
      </c>
      <c r="C5018" s="24">
        <v>8750</v>
      </c>
      <c r="D5018" s="14" t="s">
        <v>252</v>
      </c>
      <c r="E5018" s="14" t="s">
        <v>39</v>
      </c>
      <c r="F5018" s="15">
        <v>20</v>
      </c>
      <c r="G5018" s="15" t="s">
        <v>22</v>
      </c>
      <c r="H5018" s="15" t="s">
        <v>8</v>
      </c>
      <c r="I5018" s="19">
        <v>45282</v>
      </c>
      <c r="J5018" s="16" t="str">
        <f t="shared" si="143"/>
        <v>n/a</v>
      </c>
      <c r="K5018" s="19">
        <v>45320</v>
      </c>
      <c r="L5018" s="15"/>
      <c r="M5018" s="23">
        <f>IF($K5018&gt;0,VLOOKUP($C5018,analyst,8,FALSE),"")</f>
        <v>0</v>
      </c>
      <c r="N5018" s="23" t="str">
        <f>IF($K5018&gt;0,VLOOKUP($C5018,analyst,9,FALSE),"")</f>
        <v>Withdrawn</v>
      </c>
      <c r="O5018" s="21" t="s">
        <v>7</v>
      </c>
      <c r="P5018" s="20" t="s">
        <v>5</v>
      </c>
      <c r="Q5018" s="19">
        <v>45415</v>
      </c>
      <c r="R5018" s="18"/>
    </row>
    <row r="5019" spans="1:18" s="14" customFormat="1" ht="13.5" customHeight="1" x14ac:dyDescent="0.2">
      <c r="A5019" s="25">
        <v>242</v>
      </c>
      <c r="B5019" s="14" t="s">
        <v>7</v>
      </c>
      <c r="C5019" s="24">
        <v>8751</v>
      </c>
      <c r="D5019" s="14" t="s">
        <v>251</v>
      </c>
      <c r="E5019" s="14" t="s">
        <v>249</v>
      </c>
      <c r="F5019" s="15">
        <v>8</v>
      </c>
      <c r="G5019" s="15" t="s">
        <v>15</v>
      </c>
      <c r="H5019" s="15" t="s">
        <v>8</v>
      </c>
      <c r="I5019" s="19">
        <v>45289</v>
      </c>
      <c r="J5019" s="16" t="str">
        <f t="shared" si="143"/>
        <v>n/a</v>
      </c>
      <c r="K5019" s="19">
        <v>45321</v>
      </c>
      <c r="L5019" s="15">
        <v>8718</v>
      </c>
      <c r="M5019" s="23">
        <f>IF($K5019&gt;0,VLOOKUP($C5019,analyst,8,FALSE),"")</f>
        <v>0</v>
      </c>
      <c r="N5019" s="23" t="str">
        <f>IF($K5019&gt;0,VLOOKUP($C5019,analyst,9,FALSE),"")</f>
        <v>Withdrawn</v>
      </c>
      <c r="O5019" s="21" t="s">
        <v>7</v>
      </c>
      <c r="P5019" s="20" t="s">
        <v>5</v>
      </c>
      <c r="Q5019" s="19">
        <v>45418</v>
      </c>
      <c r="R5019" s="18"/>
    </row>
    <row r="5020" spans="1:18" s="14" customFormat="1" ht="13.5" customHeight="1" x14ac:dyDescent="0.2">
      <c r="A5020" s="25">
        <v>17</v>
      </c>
      <c r="B5020" s="14" t="s">
        <v>7</v>
      </c>
      <c r="C5020" s="24">
        <v>8752</v>
      </c>
      <c r="D5020" s="14" t="s">
        <v>250</v>
      </c>
      <c r="E5020" s="14" t="s">
        <v>249</v>
      </c>
      <c r="F5020" s="15">
        <v>15</v>
      </c>
      <c r="G5020" s="15" t="s">
        <v>9</v>
      </c>
      <c r="H5020" s="15" t="s">
        <v>8</v>
      </c>
      <c r="I5020" s="19">
        <v>45293</v>
      </c>
      <c r="J5020" s="16" t="str">
        <f t="shared" si="143"/>
        <v>n/a</v>
      </c>
      <c r="K5020" s="19">
        <v>45321</v>
      </c>
      <c r="L5020" s="15">
        <v>8753</v>
      </c>
      <c r="M5020" s="23">
        <f>IF($K5020&gt;0,VLOOKUP($C5020,analyst,8,FALSE),"")</f>
        <v>0</v>
      </c>
      <c r="N5020" s="23" t="str">
        <f>IF($K5020&gt;0,VLOOKUP($C5020,analyst,9,FALSE),"")</f>
        <v>Approve</v>
      </c>
      <c r="O5020" s="21" t="s">
        <v>7</v>
      </c>
      <c r="P5020" s="20">
        <v>4892</v>
      </c>
      <c r="Q5020" s="19">
        <v>45489</v>
      </c>
      <c r="R5020" s="18" t="s">
        <v>77</v>
      </c>
    </row>
    <row r="5021" spans="1:18" s="14" customFormat="1" ht="13.5" customHeight="1" x14ac:dyDescent="0.2">
      <c r="A5021" s="25">
        <v>249</v>
      </c>
      <c r="B5021" s="14" t="s">
        <v>7</v>
      </c>
      <c r="C5021" s="24">
        <v>8753</v>
      </c>
      <c r="D5021" s="14" t="s">
        <v>248</v>
      </c>
      <c r="E5021" s="14" t="s">
        <v>203</v>
      </c>
      <c r="F5021" s="15">
        <v>15</v>
      </c>
      <c r="G5021" s="15" t="s">
        <v>9</v>
      </c>
      <c r="H5021" s="15" t="s">
        <v>8</v>
      </c>
      <c r="I5021" s="19">
        <v>45303</v>
      </c>
      <c r="J5021" s="16" t="str">
        <f t="shared" si="143"/>
        <v>n/a</v>
      </c>
      <c r="K5021" s="19">
        <v>45321</v>
      </c>
      <c r="L5021" s="15">
        <v>8752</v>
      </c>
      <c r="M5021" s="23">
        <f>IF($K5021&gt;0,VLOOKUP($C5021,analyst,8,FALSE),"")</f>
        <v>0</v>
      </c>
      <c r="N5021" s="23" t="str">
        <f>IF($K5021&gt;0,VLOOKUP($C5021,analyst,9,FALSE),"")</f>
        <v>Deny</v>
      </c>
      <c r="O5021" s="21" t="s">
        <v>7</v>
      </c>
      <c r="P5021" s="20">
        <v>4902</v>
      </c>
      <c r="Q5021" s="19">
        <v>45538</v>
      </c>
      <c r="R5021" s="18" t="s">
        <v>77</v>
      </c>
    </row>
    <row r="5022" spans="1:18" s="14" customFormat="1" ht="13.5" customHeight="1" x14ac:dyDescent="0.2">
      <c r="A5022" s="25">
        <v>250</v>
      </c>
      <c r="B5022" s="14" t="s">
        <v>7</v>
      </c>
      <c r="C5022" s="24">
        <v>8754</v>
      </c>
      <c r="D5022" s="14" t="s">
        <v>247</v>
      </c>
      <c r="E5022" s="14" t="s">
        <v>246</v>
      </c>
      <c r="F5022" s="15">
        <v>8</v>
      </c>
      <c r="G5022" s="15" t="s">
        <v>15</v>
      </c>
      <c r="H5022" s="15" t="s">
        <v>44</v>
      </c>
      <c r="I5022" s="19">
        <v>45342</v>
      </c>
      <c r="J5022" s="16" t="str">
        <f t="shared" si="143"/>
        <v>n/a</v>
      </c>
      <c r="K5022" s="19">
        <v>45379</v>
      </c>
      <c r="L5022" s="15">
        <v>8758</v>
      </c>
      <c r="M5022" s="23" t="str">
        <f>IF($K5022&gt;0,VLOOKUP($C5022,analyst,8,FALSE),"")</f>
        <v>Approve</v>
      </c>
      <c r="N5022" s="23" t="str">
        <f>IF($K5022&gt;0,VLOOKUP($C5022,analyst,9,FALSE),"")</f>
        <v>Approve</v>
      </c>
      <c r="O5022" s="21" t="s">
        <v>7</v>
      </c>
      <c r="P5022" s="20">
        <v>4893</v>
      </c>
      <c r="Q5022" s="19">
        <v>45519</v>
      </c>
      <c r="R5022" s="18" t="s">
        <v>245</v>
      </c>
    </row>
    <row r="5023" spans="1:18" s="14" customFormat="1" ht="13.5" customHeight="1" x14ac:dyDescent="0.2">
      <c r="A5023" s="25">
        <v>19</v>
      </c>
      <c r="B5023" s="14" t="s">
        <v>7</v>
      </c>
      <c r="C5023" s="24">
        <v>8755</v>
      </c>
      <c r="D5023" s="14" t="s">
        <v>244</v>
      </c>
      <c r="E5023" s="14" t="s">
        <v>243</v>
      </c>
      <c r="F5023" s="15">
        <v>8</v>
      </c>
      <c r="G5023" s="15" t="s">
        <v>15</v>
      </c>
      <c r="H5023" s="15" t="s">
        <v>44</v>
      </c>
      <c r="I5023" s="19">
        <v>45344</v>
      </c>
      <c r="J5023" s="16" t="str">
        <f t="shared" si="143"/>
        <v>n/a</v>
      </c>
      <c r="K5023" s="19">
        <v>45383</v>
      </c>
      <c r="L5023" s="15">
        <v>8756</v>
      </c>
      <c r="M5023" s="23" t="str">
        <f>IF($K5023&gt;0,VLOOKUP($C5023,analyst,8,FALSE),"")</f>
        <v>Approve</v>
      </c>
      <c r="N5023" s="23" t="str">
        <f>IF($K5023&gt;0,VLOOKUP($C5023,analyst,9,FALSE),"")</f>
        <v>Approve</v>
      </c>
      <c r="O5023" s="21" t="s">
        <v>7</v>
      </c>
      <c r="P5023" s="20">
        <v>4894</v>
      </c>
      <c r="Q5023" s="19">
        <v>45519</v>
      </c>
      <c r="R5023" s="18" t="s">
        <v>131</v>
      </c>
    </row>
    <row r="5024" spans="1:18" s="14" customFormat="1" ht="13.5" customHeight="1" x14ac:dyDescent="0.2">
      <c r="A5024" s="25">
        <v>19</v>
      </c>
      <c r="B5024" s="14" t="s">
        <v>7</v>
      </c>
      <c r="C5024" s="24">
        <v>8756</v>
      </c>
      <c r="D5024" s="14" t="s">
        <v>175</v>
      </c>
      <c r="E5024" s="42" t="s">
        <v>242</v>
      </c>
      <c r="F5024" s="15">
        <v>8</v>
      </c>
      <c r="G5024" s="15" t="s">
        <v>15</v>
      </c>
      <c r="H5024" s="15" t="s">
        <v>44</v>
      </c>
      <c r="I5024" s="19">
        <v>45344</v>
      </c>
      <c r="J5024" s="16" t="str">
        <f t="shared" si="143"/>
        <v>n/a</v>
      </c>
      <c r="K5024" s="19">
        <v>45383</v>
      </c>
      <c r="L5024" s="15">
        <v>8755</v>
      </c>
      <c r="M5024" s="23" t="str">
        <f>IF($K5024&gt;0,VLOOKUP($C5024,analyst,8,FALSE),"")</f>
        <v>Approve</v>
      </c>
      <c r="N5024" s="23" t="str">
        <f>IF($K5024&gt;0,VLOOKUP($C5024,analyst,9,FALSE),"")</f>
        <v>Approve</v>
      </c>
      <c r="O5024" s="21" t="s">
        <v>7</v>
      </c>
      <c r="P5024" s="20">
        <v>4895</v>
      </c>
      <c r="Q5024" s="19">
        <v>45519</v>
      </c>
      <c r="R5024" s="18" t="s">
        <v>131</v>
      </c>
    </row>
    <row r="5025" spans="1:18" s="14" customFormat="1" ht="13.5" customHeight="1" x14ac:dyDescent="0.2">
      <c r="A5025" s="25">
        <v>19</v>
      </c>
      <c r="B5025" s="14" t="s">
        <v>7</v>
      </c>
      <c r="C5025" s="24">
        <v>8757</v>
      </c>
      <c r="D5025" s="14" t="s">
        <v>175</v>
      </c>
      <c r="E5025" s="42" t="s">
        <v>241</v>
      </c>
      <c r="F5025" s="15">
        <v>8</v>
      </c>
      <c r="G5025" s="15" t="s">
        <v>15</v>
      </c>
      <c r="H5025" s="15" t="s">
        <v>44</v>
      </c>
      <c r="I5025" s="19">
        <v>45344</v>
      </c>
      <c r="J5025" s="16" t="str">
        <f t="shared" si="143"/>
        <v>n/a</v>
      </c>
      <c r="K5025" s="19">
        <v>45383</v>
      </c>
      <c r="L5025" s="15">
        <v>8761</v>
      </c>
      <c r="M5025" s="23" t="str">
        <f>IF($K5025&gt;0,VLOOKUP($C5025,analyst,8,FALSE),"")</f>
        <v>Approve</v>
      </c>
      <c r="N5025" s="23" t="str">
        <f>IF($K5025&gt;0,VLOOKUP($C5025,analyst,9,FALSE),"")</f>
        <v>Approve</v>
      </c>
      <c r="O5025" s="21" t="s">
        <v>7</v>
      </c>
      <c r="P5025" s="20">
        <v>4896</v>
      </c>
      <c r="Q5025" s="19">
        <v>45519</v>
      </c>
      <c r="R5025" s="18" t="s">
        <v>131</v>
      </c>
    </row>
    <row r="5026" spans="1:18" s="14" customFormat="1" ht="13.5" customHeight="1" x14ac:dyDescent="0.2">
      <c r="A5026" s="25">
        <v>113</v>
      </c>
      <c r="B5026" s="14" t="s">
        <v>7</v>
      </c>
      <c r="C5026" s="24">
        <v>8758</v>
      </c>
      <c r="D5026" s="14" t="s">
        <v>240</v>
      </c>
      <c r="E5026" s="14" t="s">
        <v>239</v>
      </c>
      <c r="F5026" s="15">
        <v>8</v>
      </c>
      <c r="G5026" s="15" t="s">
        <v>15</v>
      </c>
      <c r="H5026" s="15" t="s">
        <v>44</v>
      </c>
      <c r="I5026" s="19">
        <v>45345</v>
      </c>
      <c r="J5026" s="16" t="str">
        <f t="shared" si="143"/>
        <v>n/a</v>
      </c>
      <c r="K5026" s="19">
        <v>45378</v>
      </c>
      <c r="L5026" s="15">
        <v>8754</v>
      </c>
      <c r="M5026" s="23" t="str">
        <f>IF($K5026&gt;0,VLOOKUP($C5026,analyst,8,FALSE),"")</f>
        <v>Approve</v>
      </c>
      <c r="N5026" s="23" t="str">
        <f>IF($K5026&gt;0,VLOOKUP($C5026,analyst,9,FALSE),"")</f>
        <v>Approve</v>
      </c>
      <c r="O5026" s="21" t="s">
        <v>7</v>
      </c>
      <c r="P5026" s="20">
        <v>4897</v>
      </c>
      <c r="Q5026" s="19">
        <v>45519</v>
      </c>
      <c r="R5026" s="18" t="s">
        <v>233</v>
      </c>
    </row>
    <row r="5027" spans="1:18" s="14" customFormat="1" ht="13.5" customHeight="1" x14ac:dyDescent="0.2">
      <c r="A5027" s="25">
        <v>50</v>
      </c>
      <c r="B5027" s="14" t="s">
        <v>7</v>
      </c>
      <c r="C5027" s="24">
        <v>8759</v>
      </c>
      <c r="D5027" s="14" t="s">
        <v>238</v>
      </c>
      <c r="E5027" s="14" t="s">
        <v>237</v>
      </c>
      <c r="F5027" s="15">
        <v>7</v>
      </c>
      <c r="G5027" s="15" t="s">
        <v>12</v>
      </c>
      <c r="H5027" s="15" t="s">
        <v>44</v>
      </c>
      <c r="I5027" s="19">
        <v>45352</v>
      </c>
      <c r="J5027" s="16" t="str">
        <f t="shared" si="143"/>
        <v>n/a</v>
      </c>
      <c r="K5027" s="19">
        <v>45383</v>
      </c>
      <c r="L5027" s="15"/>
      <c r="M5027" s="23">
        <f>IF($K5027&gt;0,VLOOKUP($C5027,analyst,8,FALSE),"")</f>
        <v>0</v>
      </c>
      <c r="N5027" s="23" t="str">
        <f>IF($K5027&gt;0,VLOOKUP($C5027,analyst,9,FALSE),"")</f>
        <v>Approve</v>
      </c>
      <c r="O5027" s="21" t="s">
        <v>7</v>
      </c>
      <c r="P5027" s="20">
        <v>4898</v>
      </c>
      <c r="Q5027" s="19">
        <v>45519</v>
      </c>
      <c r="R5027" s="18" t="s">
        <v>140</v>
      </c>
    </row>
    <row r="5028" spans="1:18" s="14" customFormat="1" ht="13.5" customHeight="1" x14ac:dyDescent="0.2">
      <c r="A5028" s="25">
        <v>3</v>
      </c>
      <c r="B5028" s="14" t="s">
        <v>7</v>
      </c>
      <c r="C5028" s="24">
        <v>8760</v>
      </c>
      <c r="D5028" s="14" t="s">
        <v>236</v>
      </c>
      <c r="E5028" s="14" t="s">
        <v>235</v>
      </c>
      <c r="F5028" s="15">
        <v>15</v>
      </c>
      <c r="G5028" s="15" t="s">
        <v>9</v>
      </c>
      <c r="H5028" s="15" t="s">
        <v>44</v>
      </c>
      <c r="I5028" s="19">
        <v>45352</v>
      </c>
      <c r="J5028" s="16" t="str">
        <f t="shared" si="143"/>
        <v>n/a</v>
      </c>
      <c r="K5028" s="19">
        <v>45383</v>
      </c>
      <c r="L5028" s="15"/>
      <c r="M5028" s="23">
        <f>IF($K5028&gt;0,VLOOKUP($C5028,analyst,8,FALSE),"")</f>
        <v>0</v>
      </c>
      <c r="N5028" s="23" t="str">
        <f>IF($K5028&gt;0,VLOOKUP($C5028,analyst,9,FALSE),"")</f>
        <v>Approve</v>
      </c>
      <c r="O5028" s="21" t="s">
        <v>7</v>
      </c>
      <c r="P5028" s="20">
        <v>4899</v>
      </c>
      <c r="Q5028" s="19">
        <v>45519</v>
      </c>
      <c r="R5028" s="18" t="s">
        <v>77</v>
      </c>
    </row>
    <row r="5029" spans="1:18" s="14" customFormat="1" ht="13.5" customHeight="1" x14ac:dyDescent="0.2">
      <c r="A5029" s="25">
        <v>17</v>
      </c>
      <c r="B5029" s="14" t="s">
        <v>7</v>
      </c>
      <c r="C5029" s="24">
        <v>8761</v>
      </c>
      <c r="D5029" s="14" t="s">
        <v>234</v>
      </c>
      <c r="E5029" s="14" t="s">
        <v>231</v>
      </c>
      <c r="F5029" s="15">
        <v>8</v>
      </c>
      <c r="G5029" s="15" t="s">
        <v>15</v>
      </c>
      <c r="H5029" s="15" t="s">
        <v>44</v>
      </c>
      <c r="I5029" s="19">
        <v>45352</v>
      </c>
      <c r="J5029" s="16" t="str">
        <f t="shared" si="143"/>
        <v>n/a</v>
      </c>
      <c r="K5029" s="19">
        <v>45383</v>
      </c>
      <c r="L5029" s="15">
        <v>8757</v>
      </c>
      <c r="M5029" s="23" t="str">
        <f>IF($K5029&gt;0,VLOOKUP($C5029,analyst,8,FALSE),"")</f>
        <v>Approve</v>
      </c>
      <c r="N5029" s="23" t="str">
        <f>IF($K5029&gt;0,VLOOKUP($C5029,analyst,9,FALSE),"")</f>
        <v>Approve</v>
      </c>
      <c r="O5029" s="21" t="s">
        <v>7</v>
      </c>
      <c r="P5029" s="20">
        <v>4900</v>
      </c>
      <c r="Q5029" s="19">
        <v>45519</v>
      </c>
      <c r="R5029" s="18" t="s">
        <v>233</v>
      </c>
    </row>
    <row r="5030" spans="1:18" s="14" customFormat="1" ht="13.5" customHeight="1" x14ac:dyDescent="0.2">
      <c r="A5030" s="25">
        <v>17</v>
      </c>
      <c r="B5030" s="14" t="s">
        <v>7</v>
      </c>
      <c r="C5030" s="24">
        <v>8762</v>
      </c>
      <c r="D5030" s="14" t="s">
        <v>232</v>
      </c>
      <c r="E5030" s="14" t="s">
        <v>231</v>
      </c>
      <c r="F5030" s="15">
        <v>16</v>
      </c>
      <c r="G5030" s="15" t="s">
        <v>12</v>
      </c>
      <c r="H5030" s="15" t="s">
        <v>44</v>
      </c>
      <c r="I5030" s="19">
        <v>45352</v>
      </c>
      <c r="J5030" s="16" t="str">
        <f t="shared" si="143"/>
        <v>n/a</v>
      </c>
      <c r="K5030" s="19">
        <v>45383</v>
      </c>
      <c r="L5030" s="15"/>
      <c r="M5030" s="23">
        <f>IF($K5030&gt;0,VLOOKUP($C5030,analyst,8,FALSE),"")</f>
        <v>0</v>
      </c>
      <c r="N5030" s="23" t="str">
        <f>IF($K5030&gt;0,VLOOKUP($C5030,analyst,9,FALSE),"")</f>
        <v>Approve</v>
      </c>
      <c r="O5030" s="21" t="s">
        <v>7</v>
      </c>
      <c r="P5030" s="20">
        <v>4901</v>
      </c>
      <c r="Q5030" s="19">
        <v>45519</v>
      </c>
      <c r="R5030" s="18" t="s">
        <v>140</v>
      </c>
    </row>
    <row r="5031" spans="1:18" s="14" customFormat="1" ht="13.5" customHeight="1" x14ac:dyDescent="0.2">
      <c r="A5031" s="25">
        <v>4</v>
      </c>
      <c r="B5031" s="14" t="s">
        <v>7</v>
      </c>
      <c r="C5031" s="24">
        <v>8763</v>
      </c>
      <c r="D5031" s="14" t="s">
        <v>230</v>
      </c>
      <c r="E5031" s="14" t="s">
        <v>229</v>
      </c>
      <c r="F5031" s="15">
        <v>5</v>
      </c>
      <c r="G5031" s="15" t="s">
        <v>34</v>
      </c>
      <c r="H5031" s="15" t="s">
        <v>114</v>
      </c>
      <c r="I5031" s="19">
        <v>45383</v>
      </c>
      <c r="J5031" s="16" t="str">
        <f t="shared" si="143"/>
        <v>n/a</v>
      </c>
      <c r="K5031" s="19">
        <v>45411</v>
      </c>
      <c r="L5031" s="15"/>
      <c r="M5031" s="23">
        <f>IF($K5031&gt;0,VLOOKUP($C5031,analyst,8,FALSE),"")</f>
        <v>0</v>
      </c>
      <c r="N5031" s="23" t="str">
        <f>IF($K5031&gt;0,VLOOKUP($C5031,analyst,9,FALSE),"")</f>
        <v>Part Approve</v>
      </c>
      <c r="O5031" s="21" t="s">
        <v>7</v>
      </c>
      <c r="P5031" s="20">
        <v>4945</v>
      </c>
      <c r="Q5031" s="19">
        <v>45852</v>
      </c>
      <c r="R5031" s="18" t="s">
        <v>162</v>
      </c>
    </row>
    <row r="5032" spans="1:18" s="14" customFormat="1" ht="13.5" customHeight="1" x14ac:dyDescent="0.2">
      <c r="A5032" s="25">
        <v>50</v>
      </c>
      <c r="B5032" s="14" t="s">
        <v>7</v>
      </c>
      <c r="C5032" s="24">
        <v>8764</v>
      </c>
      <c r="D5032" s="14" t="s">
        <v>21</v>
      </c>
      <c r="E5032" s="14" t="s">
        <v>228</v>
      </c>
      <c r="F5032" s="15">
        <v>7</v>
      </c>
      <c r="G5032" s="15" t="s">
        <v>12</v>
      </c>
      <c r="H5032" s="15" t="s">
        <v>114</v>
      </c>
      <c r="I5032" s="19">
        <v>45383</v>
      </c>
      <c r="J5032" s="16" t="str">
        <f t="shared" si="143"/>
        <v>n/a</v>
      </c>
      <c r="K5032" s="19">
        <v>45414</v>
      </c>
      <c r="L5032" s="15"/>
      <c r="M5032" s="23">
        <f>IF($K5032&gt;0,VLOOKUP($C5032,analyst,8,FALSE),"")</f>
        <v>0</v>
      </c>
      <c r="N5032" s="23" t="str">
        <f>IF($K5032&gt;0,VLOOKUP($C5032,analyst,9,FALSE),"")</f>
        <v>Part Approve</v>
      </c>
      <c r="O5032" s="21" t="s">
        <v>7</v>
      </c>
      <c r="P5032" s="20">
        <v>4929</v>
      </c>
      <c r="Q5032" s="19">
        <v>45727</v>
      </c>
      <c r="R5032" s="18" t="s">
        <v>140</v>
      </c>
    </row>
    <row r="5033" spans="1:18" s="14" customFormat="1" ht="13.5" customHeight="1" x14ac:dyDescent="0.2">
      <c r="A5033" s="25">
        <v>251</v>
      </c>
      <c r="B5033" s="14" t="s">
        <v>7</v>
      </c>
      <c r="C5033" s="24">
        <v>8765</v>
      </c>
      <c r="D5033" s="14" t="s">
        <v>227</v>
      </c>
      <c r="E5033" s="14" t="s">
        <v>226</v>
      </c>
      <c r="F5033" s="15">
        <v>11</v>
      </c>
      <c r="G5033" s="15" t="s">
        <v>34</v>
      </c>
      <c r="H5033" s="15" t="s">
        <v>31</v>
      </c>
      <c r="I5033" s="19">
        <v>45401</v>
      </c>
      <c r="J5033" s="16" t="str">
        <f t="shared" si="143"/>
        <v>n/a</v>
      </c>
      <c r="K5033" s="19">
        <v>45443</v>
      </c>
      <c r="L5033" s="15"/>
      <c r="M5033" s="23"/>
      <c r="N5033" s="23" t="s">
        <v>107</v>
      </c>
      <c r="O5033" s="21" t="s">
        <v>7</v>
      </c>
      <c r="P5033" s="20">
        <v>4903</v>
      </c>
      <c r="Q5033" s="19">
        <v>45583</v>
      </c>
      <c r="R5033" s="18" t="s">
        <v>225</v>
      </c>
    </row>
    <row r="5034" spans="1:18" s="14" customFormat="1" ht="13.5" customHeight="1" x14ac:dyDescent="0.2">
      <c r="A5034" s="25">
        <v>56</v>
      </c>
      <c r="B5034" s="14" t="s">
        <v>7</v>
      </c>
      <c r="C5034" s="24">
        <v>8766</v>
      </c>
      <c r="D5034" s="14" t="s">
        <v>224</v>
      </c>
      <c r="E5034" s="14" t="s">
        <v>223</v>
      </c>
      <c r="F5034" s="15">
        <v>11</v>
      </c>
      <c r="G5034" s="15" t="s">
        <v>34</v>
      </c>
      <c r="H5034" s="15" t="s">
        <v>31</v>
      </c>
      <c r="I5034" s="19">
        <v>45407</v>
      </c>
      <c r="J5034" s="16" t="str">
        <f t="shared" si="143"/>
        <v>n/a</v>
      </c>
      <c r="K5034" s="19">
        <v>45443</v>
      </c>
      <c r="L5034" s="15"/>
      <c r="M5034" s="23"/>
      <c r="N5034" s="23" t="s">
        <v>107</v>
      </c>
      <c r="O5034" s="21" t="s">
        <v>7</v>
      </c>
      <c r="P5034" s="20">
        <v>4904</v>
      </c>
      <c r="Q5034" s="19">
        <v>45583</v>
      </c>
      <c r="R5034" s="18" t="s">
        <v>162</v>
      </c>
    </row>
    <row r="5035" spans="1:18" s="14" customFormat="1" ht="13.5" customHeight="1" x14ac:dyDescent="0.2">
      <c r="A5035" s="25">
        <v>37</v>
      </c>
      <c r="B5035" s="14" t="s">
        <v>7</v>
      </c>
      <c r="C5035" s="24">
        <v>8767</v>
      </c>
      <c r="D5035" s="14" t="s">
        <v>222</v>
      </c>
      <c r="E5035" s="14" t="s">
        <v>221</v>
      </c>
      <c r="F5035" s="15">
        <v>20</v>
      </c>
      <c r="G5035" s="15" t="s">
        <v>22</v>
      </c>
      <c r="H5035" s="15" t="s">
        <v>31</v>
      </c>
      <c r="I5035" s="19">
        <v>45413</v>
      </c>
      <c r="J5035" s="16" t="str">
        <f t="shared" si="143"/>
        <v>n/a</v>
      </c>
      <c r="K5035" s="19">
        <v>45442</v>
      </c>
      <c r="L5035" s="15"/>
      <c r="M5035" s="23"/>
      <c r="N5035" s="23" t="s">
        <v>107</v>
      </c>
      <c r="O5035" s="21" t="s">
        <v>7</v>
      </c>
      <c r="P5035" s="20">
        <v>4908</v>
      </c>
      <c r="Q5035" s="19">
        <v>45583</v>
      </c>
      <c r="R5035" s="18" t="s">
        <v>202</v>
      </c>
    </row>
    <row r="5036" spans="1:18" s="14" customFormat="1" ht="13.5" customHeight="1" x14ac:dyDescent="0.2">
      <c r="A5036" s="25">
        <v>51</v>
      </c>
      <c r="B5036" s="14" t="s">
        <v>7</v>
      </c>
      <c r="C5036" s="24">
        <v>8768</v>
      </c>
      <c r="D5036" s="14" t="s">
        <v>219</v>
      </c>
      <c r="E5036" s="14" t="s">
        <v>220</v>
      </c>
      <c r="F5036" s="15">
        <v>8</v>
      </c>
      <c r="G5036" s="15" t="s">
        <v>15</v>
      </c>
      <c r="H5036" s="15" t="s">
        <v>31</v>
      </c>
      <c r="I5036" s="19">
        <v>45413</v>
      </c>
      <c r="J5036" s="16" t="str">
        <f t="shared" si="143"/>
        <v>n/a</v>
      </c>
      <c r="K5036" s="19">
        <v>45443</v>
      </c>
      <c r="L5036" s="15"/>
      <c r="M5036" s="23" t="str">
        <f>IF($K5036&gt;0,VLOOKUP($C5036,analyst,8,FALSE),"")</f>
        <v>Approve</v>
      </c>
      <c r="N5036" s="23" t="s">
        <v>107</v>
      </c>
      <c r="O5036" s="21" t="s">
        <v>7</v>
      </c>
      <c r="P5036" s="20">
        <v>4905</v>
      </c>
      <c r="Q5036" s="19">
        <v>45583</v>
      </c>
      <c r="R5036" s="41" t="s">
        <v>217</v>
      </c>
    </row>
    <row r="5037" spans="1:18" s="14" customFormat="1" ht="13.5" customHeight="1" x14ac:dyDescent="0.2">
      <c r="A5037" s="25">
        <v>51</v>
      </c>
      <c r="B5037" s="14" t="s">
        <v>7</v>
      </c>
      <c r="C5037" s="24">
        <v>8769</v>
      </c>
      <c r="D5037" s="14" t="s">
        <v>219</v>
      </c>
      <c r="E5037" s="14" t="s">
        <v>218</v>
      </c>
      <c r="F5037" s="15">
        <v>8</v>
      </c>
      <c r="G5037" s="15" t="s">
        <v>15</v>
      </c>
      <c r="H5037" s="15" t="s">
        <v>31</v>
      </c>
      <c r="I5037" s="19">
        <v>45413</v>
      </c>
      <c r="J5037" s="16" t="str">
        <f t="shared" si="143"/>
        <v>n/a</v>
      </c>
      <c r="K5037" s="19">
        <v>45443</v>
      </c>
      <c r="L5037" s="15"/>
      <c r="M5037" s="23" t="str">
        <f>IF($K5037&gt;0,VLOOKUP($C5037,analyst,8,FALSE),"")</f>
        <v>Approve</v>
      </c>
      <c r="N5037" s="23" t="s">
        <v>107</v>
      </c>
      <c r="O5037" s="21" t="s">
        <v>7</v>
      </c>
      <c r="P5037" s="20">
        <v>4906</v>
      </c>
      <c r="Q5037" s="19">
        <v>45583</v>
      </c>
      <c r="R5037" s="41" t="s">
        <v>217</v>
      </c>
    </row>
    <row r="5038" spans="1:18" s="14" customFormat="1" ht="13.5" customHeight="1" x14ac:dyDescent="0.2">
      <c r="A5038" s="25">
        <v>3</v>
      </c>
      <c r="B5038" s="14" t="s">
        <v>7</v>
      </c>
      <c r="C5038" s="24">
        <v>8770</v>
      </c>
      <c r="D5038" s="14" t="s">
        <v>216</v>
      </c>
      <c r="E5038" s="14" t="s">
        <v>215</v>
      </c>
      <c r="F5038" s="15">
        <v>20</v>
      </c>
      <c r="G5038" s="15" t="s">
        <v>22</v>
      </c>
      <c r="H5038" s="15" t="s">
        <v>31</v>
      </c>
      <c r="I5038" s="19">
        <v>45413</v>
      </c>
      <c r="J5038" s="16" t="str">
        <f t="shared" si="143"/>
        <v>n/a</v>
      </c>
      <c r="K5038" s="19">
        <v>45443</v>
      </c>
      <c r="L5038" s="15"/>
      <c r="M5038" s="23" t="str">
        <f>IF($K5038&gt;0,VLOOKUP($C5038,analyst,8,FALSE),"")</f>
        <v>Delayed by the applicant</v>
      </c>
      <c r="N5038" s="23"/>
      <c r="O5038" s="21" t="s">
        <v>7</v>
      </c>
      <c r="P5038" s="20" t="s">
        <v>3</v>
      </c>
      <c r="Q5038" s="19">
        <v>45538</v>
      </c>
      <c r="R5038" s="18"/>
    </row>
    <row r="5039" spans="1:18" s="14" customFormat="1" ht="13.5" customHeight="1" x14ac:dyDescent="0.2">
      <c r="A5039" s="25">
        <v>135</v>
      </c>
      <c r="B5039" s="14" t="s">
        <v>7</v>
      </c>
      <c r="C5039" s="24">
        <v>8771</v>
      </c>
      <c r="D5039" s="40" t="s">
        <v>183</v>
      </c>
      <c r="E5039" s="14" t="s">
        <v>214</v>
      </c>
      <c r="F5039" s="15">
        <v>15</v>
      </c>
      <c r="G5039" s="15" t="s">
        <v>9</v>
      </c>
      <c r="H5039" s="15" t="s">
        <v>28</v>
      </c>
      <c r="I5039" s="19">
        <v>45413</v>
      </c>
      <c r="J5039" s="16">
        <f t="shared" si="143"/>
        <v>45778</v>
      </c>
      <c r="K5039" s="19"/>
      <c r="L5039" s="15"/>
      <c r="M5039" s="23" t="str">
        <f>IF($K5039&gt;0,VLOOKUP($C5039,analyst,8,FALSE),"")</f>
        <v/>
      </c>
      <c r="N5039" s="23"/>
      <c r="O5039" s="21" t="s">
        <v>7</v>
      </c>
      <c r="P5039" s="20" t="s">
        <v>2</v>
      </c>
      <c r="Q5039" s="19"/>
      <c r="R5039" s="18"/>
    </row>
    <row r="5040" spans="1:18" s="14" customFormat="1" ht="13.5" customHeight="1" x14ac:dyDescent="0.2">
      <c r="A5040" s="25">
        <v>135</v>
      </c>
      <c r="B5040" s="14" t="s">
        <v>7</v>
      </c>
      <c r="C5040" s="24">
        <v>8772</v>
      </c>
      <c r="D5040" s="14" t="s">
        <v>183</v>
      </c>
      <c r="E5040" s="14" t="s">
        <v>213</v>
      </c>
      <c r="F5040" s="15">
        <v>15</v>
      </c>
      <c r="G5040" s="15" t="s">
        <v>9</v>
      </c>
      <c r="H5040" s="15" t="s">
        <v>28</v>
      </c>
      <c r="I5040" s="19">
        <v>45413</v>
      </c>
      <c r="J5040" s="16" t="str">
        <f t="shared" si="143"/>
        <v>n/a</v>
      </c>
      <c r="K5040" s="19">
        <v>45443</v>
      </c>
      <c r="L5040" s="15"/>
      <c r="M5040" s="23"/>
      <c r="N5040" s="23" t="s">
        <v>107</v>
      </c>
      <c r="O5040" s="21" t="s">
        <v>7</v>
      </c>
      <c r="P5040" s="20">
        <v>4907</v>
      </c>
      <c r="Q5040" s="19">
        <v>45583</v>
      </c>
      <c r="R5040" s="18" t="s">
        <v>136</v>
      </c>
    </row>
    <row r="5041" spans="1:18" s="14" customFormat="1" ht="13.5" customHeight="1" x14ac:dyDescent="0.2">
      <c r="A5041" s="25">
        <v>253</v>
      </c>
      <c r="B5041" s="14" t="s">
        <v>7</v>
      </c>
      <c r="C5041" s="24">
        <v>8773</v>
      </c>
      <c r="D5041" s="14" t="s">
        <v>212</v>
      </c>
      <c r="E5041" s="14" t="s">
        <v>211</v>
      </c>
      <c r="F5041" s="15">
        <v>8</v>
      </c>
      <c r="G5041" s="15" t="s">
        <v>15</v>
      </c>
      <c r="H5041" s="15" t="s">
        <v>28</v>
      </c>
      <c r="I5041" s="19">
        <v>45413</v>
      </c>
      <c r="J5041" s="16" t="str">
        <f t="shared" ref="J5041:J5072" si="144">IF(AND(I5041&gt;1/1/75, K5041&gt;0),"n/a",I5041+365)</f>
        <v>n/a</v>
      </c>
      <c r="K5041" s="19">
        <v>45443</v>
      </c>
      <c r="L5041" s="15"/>
      <c r="M5041" s="23" t="str">
        <f>IF($K5041&gt;0,VLOOKUP($C5041,analyst,8,FALSE),"")</f>
        <v>Deny</v>
      </c>
      <c r="N5041" s="23" t="s">
        <v>113</v>
      </c>
      <c r="O5041" s="21" t="s">
        <v>7</v>
      </c>
      <c r="P5041" s="20">
        <v>4918</v>
      </c>
      <c r="Q5041" s="19">
        <v>45667</v>
      </c>
      <c r="R5041" s="18" t="s">
        <v>136</v>
      </c>
    </row>
    <row r="5042" spans="1:18" s="14" customFormat="1" ht="13.5" customHeight="1" x14ac:dyDescent="0.2">
      <c r="A5042" s="25">
        <v>4</v>
      </c>
      <c r="B5042" s="14" t="s">
        <v>7</v>
      </c>
      <c r="C5042" s="24">
        <v>8774</v>
      </c>
      <c r="D5042" s="14" t="s">
        <v>210</v>
      </c>
      <c r="E5042" s="14" t="s">
        <v>209</v>
      </c>
      <c r="F5042" s="15">
        <v>5</v>
      </c>
      <c r="G5042" s="15" t="s">
        <v>34</v>
      </c>
      <c r="H5042" s="15" t="s">
        <v>25</v>
      </c>
      <c r="I5042" s="19">
        <v>45443</v>
      </c>
      <c r="J5042" s="16" t="str">
        <f t="shared" si="144"/>
        <v>n/a</v>
      </c>
      <c r="K5042" s="19">
        <v>45471</v>
      </c>
      <c r="L5042" s="15"/>
      <c r="M5042" s="23">
        <f>IF($K5042&gt;0,VLOOKUP($C5042,analyst,8,FALSE),"")</f>
        <v>0</v>
      </c>
      <c r="N5042" s="23" t="s">
        <v>208</v>
      </c>
      <c r="O5042" s="21" t="s">
        <v>7</v>
      </c>
      <c r="P5042" s="20">
        <v>4910</v>
      </c>
      <c r="Q5042" s="19">
        <v>45638</v>
      </c>
      <c r="R5042" s="18" t="s">
        <v>162</v>
      </c>
    </row>
    <row r="5043" spans="1:18" s="14" customFormat="1" ht="13.5" customHeight="1" x14ac:dyDescent="0.2">
      <c r="A5043" s="25">
        <v>219</v>
      </c>
      <c r="B5043" s="14" t="s">
        <v>7</v>
      </c>
      <c r="C5043" s="24">
        <v>8775</v>
      </c>
      <c r="D5043" s="14" t="s">
        <v>47</v>
      </c>
      <c r="E5043" s="14" t="s">
        <v>207</v>
      </c>
      <c r="F5043" s="15">
        <v>19</v>
      </c>
      <c r="G5043" s="15" t="s">
        <v>9</v>
      </c>
      <c r="H5043" s="15" t="s">
        <v>8</v>
      </c>
      <c r="I5043" s="19">
        <v>45448</v>
      </c>
      <c r="J5043" s="16" t="str">
        <f t="shared" si="144"/>
        <v>n/a</v>
      </c>
      <c r="K5043" s="19">
        <v>45499</v>
      </c>
      <c r="L5043" s="15"/>
      <c r="M5043" s="23">
        <f>IF($K5043&gt;0,VLOOKUP($C5043,analyst,8,FALSE),"")</f>
        <v>0</v>
      </c>
      <c r="N5043" s="23" t="s">
        <v>107</v>
      </c>
      <c r="O5043" s="21" t="s">
        <v>7</v>
      </c>
      <c r="P5043" s="20">
        <v>4911</v>
      </c>
      <c r="Q5043" s="19">
        <v>45656</v>
      </c>
      <c r="R5043" s="18" t="s">
        <v>149</v>
      </c>
    </row>
    <row r="5044" spans="1:18" s="14" customFormat="1" ht="13.5" customHeight="1" x14ac:dyDescent="0.2">
      <c r="A5044" s="25">
        <v>254</v>
      </c>
      <c r="B5044" s="14" t="s">
        <v>7</v>
      </c>
      <c r="C5044" s="24">
        <v>8776</v>
      </c>
      <c r="D5044" s="14" t="s">
        <v>206</v>
      </c>
      <c r="E5044" s="14" t="s">
        <v>205</v>
      </c>
      <c r="F5044" s="15">
        <v>15</v>
      </c>
      <c r="G5044" s="15" t="s">
        <v>9</v>
      </c>
      <c r="H5044" s="15" t="s">
        <v>8</v>
      </c>
      <c r="I5044" s="19">
        <v>45464</v>
      </c>
      <c r="J5044" s="16" t="str">
        <f t="shared" si="144"/>
        <v>n/a</v>
      </c>
      <c r="K5044" s="19">
        <v>45504</v>
      </c>
      <c r="L5044" s="15"/>
      <c r="M5044" s="23">
        <f>IF($K5044&gt;0,VLOOKUP($C5044,analyst,8,FALSE),"")</f>
        <v>0</v>
      </c>
      <c r="N5044" s="23" t="s">
        <v>107</v>
      </c>
      <c r="O5044" s="21" t="s">
        <v>7</v>
      </c>
      <c r="P5044" s="20">
        <v>4912</v>
      </c>
      <c r="Q5044" s="19">
        <v>45656</v>
      </c>
      <c r="R5044" s="18" t="s">
        <v>77</v>
      </c>
    </row>
    <row r="5045" spans="1:18" s="14" customFormat="1" x14ac:dyDescent="0.2">
      <c r="A5045" s="25">
        <v>37</v>
      </c>
      <c r="B5045" s="14" t="s">
        <v>7</v>
      </c>
      <c r="C5045" s="24">
        <v>8777</v>
      </c>
      <c r="D5045" s="14" t="s">
        <v>204</v>
      </c>
      <c r="E5045" s="14" t="s">
        <v>203</v>
      </c>
      <c r="F5045" s="15">
        <v>20</v>
      </c>
      <c r="G5045" s="15" t="s">
        <v>22</v>
      </c>
      <c r="H5045" s="15" t="s">
        <v>8</v>
      </c>
      <c r="I5045" s="19">
        <v>45475</v>
      </c>
      <c r="J5045" s="16" t="str">
        <f t="shared" si="144"/>
        <v>n/a</v>
      </c>
      <c r="K5045" s="19">
        <v>45505</v>
      </c>
      <c r="L5045" s="15"/>
      <c r="M5045" s="23">
        <f>IF($K5045&gt;0,VLOOKUP($C5045,analyst,8,FALSE),"")</f>
        <v>0</v>
      </c>
      <c r="N5045" s="23" t="s">
        <v>107</v>
      </c>
      <c r="O5045" s="21" t="s">
        <v>7</v>
      </c>
      <c r="P5045" s="20">
        <v>4913</v>
      </c>
      <c r="Q5045" s="19">
        <v>45656</v>
      </c>
      <c r="R5045" s="18" t="s">
        <v>202</v>
      </c>
    </row>
    <row r="5046" spans="1:18" s="14" customFormat="1" x14ac:dyDescent="0.2">
      <c r="A5046" s="25">
        <v>46</v>
      </c>
      <c r="B5046" s="14" t="s">
        <v>7</v>
      </c>
      <c r="C5046" s="24">
        <v>8778</v>
      </c>
      <c r="D5046" s="14" t="s">
        <v>201</v>
      </c>
      <c r="E5046" s="14" t="s">
        <v>39</v>
      </c>
      <c r="F5046" s="15">
        <v>8</v>
      </c>
      <c r="G5046" s="15" t="s">
        <v>15</v>
      </c>
      <c r="H5046" s="15" t="s">
        <v>8</v>
      </c>
      <c r="I5046" s="19">
        <v>45475</v>
      </c>
      <c r="J5046" s="16" t="str">
        <f t="shared" si="144"/>
        <v>n/a</v>
      </c>
      <c r="K5046" s="19">
        <v>45505</v>
      </c>
      <c r="L5046" s="15"/>
      <c r="M5046" s="23" t="str">
        <f>IF($K5046&gt;0,VLOOKUP($C5046,analyst,8,FALSE),"")</f>
        <v>Approve</v>
      </c>
      <c r="N5046" s="23" t="s">
        <v>107</v>
      </c>
      <c r="O5046" s="21" t="s">
        <v>7</v>
      </c>
      <c r="P5046" s="20">
        <v>4914</v>
      </c>
      <c r="Q5046" s="19">
        <v>45656</v>
      </c>
      <c r="R5046" s="18" t="s">
        <v>152</v>
      </c>
    </row>
    <row r="5047" spans="1:18" s="14" customFormat="1" x14ac:dyDescent="0.2">
      <c r="A5047" s="25">
        <v>143</v>
      </c>
      <c r="B5047" s="14" t="s">
        <v>7</v>
      </c>
      <c r="C5047" s="24">
        <v>8779</v>
      </c>
      <c r="D5047" s="14" t="s">
        <v>200</v>
      </c>
      <c r="E5047" s="14" t="s">
        <v>199</v>
      </c>
      <c r="F5047" s="15">
        <v>7</v>
      </c>
      <c r="G5047" s="15" t="s">
        <v>12</v>
      </c>
      <c r="H5047" s="15" t="s">
        <v>28</v>
      </c>
      <c r="I5047" s="19">
        <v>45475</v>
      </c>
      <c r="J5047" s="16" t="str">
        <f t="shared" si="144"/>
        <v>n/a</v>
      </c>
      <c r="K5047" s="19">
        <v>45505</v>
      </c>
      <c r="L5047" s="15"/>
      <c r="M5047" s="23">
        <f>IF($K5047&gt;0,VLOOKUP($C5047,analyst,8,FALSE),"")</f>
        <v>0</v>
      </c>
      <c r="N5047" s="23" t="s">
        <v>107</v>
      </c>
      <c r="O5047" s="21" t="s">
        <v>7</v>
      </c>
      <c r="P5047" s="20">
        <v>4915</v>
      </c>
      <c r="Q5047" s="19">
        <v>45656</v>
      </c>
      <c r="R5047" s="18" t="s">
        <v>198</v>
      </c>
    </row>
    <row r="5048" spans="1:18" s="14" customFormat="1" x14ac:dyDescent="0.2">
      <c r="A5048" s="25">
        <v>255</v>
      </c>
      <c r="B5048" s="14" t="s">
        <v>7</v>
      </c>
      <c r="C5048" s="24">
        <v>8780</v>
      </c>
      <c r="D5048" s="14" t="s">
        <v>197</v>
      </c>
      <c r="E5048" s="14" t="s">
        <v>196</v>
      </c>
      <c r="F5048" s="15">
        <v>8</v>
      </c>
      <c r="G5048" s="15" t="s">
        <v>15</v>
      </c>
      <c r="H5048" s="15" t="s">
        <v>8</v>
      </c>
      <c r="I5048" s="19">
        <v>45475</v>
      </c>
      <c r="J5048" s="16" t="str">
        <f t="shared" si="144"/>
        <v>n/a</v>
      </c>
      <c r="K5048" s="19">
        <v>45505</v>
      </c>
      <c r="L5048" s="15"/>
      <c r="M5048" s="23" t="str">
        <f>IF($K5048&gt;0,VLOOKUP($C5048,analyst,8,FALSE),"")</f>
        <v>Approve</v>
      </c>
      <c r="N5048" s="23" t="s">
        <v>107</v>
      </c>
      <c r="O5048" s="21" t="s">
        <v>7</v>
      </c>
      <c r="P5048" s="20">
        <v>4916</v>
      </c>
      <c r="Q5048" s="19">
        <v>45656</v>
      </c>
      <c r="R5048" s="18" t="s">
        <v>140</v>
      </c>
    </row>
    <row r="5049" spans="1:18" s="14" customFormat="1" x14ac:dyDescent="0.2">
      <c r="A5049" s="25">
        <v>190</v>
      </c>
      <c r="B5049" s="14" t="s">
        <v>7</v>
      </c>
      <c r="C5049" s="24">
        <v>8781</v>
      </c>
      <c r="D5049" s="14" t="s">
        <v>195</v>
      </c>
      <c r="E5049" s="14" t="s">
        <v>194</v>
      </c>
      <c r="F5049" s="15">
        <v>2</v>
      </c>
      <c r="G5049" s="15" t="s">
        <v>34</v>
      </c>
      <c r="H5049" s="15" t="s">
        <v>193</v>
      </c>
      <c r="I5049" s="19">
        <v>45495</v>
      </c>
      <c r="J5049" s="16" t="str">
        <f t="shared" si="144"/>
        <v>n/a</v>
      </c>
      <c r="K5049" s="19">
        <v>45534</v>
      </c>
      <c r="L5049" s="15"/>
      <c r="M5049" s="23">
        <f>IF($K5049&gt;0,VLOOKUP($C5049,analyst,8,FALSE),"")</f>
        <v>0</v>
      </c>
      <c r="N5049" s="23" t="s">
        <v>107</v>
      </c>
      <c r="O5049" s="21" t="s">
        <v>7</v>
      </c>
      <c r="P5049" s="20">
        <v>4917</v>
      </c>
      <c r="Q5049" s="19">
        <v>45674</v>
      </c>
      <c r="R5049" s="18" t="s">
        <v>162</v>
      </c>
    </row>
    <row r="5050" spans="1:18" s="14" customFormat="1" x14ac:dyDescent="0.2">
      <c r="A5050" s="25">
        <v>212</v>
      </c>
      <c r="B5050" s="14" t="s">
        <v>7</v>
      </c>
      <c r="C5050" s="24">
        <v>8782</v>
      </c>
      <c r="D5050" s="14" t="s">
        <v>177</v>
      </c>
      <c r="E5050" s="14" t="s">
        <v>37</v>
      </c>
      <c r="F5050" s="15">
        <v>8</v>
      </c>
      <c r="G5050" s="15" t="s">
        <v>15</v>
      </c>
      <c r="H5050" s="15" t="s">
        <v>44</v>
      </c>
      <c r="I5050" s="19">
        <v>45527</v>
      </c>
      <c r="J5050" s="16" t="str">
        <f t="shared" si="144"/>
        <v>n/a</v>
      </c>
      <c r="K5050" s="19">
        <v>45566</v>
      </c>
      <c r="L5050" s="15">
        <v>8783</v>
      </c>
      <c r="M5050" s="23" t="str">
        <f>IF($K5050&gt;0,VLOOKUP($C5050,analyst,8,FALSE),"")</f>
        <v>Approve</v>
      </c>
      <c r="N5050" s="23" t="str">
        <f>IF($K5050&gt;0,VLOOKUP($C5050,analyst,9,FALSE),"")</f>
        <v>Approve</v>
      </c>
      <c r="O5050" s="21" t="s">
        <v>7</v>
      </c>
      <c r="P5050" s="20">
        <v>4919</v>
      </c>
      <c r="Q5050" s="19">
        <v>45702</v>
      </c>
      <c r="R5050" s="18" t="s">
        <v>140</v>
      </c>
    </row>
    <row r="5051" spans="1:18" s="14" customFormat="1" x14ac:dyDescent="0.2">
      <c r="A5051" s="25">
        <v>19</v>
      </c>
      <c r="B5051" s="14" t="s">
        <v>7</v>
      </c>
      <c r="C5051" s="24">
        <v>8783</v>
      </c>
      <c r="D5051" s="14" t="s">
        <v>64</v>
      </c>
      <c r="E5051" s="14" t="s">
        <v>192</v>
      </c>
      <c r="F5051" s="15">
        <v>8</v>
      </c>
      <c r="G5051" s="15" t="s">
        <v>15</v>
      </c>
      <c r="H5051" s="15" t="s">
        <v>44</v>
      </c>
      <c r="I5051" s="19">
        <v>45533</v>
      </c>
      <c r="J5051" s="16" t="str">
        <f t="shared" si="144"/>
        <v>n/a</v>
      </c>
      <c r="K5051" s="19">
        <v>45566</v>
      </c>
      <c r="L5051" s="15">
        <v>8782</v>
      </c>
      <c r="M5051" s="23" t="str">
        <f>IF($K5051&gt;0,VLOOKUP($C5051,analyst,8,FALSE),"")</f>
        <v>Approve</v>
      </c>
      <c r="N5051" s="23" t="str">
        <f>IF($K5051&gt;0,VLOOKUP($C5051,analyst,9,FALSE),"")</f>
        <v>Approve</v>
      </c>
      <c r="O5051" s="21" t="s">
        <v>7</v>
      </c>
      <c r="P5051" s="20">
        <v>4920</v>
      </c>
      <c r="Q5051" s="19">
        <v>45702</v>
      </c>
      <c r="R5051" s="18" t="s">
        <v>131</v>
      </c>
    </row>
    <row r="5052" spans="1:18" s="14" customFormat="1" x14ac:dyDescent="0.2">
      <c r="A5052" s="25">
        <v>19</v>
      </c>
      <c r="B5052" s="14" t="s">
        <v>7</v>
      </c>
      <c r="C5052" s="24">
        <v>8784</v>
      </c>
      <c r="D5052" s="14" t="s">
        <v>159</v>
      </c>
      <c r="E5052" s="14" t="s">
        <v>191</v>
      </c>
      <c r="F5052" s="15">
        <v>8</v>
      </c>
      <c r="G5052" s="15" t="s">
        <v>15</v>
      </c>
      <c r="H5052" s="15" t="s">
        <v>44</v>
      </c>
      <c r="I5052" s="19">
        <v>45534</v>
      </c>
      <c r="J5052" s="16" t="str">
        <f t="shared" si="144"/>
        <v>n/a</v>
      </c>
      <c r="K5052" s="19">
        <v>45566</v>
      </c>
      <c r="L5052" s="15">
        <v>8785</v>
      </c>
      <c r="M5052" s="23" t="str">
        <f>IF($K5052&gt;0,VLOOKUP($C5052,analyst,8,FALSE),"")</f>
        <v>Approve</v>
      </c>
      <c r="N5052" s="23" t="str">
        <f>IF($K5052&gt;0,VLOOKUP($C5052,analyst,9,FALSE),"")</f>
        <v>Approve</v>
      </c>
      <c r="O5052" s="21" t="s">
        <v>7</v>
      </c>
      <c r="P5052" s="20">
        <v>4921</v>
      </c>
      <c r="Q5052" s="19">
        <v>45702</v>
      </c>
      <c r="R5052" s="18" t="s">
        <v>131</v>
      </c>
    </row>
    <row r="5053" spans="1:18" s="14" customFormat="1" x14ac:dyDescent="0.2">
      <c r="A5053" s="25">
        <v>19</v>
      </c>
      <c r="B5053" s="14" t="s">
        <v>7</v>
      </c>
      <c r="C5053" s="24">
        <v>8785</v>
      </c>
      <c r="D5053" s="14" t="s">
        <v>159</v>
      </c>
      <c r="E5053" s="14" t="s">
        <v>190</v>
      </c>
      <c r="F5053" s="15">
        <v>8</v>
      </c>
      <c r="G5053" s="15" t="s">
        <v>15</v>
      </c>
      <c r="H5053" s="15" t="s">
        <v>44</v>
      </c>
      <c r="I5053" s="19">
        <v>45534</v>
      </c>
      <c r="J5053" s="16" t="str">
        <f t="shared" si="144"/>
        <v>n/a</v>
      </c>
      <c r="K5053" s="19">
        <v>45566</v>
      </c>
      <c r="L5053" s="15">
        <v>8784</v>
      </c>
      <c r="M5053" s="23" t="str">
        <f>IF($K5053&gt;0,VLOOKUP($C5053,analyst,8,FALSE),"")</f>
        <v>Approve</v>
      </c>
      <c r="N5053" s="23" t="str">
        <f>IF($K5053&gt;0,VLOOKUP($C5053,analyst,9,FALSE),"")</f>
        <v>Approve</v>
      </c>
      <c r="O5053" s="21" t="s">
        <v>7</v>
      </c>
      <c r="P5053" s="20">
        <v>4922</v>
      </c>
      <c r="Q5053" s="19">
        <v>45702</v>
      </c>
      <c r="R5053" s="18" t="s">
        <v>131</v>
      </c>
    </row>
    <row r="5054" spans="1:18" s="14" customFormat="1" x14ac:dyDescent="0.2">
      <c r="A5054" s="25">
        <v>51</v>
      </c>
      <c r="B5054" s="14" t="s">
        <v>7</v>
      </c>
      <c r="C5054" s="24">
        <v>8786</v>
      </c>
      <c r="D5054" s="14" t="s">
        <v>189</v>
      </c>
      <c r="E5054" s="14" t="s">
        <v>188</v>
      </c>
      <c r="F5054" s="15">
        <v>10</v>
      </c>
      <c r="G5054" s="15" t="s">
        <v>12</v>
      </c>
      <c r="H5054" s="15" t="s">
        <v>44</v>
      </c>
      <c r="I5054" s="19">
        <v>45534</v>
      </c>
      <c r="J5054" s="16" t="str">
        <f t="shared" si="144"/>
        <v>n/a</v>
      </c>
      <c r="K5054" s="19">
        <v>45565</v>
      </c>
      <c r="L5054" s="15"/>
      <c r="M5054" s="23"/>
      <c r="N5054" s="23" t="str">
        <f>IF($K5054&gt;0,VLOOKUP($C5054,analyst,9,FALSE),"")</f>
        <v>Approve</v>
      </c>
      <c r="O5054" s="21" t="s">
        <v>7</v>
      </c>
      <c r="P5054" s="20">
        <v>4923</v>
      </c>
      <c r="Q5054" s="19">
        <v>45702</v>
      </c>
      <c r="R5054" s="18" t="s">
        <v>187</v>
      </c>
    </row>
    <row r="5055" spans="1:18" s="14" customFormat="1" x14ac:dyDescent="0.2">
      <c r="A5055" s="25">
        <v>4</v>
      </c>
      <c r="B5055" s="14" t="s">
        <v>7</v>
      </c>
      <c r="C5055" s="24">
        <v>8787</v>
      </c>
      <c r="D5055" s="2" t="s">
        <v>186</v>
      </c>
      <c r="E5055" s="14" t="s">
        <v>185</v>
      </c>
      <c r="F5055" s="15">
        <v>4</v>
      </c>
      <c r="G5055" s="15" t="s">
        <v>34</v>
      </c>
      <c r="H5055" s="15" t="s">
        <v>44</v>
      </c>
      <c r="I5055" s="19">
        <v>45534</v>
      </c>
      <c r="J5055" s="16" t="str">
        <f t="shared" si="144"/>
        <v>n/a</v>
      </c>
      <c r="K5055" s="19">
        <v>45561</v>
      </c>
      <c r="L5055" s="15"/>
      <c r="M5055" s="23"/>
      <c r="N5055" s="23"/>
      <c r="O5055" s="21" t="s">
        <v>7</v>
      </c>
      <c r="P5055" s="20">
        <v>4924</v>
      </c>
      <c r="Q5055" s="19">
        <v>45702</v>
      </c>
      <c r="R5055" s="18" t="s">
        <v>162</v>
      </c>
    </row>
    <row r="5056" spans="1:18" s="14" customFormat="1" x14ac:dyDescent="0.2">
      <c r="A5056" s="25">
        <v>256</v>
      </c>
      <c r="B5056" s="14" t="s">
        <v>7</v>
      </c>
      <c r="C5056" s="24">
        <v>8788</v>
      </c>
      <c r="D5056" s="14" t="s">
        <v>38</v>
      </c>
      <c r="E5056" s="14" t="s">
        <v>37</v>
      </c>
      <c r="F5056" s="15">
        <v>20</v>
      </c>
      <c r="G5056" s="15" t="s">
        <v>22</v>
      </c>
      <c r="H5056" s="15" t="s">
        <v>44</v>
      </c>
      <c r="I5056" s="19">
        <v>45538</v>
      </c>
      <c r="J5056" s="16">
        <f t="shared" si="144"/>
        <v>45903</v>
      </c>
      <c r="K5056" s="19"/>
      <c r="L5056" s="15"/>
      <c r="M5056" s="23" t="str">
        <f>IF($K5056&gt;0,VLOOKUP($C5056,analyst,8,FALSE),"")</f>
        <v/>
      </c>
      <c r="N5056" s="23" t="str">
        <f>IF($K5056&gt;0,VLOOKUP($C5056,analyst,9,FALSE),"")</f>
        <v/>
      </c>
      <c r="O5056" s="21" t="s">
        <v>7</v>
      </c>
      <c r="P5056" s="20" t="s">
        <v>2</v>
      </c>
      <c r="Q5056" s="19"/>
      <c r="R5056" s="18"/>
    </row>
    <row r="5057" spans="1:18" s="14" customFormat="1" x14ac:dyDescent="0.2">
      <c r="A5057" s="25">
        <v>256</v>
      </c>
      <c r="B5057" s="14" t="s">
        <v>7</v>
      </c>
      <c r="C5057" s="24">
        <v>8789</v>
      </c>
      <c r="D5057" s="14" t="s">
        <v>38</v>
      </c>
      <c r="E5057" s="14" t="s">
        <v>37</v>
      </c>
      <c r="F5057" s="15">
        <v>21</v>
      </c>
      <c r="G5057" s="15" t="s">
        <v>22</v>
      </c>
      <c r="H5057" s="15" t="s">
        <v>44</v>
      </c>
      <c r="I5057" s="19">
        <v>45538</v>
      </c>
      <c r="J5057" s="16">
        <f t="shared" si="144"/>
        <v>45903</v>
      </c>
      <c r="K5057" s="19"/>
      <c r="L5057" s="15"/>
      <c r="M5057" s="23" t="str">
        <f>IF($K5057&gt;0,VLOOKUP($C5057,analyst,8,FALSE),"")</f>
        <v/>
      </c>
      <c r="N5057" s="23" t="str">
        <f>IF($K5057&gt;0,VLOOKUP($C5057,analyst,9,FALSE),"")</f>
        <v/>
      </c>
      <c r="O5057" s="21" t="s">
        <v>7</v>
      </c>
      <c r="P5057" s="20" t="s">
        <v>2</v>
      </c>
      <c r="R5057" s="18"/>
    </row>
    <row r="5058" spans="1:18" s="14" customFormat="1" x14ac:dyDescent="0.2">
      <c r="A5058" s="25">
        <v>17</v>
      </c>
      <c r="B5058" s="14" t="s">
        <v>7</v>
      </c>
      <c r="C5058" s="24">
        <v>8790</v>
      </c>
      <c r="D5058" s="14" t="s">
        <v>43</v>
      </c>
      <c r="E5058" s="14" t="s">
        <v>184</v>
      </c>
      <c r="F5058" s="15">
        <v>15</v>
      </c>
      <c r="G5058" s="15" t="s">
        <v>9</v>
      </c>
      <c r="H5058" s="15" t="s">
        <v>44</v>
      </c>
      <c r="I5058" s="19">
        <v>45538</v>
      </c>
      <c r="J5058" s="16" t="str">
        <f t="shared" si="144"/>
        <v>n/a</v>
      </c>
      <c r="K5058" s="19">
        <v>45566</v>
      </c>
      <c r="L5058" s="15"/>
      <c r="M5058" s="23">
        <f>IF($K5058&gt;0,VLOOKUP($C5058,analyst,8,FALSE),"")</f>
        <v>0</v>
      </c>
      <c r="N5058" s="23" t="str">
        <f>IF($K5058&gt;0,VLOOKUP($C5058,analyst,9,FALSE),"")</f>
        <v>Approve</v>
      </c>
      <c r="O5058" s="21" t="s">
        <v>7</v>
      </c>
      <c r="P5058" s="20">
        <v>4925</v>
      </c>
      <c r="Q5058" s="19">
        <v>45702</v>
      </c>
      <c r="R5058" s="18" t="s">
        <v>77</v>
      </c>
    </row>
    <row r="5059" spans="1:18" s="14" customFormat="1" x14ac:dyDescent="0.2">
      <c r="A5059" s="25">
        <v>135</v>
      </c>
      <c r="B5059" s="14" t="s">
        <v>7</v>
      </c>
      <c r="C5059" s="24">
        <v>8791</v>
      </c>
      <c r="D5059" s="40" t="s">
        <v>183</v>
      </c>
      <c r="E5059" s="14" t="s">
        <v>182</v>
      </c>
      <c r="F5059" s="15">
        <v>15</v>
      </c>
      <c r="G5059" s="15" t="s">
        <v>9</v>
      </c>
      <c r="H5059" s="15" t="s">
        <v>28</v>
      </c>
      <c r="I5059" s="19">
        <v>45538</v>
      </c>
      <c r="J5059" s="16" t="str">
        <f t="shared" si="144"/>
        <v>n/a</v>
      </c>
      <c r="K5059" s="19">
        <v>45566</v>
      </c>
      <c r="L5059" s="15"/>
      <c r="M5059" s="23">
        <f>IF($K5059&gt;0,VLOOKUP($C5059,analyst,8,FALSE),"")</f>
        <v>0</v>
      </c>
      <c r="N5059" s="23" t="str">
        <f>IF($K5059&gt;0,VLOOKUP($C5059,analyst,9,FALSE),"")</f>
        <v>Approve</v>
      </c>
      <c r="O5059" s="21" t="s">
        <v>7</v>
      </c>
      <c r="P5059" s="20">
        <v>4926</v>
      </c>
      <c r="Q5059" s="19">
        <v>45702</v>
      </c>
      <c r="R5059" s="18" t="s">
        <v>136</v>
      </c>
    </row>
    <row r="5060" spans="1:18" s="14" customFormat="1" x14ac:dyDescent="0.2">
      <c r="A5060" s="25">
        <v>10</v>
      </c>
      <c r="B5060" s="14" t="s">
        <v>7</v>
      </c>
      <c r="C5060" s="24">
        <v>8792</v>
      </c>
      <c r="D5060" s="14" t="s">
        <v>181</v>
      </c>
      <c r="E5060" s="14" t="s">
        <v>180</v>
      </c>
      <c r="F5060" s="15">
        <v>12</v>
      </c>
      <c r="G5060" s="15" t="s">
        <v>34</v>
      </c>
      <c r="H5060" s="15" t="s">
        <v>114</v>
      </c>
      <c r="I5060" s="19">
        <v>45544</v>
      </c>
      <c r="J5060" s="16" t="str">
        <f t="shared" si="144"/>
        <v>n/a</v>
      </c>
      <c r="K5060" s="19">
        <v>45596</v>
      </c>
      <c r="L5060" s="15"/>
      <c r="M5060" s="23">
        <f>IF($K5060&gt;0,VLOOKUP($C5060,analyst,8,FALSE),"")</f>
        <v>0</v>
      </c>
      <c r="N5060" s="23" t="str">
        <f>IF($K5060&gt;0,VLOOKUP($C5060,analyst,9,FALSE),"")</f>
        <v>Approve</v>
      </c>
      <c r="O5060" s="21" t="s">
        <v>7</v>
      </c>
      <c r="P5060" s="20">
        <v>4927</v>
      </c>
      <c r="Q5060" s="19">
        <v>45742</v>
      </c>
      <c r="R5060" s="18" t="s">
        <v>162</v>
      </c>
    </row>
    <row r="5061" spans="1:18" s="14" customFormat="1" x14ac:dyDescent="0.2">
      <c r="A5061" s="25">
        <v>18</v>
      </c>
      <c r="B5061" s="14" t="s">
        <v>7</v>
      </c>
      <c r="C5061" s="24">
        <v>8793</v>
      </c>
      <c r="D5061" s="14" t="s">
        <v>179</v>
      </c>
      <c r="E5061" s="14" t="s">
        <v>178</v>
      </c>
      <c r="F5061" s="15">
        <v>15</v>
      </c>
      <c r="G5061" s="15" t="s">
        <v>9</v>
      </c>
      <c r="H5061" s="15" t="s">
        <v>114</v>
      </c>
      <c r="I5061" s="19">
        <v>45566</v>
      </c>
      <c r="J5061" s="16" t="str">
        <f t="shared" si="144"/>
        <v>n/a</v>
      </c>
      <c r="K5061" s="19">
        <v>45596</v>
      </c>
      <c r="L5061" s="15"/>
      <c r="M5061" s="23">
        <f>IF($K5061&gt;0,VLOOKUP($C5061,analyst,8,FALSE),"")</f>
        <v>0</v>
      </c>
      <c r="N5061" s="23" t="str">
        <f>IF($K5061&gt;0,VLOOKUP($C5061,analyst,9,FALSE),"")</f>
        <v>Approve</v>
      </c>
      <c r="O5061" s="21" t="s">
        <v>7</v>
      </c>
      <c r="P5061" s="20">
        <v>4928</v>
      </c>
      <c r="Q5061" s="19">
        <v>45742</v>
      </c>
      <c r="R5061" s="18" t="s">
        <v>77</v>
      </c>
    </row>
    <row r="5062" spans="1:18" s="14" customFormat="1" x14ac:dyDescent="0.2">
      <c r="A5062" s="25">
        <v>212</v>
      </c>
      <c r="B5062" s="14" t="s">
        <v>7</v>
      </c>
      <c r="C5062" s="24">
        <v>8794</v>
      </c>
      <c r="D5062" s="14" t="s">
        <v>177</v>
      </c>
      <c r="E5062" s="14" t="s">
        <v>37</v>
      </c>
      <c r="F5062" s="15">
        <v>8</v>
      </c>
      <c r="G5062" s="15" t="s">
        <v>15</v>
      </c>
      <c r="H5062" s="15" t="s">
        <v>31</v>
      </c>
      <c r="I5062" s="19">
        <v>45587</v>
      </c>
      <c r="J5062" s="16" t="str">
        <f t="shared" si="144"/>
        <v>n/a</v>
      </c>
      <c r="K5062" s="19">
        <v>45628</v>
      </c>
      <c r="L5062" s="15"/>
      <c r="M5062" s="23" t="str">
        <f>IF($K5062&gt;0,VLOOKUP($C5062,analyst,8,FALSE),"")</f>
        <v>Approve</v>
      </c>
      <c r="N5062" s="23" t="str">
        <f>IF($K5062&gt;0,VLOOKUP($C5062,analyst,9,FALSE),"")</f>
        <v>Approve</v>
      </c>
      <c r="O5062" s="21" t="s">
        <v>7</v>
      </c>
      <c r="P5062" s="20">
        <v>4930</v>
      </c>
      <c r="Q5062" s="19">
        <v>45770</v>
      </c>
      <c r="R5062" s="18" t="s">
        <v>176</v>
      </c>
    </row>
    <row r="5063" spans="1:18" s="14" customFormat="1" x14ac:dyDescent="0.2">
      <c r="A5063" s="25">
        <v>19</v>
      </c>
      <c r="B5063" s="14" t="s">
        <v>7</v>
      </c>
      <c r="C5063" s="24">
        <v>8795</v>
      </c>
      <c r="D5063" s="14" t="s">
        <v>175</v>
      </c>
      <c r="E5063" s="14" t="s">
        <v>174</v>
      </c>
      <c r="F5063" s="15">
        <v>8</v>
      </c>
      <c r="G5063" s="15" t="s">
        <v>15</v>
      </c>
      <c r="H5063" s="15" t="s">
        <v>31</v>
      </c>
      <c r="I5063" s="19">
        <v>45596</v>
      </c>
      <c r="J5063" s="16" t="str">
        <f t="shared" si="144"/>
        <v>n/a</v>
      </c>
      <c r="K5063" s="19">
        <v>45628</v>
      </c>
      <c r="L5063" s="15"/>
      <c r="M5063" s="23" t="str">
        <f>IF($K5063&gt;0,VLOOKUP($C5063,analyst,8,FALSE),"")</f>
        <v>Approve</v>
      </c>
      <c r="N5063" s="23" t="str">
        <f>IF($K5063&gt;0,VLOOKUP($C5063,analyst,9,FALSE),"")</f>
        <v>Approve</v>
      </c>
      <c r="O5063" s="21" t="s">
        <v>7</v>
      </c>
      <c r="P5063" s="20">
        <v>4931</v>
      </c>
      <c r="Q5063" s="19">
        <v>45770</v>
      </c>
      <c r="R5063" s="18" t="s">
        <v>131</v>
      </c>
    </row>
    <row r="5064" spans="1:18" s="14" customFormat="1" x14ac:dyDescent="0.2">
      <c r="A5064" s="25">
        <v>37</v>
      </c>
      <c r="B5064" s="14" t="s">
        <v>7</v>
      </c>
      <c r="C5064" s="24">
        <v>8796</v>
      </c>
      <c r="D5064" s="14" t="s">
        <v>173</v>
      </c>
      <c r="E5064" s="14" t="s">
        <v>172</v>
      </c>
      <c r="F5064" s="15">
        <v>20</v>
      </c>
      <c r="G5064" s="15" t="s">
        <v>22</v>
      </c>
      <c r="H5064" s="15" t="s">
        <v>31</v>
      </c>
      <c r="I5064" s="19">
        <v>45597</v>
      </c>
      <c r="J5064" s="16" t="str">
        <f t="shared" si="144"/>
        <v>n/a</v>
      </c>
      <c r="K5064" s="19">
        <v>45628</v>
      </c>
      <c r="L5064" s="15"/>
      <c r="M5064" s="23">
        <f>IF($K5064&gt;0,VLOOKUP($C5064,analyst,8,FALSE),"")</f>
        <v>0</v>
      </c>
      <c r="N5064" s="23" t="str">
        <f>IF($K5064&gt;0,VLOOKUP($C5064,analyst,9,FALSE),"")</f>
        <v>Approve</v>
      </c>
      <c r="O5064" s="21" t="s">
        <v>7</v>
      </c>
      <c r="P5064" s="20">
        <v>4932</v>
      </c>
      <c r="Q5064" s="19">
        <v>45770</v>
      </c>
      <c r="R5064" s="18" t="s">
        <v>169</v>
      </c>
    </row>
    <row r="5065" spans="1:18" s="14" customFormat="1" x14ac:dyDescent="0.2">
      <c r="A5065" s="25">
        <v>37</v>
      </c>
      <c r="B5065" s="14" t="s">
        <v>7</v>
      </c>
      <c r="C5065" s="24">
        <v>8797</v>
      </c>
      <c r="D5065" s="14" t="s">
        <v>171</v>
      </c>
      <c r="E5065" s="14" t="s">
        <v>170</v>
      </c>
      <c r="F5065" s="15">
        <v>20</v>
      </c>
      <c r="G5065" s="15" t="s">
        <v>22</v>
      </c>
      <c r="H5065" s="15" t="s">
        <v>31</v>
      </c>
      <c r="I5065" s="19">
        <v>45597</v>
      </c>
      <c r="J5065" s="16" t="str">
        <f t="shared" si="144"/>
        <v>n/a</v>
      </c>
      <c r="K5065" s="19">
        <v>45628</v>
      </c>
      <c r="L5065" s="15"/>
      <c r="M5065" s="23">
        <f>IF($K5065&gt;0,VLOOKUP($C5065,analyst,8,FALSE),"")</f>
        <v>0</v>
      </c>
      <c r="N5065" s="23" t="str">
        <f>IF($K5065&gt;0,VLOOKUP($C5065,analyst,9,FALSE),"")</f>
        <v>Approve</v>
      </c>
      <c r="O5065" s="21" t="s">
        <v>7</v>
      </c>
      <c r="P5065" s="20">
        <v>4933</v>
      </c>
      <c r="Q5065" s="19">
        <v>45770</v>
      </c>
      <c r="R5065" s="18" t="s">
        <v>169</v>
      </c>
    </row>
    <row r="5066" spans="1:18" s="14" customFormat="1" x14ac:dyDescent="0.2">
      <c r="A5066" s="25">
        <v>55</v>
      </c>
      <c r="B5066" s="14" t="s">
        <v>7</v>
      </c>
      <c r="C5066" s="24">
        <v>8798</v>
      </c>
      <c r="D5066" s="14" t="s">
        <v>101</v>
      </c>
      <c r="E5066" s="14" t="s">
        <v>168</v>
      </c>
      <c r="F5066" s="15">
        <v>15</v>
      </c>
      <c r="G5066" s="15" t="s">
        <v>9</v>
      </c>
      <c r="H5066" s="15" t="s">
        <v>31</v>
      </c>
      <c r="I5066" s="19">
        <v>45597</v>
      </c>
      <c r="J5066" s="16" t="str">
        <f t="shared" si="144"/>
        <v>n/a</v>
      </c>
      <c r="K5066" s="19">
        <v>45628</v>
      </c>
      <c r="L5066" s="15"/>
      <c r="M5066" s="23">
        <f>IF($K5066&gt;0,VLOOKUP($C5066,analyst,8,FALSE),"")</f>
        <v>0</v>
      </c>
      <c r="N5066" s="23" t="str">
        <f>IF($K5066&gt;0,VLOOKUP($C5066,analyst,9,FALSE),"")</f>
        <v>Approve</v>
      </c>
      <c r="O5066" s="21" t="s">
        <v>7</v>
      </c>
      <c r="P5066" s="20">
        <v>4934</v>
      </c>
      <c r="Q5066" s="19">
        <v>45770</v>
      </c>
      <c r="R5066" s="18" t="s">
        <v>77</v>
      </c>
    </row>
    <row r="5067" spans="1:18" s="14" customFormat="1" x14ac:dyDescent="0.2">
      <c r="A5067" s="25">
        <v>55</v>
      </c>
      <c r="B5067" s="14" t="s">
        <v>7</v>
      </c>
      <c r="C5067" s="24">
        <v>8799</v>
      </c>
      <c r="D5067" s="14" t="s">
        <v>101</v>
      </c>
      <c r="E5067" s="14" t="s">
        <v>167</v>
      </c>
      <c r="F5067" s="15">
        <v>15</v>
      </c>
      <c r="G5067" s="15" t="s">
        <v>9</v>
      </c>
      <c r="H5067" s="15" t="s">
        <v>31</v>
      </c>
      <c r="I5067" s="19">
        <v>45597</v>
      </c>
      <c r="J5067" s="16" t="str">
        <f t="shared" si="144"/>
        <v>n/a</v>
      </c>
      <c r="K5067" s="19">
        <v>45628</v>
      </c>
      <c r="L5067" s="15"/>
      <c r="M5067" s="23">
        <f>IF($K5067&gt;0,VLOOKUP($C5067,analyst,8,FALSE),"")</f>
        <v>0</v>
      </c>
      <c r="N5067" s="23" t="str">
        <f>IF($K5067&gt;0,VLOOKUP($C5067,analyst,9,FALSE),"")</f>
        <v>Approve</v>
      </c>
      <c r="O5067" s="21" t="s">
        <v>7</v>
      </c>
      <c r="P5067" s="20">
        <v>4935</v>
      </c>
      <c r="Q5067" s="19">
        <v>45770</v>
      </c>
      <c r="R5067" s="18" t="s">
        <v>77</v>
      </c>
    </row>
    <row r="5068" spans="1:18" s="14" customFormat="1" x14ac:dyDescent="0.2">
      <c r="A5068" s="25">
        <v>257</v>
      </c>
      <c r="B5068" s="14" t="s">
        <v>7</v>
      </c>
      <c r="C5068" s="24">
        <v>8800</v>
      </c>
      <c r="D5068" s="14" t="s">
        <v>166</v>
      </c>
      <c r="E5068" s="14" t="s">
        <v>165</v>
      </c>
      <c r="F5068" s="15">
        <v>20</v>
      </c>
      <c r="G5068" s="15" t="s">
        <v>22</v>
      </c>
      <c r="H5068" s="15" t="s">
        <v>31</v>
      </c>
      <c r="I5068" s="19">
        <v>45597</v>
      </c>
      <c r="J5068" s="16" t="str">
        <f t="shared" si="144"/>
        <v>n/a</v>
      </c>
      <c r="K5068" s="19">
        <v>45628</v>
      </c>
      <c r="L5068" s="15"/>
      <c r="M5068" s="23">
        <f>IF($K5068&gt;0,VLOOKUP($C5068,analyst,8,FALSE),"")</f>
        <v>0</v>
      </c>
      <c r="N5068" s="23" t="s">
        <v>5</v>
      </c>
      <c r="O5068" s="21" t="s">
        <v>7</v>
      </c>
      <c r="P5068" s="20" t="s">
        <v>5</v>
      </c>
      <c r="Q5068" s="19">
        <v>45722</v>
      </c>
      <c r="R5068" s="18"/>
    </row>
    <row r="5069" spans="1:18" s="14" customFormat="1" x14ac:dyDescent="0.2">
      <c r="A5069" s="25">
        <v>4</v>
      </c>
      <c r="B5069" s="14" t="s">
        <v>7</v>
      </c>
      <c r="C5069" s="24">
        <v>8801</v>
      </c>
      <c r="D5069" s="14" t="s">
        <v>164</v>
      </c>
      <c r="E5069" s="14" t="s">
        <v>163</v>
      </c>
      <c r="F5069" s="15">
        <v>5</v>
      </c>
      <c r="G5069" s="15" t="s">
        <v>34</v>
      </c>
      <c r="H5069" s="15" t="s">
        <v>31</v>
      </c>
      <c r="I5069" s="19">
        <v>45597</v>
      </c>
      <c r="J5069" s="16" t="str">
        <f t="shared" si="144"/>
        <v>n/a</v>
      </c>
      <c r="K5069" s="19">
        <v>45622</v>
      </c>
      <c r="L5069" s="15"/>
      <c r="M5069" s="23">
        <f>IF($K5069&gt;0,VLOOKUP($C5069,analyst,8,FALSE),"")</f>
        <v>0</v>
      </c>
      <c r="N5069" s="23" t="str">
        <f>IF($K5069&gt;0,VLOOKUP($C5069,analyst,9,FALSE),"")</f>
        <v>Approve</v>
      </c>
      <c r="O5069" s="21" t="s">
        <v>7</v>
      </c>
      <c r="P5069" s="20">
        <v>4936</v>
      </c>
      <c r="Q5069" s="19">
        <v>45770</v>
      </c>
      <c r="R5069" s="18" t="s">
        <v>162</v>
      </c>
    </row>
    <row r="5070" spans="1:18" s="14" customFormat="1" x14ac:dyDescent="0.2">
      <c r="A5070" s="25">
        <v>55</v>
      </c>
      <c r="B5070" s="14" t="s">
        <v>7</v>
      </c>
      <c r="C5070" s="24">
        <v>8802</v>
      </c>
      <c r="D5070" s="14" t="s">
        <v>101</v>
      </c>
      <c r="E5070" s="14" t="s">
        <v>161</v>
      </c>
      <c r="F5070" s="15">
        <v>15</v>
      </c>
      <c r="G5070" s="15" t="s">
        <v>9</v>
      </c>
      <c r="H5070" s="15" t="s">
        <v>25</v>
      </c>
      <c r="I5070" s="19">
        <v>45622</v>
      </c>
      <c r="J5070" s="16" t="str">
        <f t="shared" si="144"/>
        <v>n/a</v>
      </c>
      <c r="K5070" s="19">
        <v>45659</v>
      </c>
      <c r="L5070" s="15" t="s">
        <v>160</v>
      </c>
      <c r="M5070" s="23">
        <f>IF($K5070&gt;0,VLOOKUP($C5070,analyst,8,FALSE),"")</f>
        <v>0</v>
      </c>
      <c r="N5070" s="23" t="str">
        <f>IF($K5070&gt;0,VLOOKUP($C5070,analyst,9,FALSE),"")</f>
        <v>Approve</v>
      </c>
      <c r="O5070" s="21" t="s">
        <v>7</v>
      </c>
      <c r="P5070" s="20">
        <v>4939</v>
      </c>
      <c r="Q5070" s="19">
        <v>45825</v>
      </c>
      <c r="R5070" s="18" t="s">
        <v>77</v>
      </c>
    </row>
    <row r="5071" spans="1:18" s="14" customFormat="1" x14ac:dyDescent="0.2">
      <c r="A5071" s="25">
        <v>19</v>
      </c>
      <c r="B5071" s="14" t="s">
        <v>7</v>
      </c>
      <c r="C5071" s="24">
        <v>8803</v>
      </c>
      <c r="D5071" s="14" t="s">
        <v>159</v>
      </c>
      <c r="E5071" s="14" t="s">
        <v>158</v>
      </c>
      <c r="F5071" s="15">
        <v>8</v>
      </c>
      <c r="G5071" s="15" t="s">
        <v>15</v>
      </c>
      <c r="H5071" s="15" t="s">
        <v>25</v>
      </c>
      <c r="I5071" s="19">
        <v>45623</v>
      </c>
      <c r="J5071" s="16" t="str">
        <f t="shared" si="144"/>
        <v>n/a</v>
      </c>
      <c r="K5071" s="19">
        <v>45659</v>
      </c>
      <c r="L5071" s="15"/>
      <c r="M5071" s="23" t="str">
        <f>IF($K5071&gt;0,VLOOKUP($C5071,analyst,8,FALSE),"")</f>
        <v>Approve</v>
      </c>
      <c r="N5071" s="23" t="str">
        <f>IF($K5071&gt;0,VLOOKUP($C5071,analyst,9,FALSE),"")</f>
        <v>Approve</v>
      </c>
      <c r="O5071" s="21" t="s">
        <v>7</v>
      </c>
      <c r="P5071" s="20">
        <v>4938</v>
      </c>
      <c r="Q5071" s="19">
        <v>45806</v>
      </c>
      <c r="R5071" s="18" t="s">
        <v>131</v>
      </c>
    </row>
    <row r="5072" spans="1:18" s="14" customFormat="1" x14ac:dyDescent="0.2">
      <c r="A5072" s="25">
        <v>17</v>
      </c>
      <c r="B5072" s="14" t="s">
        <v>7</v>
      </c>
      <c r="C5072" s="24">
        <v>8804</v>
      </c>
      <c r="D5072" s="14" t="s">
        <v>42</v>
      </c>
      <c r="E5072" s="14" t="s">
        <v>157</v>
      </c>
      <c r="F5072" s="15">
        <v>15</v>
      </c>
      <c r="G5072" s="15" t="s">
        <v>9</v>
      </c>
      <c r="H5072" s="15" t="s">
        <v>25</v>
      </c>
      <c r="I5072" s="19">
        <v>45628</v>
      </c>
      <c r="J5072" s="16" t="str">
        <f t="shared" si="144"/>
        <v>n/a</v>
      </c>
      <c r="K5072" s="19">
        <v>45659</v>
      </c>
      <c r="L5072" s="15" t="s">
        <v>156</v>
      </c>
      <c r="M5072" s="23">
        <f>IF($K5072&gt;0,VLOOKUP($C5072,analyst,8,FALSE),"")</f>
        <v>0</v>
      </c>
      <c r="N5072" s="23" t="str">
        <f>IF($K5072&gt;0,VLOOKUP($C5072,analyst,9,FALSE),"")</f>
        <v>Approve</v>
      </c>
      <c r="O5072" s="21" t="s">
        <v>7</v>
      </c>
      <c r="P5072" s="20">
        <v>4940</v>
      </c>
      <c r="Q5072" s="19">
        <v>45825</v>
      </c>
      <c r="R5072" s="18" t="s">
        <v>77</v>
      </c>
    </row>
    <row r="5073" spans="1:36" s="14" customFormat="1" x14ac:dyDescent="0.2">
      <c r="A5073" s="25">
        <v>3</v>
      </c>
      <c r="B5073" s="14" t="s">
        <v>7</v>
      </c>
      <c r="C5073" s="24">
        <v>8805</v>
      </c>
      <c r="D5073" s="14" t="s">
        <v>98</v>
      </c>
      <c r="E5073" s="14" t="s">
        <v>155</v>
      </c>
      <c r="F5073" s="15">
        <v>15</v>
      </c>
      <c r="G5073" s="15" t="s">
        <v>9</v>
      </c>
      <c r="H5073" s="15" t="s">
        <v>25</v>
      </c>
      <c r="I5073" s="19">
        <v>45632</v>
      </c>
      <c r="J5073" s="16" t="str">
        <f t="shared" ref="J5073:J5104" si="145">IF(AND(I5073&gt;1/1/75, K5073&gt;0),"n/a",I5073+365)</f>
        <v>n/a</v>
      </c>
      <c r="K5073" s="19">
        <v>45659</v>
      </c>
      <c r="L5073" s="15" t="s">
        <v>154</v>
      </c>
      <c r="M5073" s="23">
        <f>IF($K5073&gt;0,VLOOKUP($C5073,analyst,8,FALSE),"")</f>
        <v>0</v>
      </c>
      <c r="N5073" s="23" t="str">
        <f>IF($K5073&gt;0,VLOOKUP($C5073,analyst,9,FALSE),"")</f>
        <v>Partial Approve</v>
      </c>
      <c r="O5073" s="21" t="s">
        <v>7</v>
      </c>
      <c r="P5073" s="20">
        <v>4956</v>
      </c>
      <c r="Q5073" s="19">
        <v>45902</v>
      </c>
      <c r="R5073" s="18" t="s">
        <v>152</v>
      </c>
    </row>
    <row r="5074" spans="1:36" s="14" customFormat="1" x14ac:dyDescent="0.2">
      <c r="A5074" s="25">
        <v>241</v>
      </c>
      <c r="B5074" s="14" t="s">
        <v>7</v>
      </c>
      <c r="C5074" s="24">
        <v>8806</v>
      </c>
      <c r="D5074" s="14" t="s">
        <v>151</v>
      </c>
      <c r="E5074" s="14" t="s">
        <v>150</v>
      </c>
      <c r="F5074" s="15">
        <v>8</v>
      </c>
      <c r="G5074" s="15" t="s">
        <v>15</v>
      </c>
      <c r="H5074" s="15" t="s">
        <v>8</v>
      </c>
      <c r="I5074" s="19">
        <v>45635</v>
      </c>
      <c r="J5074" s="16">
        <f t="shared" si="145"/>
        <v>46000</v>
      </c>
      <c r="K5074" s="19"/>
      <c r="L5074" s="15"/>
      <c r="M5074" s="23" t="str">
        <f>IF($K5074&gt;0,VLOOKUP($C5074,analyst,8,FALSE),"")</f>
        <v/>
      </c>
      <c r="N5074" s="23" t="str">
        <f>IF($K5074&gt;0,VLOOKUP($C5074,analyst,9,FALSE),"")</f>
        <v/>
      </c>
      <c r="O5074" s="21" t="s">
        <v>7</v>
      </c>
      <c r="P5074" s="20"/>
      <c r="Q5074" s="19"/>
      <c r="R5074" s="18"/>
    </row>
    <row r="5075" spans="1:36" s="14" customFormat="1" x14ac:dyDescent="0.2">
      <c r="A5075" s="25">
        <v>258</v>
      </c>
      <c r="B5075" s="14" t="s">
        <v>7</v>
      </c>
      <c r="C5075" s="24">
        <v>8807</v>
      </c>
      <c r="D5075" s="14" t="s">
        <v>11</v>
      </c>
      <c r="E5075" s="14" t="s">
        <v>76</v>
      </c>
      <c r="F5075" s="15">
        <v>15</v>
      </c>
      <c r="G5075" s="15" t="s">
        <v>9</v>
      </c>
      <c r="H5075" s="15" t="s">
        <v>8</v>
      </c>
      <c r="I5075" s="19">
        <v>45649</v>
      </c>
      <c r="J5075" s="16" t="str">
        <f t="shared" si="145"/>
        <v>n/a</v>
      </c>
      <c r="K5075" s="19">
        <v>45686</v>
      </c>
      <c r="L5075" s="15"/>
      <c r="M5075" s="23">
        <f>IF($K5075&gt;0,VLOOKUP($C5075,analyst,8,FALSE),"")</f>
        <v>0</v>
      </c>
      <c r="N5075" s="23" t="str">
        <f>IF($K5075&gt;0,VLOOKUP($C5075,analyst,9,FALSE),"")</f>
        <v>Approve</v>
      </c>
      <c r="O5075" s="21" t="s">
        <v>7</v>
      </c>
      <c r="P5075" s="20">
        <v>4941</v>
      </c>
      <c r="Q5075" s="19">
        <v>45825</v>
      </c>
      <c r="R5075" s="18" t="s">
        <v>149</v>
      </c>
    </row>
    <row r="5076" spans="1:36" s="14" customFormat="1" x14ac:dyDescent="0.2">
      <c r="A5076" s="25">
        <v>5</v>
      </c>
      <c r="B5076" s="14" t="s">
        <v>7</v>
      </c>
      <c r="C5076" s="24">
        <v>8808</v>
      </c>
      <c r="D5076" s="14" t="s">
        <v>146</v>
      </c>
      <c r="E5076" s="14" t="s">
        <v>148</v>
      </c>
      <c r="F5076" s="15">
        <v>20</v>
      </c>
      <c r="G5076" s="15" t="s">
        <v>22</v>
      </c>
      <c r="H5076" s="15" t="s">
        <v>8</v>
      </c>
      <c r="I5076" s="19">
        <v>46014</v>
      </c>
      <c r="J5076" s="16" t="str">
        <f t="shared" si="145"/>
        <v>n/a</v>
      </c>
      <c r="K5076" s="19">
        <v>45686</v>
      </c>
      <c r="L5076" s="15"/>
      <c r="M5076" s="23">
        <f>IF($K5076&gt;0,VLOOKUP($C5076,analyst,8,FALSE),"")</f>
        <v>0</v>
      </c>
      <c r="N5076" s="23" t="str">
        <f>IF($K5076&gt;0,VLOOKUP($C5076,analyst,9,FALSE),"")</f>
        <v>Approve</v>
      </c>
      <c r="O5076" s="21" t="s">
        <v>7</v>
      </c>
      <c r="P5076" s="20">
        <v>4942</v>
      </c>
      <c r="Q5076" s="19">
        <v>45828</v>
      </c>
      <c r="R5076" s="18" t="s">
        <v>147</v>
      </c>
    </row>
    <row r="5077" spans="1:36" s="14" customFormat="1" x14ac:dyDescent="0.2">
      <c r="A5077" s="25">
        <v>5</v>
      </c>
      <c r="B5077" s="14" t="s">
        <v>7</v>
      </c>
      <c r="C5077" s="24">
        <v>8809</v>
      </c>
      <c r="D5077" s="14" t="s">
        <v>146</v>
      </c>
      <c r="E5077" s="14" t="s">
        <v>145</v>
      </c>
      <c r="F5077" s="15">
        <v>20</v>
      </c>
      <c r="G5077" s="15" t="s">
        <v>22</v>
      </c>
      <c r="H5077" s="15" t="s">
        <v>8</v>
      </c>
      <c r="I5077" s="19">
        <v>46014</v>
      </c>
      <c r="J5077" s="16" t="str">
        <f t="shared" si="145"/>
        <v>n/a</v>
      </c>
      <c r="K5077" s="19">
        <v>45686</v>
      </c>
      <c r="L5077" s="15"/>
      <c r="M5077" s="23">
        <f>IF($K5077&gt;0,VLOOKUP($C5077,analyst,8,FALSE),"")</f>
        <v>0</v>
      </c>
      <c r="N5077" s="23" t="s">
        <v>113</v>
      </c>
      <c r="O5077" s="21" t="s">
        <v>7</v>
      </c>
      <c r="P5077" s="20">
        <v>4966</v>
      </c>
      <c r="Q5077" s="19">
        <v>46007</v>
      </c>
      <c r="R5077" s="18" t="s">
        <v>74</v>
      </c>
    </row>
    <row r="5078" spans="1:36" s="14" customFormat="1" x14ac:dyDescent="0.2">
      <c r="A5078" s="25">
        <v>80</v>
      </c>
      <c r="B5078" s="14" t="s">
        <v>7</v>
      </c>
      <c r="C5078" s="24">
        <v>8810</v>
      </c>
      <c r="D5078" s="14" t="s">
        <v>144</v>
      </c>
      <c r="E5078" s="14" t="s">
        <v>143</v>
      </c>
      <c r="F5078" s="15">
        <v>16</v>
      </c>
      <c r="G5078" s="15" t="s">
        <v>12</v>
      </c>
      <c r="H5078" s="15" t="s">
        <v>8</v>
      </c>
      <c r="I5078" s="19">
        <v>45656</v>
      </c>
      <c r="J5078" s="16" t="str">
        <f t="shared" si="145"/>
        <v>n/a</v>
      </c>
      <c r="K5078" s="19">
        <v>45686</v>
      </c>
      <c r="L5078" s="15">
        <v>8811</v>
      </c>
      <c r="M5078" s="23">
        <f>IF($K5078&gt;0,VLOOKUP($C5078,analyst,8,FALSE),"")</f>
        <v>0</v>
      </c>
      <c r="N5078" s="23" t="str">
        <f>IF($K5078&gt;0,VLOOKUP($C5078,analyst,9,FALSE),"")</f>
        <v>Approve</v>
      </c>
      <c r="O5078" s="21" t="s">
        <v>7</v>
      </c>
      <c r="P5078" s="20">
        <v>4943</v>
      </c>
      <c r="Q5078" s="19">
        <v>45825</v>
      </c>
      <c r="R5078" s="18" t="s">
        <v>140</v>
      </c>
    </row>
    <row r="5079" spans="1:36" s="14" customFormat="1" ht="12.75" customHeight="1" x14ac:dyDescent="0.2">
      <c r="A5079" s="25">
        <v>23</v>
      </c>
      <c r="B5079" s="14" t="s">
        <v>7</v>
      </c>
      <c r="C5079" s="24">
        <v>8811</v>
      </c>
      <c r="D5079" s="14" t="s">
        <v>142</v>
      </c>
      <c r="E5079" s="14" t="s">
        <v>141</v>
      </c>
      <c r="F5079" s="23">
        <v>16</v>
      </c>
      <c r="G5079" s="23" t="s">
        <v>12</v>
      </c>
      <c r="H5079" s="15" t="s">
        <v>8</v>
      </c>
      <c r="I5079" s="19">
        <v>45664</v>
      </c>
      <c r="J5079" s="16" t="str">
        <f t="shared" si="145"/>
        <v>n/a</v>
      </c>
      <c r="K5079" s="19">
        <v>45686</v>
      </c>
      <c r="L5079" s="23">
        <v>8810</v>
      </c>
      <c r="M5079" s="23">
        <f>IF($K5079&gt;0,VLOOKUP($C5079,analyst,8,FALSE),"")</f>
        <v>0</v>
      </c>
      <c r="N5079" s="23" t="str">
        <f>IF($K5079&gt;0,VLOOKUP($C5079,analyst,9,FALSE),"")</f>
        <v>Approve</v>
      </c>
      <c r="O5079" s="21" t="s">
        <v>7</v>
      </c>
      <c r="P5079" s="20">
        <v>4944</v>
      </c>
      <c r="Q5079" s="19">
        <v>45825</v>
      </c>
      <c r="R5079" s="18" t="s">
        <v>140</v>
      </c>
      <c r="AJ5079" s="14" t="s">
        <v>139</v>
      </c>
    </row>
    <row r="5080" spans="1:36" s="14" customFormat="1" x14ac:dyDescent="0.2">
      <c r="A5080" s="25">
        <v>259</v>
      </c>
      <c r="B5080" s="14" t="s">
        <v>7</v>
      </c>
      <c r="C5080" s="24">
        <v>8812</v>
      </c>
      <c r="D5080" s="14" t="s">
        <v>138</v>
      </c>
      <c r="E5080" s="14" t="s">
        <v>137</v>
      </c>
      <c r="F5080" s="15">
        <v>20</v>
      </c>
      <c r="G5080" s="15" t="s">
        <v>22</v>
      </c>
      <c r="H5080" s="15" t="s">
        <v>28</v>
      </c>
      <c r="I5080" s="19">
        <v>45702</v>
      </c>
      <c r="J5080" s="16" t="str">
        <f t="shared" si="145"/>
        <v>n/a</v>
      </c>
      <c r="K5080" s="19">
        <v>45747</v>
      </c>
      <c r="L5080" s="15"/>
      <c r="M5080" s="23">
        <f>IF($K5080&gt;0,VLOOKUP($C5080,analyst,8,FALSE),"")</f>
        <v>0</v>
      </c>
      <c r="N5080" s="23" t="str">
        <f>IF($K5080&gt;0,VLOOKUP($C5080,analyst,9,FALSE),"")</f>
        <v>Approve</v>
      </c>
      <c r="O5080" s="21" t="s">
        <v>7</v>
      </c>
      <c r="P5080" s="20">
        <v>4946</v>
      </c>
      <c r="Q5080" s="19">
        <v>45889</v>
      </c>
      <c r="R5080" s="18" t="s">
        <v>136</v>
      </c>
    </row>
    <row r="5081" spans="1:36" s="14" customFormat="1" x14ac:dyDescent="0.2">
      <c r="A5081" s="25">
        <v>213</v>
      </c>
      <c r="B5081" s="14" t="s">
        <v>7</v>
      </c>
      <c r="C5081" s="24">
        <v>8813</v>
      </c>
      <c r="D5081" s="14" t="s">
        <v>135</v>
      </c>
      <c r="E5081" s="14" t="s">
        <v>134</v>
      </c>
      <c r="F5081" s="15">
        <v>8</v>
      </c>
      <c r="G5081" s="15" t="s">
        <v>15</v>
      </c>
      <c r="H5081" s="15" t="s">
        <v>44</v>
      </c>
      <c r="I5081" s="19">
        <v>45713</v>
      </c>
      <c r="J5081" s="16" t="str">
        <f t="shared" si="145"/>
        <v>n/a</v>
      </c>
      <c r="K5081" s="19">
        <v>45743</v>
      </c>
      <c r="L5081" s="15"/>
      <c r="M5081" s="23" t="str">
        <f>IF($K5081&gt;0,VLOOKUP($C5081,analyst,8,FALSE),"")</f>
        <v>Approve</v>
      </c>
      <c r="N5081" s="23" t="str">
        <f>IF($K5081&gt;0,VLOOKUP($C5081,analyst,9,FALSE),"")</f>
        <v>Approve</v>
      </c>
      <c r="O5081" s="21" t="s">
        <v>7</v>
      </c>
      <c r="P5081" s="20">
        <v>4947</v>
      </c>
      <c r="Q5081" s="19">
        <v>45889</v>
      </c>
      <c r="R5081" s="18" t="s">
        <v>133</v>
      </c>
    </row>
    <row r="5082" spans="1:36" s="14" customFormat="1" x14ac:dyDescent="0.2">
      <c r="A5082" s="25">
        <v>213</v>
      </c>
      <c r="B5082" s="14" t="s">
        <v>7</v>
      </c>
      <c r="C5082" s="24">
        <v>8814</v>
      </c>
      <c r="D5082" s="14" t="s">
        <v>135</v>
      </c>
      <c r="E5082" s="14" t="s">
        <v>134</v>
      </c>
      <c r="F5082" s="15">
        <v>8</v>
      </c>
      <c r="G5082" s="15" t="s">
        <v>15</v>
      </c>
      <c r="H5082" s="15" t="s">
        <v>44</v>
      </c>
      <c r="I5082" s="19">
        <v>45713</v>
      </c>
      <c r="J5082" s="16" t="str">
        <f t="shared" si="145"/>
        <v>n/a</v>
      </c>
      <c r="K5082" s="19">
        <v>45743</v>
      </c>
      <c r="L5082" s="15"/>
      <c r="M5082" s="23" t="str">
        <f>IF($K5082&gt;0,VLOOKUP($C5082,analyst,8,FALSE),"")</f>
        <v>Approve</v>
      </c>
      <c r="N5082" s="23" t="str">
        <f>IF($K5082&gt;0,VLOOKUP($C5082,analyst,9,FALSE),"")</f>
        <v>Approve</v>
      </c>
      <c r="O5082" s="21" t="s">
        <v>7</v>
      </c>
      <c r="P5082" s="20">
        <v>4948</v>
      </c>
      <c r="Q5082" s="19">
        <v>45889</v>
      </c>
      <c r="R5082" s="18" t="s">
        <v>133</v>
      </c>
    </row>
    <row r="5083" spans="1:36" s="14" customFormat="1" x14ac:dyDescent="0.2">
      <c r="A5083" s="25">
        <v>219</v>
      </c>
      <c r="B5083" s="14" t="s">
        <v>7</v>
      </c>
      <c r="C5083" s="24">
        <v>8815</v>
      </c>
      <c r="D5083" s="14" t="s">
        <v>47</v>
      </c>
      <c r="E5083" s="14" t="s">
        <v>37</v>
      </c>
      <c r="F5083" s="15">
        <v>15</v>
      </c>
      <c r="G5083" s="15" t="s">
        <v>9</v>
      </c>
      <c r="H5083" s="15" t="s">
        <v>44</v>
      </c>
      <c r="I5083" s="19">
        <v>45714</v>
      </c>
      <c r="J5083" s="16" t="str">
        <f t="shared" si="145"/>
        <v>n/a</v>
      </c>
      <c r="K5083" s="19">
        <v>45744</v>
      </c>
      <c r="L5083" s="15"/>
      <c r="M5083" s="23">
        <f>IF($K5083&gt;0,VLOOKUP($C5083,analyst,8,FALSE),"")</f>
        <v>0</v>
      </c>
      <c r="N5083" s="23" t="str">
        <f>IF($K5083&gt;0,VLOOKUP($C5083,analyst,9,FALSE),"")</f>
        <v>Approve</v>
      </c>
      <c r="O5083" s="21" t="s">
        <v>7</v>
      </c>
      <c r="P5083" s="20">
        <v>4949</v>
      </c>
      <c r="Q5083" s="19">
        <v>45889</v>
      </c>
      <c r="R5083" s="18" t="s">
        <v>77</v>
      </c>
    </row>
    <row r="5084" spans="1:36" s="14" customFormat="1" x14ac:dyDescent="0.2">
      <c r="A5084" s="25">
        <v>19</v>
      </c>
      <c r="B5084" s="14" t="s">
        <v>7</v>
      </c>
      <c r="C5084" s="24">
        <v>8816</v>
      </c>
      <c r="D5084" s="14" t="s">
        <v>132</v>
      </c>
      <c r="E5084" s="14" t="s">
        <v>37</v>
      </c>
      <c r="F5084" s="15">
        <v>8</v>
      </c>
      <c r="G5084" s="15" t="s">
        <v>15</v>
      </c>
      <c r="H5084" s="15" t="s">
        <v>44</v>
      </c>
      <c r="I5084" s="19">
        <v>45716</v>
      </c>
      <c r="J5084" s="16" t="str">
        <f t="shared" si="145"/>
        <v>n/a</v>
      </c>
      <c r="K5084" s="19">
        <v>45744</v>
      </c>
      <c r="L5084" s="15"/>
      <c r="M5084" s="23" t="str">
        <f>IF($K5084&gt;0,VLOOKUP($C5084,analyst,8,FALSE),"")</f>
        <v>Approve</v>
      </c>
      <c r="N5084" s="23" t="str">
        <f>IF($K5084&gt;0,VLOOKUP($C5084,analyst,9,FALSE),"")</f>
        <v>Approve</v>
      </c>
      <c r="O5084" s="21" t="s">
        <v>7</v>
      </c>
      <c r="P5084" s="20">
        <v>4950</v>
      </c>
      <c r="Q5084" s="19">
        <v>45889</v>
      </c>
      <c r="R5084" s="18" t="s">
        <v>131</v>
      </c>
    </row>
    <row r="5085" spans="1:36" s="14" customFormat="1" x14ac:dyDescent="0.2">
      <c r="A5085" s="25">
        <v>51</v>
      </c>
      <c r="B5085" s="14" t="s">
        <v>7</v>
      </c>
      <c r="C5085" s="24">
        <v>8817</v>
      </c>
      <c r="D5085" s="14" t="s">
        <v>128</v>
      </c>
      <c r="E5085" s="14" t="s">
        <v>130</v>
      </c>
      <c r="F5085" s="15">
        <v>10</v>
      </c>
      <c r="G5085" s="15" t="s">
        <v>12</v>
      </c>
      <c r="H5085" s="15" t="s">
        <v>44</v>
      </c>
      <c r="I5085" s="19">
        <v>45716</v>
      </c>
      <c r="J5085" s="16" t="str">
        <f t="shared" si="145"/>
        <v>n/a</v>
      </c>
      <c r="K5085" s="19">
        <v>45744</v>
      </c>
      <c r="L5085" s="15"/>
      <c r="M5085" s="23">
        <f>IF($K5085&gt;0,VLOOKUP($C5085,analyst,8,FALSE),"")</f>
        <v>0</v>
      </c>
      <c r="N5085" s="23" t="str">
        <f>IF($K5085&gt;0,VLOOKUP($C5085,analyst,9,FALSE),"")</f>
        <v>Approve</v>
      </c>
      <c r="O5085" s="21" t="s">
        <v>7</v>
      </c>
      <c r="P5085" s="20">
        <v>4951</v>
      </c>
      <c r="Q5085" s="19">
        <v>45889</v>
      </c>
      <c r="R5085" s="18" t="s">
        <v>129</v>
      </c>
    </row>
    <row r="5086" spans="1:36" s="14" customFormat="1" x14ac:dyDescent="0.2">
      <c r="A5086" s="25">
        <v>59</v>
      </c>
      <c r="B5086" s="14" t="s">
        <v>7</v>
      </c>
      <c r="C5086" s="24">
        <v>8818</v>
      </c>
      <c r="D5086" s="14" t="s">
        <v>128</v>
      </c>
      <c r="E5086" s="14" t="s">
        <v>127</v>
      </c>
      <c r="F5086" s="15">
        <v>20</v>
      </c>
      <c r="G5086" s="15" t="s">
        <v>22</v>
      </c>
      <c r="H5086" s="15" t="s">
        <v>44</v>
      </c>
      <c r="I5086" s="19">
        <v>45716</v>
      </c>
      <c r="J5086" s="16" t="str">
        <f t="shared" si="145"/>
        <v>n/a</v>
      </c>
      <c r="K5086" s="19">
        <v>45747</v>
      </c>
      <c r="L5086" s="15"/>
      <c r="M5086" s="23">
        <f>IF($K5086&gt;0,VLOOKUP($C5086,analyst,8,FALSE),"")</f>
        <v>0</v>
      </c>
      <c r="N5086" s="23" t="str">
        <f>IF($K5086&gt;0,VLOOKUP($C5086,analyst,9,FALSE),"")</f>
        <v>Approve</v>
      </c>
      <c r="O5086" s="21" t="s">
        <v>7</v>
      </c>
      <c r="P5086" s="20">
        <v>4952</v>
      </c>
      <c r="Q5086" s="19">
        <v>45889</v>
      </c>
      <c r="R5086" s="18" t="s">
        <v>126</v>
      </c>
    </row>
    <row r="5087" spans="1:36" s="14" customFormat="1" x14ac:dyDescent="0.2">
      <c r="A5087" s="25">
        <v>260</v>
      </c>
      <c r="B5087" s="14" t="s">
        <v>7</v>
      </c>
      <c r="C5087" s="24">
        <v>8819</v>
      </c>
      <c r="D5087" s="14" t="s">
        <v>125</v>
      </c>
      <c r="E5087" s="14" t="s">
        <v>124</v>
      </c>
      <c r="F5087" s="15">
        <v>8</v>
      </c>
      <c r="G5087" s="15" t="s">
        <v>15</v>
      </c>
      <c r="H5087" s="15" t="s">
        <v>44</v>
      </c>
      <c r="I5087" s="19">
        <v>45716</v>
      </c>
      <c r="J5087" s="16" t="str">
        <f t="shared" si="145"/>
        <v>n/a</v>
      </c>
      <c r="K5087" s="19">
        <v>45735</v>
      </c>
      <c r="L5087" s="15"/>
      <c r="M5087" s="23">
        <f>IF($K5087&gt;0,VLOOKUP($C5087,analyst,8,FALSE),"")</f>
        <v>0</v>
      </c>
      <c r="N5087" s="23">
        <f>IF($K5087&gt;0,VLOOKUP($C5087,analyst,9,FALSE),"")</f>
        <v>0</v>
      </c>
      <c r="O5087" s="21" t="s">
        <v>7</v>
      </c>
      <c r="P5087" s="20" t="s">
        <v>3</v>
      </c>
      <c r="Q5087" s="19"/>
      <c r="R5087" s="18"/>
    </row>
    <row r="5088" spans="1:36" s="14" customFormat="1" x14ac:dyDescent="0.2">
      <c r="A5088" s="25">
        <v>55</v>
      </c>
      <c r="B5088" s="14" t="s">
        <v>7</v>
      </c>
      <c r="C5088" s="24">
        <v>8820</v>
      </c>
      <c r="D5088" s="14" t="s">
        <v>101</v>
      </c>
      <c r="E5088" s="14" t="s">
        <v>123</v>
      </c>
      <c r="F5088" s="15">
        <v>15</v>
      </c>
      <c r="G5088" s="15" t="s">
        <v>9</v>
      </c>
      <c r="H5088" s="15" t="s">
        <v>44</v>
      </c>
      <c r="I5088" s="19">
        <v>45719</v>
      </c>
      <c r="J5088" s="16" t="str">
        <f t="shared" si="145"/>
        <v>n/a</v>
      </c>
      <c r="K5088" s="19">
        <v>45747</v>
      </c>
      <c r="L5088" s="15"/>
      <c r="M5088" s="23">
        <f>IF($K5088&gt;0,VLOOKUP($C5088,analyst,8,FALSE),"")</f>
        <v>0</v>
      </c>
      <c r="N5088" s="23" t="str">
        <f>IF($K5088&gt;0,VLOOKUP($C5088,analyst,9,FALSE),"")</f>
        <v>Approve</v>
      </c>
      <c r="O5088" s="21" t="s">
        <v>7</v>
      </c>
      <c r="P5088" s="20">
        <v>4953</v>
      </c>
      <c r="Q5088" s="19">
        <v>45889</v>
      </c>
      <c r="R5088" s="18" t="s">
        <v>77</v>
      </c>
    </row>
    <row r="5089" spans="1:18" s="14" customFormat="1" x14ac:dyDescent="0.2">
      <c r="A5089" s="25">
        <v>17</v>
      </c>
      <c r="B5089" s="14" t="s">
        <v>7</v>
      </c>
      <c r="C5089" s="24">
        <v>8821</v>
      </c>
      <c r="D5089" s="14" t="s">
        <v>55</v>
      </c>
      <c r="E5089" s="14" t="s">
        <v>122</v>
      </c>
      <c r="F5089" s="15">
        <v>4</v>
      </c>
      <c r="G5089" s="15" t="s">
        <v>34</v>
      </c>
      <c r="H5089" s="15" t="s">
        <v>44</v>
      </c>
      <c r="I5089" s="19">
        <v>45719</v>
      </c>
      <c r="J5089" s="16" t="str">
        <f t="shared" si="145"/>
        <v>n/a</v>
      </c>
      <c r="K5089" s="19">
        <v>45747</v>
      </c>
      <c r="L5089" s="15"/>
      <c r="M5089" s="23">
        <f>IF($K5089&gt;0,VLOOKUP($C5089,analyst,8,FALSE),"")</f>
        <v>0</v>
      </c>
      <c r="N5089" s="23" t="str">
        <f>IF($K5089&gt;0,VLOOKUP($C5089,analyst,9,FALSE),"")</f>
        <v>Deny</v>
      </c>
      <c r="O5089" s="21" t="s">
        <v>7</v>
      </c>
      <c r="P5089" s="39" t="s">
        <v>5</v>
      </c>
      <c r="Q5089" s="19">
        <v>45902</v>
      </c>
      <c r="R5089" s="18"/>
    </row>
    <row r="5090" spans="1:18" s="14" customFormat="1" x14ac:dyDescent="0.2">
      <c r="A5090" s="25">
        <v>17</v>
      </c>
      <c r="B5090" s="14" t="s">
        <v>7</v>
      </c>
      <c r="C5090" s="24">
        <v>8822</v>
      </c>
      <c r="D5090" s="14" t="s">
        <v>121</v>
      </c>
      <c r="E5090" s="14" t="s">
        <v>120</v>
      </c>
      <c r="F5090" s="15">
        <v>19</v>
      </c>
      <c r="G5090" s="15" t="s">
        <v>9</v>
      </c>
      <c r="H5090" s="15" t="s">
        <v>44</v>
      </c>
      <c r="I5090" s="19">
        <v>45719</v>
      </c>
      <c r="J5090" s="16" t="str">
        <f t="shared" si="145"/>
        <v>n/a</v>
      </c>
      <c r="K5090" s="19">
        <v>45747</v>
      </c>
      <c r="L5090" s="15"/>
      <c r="M5090" s="23">
        <f>IF($K5090&gt;0,VLOOKUP($C5090,analyst,8,FALSE),"")</f>
        <v>0</v>
      </c>
      <c r="N5090" s="23" t="str">
        <f>IF($K5090&gt;0,VLOOKUP($C5090,analyst,9,FALSE),"")</f>
        <v>Approve</v>
      </c>
      <c r="O5090" s="21" t="s">
        <v>7</v>
      </c>
      <c r="P5090" s="20">
        <v>4954</v>
      </c>
      <c r="Q5090" s="19">
        <v>45889</v>
      </c>
      <c r="R5090" s="18" t="s">
        <v>77</v>
      </c>
    </row>
    <row r="5091" spans="1:18" s="14" customFormat="1" x14ac:dyDescent="0.2">
      <c r="A5091" s="25">
        <v>17</v>
      </c>
      <c r="B5091" s="14" t="s">
        <v>7</v>
      </c>
      <c r="C5091" s="24">
        <v>8823</v>
      </c>
      <c r="D5091" s="14" t="s">
        <v>119</v>
      </c>
      <c r="E5091" s="14" t="s">
        <v>118</v>
      </c>
      <c r="F5091" s="15">
        <v>5</v>
      </c>
      <c r="G5091" s="15" t="s">
        <v>34</v>
      </c>
      <c r="H5091" s="15" t="s">
        <v>44</v>
      </c>
      <c r="I5091" s="19">
        <v>45719</v>
      </c>
      <c r="J5091" s="16" t="str">
        <f t="shared" si="145"/>
        <v>n/a</v>
      </c>
      <c r="K5091" s="19">
        <v>45747</v>
      </c>
      <c r="L5091" s="15"/>
      <c r="M5091" s="23">
        <f>IF($K5091&gt;0,VLOOKUP($C5091,analyst,8,FALSE),"")</f>
        <v>0</v>
      </c>
      <c r="N5091" s="23" t="str">
        <f>IF($K5091&gt;0,VLOOKUP($C5091,analyst,9,FALSE),"")</f>
        <v>Approve</v>
      </c>
      <c r="O5091" s="21" t="s">
        <v>7</v>
      </c>
      <c r="P5091" s="20">
        <v>4955</v>
      </c>
      <c r="Q5091" s="19">
        <v>45889</v>
      </c>
      <c r="R5091" s="18" t="s">
        <v>117</v>
      </c>
    </row>
    <row r="5092" spans="1:18" s="14" customFormat="1" ht="12" customHeight="1" x14ac:dyDescent="0.2">
      <c r="A5092" s="25">
        <v>65</v>
      </c>
      <c r="B5092" s="14" t="s">
        <v>7</v>
      </c>
      <c r="C5092" s="24">
        <v>8824</v>
      </c>
      <c r="D5092" s="14" t="s">
        <v>116</v>
      </c>
      <c r="E5092" s="14" t="s">
        <v>115</v>
      </c>
      <c r="F5092" s="15">
        <v>15</v>
      </c>
      <c r="G5092" s="15" t="s">
        <v>9</v>
      </c>
      <c r="H5092" s="15" t="s">
        <v>114</v>
      </c>
      <c r="I5092" s="19">
        <v>45748</v>
      </c>
      <c r="J5092" s="16" t="str">
        <f t="shared" si="145"/>
        <v>n/a</v>
      </c>
      <c r="K5092" s="19">
        <v>45778</v>
      </c>
      <c r="L5092" s="15"/>
      <c r="M5092" s="23">
        <f>IF($K5092&gt;0,VLOOKUP($C5092,analyst,8,FALSE),"")</f>
        <v>0</v>
      </c>
      <c r="N5092" s="23" t="s">
        <v>113</v>
      </c>
      <c r="O5092" s="21" t="s">
        <v>7</v>
      </c>
      <c r="P5092" s="20">
        <v>4967</v>
      </c>
      <c r="Q5092" s="19">
        <v>46029</v>
      </c>
      <c r="R5092" s="18"/>
    </row>
    <row r="5093" spans="1:18" s="14" customFormat="1" x14ac:dyDescent="0.2">
      <c r="A5093" s="25">
        <v>261</v>
      </c>
      <c r="B5093" s="14" t="s">
        <v>7</v>
      </c>
      <c r="C5093" s="24">
        <v>8825</v>
      </c>
      <c r="D5093" s="14" t="s">
        <v>112</v>
      </c>
      <c r="E5093" s="14" t="s">
        <v>111</v>
      </c>
      <c r="F5093" s="15">
        <v>20</v>
      </c>
      <c r="G5093" s="15" t="s">
        <v>22</v>
      </c>
      <c r="H5093" s="15" t="s">
        <v>8</v>
      </c>
      <c r="I5093" s="19">
        <v>45750</v>
      </c>
      <c r="J5093" s="16" t="str">
        <f t="shared" si="145"/>
        <v>n/a</v>
      </c>
      <c r="K5093" s="19">
        <v>45924</v>
      </c>
      <c r="L5093" s="15"/>
      <c r="M5093" s="23">
        <f>IF($K5093&gt;0,VLOOKUP($C5093,analyst,8,FALSE),"")</f>
        <v>0</v>
      </c>
      <c r="N5093" s="23">
        <f>IF($K5093&gt;0,VLOOKUP($C5093,analyst,9,FALSE),"")</f>
        <v>0</v>
      </c>
      <c r="O5093" s="21" t="s">
        <v>7</v>
      </c>
      <c r="P5093" s="20"/>
      <c r="Q5093" s="19"/>
      <c r="R5093" s="18"/>
    </row>
    <row r="5094" spans="1:18" s="14" customFormat="1" x14ac:dyDescent="0.2">
      <c r="A5094" s="25">
        <v>5</v>
      </c>
      <c r="B5094" s="14" t="s">
        <v>7</v>
      </c>
      <c r="C5094" s="24">
        <v>8826</v>
      </c>
      <c r="D5094" s="14" t="s">
        <v>110</v>
      </c>
      <c r="E5094" s="14" t="s">
        <v>109</v>
      </c>
      <c r="F5094" s="15">
        <v>20</v>
      </c>
      <c r="G5094" s="15" t="s">
        <v>22</v>
      </c>
      <c r="H5094" s="15" t="s">
        <v>31</v>
      </c>
      <c r="I5094" s="19">
        <v>45778</v>
      </c>
      <c r="J5094" s="16" t="str">
        <f t="shared" si="145"/>
        <v>n/a</v>
      </c>
      <c r="K5094" s="19">
        <v>45807</v>
      </c>
      <c r="L5094" s="15"/>
      <c r="M5094" s="23">
        <f>IF($K5094&gt;0,VLOOKUP($C5094,analyst,8,FALSE),"")</f>
        <v>0</v>
      </c>
      <c r="N5094" s="23" t="str">
        <f>IF($K5094&gt;0,VLOOKUP($C5094,analyst,9,FALSE),"")</f>
        <v>Deny</v>
      </c>
      <c r="O5094" s="21" t="s">
        <v>7</v>
      </c>
      <c r="P5094" s="20" t="s">
        <v>3</v>
      </c>
      <c r="Q5094" s="19">
        <v>45924</v>
      </c>
      <c r="R5094" s="18"/>
    </row>
    <row r="5095" spans="1:18" s="14" customFormat="1" x14ac:dyDescent="0.2">
      <c r="A5095" s="25">
        <v>46</v>
      </c>
      <c r="B5095" s="14" t="s">
        <v>7</v>
      </c>
      <c r="C5095" s="24">
        <v>8827</v>
      </c>
      <c r="D5095" s="26" t="s">
        <v>51</v>
      </c>
      <c r="E5095" s="14" t="s">
        <v>108</v>
      </c>
      <c r="F5095" s="15">
        <v>8</v>
      </c>
      <c r="G5095" s="15" t="s">
        <v>15</v>
      </c>
      <c r="H5095" s="15" t="s">
        <v>8</v>
      </c>
      <c r="I5095" s="19">
        <v>45819</v>
      </c>
      <c r="J5095" s="16" t="str">
        <f t="shared" si="145"/>
        <v>n/a</v>
      </c>
      <c r="K5095" s="19">
        <v>45870</v>
      </c>
      <c r="L5095" s="15"/>
      <c r="M5095" s="23" t="s">
        <v>107</v>
      </c>
      <c r="N5095" s="23" t="s">
        <v>107</v>
      </c>
      <c r="O5095" s="21" t="s">
        <v>7</v>
      </c>
      <c r="P5095" s="20">
        <v>4965</v>
      </c>
      <c r="Q5095" s="19">
        <v>46006</v>
      </c>
      <c r="R5095" s="18" t="s">
        <v>106</v>
      </c>
    </row>
    <row r="5096" spans="1:18" s="32" customFormat="1" x14ac:dyDescent="0.25">
      <c r="A5096" s="38">
        <v>3</v>
      </c>
      <c r="B5096" s="32" t="s">
        <v>7</v>
      </c>
      <c r="C5096" s="33">
        <v>8828</v>
      </c>
      <c r="D5096" s="34" t="s">
        <v>105</v>
      </c>
      <c r="E5096" s="31" t="s">
        <v>104</v>
      </c>
      <c r="F5096" s="32">
        <v>20</v>
      </c>
      <c r="G5096" s="32" t="s">
        <v>22</v>
      </c>
      <c r="H5096" s="32" t="s">
        <v>25</v>
      </c>
      <c r="I5096" s="37">
        <v>45800</v>
      </c>
      <c r="J5096" s="30" t="str">
        <f t="shared" si="145"/>
        <v>n/a</v>
      </c>
      <c r="K5096" s="37">
        <v>45839</v>
      </c>
      <c r="M5096" s="32">
        <f>IF($K5096&gt;0,VLOOKUP($C5096,analyst,8,FALSE),"")</f>
        <v>0</v>
      </c>
      <c r="N5096" s="32" t="str">
        <f>IF($K5096&gt;0,VLOOKUP($C5096,analyst,9,FALSE),"")</f>
        <v>Approve</v>
      </c>
      <c r="O5096" s="36" t="s">
        <v>7</v>
      </c>
      <c r="P5096" s="35">
        <v>4957</v>
      </c>
      <c r="Q5096" s="30">
        <v>45981</v>
      </c>
      <c r="R5096" s="34" t="s">
        <v>103</v>
      </c>
    </row>
    <row r="5097" spans="1:18" s="14" customFormat="1" x14ac:dyDescent="0.2">
      <c r="A5097" s="25">
        <v>50</v>
      </c>
      <c r="B5097" s="14" t="s">
        <v>7</v>
      </c>
      <c r="C5097" s="24">
        <v>8829</v>
      </c>
      <c r="D5097" s="14" t="s">
        <v>21</v>
      </c>
      <c r="E5097" s="31" t="s">
        <v>102</v>
      </c>
      <c r="F5097" s="15">
        <v>7</v>
      </c>
      <c r="G5097" s="15" t="s">
        <v>12</v>
      </c>
      <c r="H5097" s="15" t="s">
        <v>25</v>
      </c>
      <c r="I5097" s="19">
        <v>45807</v>
      </c>
      <c r="J5097" s="16" t="str">
        <f t="shared" si="145"/>
        <v>n/a</v>
      </c>
      <c r="K5097" s="19">
        <v>45838</v>
      </c>
      <c r="L5097" s="15"/>
      <c r="M5097" s="23">
        <f>IF($K5097&gt;0,VLOOKUP($C5097,analyst,8,FALSE),"")</f>
        <v>0</v>
      </c>
      <c r="N5097" s="23" t="str">
        <f>IF($K5097&gt;0,VLOOKUP($C5097,analyst,9,FALSE),"")</f>
        <v>Deny</v>
      </c>
      <c r="O5097" s="21" t="s">
        <v>7</v>
      </c>
      <c r="P5097" s="20"/>
      <c r="Q5097" s="19"/>
      <c r="R5097" s="18"/>
    </row>
    <row r="5098" spans="1:18" s="14" customFormat="1" x14ac:dyDescent="0.2">
      <c r="A5098" s="25">
        <v>55</v>
      </c>
      <c r="B5098" s="14" t="s">
        <v>7</v>
      </c>
      <c r="C5098" s="24">
        <v>8830</v>
      </c>
      <c r="D5098" s="14" t="s">
        <v>101</v>
      </c>
      <c r="E5098" s="14" t="s">
        <v>100</v>
      </c>
      <c r="F5098" s="15">
        <v>15</v>
      </c>
      <c r="G5098" s="15" t="s">
        <v>9</v>
      </c>
      <c r="H5098" s="15" t="s">
        <v>25</v>
      </c>
      <c r="I5098" s="19">
        <v>45810</v>
      </c>
      <c r="J5098" s="16" t="str">
        <f t="shared" si="145"/>
        <v>n/a</v>
      </c>
      <c r="K5098" s="19">
        <v>45839</v>
      </c>
      <c r="L5098" s="15">
        <v>8831</v>
      </c>
      <c r="M5098" s="23">
        <f>IF($K5098&gt;0,VLOOKUP($C5098,analyst,8,FALSE),"")</f>
        <v>0</v>
      </c>
      <c r="N5098" s="23" t="str">
        <f>IF($K5098&gt;0,VLOOKUP($C5098,analyst,9,FALSE),"")</f>
        <v>Approve</v>
      </c>
      <c r="O5098" s="21" t="s">
        <v>7</v>
      </c>
      <c r="P5098" s="20"/>
      <c r="Q5098" s="19"/>
      <c r="R5098" s="18"/>
    </row>
    <row r="5099" spans="1:18" s="14" customFormat="1" x14ac:dyDescent="0.2">
      <c r="A5099" s="25">
        <v>17</v>
      </c>
      <c r="B5099" s="14" t="s">
        <v>7</v>
      </c>
      <c r="C5099" s="24">
        <v>8831</v>
      </c>
      <c r="D5099" s="14" t="s">
        <v>42</v>
      </c>
      <c r="E5099" s="14" t="s">
        <v>99</v>
      </c>
      <c r="F5099" s="15">
        <v>15</v>
      </c>
      <c r="G5099" s="15" t="s">
        <v>9</v>
      </c>
      <c r="H5099" s="15" t="s">
        <v>25</v>
      </c>
      <c r="I5099" s="19">
        <v>45810</v>
      </c>
      <c r="J5099" s="16" t="str">
        <f t="shared" si="145"/>
        <v>n/a</v>
      </c>
      <c r="K5099" s="19">
        <v>45839</v>
      </c>
      <c r="L5099" s="15">
        <v>8830</v>
      </c>
      <c r="M5099" s="23">
        <f>IF($K5099&gt;0,VLOOKUP($C5099,analyst,8,FALSE),"")</f>
        <v>0</v>
      </c>
      <c r="N5099" s="23" t="str">
        <f>IF($K5099&gt;0,VLOOKUP($C5099,analyst,9,FALSE),"")</f>
        <v>Deny</v>
      </c>
      <c r="O5099" s="21" t="s">
        <v>7</v>
      </c>
      <c r="P5099" s="20"/>
      <c r="Q5099" s="19"/>
      <c r="R5099" s="18"/>
    </row>
    <row r="5100" spans="1:18" s="14" customFormat="1" x14ac:dyDescent="0.2">
      <c r="A5100" s="25">
        <v>3</v>
      </c>
      <c r="B5100" s="14" t="s">
        <v>7</v>
      </c>
      <c r="C5100" s="24">
        <v>8832</v>
      </c>
      <c r="D5100" s="14" t="s">
        <v>98</v>
      </c>
      <c r="E5100" s="14" t="s">
        <v>97</v>
      </c>
      <c r="F5100" s="15">
        <v>15</v>
      </c>
      <c r="G5100" s="15" t="s">
        <v>9</v>
      </c>
      <c r="H5100" s="15" t="s">
        <v>25</v>
      </c>
      <c r="I5100" s="19">
        <v>45817</v>
      </c>
      <c r="J5100" s="16" t="str">
        <f t="shared" si="145"/>
        <v>n/a</v>
      </c>
      <c r="K5100" s="19">
        <v>45817</v>
      </c>
      <c r="L5100" s="15"/>
      <c r="M5100" s="23">
        <f>IF($K5100&gt;0,VLOOKUP($C5100,analyst,8,FALSE),"")</f>
        <v>0</v>
      </c>
      <c r="N5100" s="23" t="str">
        <f>IF($K5100&gt;0,VLOOKUP($C5100,analyst,9,FALSE),"")</f>
        <v>Approve</v>
      </c>
      <c r="O5100" s="21" t="s">
        <v>7</v>
      </c>
      <c r="P5100" s="20"/>
      <c r="Q5100" s="19"/>
      <c r="R5100" s="18"/>
    </row>
    <row r="5101" spans="1:18" s="14" customFormat="1" x14ac:dyDescent="0.2">
      <c r="A5101" s="29">
        <v>263</v>
      </c>
      <c r="B5101" s="14" t="s">
        <v>7</v>
      </c>
      <c r="C5101" s="24">
        <v>8833</v>
      </c>
      <c r="D5101" s="14" t="s">
        <v>96</v>
      </c>
      <c r="E5101" s="14" t="s">
        <v>95</v>
      </c>
      <c r="F5101" s="15">
        <v>8</v>
      </c>
      <c r="G5101" s="15" t="s">
        <v>15</v>
      </c>
      <c r="H5101" s="15" t="s">
        <v>8</v>
      </c>
      <c r="I5101" s="19">
        <v>45833</v>
      </c>
      <c r="J5101" s="16" t="str">
        <f t="shared" si="145"/>
        <v>n/a</v>
      </c>
      <c r="K5101" s="19">
        <v>45869</v>
      </c>
      <c r="L5101" s="15">
        <v>8861</v>
      </c>
      <c r="M5101" s="23">
        <f>IF($K5101&gt;0,VLOOKUP($C5101,analyst,8,FALSE),"")</f>
        <v>0</v>
      </c>
      <c r="N5101" s="23">
        <f>IF($K5101&gt;0,VLOOKUP($C5101,analyst,9,FALSE),"")</f>
        <v>0</v>
      </c>
      <c r="O5101" s="21" t="s">
        <v>7</v>
      </c>
      <c r="P5101" s="20"/>
      <c r="Q5101" s="19"/>
      <c r="R5101" s="18"/>
    </row>
    <row r="5102" spans="1:18" s="14" customFormat="1" x14ac:dyDescent="0.2">
      <c r="A5102" s="25">
        <v>219</v>
      </c>
      <c r="B5102" s="14" t="s">
        <v>7</v>
      </c>
      <c r="C5102" s="24">
        <v>8834</v>
      </c>
      <c r="D5102" s="14" t="s">
        <v>94</v>
      </c>
      <c r="E5102" s="14" t="s">
        <v>76</v>
      </c>
      <c r="F5102" s="15">
        <v>15</v>
      </c>
      <c r="G5102" s="15" t="s">
        <v>9</v>
      </c>
      <c r="H5102" s="15" t="s">
        <v>8</v>
      </c>
      <c r="I5102" s="19">
        <v>45834</v>
      </c>
      <c r="J5102" s="16" t="str">
        <f t="shared" si="145"/>
        <v>n/a</v>
      </c>
      <c r="K5102" s="19">
        <v>45868</v>
      </c>
      <c r="L5102" s="15" t="s">
        <v>93</v>
      </c>
      <c r="M5102" s="23">
        <f>IF($K5102&gt;0,VLOOKUP($C5102,analyst,8,FALSE),"")</f>
        <v>0</v>
      </c>
      <c r="N5102" s="23" t="str">
        <f>IF($K5102&gt;0,VLOOKUP($C5102,analyst,9,FALSE),"")</f>
        <v>Approve</v>
      </c>
      <c r="O5102" s="21" t="s">
        <v>7</v>
      </c>
      <c r="P5102" s="20">
        <v>4959</v>
      </c>
      <c r="Q5102" s="19">
        <v>46006</v>
      </c>
      <c r="R5102" s="18" t="s">
        <v>92</v>
      </c>
    </row>
    <row r="5103" spans="1:18" s="14" customFormat="1" x14ac:dyDescent="0.2">
      <c r="A5103" s="25">
        <v>19</v>
      </c>
      <c r="B5103" s="14" t="s">
        <v>7</v>
      </c>
      <c r="C5103" s="24">
        <v>8835</v>
      </c>
      <c r="D5103" s="14" t="s">
        <v>91</v>
      </c>
      <c r="E5103" s="14" t="s">
        <v>90</v>
      </c>
      <c r="F5103" s="15">
        <v>8</v>
      </c>
      <c r="G5103" s="15" t="s">
        <v>15</v>
      </c>
      <c r="H5103" s="15" t="s">
        <v>8</v>
      </c>
      <c r="I5103" s="19">
        <v>45835</v>
      </c>
      <c r="J5103" s="16" t="str">
        <f t="shared" si="145"/>
        <v>n/a</v>
      </c>
      <c r="K5103" s="19">
        <v>45869</v>
      </c>
      <c r="L5103" s="15" t="s">
        <v>89</v>
      </c>
      <c r="M5103" s="23" t="str">
        <f>IF($K5103&gt;0,VLOOKUP($C5103,analyst,8,FALSE),"")</f>
        <v>Approve</v>
      </c>
      <c r="N5103" s="23" t="str">
        <f>IF($K5103&gt;0,VLOOKUP($C5103,analyst,9,FALSE),"")</f>
        <v>Partial Approve</v>
      </c>
      <c r="O5103" s="21" t="s">
        <v>7</v>
      </c>
      <c r="P5103" s="20"/>
      <c r="Q5103" s="19"/>
      <c r="R5103" s="18"/>
    </row>
    <row r="5104" spans="1:18" s="14" customFormat="1" x14ac:dyDescent="0.2">
      <c r="A5104" s="25">
        <v>50</v>
      </c>
      <c r="B5104" s="14" t="s">
        <v>7</v>
      </c>
      <c r="C5104" s="24">
        <v>8836</v>
      </c>
      <c r="D5104" s="14" t="s">
        <v>88</v>
      </c>
      <c r="E5104" s="14" t="s">
        <v>87</v>
      </c>
      <c r="F5104" s="15">
        <v>7</v>
      </c>
      <c r="G5104" s="15" t="s">
        <v>12</v>
      </c>
      <c r="H5104" s="15" t="s">
        <v>8</v>
      </c>
      <c r="I5104" s="19">
        <v>45838</v>
      </c>
      <c r="J5104" s="16" t="str">
        <f t="shared" si="145"/>
        <v>n/a</v>
      </c>
      <c r="K5104" s="19">
        <v>45868</v>
      </c>
      <c r="L5104" s="15">
        <v>8833</v>
      </c>
      <c r="M5104" s="23">
        <f>IF($K5104&gt;0,VLOOKUP($C5104,analyst,8,FALSE),"")</f>
        <v>0</v>
      </c>
      <c r="N5104" s="23" t="str">
        <f>IF($K5104&gt;0,VLOOKUP($C5104,analyst,9,FALSE),"")</f>
        <v>Deny</v>
      </c>
      <c r="O5104" s="21" t="s">
        <v>7</v>
      </c>
      <c r="P5104" s="20"/>
      <c r="Q5104" s="19"/>
      <c r="R5104" s="18"/>
    </row>
    <row r="5105" spans="1:18" s="14" customFormat="1" x14ac:dyDescent="0.2">
      <c r="A5105" s="25">
        <v>56</v>
      </c>
      <c r="B5105" s="14" t="s">
        <v>7</v>
      </c>
      <c r="C5105" s="24">
        <v>8837</v>
      </c>
      <c r="D5105" s="14" t="s">
        <v>86</v>
      </c>
      <c r="E5105" s="14" t="s">
        <v>85</v>
      </c>
      <c r="F5105" s="15">
        <v>11</v>
      </c>
      <c r="G5105" s="15" t="s">
        <v>34</v>
      </c>
      <c r="H5105" s="15" t="s">
        <v>8</v>
      </c>
      <c r="I5105" s="19">
        <v>45839</v>
      </c>
      <c r="J5105" s="16" t="str">
        <f t="shared" ref="J5105:J5136" si="146">IF(AND(I5105&gt;1/1/75, K5105&gt;0),"n/a",I5105+365)</f>
        <v>n/a</v>
      </c>
      <c r="K5105" s="19">
        <v>45869</v>
      </c>
      <c r="L5105" s="15"/>
      <c r="M5105" s="23">
        <f>IF($K5105&gt;0,VLOOKUP($C5105,analyst,8,FALSE),"")</f>
        <v>0</v>
      </c>
      <c r="N5105" s="23" t="str">
        <f>IF($K5105&gt;0,VLOOKUP($C5105,analyst,9,FALSE),"")</f>
        <v>Approve</v>
      </c>
      <c r="O5105" s="21" t="s">
        <v>7</v>
      </c>
      <c r="P5105" s="20">
        <v>4961</v>
      </c>
      <c r="Q5105" s="19">
        <v>46006</v>
      </c>
      <c r="R5105" s="18" t="s">
        <v>6</v>
      </c>
    </row>
    <row r="5106" spans="1:18" s="14" customFormat="1" x14ac:dyDescent="0.2">
      <c r="A5106" s="25">
        <v>3</v>
      </c>
      <c r="B5106" s="14" t="s">
        <v>7</v>
      </c>
      <c r="C5106" s="24">
        <v>8838</v>
      </c>
      <c r="D5106" s="14" t="s">
        <v>84</v>
      </c>
      <c r="E5106" s="14" t="s">
        <v>83</v>
      </c>
      <c r="F5106" s="15">
        <v>19</v>
      </c>
      <c r="G5106" s="15" t="s">
        <v>9</v>
      </c>
      <c r="H5106" s="15" t="s">
        <v>8</v>
      </c>
      <c r="I5106" s="19">
        <v>45839</v>
      </c>
      <c r="J5106" s="16">
        <f t="shared" si="146"/>
        <v>46204</v>
      </c>
      <c r="K5106" s="19"/>
      <c r="L5106" s="15"/>
      <c r="M5106" s="23" t="str">
        <f>IF($K5106&gt;0,VLOOKUP($C5106,analyst,8,FALSE),"")</f>
        <v/>
      </c>
      <c r="N5106" s="23" t="str">
        <f>IF($K5106&gt;0,VLOOKUP($C5106,analyst,9,FALSE),"")</f>
        <v/>
      </c>
      <c r="O5106" s="21" t="s">
        <v>7</v>
      </c>
      <c r="P5106" s="20"/>
      <c r="Q5106" s="19"/>
      <c r="R5106" s="18"/>
    </row>
    <row r="5107" spans="1:18" s="14" customFormat="1" x14ac:dyDescent="0.2">
      <c r="A5107" s="25">
        <v>262</v>
      </c>
      <c r="B5107" s="14" t="s">
        <v>7</v>
      </c>
      <c r="C5107" s="24">
        <v>8839</v>
      </c>
      <c r="D5107" s="14" t="s">
        <v>82</v>
      </c>
      <c r="E5107" s="14" t="s">
        <v>81</v>
      </c>
      <c r="F5107" s="15">
        <v>20</v>
      </c>
      <c r="G5107" s="15" t="s">
        <v>22</v>
      </c>
      <c r="H5107" s="15" t="s">
        <v>28</v>
      </c>
      <c r="I5107" s="19">
        <v>45839</v>
      </c>
      <c r="J5107" s="16" t="str">
        <f t="shared" si="146"/>
        <v>n/a</v>
      </c>
      <c r="K5107" s="19">
        <v>45870</v>
      </c>
      <c r="L5107" s="15"/>
      <c r="M5107" s="23">
        <f>IF($K5107&gt;0,VLOOKUP($C5107,analyst,8,FALSE),"")</f>
        <v>0</v>
      </c>
      <c r="N5107" s="23" t="str">
        <f>IF($K5107&gt;0,VLOOKUP($C5107,analyst,9,FALSE),"")</f>
        <v>Approve</v>
      </c>
      <c r="O5107" s="21" t="s">
        <v>7</v>
      </c>
      <c r="P5107" s="20">
        <v>4962</v>
      </c>
      <c r="Q5107" s="19">
        <v>46006</v>
      </c>
      <c r="R5107" s="18" t="s">
        <v>80</v>
      </c>
    </row>
    <row r="5108" spans="1:18" s="14" customFormat="1" x14ac:dyDescent="0.2">
      <c r="A5108" s="25">
        <v>17</v>
      </c>
      <c r="B5108" s="14" t="s">
        <v>7</v>
      </c>
      <c r="C5108" s="24">
        <v>8840</v>
      </c>
      <c r="D5108" s="14" t="s">
        <v>42</v>
      </c>
      <c r="E5108" s="14" t="s">
        <v>79</v>
      </c>
      <c r="F5108" s="15">
        <v>15</v>
      </c>
      <c r="G5108" s="15" t="s">
        <v>9</v>
      </c>
      <c r="H5108" s="15" t="s">
        <v>8</v>
      </c>
      <c r="I5108" s="19">
        <v>45840</v>
      </c>
      <c r="J5108" s="16" t="str">
        <f t="shared" si="146"/>
        <v>n/a</v>
      </c>
      <c r="K5108" s="19">
        <v>45870</v>
      </c>
      <c r="L5108" s="15" t="s">
        <v>78</v>
      </c>
      <c r="M5108" s="23">
        <f>IF($K5108&gt;0,VLOOKUP($C5108,analyst,8,FALSE),"")</f>
        <v>0</v>
      </c>
      <c r="N5108" s="23" t="str">
        <f>IF($K5108&gt;0,VLOOKUP($C5108,analyst,9,FALSE),"")</f>
        <v>Approve</v>
      </c>
      <c r="O5108" s="21" t="s">
        <v>7</v>
      </c>
      <c r="P5108" s="20">
        <v>4963</v>
      </c>
      <c r="Q5108" s="19">
        <v>46006</v>
      </c>
      <c r="R5108" s="18" t="s">
        <v>77</v>
      </c>
    </row>
    <row r="5109" spans="1:18" s="14" customFormat="1" x14ac:dyDescent="0.2">
      <c r="A5109" s="25">
        <v>258</v>
      </c>
      <c r="B5109" s="14" t="s">
        <v>7</v>
      </c>
      <c r="C5109" s="24">
        <v>8841</v>
      </c>
      <c r="D5109" s="14" t="s">
        <v>11</v>
      </c>
      <c r="E5109" s="14" t="s">
        <v>76</v>
      </c>
      <c r="F5109" s="15">
        <v>15</v>
      </c>
      <c r="G5109" s="15" t="s">
        <v>9</v>
      </c>
      <c r="H5109" s="15" t="s">
        <v>8</v>
      </c>
      <c r="I5109" s="19">
        <v>45840</v>
      </c>
      <c r="J5109" s="16" t="str">
        <f t="shared" si="146"/>
        <v>n/a</v>
      </c>
      <c r="K5109" s="19">
        <v>45870</v>
      </c>
      <c r="L5109" s="15" t="s">
        <v>75</v>
      </c>
      <c r="M5109" s="23">
        <f>IF($K5109&gt;0,VLOOKUP($C5109,analyst,8,FALSE),"")</f>
        <v>0</v>
      </c>
      <c r="N5109" s="23" t="str">
        <f>IF($K5109&gt;0,VLOOKUP($C5109,analyst,9,FALSE),"")</f>
        <v>Approve</v>
      </c>
      <c r="O5109" s="21" t="s">
        <v>7</v>
      </c>
      <c r="P5109" s="20">
        <v>4964</v>
      </c>
      <c r="Q5109" s="19">
        <v>46006</v>
      </c>
      <c r="R5109" s="18" t="s">
        <v>74</v>
      </c>
    </row>
    <row r="5110" spans="1:18" s="14" customFormat="1" x14ac:dyDescent="0.2">
      <c r="A5110" s="25">
        <v>213</v>
      </c>
      <c r="B5110" s="14" t="s">
        <v>7</v>
      </c>
      <c r="C5110" s="24">
        <v>8842</v>
      </c>
      <c r="D5110" s="14" t="s">
        <v>73</v>
      </c>
      <c r="E5110" s="14" t="s">
        <v>37</v>
      </c>
      <c r="F5110" s="15">
        <v>20</v>
      </c>
      <c r="G5110" s="15" t="s">
        <v>22</v>
      </c>
      <c r="H5110" s="15" t="s">
        <v>44</v>
      </c>
      <c r="I5110" s="19">
        <v>45866</v>
      </c>
      <c r="J5110" s="16" t="str">
        <f t="shared" si="146"/>
        <v>n/a</v>
      </c>
      <c r="K5110" s="19">
        <v>45929</v>
      </c>
      <c r="L5110" s="15">
        <v>8857</v>
      </c>
      <c r="M5110" s="23">
        <f>IF($K5110&gt;0,VLOOKUP($C5110,analyst,8,FALSE),"")</f>
        <v>0</v>
      </c>
      <c r="N5110" s="23">
        <f>IF($K5110&gt;0,VLOOKUP($C5110,analyst,9,FALSE),"")</f>
        <v>0</v>
      </c>
      <c r="O5110" s="21" t="s">
        <v>7</v>
      </c>
      <c r="P5110" s="20"/>
      <c r="Q5110" s="19"/>
      <c r="R5110" s="18"/>
    </row>
    <row r="5111" spans="1:18" s="14" customFormat="1" x14ac:dyDescent="0.2">
      <c r="A5111" s="25">
        <v>90</v>
      </c>
      <c r="B5111" s="14" t="s">
        <v>7</v>
      </c>
      <c r="C5111" s="24">
        <v>8843</v>
      </c>
      <c r="D5111" s="14" t="s">
        <v>72</v>
      </c>
      <c r="E5111" s="14" t="s">
        <v>37</v>
      </c>
      <c r="F5111" s="15">
        <v>15</v>
      </c>
      <c r="G5111" s="15" t="s">
        <v>9</v>
      </c>
      <c r="H5111" s="15" t="s">
        <v>44</v>
      </c>
      <c r="I5111" s="19">
        <v>45897</v>
      </c>
      <c r="J5111" s="16" t="str">
        <f t="shared" si="146"/>
        <v>n/a</v>
      </c>
      <c r="K5111" s="19">
        <v>45931</v>
      </c>
      <c r="L5111" s="15" t="s">
        <v>71</v>
      </c>
      <c r="M5111" s="23">
        <f>IF($K5111&gt;0,VLOOKUP($C5111,analyst,8,FALSE),"")</f>
        <v>0</v>
      </c>
      <c r="N5111" s="23">
        <f>IF($K5111&gt;0,VLOOKUP($C5111,analyst,9,FALSE),"")</f>
        <v>0</v>
      </c>
      <c r="O5111" s="21" t="s">
        <v>7</v>
      </c>
      <c r="P5111" s="20"/>
      <c r="Q5111" s="19"/>
      <c r="R5111" s="18"/>
    </row>
    <row r="5112" spans="1:18" s="14" customFormat="1" x14ac:dyDescent="0.2">
      <c r="A5112" s="25">
        <v>44</v>
      </c>
      <c r="B5112" s="14" t="s">
        <v>7</v>
      </c>
      <c r="C5112" s="24">
        <v>8844</v>
      </c>
      <c r="D5112" s="14" t="s">
        <v>70</v>
      </c>
      <c r="E5112" s="14" t="s">
        <v>69</v>
      </c>
      <c r="F5112" s="15">
        <v>15</v>
      </c>
      <c r="G5112" s="15" t="s">
        <v>9</v>
      </c>
      <c r="H5112" s="15" t="s">
        <v>44</v>
      </c>
      <c r="I5112" s="19">
        <v>45897</v>
      </c>
      <c r="J5112" s="16" t="str">
        <f t="shared" si="146"/>
        <v>n/a</v>
      </c>
      <c r="K5112" s="19">
        <v>45930</v>
      </c>
      <c r="L5112" s="15"/>
      <c r="M5112" s="23">
        <f>IF($K5112&gt;0,VLOOKUP($C5112,analyst,8,FALSE),"")</f>
        <v>0</v>
      </c>
      <c r="N5112" s="23">
        <f>IF($K5112&gt;0,VLOOKUP($C5112,analyst,9,FALSE),"")</f>
        <v>0</v>
      </c>
      <c r="O5112" s="21" t="s">
        <v>7</v>
      </c>
      <c r="P5112" s="20"/>
      <c r="Q5112" s="19"/>
      <c r="R5112" s="18"/>
    </row>
    <row r="5113" spans="1:18" s="14" customFormat="1" x14ac:dyDescent="0.2">
      <c r="A5113" s="25">
        <v>264</v>
      </c>
      <c r="B5113" s="14" t="s">
        <v>7</v>
      </c>
      <c r="C5113" s="24">
        <v>8845</v>
      </c>
      <c r="D5113" s="14" t="s">
        <v>68</v>
      </c>
      <c r="E5113" s="14" t="s">
        <v>37</v>
      </c>
      <c r="F5113" s="15">
        <v>16</v>
      </c>
      <c r="G5113" s="15" t="s">
        <v>12</v>
      </c>
      <c r="H5113" s="15" t="s">
        <v>44</v>
      </c>
      <c r="I5113" s="19">
        <v>45897</v>
      </c>
      <c r="J5113" s="16" t="str">
        <f t="shared" si="146"/>
        <v>n/a</v>
      </c>
      <c r="K5113" s="19">
        <v>45931</v>
      </c>
      <c r="L5113" s="15">
        <v>8850</v>
      </c>
      <c r="M5113" s="23">
        <f>IF($K5113&gt;0,VLOOKUP($C5113,analyst,8,FALSE),"")</f>
        <v>0</v>
      </c>
      <c r="N5113" s="23">
        <f>IF($K5113&gt;0,VLOOKUP($C5113,analyst,9,FALSE),"")</f>
        <v>0</v>
      </c>
      <c r="O5113" s="21" t="s">
        <v>7</v>
      </c>
      <c r="P5113" s="20"/>
      <c r="Q5113" s="19"/>
      <c r="R5113" s="18"/>
    </row>
    <row r="5114" spans="1:18" s="14" customFormat="1" x14ac:dyDescent="0.2">
      <c r="A5114" s="25">
        <v>3</v>
      </c>
      <c r="B5114" s="14" t="s">
        <v>7</v>
      </c>
      <c r="C5114" s="24">
        <v>8846</v>
      </c>
      <c r="D5114" s="14" t="s">
        <v>67</v>
      </c>
      <c r="E5114" s="14" t="s">
        <v>41</v>
      </c>
      <c r="F5114" s="15">
        <v>15</v>
      </c>
      <c r="G5114" s="15" t="s">
        <v>9</v>
      </c>
      <c r="H5114" s="15" t="s">
        <v>44</v>
      </c>
      <c r="I5114" s="19">
        <v>45898</v>
      </c>
      <c r="J5114" s="16" t="str">
        <f t="shared" si="146"/>
        <v>n/a</v>
      </c>
      <c r="K5114" s="19">
        <v>45931</v>
      </c>
      <c r="L5114" s="15" t="s">
        <v>66</v>
      </c>
      <c r="M5114" s="23">
        <f>IF($K5114&gt;0,VLOOKUP($C5114,analyst,8,FALSE),"")</f>
        <v>0</v>
      </c>
      <c r="N5114" s="23">
        <f>IF($K5114&gt;0,VLOOKUP($C5114,analyst,9,FALSE),"")</f>
        <v>0</v>
      </c>
      <c r="O5114" s="21" t="s">
        <v>7</v>
      </c>
      <c r="P5114" s="20"/>
      <c r="Q5114" s="19"/>
      <c r="R5114" s="18"/>
    </row>
    <row r="5115" spans="1:18" s="14" customFormat="1" x14ac:dyDescent="0.2">
      <c r="A5115" s="25">
        <v>50</v>
      </c>
      <c r="B5115" s="14" t="s">
        <v>7</v>
      </c>
      <c r="C5115" s="24">
        <v>8847</v>
      </c>
      <c r="D5115" s="14" t="s">
        <v>21</v>
      </c>
      <c r="E5115" s="14" t="s">
        <v>65</v>
      </c>
      <c r="F5115" s="15">
        <v>7</v>
      </c>
      <c r="G5115" s="15" t="s">
        <v>12</v>
      </c>
      <c r="H5115" s="15" t="s">
        <v>44</v>
      </c>
      <c r="I5115" s="19">
        <v>45898</v>
      </c>
      <c r="J5115" s="16" t="str">
        <f t="shared" si="146"/>
        <v>n/a</v>
      </c>
      <c r="K5115" s="19">
        <v>45930</v>
      </c>
      <c r="L5115" s="15"/>
      <c r="M5115" s="23">
        <f>IF($K5115&gt;0,VLOOKUP($C5115,analyst,8,FALSE),"")</f>
        <v>0</v>
      </c>
      <c r="N5115" s="23">
        <f>IF($K5115&gt;0,VLOOKUP($C5115,analyst,9,FALSE),"")</f>
        <v>0</v>
      </c>
      <c r="O5115" s="21" t="s">
        <v>7</v>
      </c>
      <c r="P5115" s="20"/>
      <c r="Q5115" s="19"/>
      <c r="R5115" s="18"/>
    </row>
    <row r="5116" spans="1:18" s="14" customFormat="1" x14ac:dyDescent="0.2">
      <c r="A5116" s="25">
        <v>19</v>
      </c>
      <c r="B5116" s="14" t="s">
        <v>7</v>
      </c>
      <c r="C5116" s="24">
        <v>8848</v>
      </c>
      <c r="D5116" s="14" t="s">
        <v>64</v>
      </c>
      <c r="E5116" s="26" t="s">
        <v>63</v>
      </c>
      <c r="F5116" s="15">
        <v>8</v>
      </c>
      <c r="G5116" s="15" t="s">
        <v>15</v>
      </c>
      <c r="H5116" s="15" t="s">
        <v>44</v>
      </c>
      <c r="I5116" s="19">
        <v>45898</v>
      </c>
      <c r="J5116" s="16" t="str">
        <f t="shared" si="146"/>
        <v>n/a</v>
      </c>
      <c r="K5116" s="19">
        <v>45931</v>
      </c>
      <c r="L5116" s="15"/>
      <c r="M5116" s="23">
        <f>IF($K5116&gt;0,VLOOKUP($C5116,analyst,8,FALSE),"")</f>
        <v>0</v>
      </c>
      <c r="N5116" s="23">
        <f>IF($K5116&gt;0,VLOOKUP($C5116,analyst,9,FALSE),"")</f>
        <v>0</v>
      </c>
      <c r="O5116" s="21" t="s">
        <v>7</v>
      </c>
      <c r="P5116" s="20"/>
      <c r="Q5116" s="19"/>
      <c r="R5116" s="18"/>
    </row>
    <row r="5117" spans="1:18" s="14" customFormat="1" x14ac:dyDescent="0.2">
      <c r="A5117" s="25">
        <v>3</v>
      </c>
      <c r="B5117" s="14" t="s">
        <v>7</v>
      </c>
      <c r="C5117" s="24">
        <v>8849</v>
      </c>
      <c r="D5117" s="14" t="s">
        <v>62</v>
      </c>
      <c r="E5117" s="14" t="s">
        <v>41</v>
      </c>
      <c r="F5117" s="15">
        <v>20</v>
      </c>
      <c r="G5117" s="15" t="s">
        <v>22</v>
      </c>
      <c r="H5117" s="15" t="s">
        <v>44</v>
      </c>
      <c r="I5117" s="19">
        <v>45898</v>
      </c>
      <c r="J5117" s="16" t="str">
        <f t="shared" si="146"/>
        <v>n/a</v>
      </c>
      <c r="K5117" s="19">
        <v>45931</v>
      </c>
      <c r="L5117" s="15"/>
      <c r="M5117" s="23">
        <f>IF($K5117&gt;0,VLOOKUP($C5117,analyst,8,FALSE),"")</f>
        <v>0</v>
      </c>
      <c r="N5117" s="23">
        <f>IF($K5117&gt;0,VLOOKUP($C5117,analyst,9,FALSE),"")</f>
        <v>0</v>
      </c>
      <c r="O5117" s="21" t="s">
        <v>7</v>
      </c>
      <c r="P5117" s="20"/>
      <c r="Q5117" s="19"/>
      <c r="R5117" s="18"/>
    </row>
    <row r="5118" spans="1:18" s="14" customFormat="1" x14ac:dyDescent="0.2">
      <c r="A5118" s="25">
        <v>265</v>
      </c>
      <c r="B5118" s="14" t="s">
        <v>7</v>
      </c>
      <c r="C5118" s="24">
        <v>8850</v>
      </c>
      <c r="D5118" s="14" t="s">
        <v>61</v>
      </c>
      <c r="E5118" s="14" t="s">
        <v>60</v>
      </c>
      <c r="F5118" s="15">
        <v>16</v>
      </c>
      <c r="G5118" s="15" t="s">
        <v>12</v>
      </c>
      <c r="H5118" s="15" t="s">
        <v>31</v>
      </c>
      <c r="I5118" s="19">
        <v>45898</v>
      </c>
      <c r="J5118" s="16" t="str">
        <f t="shared" si="146"/>
        <v>n/a</v>
      </c>
      <c r="K5118" s="19">
        <v>45992</v>
      </c>
      <c r="L5118" s="15">
        <v>8864</v>
      </c>
      <c r="M5118" s="23">
        <f>IF($K5118&gt;0,VLOOKUP($C5118,analyst,8,FALSE),"")</f>
        <v>0</v>
      </c>
      <c r="N5118" s="23">
        <f>IF($K5118&gt;0,VLOOKUP($C5118,analyst,9,FALSE),"")</f>
        <v>0</v>
      </c>
      <c r="O5118" s="21" t="s">
        <v>7</v>
      </c>
      <c r="P5118" s="20"/>
      <c r="Q5118" s="19"/>
      <c r="R5118" s="18"/>
    </row>
    <row r="5119" spans="1:18" s="14" customFormat="1" x14ac:dyDescent="0.2">
      <c r="A5119" s="25">
        <v>266</v>
      </c>
      <c r="B5119" s="14" t="s">
        <v>7</v>
      </c>
      <c r="C5119" s="24">
        <v>8851</v>
      </c>
      <c r="D5119" s="14" t="s">
        <v>59</v>
      </c>
      <c r="E5119" s="14" t="s">
        <v>37</v>
      </c>
      <c r="F5119" s="15">
        <v>15</v>
      </c>
      <c r="G5119" s="15" t="s">
        <v>9</v>
      </c>
      <c r="H5119" s="15" t="s">
        <v>44</v>
      </c>
      <c r="I5119" s="19">
        <v>45898</v>
      </c>
      <c r="J5119" s="16" t="str">
        <f t="shared" si="146"/>
        <v>n/a</v>
      </c>
      <c r="K5119" s="19">
        <v>45931</v>
      </c>
      <c r="L5119" s="15" t="s">
        <v>58</v>
      </c>
      <c r="M5119" s="23">
        <f>IF($K5119&gt;0,VLOOKUP($C5119,analyst,8,FALSE),"")</f>
        <v>0</v>
      </c>
      <c r="N5119" s="23">
        <f>IF($K5119&gt;0,VLOOKUP($C5119,analyst,9,FALSE),"")</f>
        <v>0</v>
      </c>
      <c r="O5119" s="21" t="s">
        <v>7</v>
      </c>
      <c r="P5119" s="20"/>
      <c r="Q5119" s="19"/>
      <c r="R5119" s="18"/>
    </row>
    <row r="5120" spans="1:18" s="14" customFormat="1" x14ac:dyDescent="0.2">
      <c r="A5120" s="25">
        <v>37</v>
      </c>
      <c r="B5120" s="14" t="s">
        <v>7</v>
      </c>
      <c r="C5120" s="24">
        <v>8852</v>
      </c>
      <c r="D5120" s="14" t="s">
        <v>57</v>
      </c>
      <c r="E5120" s="14" t="s">
        <v>56</v>
      </c>
      <c r="F5120" s="15">
        <v>20</v>
      </c>
      <c r="G5120" s="15" t="s">
        <v>22</v>
      </c>
      <c r="H5120" s="15" t="s">
        <v>44</v>
      </c>
      <c r="I5120" s="19">
        <v>45902</v>
      </c>
      <c r="J5120" s="16" t="str">
        <f t="shared" si="146"/>
        <v>n/a</v>
      </c>
      <c r="K5120" s="19">
        <v>45931</v>
      </c>
      <c r="L5120" s="15"/>
      <c r="M5120" s="23">
        <f>IF($K5120&gt;0,VLOOKUP($C5120,analyst,8,FALSE),"")</f>
        <v>0</v>
      </c>
      <c r="N5120" s="23">
        <f>IF($K5120&gt;0,VLOOKUP($C5120,analyst,9,FALSE),"")</f>
        <v>0</v>
      </c>
      <c r="O5120" s="21" t="s">
        <v>7</v>
      </c>
      <c r="P5120" s="20"/>
      <c r="Q5120" s="19"/>
      <c r="R5120" s="18"/>
    </row>
    <row r="5121" spans="1:18" s="14" customFormat="1" x14ac:dyDescent="0.2">
      <c r="A5121" s="25">
        <v>17</v>
      </c>
      <c r="B5121" s="14" t="s">
        <v>7</v>
      </c>
      <c r="C5121" s="24">
        <v>8853</v>
      </c>
      <c r="D5121" s="14" t="s">
        <v>55</v>
      </c>
      <c r="E5121" s="14" t="s">
        <v>54</v>
      </c>
      <c r="F5121" s="15">
        <v>4</v>
      </c>
      <c r="G5121" s="15" t="s">
        <v>34</v>
      </c>
      <c r="H5121" s="15" t="s">
        <v>44</v>
      </c>
      <c r="I5121" s="19">
        <v>45902</v>
      </c>
      <c r="J5121" s="16" t="str">
        <f t="shared" si="146"/>
        <v>n/a</v>
      </c>
      <c r="K5121" s="19">
        <v>45931</v>
      </c>
      <c r="L5121" s="15"/>
      <c r="M5121" s="23">
        <f>IF($K5121&gt;0,VLOOKUP($C5121,analyst,8,FALSE),"")</f>
        <v>0</v>
      </c>
      <c r="N5121" s="23">
        <f>IF($K5121&gt;0,VLOOKUP($C5121,analyst,9,FALSE),"")</f>
        <v>0</v>
      </c>
      <c r="O5121" s="21" t="s">
        <v>7</v>
      </c>
      <c r="P5121" s="20"/>
      <c r="Q5121" s="19"/>
      <c r="R5121" s="18"/>
    </row>
    <row r="5122" spans="1:18" s="14" customFormat="1" x14ac:dyDescent="0.2">
      <c r="A5122" s="25">
        <v>131</v>
      </c>
      <c r="B5122" s="14" t="s">
        <v>7</v>
      </c>
      <c r="C5122" s="24">
        <v>8854</v>
      </c>
      <c r="D5122" s="14" t="s">
        <v>53</v>
      </c>
      <c r="E5122" s="14" t="s">
        <v>41</v>
      </c>
      <c r="F5122" s="15">
        <v>15</v>
      </c>
      <c r="G5122" s="15" t="s">
        <v>9</v>
      </c>
      <c r="H5122" s="15" t="s">
        <v>44</v>
      </c>
      <c r="I5122" s="19">
        <v>45902</v>
      </c>
      <c r="J5122" s="16" t="str">
        <f t="shared" si="146"/>
        <v>n/a</v>
      </c>
      <c r="K5122" s="19">
        <v>45931</v>
      </c>
      <c r="L5122" s="15" t="s">
        <v>52</v>
      </c>
      <c r="M5122" s="23">
        <f>IF($K5122&gt;0,VLOOKUP($C5122,analyst,8,FALSE),"")</f>
        <v>0</v>
      </c>
      <c r="N5122" s="23">
        <f>IF($K5122&gt;0,VLOOKUP($C5122,analyst,9,FALSE),"")</f>
        <v>0</v>
      </c>
      <c r="O5122" s="21" t="s">
        <v>7</v>
      </c>
      <c r="P5122" s="20"/>
      <c r="Q5122" s="19"/>
      <c r="R5122" s="18"/>
    </row>
    <row r="5123" spans="1:18" s="14" customFormat="1" x14ac:dyDescent="0.2">
      <c r="A5123" s="25">
        <v>46</v>
      </c>
      <c r="B5123" s="14" t="s">
        <v>7</v>
      </c>
      <c r="C5123" s="24">
        <v>8855</v>
      </c>
      <c r="D5123" s="26" t="s">
        <v>51</v>
      </c>
      <c r="E5123" s="28" t="s">
        <v>50</v>
      </c>
      <c r="F5123" s="15">
        <v>8</v>
      </c>
      <c r="G5123" s="15" t="s">
        <v>15</v>
      </c>
      <c r="H5123" s="15" t="s">
        <v>31</v>
      </c>
      <c r="I5123" s="19">
        <v>45902</v>
      </c>
      <c r="J5123" s="16" t="str">
        <f t="shared" si="146"/>
        <v>n/a</v>
      </c>
      <c r="K5123" s="19">
        <v>45992</v>
      </c>
      <c r="L5123" s="15"/>
      <c r="M5123" s="23">
        <f>IF($K5123&gt;0,VLOOKUP($C5123,analyst,8,FALSE),"")</f>
        <v>0</v>
      </c>
      <c r="N5123" s="23">
        <f>IF($K5123&gt;0,VLOOKUP($C5123,analyst,9,FALSE),"")</f>
        <v>0</v>
      </c>
      <c r="O5123" s="21" t="s">
        <v>7</v>
      </c>
      <c r="P5123" s="20"/>
      <c r="Q5123" s="19"/>
      <c r="R5123" s="18"/>
    </row>
    <row r="5124" spans="1:18" s="14" customFormat="1" x14ac:dyDescent="0.2">
      <c r="A5124" s="25">
        <v>4</v>
      </c>
      <c r="B5124" s="14" t="s">
        <v>7</v>
      </c>
      <c r="C5124" s="24">
        <v>8856</v>
      </c>
      <c r="D5124" s="14" t="s">
        <v>49</v>
      </c>
      <c r="E5124" s="14" t="s">
        <v>48</v>
      </c>
      <c r="F5124" s="15">
        <v>5</v>
      </c>
      <c r="G5124" s="15" t="s">
        <v>34</v>
      </c>
      <c r="H5124" s="15" t="s">
        <v>44</v>
      </c>
      <c r="I5124" s="19">
        <v>45902</v>
      </c>
      <c r="J5124" s="16" t="str">
        <f t="shared" si="146"/>
        <v>n/a</v>
      </c>
      <c r="K5124" s="19">
        <v>45926</v>
      </c>
      <c r="L5124" s="15"/>
      <c r="M5124" s="23">
        <f>IF($K5124&gt;0,VLOOKUP($C5124,analyst,8,FALSE),"")</f>
        <v>0</v>
      </c>
      <c r="N5124" s="23">
        <f>IF($K5124&gt;0,VLOOKUP($C5124,analyst,9,FALSE),"")</f>
        <v>0</v>
      </c>
      <c r="O5124" s="21" t="s">
        <v>7</v>
      </c>
      <c r="P5124" s="20"/>
      <c r="Q5124" s="19"/>
      <c r="R5124" s="18"/>
    </row>
    <row r="5125" spans="1:18" s="14" customFormat="1" x14ac:dyDescent="0.2">
      <c r="A5125" s="25">
        <v>219</v>
      </c>
      <c r="B5125" s="14" t="s">
        <v>7</v>
      </c>
      <c r="C5125" s="24">
        <v>8857</v>
      </c>
      <c r="D5125" s="14" t="s">
        <v>47</v>
      </c>
      <c r="E5125" s="14" t="s">
        <v>37</v>
      </c>
      <c r="F5125" s="15">
        <v>20</v>
      </c>
      <c r="G5125" s="15" t="s">
        <v>22</v>
      </c>
      <c r="H5125" s="15" t="s">
        <v>44</v>
      </c>
      <c r="I5125" s="19">
        <v>45902</v>
      </c>
      <c r="J5125" s="16" t="str">
        <f t="shared" si="146"/>
        <v>n/a</v>
      </c>
      <c r="K5125" s="19">
        <v>45931</v>
      </c>
      <c r="L5125" s="15">
        <v>8842</v>
      </c>
      <c r="M5125" s="23">
        <f>IF($K5125&gt;0,VLOOKUP($C5125,analyst,8,FALSE),"")</f>
        <v>0</v>
      </c>
      <c r="N5125" s="23">
        <f>IF($K5125&gt;0,VLOOKUP($C5125,analyst,9,FALSE),"")</f>
        <v>0</v>
      </c>
      <c r="O5125" s="21" t="s">
        <v>7</v>
      </c>
      <c r="P5125" s="20"/>
      <c r="Q5125" s="19"/>
      <c r="R5125" s="18"/>
    </row>
    <row r="5126" spans="1:18" s="14" customFormat="1" ht="12" customHeight="1" x14ac:dyDescent="0.2">
      <c r="A5126" s="25">
        <v>267</v>
      </c>
      <c r="B5126" s="14" t="s">
        <v>7</v>
      </c>
      <c r="C5126" s="24">
        <v>8858</v>
      </c>
      <c r="D5126" s="14" t="s">
        <v>46</v>
      </c>
      <c r="E5126" s="14" t="s">
        <v>45</v>
      </c>
      <c r="F5126" s="15">
        <v>8</v>
      </c>
      <c r="G5126" s="15" t="s">
        <v>15</v>
      </c>
      <c r="H5126" s="15" t="s">
        <v>44</v>
      </c>
      <c r="I5126" s="19">
        <v>45902</v>
      </c>
      <c r="J5126" s="16">
        <f t="shared" si="146"/>
        <v>46267</v>
      </c>
      <c r="K5126" s="19"/>
      <c r="L5126" s="15"/>
      <c r="M5126" s="23" t="str">
        <f>IF($K5126&gt;0,VLOOKUP($C5126,analyst,8,FALSE),"")</f>
        <v/>
      </c>
      <c r="N5126" s="23" t="str">
        <f>IF($K5126&gt;0,VLOOKUP($C5126,analyst,9,FALSE),"")</f>
        <v/>
      </c>
      <c r="O5126" s="21" t="s">
        <v>7</v>
      </c>
      <c r="P5126" s="20"/>
      <c r="Q5126" s="19"/>
      <c r="R5126" s="18"/>
    </row>
    <row r="5127" spans="1:18" s="14" customFormat="1" x14ac:dyDescent="0.2">
      <c r="A5127" s="25">
        <v>17</v>
      </c>
      <c r="B5127" s="14" t="s">
        <v>7</v>
      </c>
      <c r="C5127" s="24">
        <v>8859</v>
      </c>
      <c r="D5127" s="14" t="s">
        <v>43</v>
      </c>
      <c r="E5127" s="14" t="s">
        <v>41</v>
      </c>
      <c r="F5127" s="15">
        <v>15</v>
      </c>
      <c r="G5127" s="15" t="s">
        <v>9</v>
      </c>
      <c r="H5127" s="15" t="s">
        <v>31</v>
      </c>
      <c r="I5127" s="19">
        <v>45908</v>
      </c>
      <c r="J5127" s="16" t="str">
        <f t="shared" si="146"/>
        <v>n/a</v>
      </c>
      <c r="K5127" s="19">
        <v>45987</v>
      </c>
      <c r="L5127" s="15">
        <v>8850</v>
      </c>
      <c r="M5127" s="23">
        <f>IF($K5127&gt;0,VLOOKUP($C5127,analyst,8,FALSE),"")</f>
        <v>0</v>
      </c>
      <c r="N5127" s="23">
        <f>IF($K5127&gt;0,VLOOKUP($C5127,analyst,9,FALSE),"")</f>
        <v>0</v>
      </c>
      <c r="O5127" s="21" t="s">
        <v>7</v>
      </c>
      <c r="P5127" s="20"/>
      <c r="Q5127" s="19"/>
      <c r="R5127" s="18"/>
    </row>
    <row r="5128" spans="1:18" s="14" customFormat="1" x14ac:dyDescent="0.2">
      <c r="A5128" s="25">
        <v>17</v>
      </c>
      <c r="B5128" s="14" t="s">
        <v>7</v>
      </c>
      <c r="C5128" s="24">
        <v>8860</v>
      </c>
      <c r="D5128" s="14" t="s">
        <v>42</v>
      </c>
      <c r="E5128" s="14" t="s">
        <v>41</v>
      </c>
      <c r="F5128" s="15">
        <v>15</v>
      </c>
      <c r="G5128" s="15" t="s">
        <v>9</v>
      </c>
      <c r="H5128" s="15" t="s">
        <v>31</v>
      </c>
      <c r="I5128" s="19">
        <v>45908</v>
      </c>
      <c r="J5128" s="16" t="str">
        <f t="shared" si="146"/>
        <v>n/a</v>
      </c>
      <c r="K5128" s="19">
        <v>45987</v>
      </c>
      <c r="L5128" s="15">
        <v>8849</v>
      </c>
      <c r="M5128" s="23">
        <f>IF($K5128&gt;0,VLOOKUP($C5128,analyst,8,FALSE),"")</f>
        <v>0</v>
      </c>
      <c r="N5128" s="23">
        <f>IF($K5128&gt;0,VLOOKUP($C5128,analyst,9,FALSE),"")</f>
        <v>0</v>
      </c>
      <c r="O5128" s="21" t="s">
        <v>7</v>
      </c>
      <c r="P5128" s="20"/>
      <c r="Q5128" s="19"/>
      <c r="R5128" s="18"/>
    </row>
    <row r="5129" spans="1:18" s="14" customFormat="1" x14ac:dyDescent="0.2">
      <c r="A5129" s="25">
        <v>268</v>
      </c>
      <c r="B5129" s="14" t="s">
        <v>7</v>
      </c>
      <c r="C5129" s="24">
        <v>8861</v>
      </c>
      <c r="D5129" s="14" t="s">
        <v>40</v>
      </c>
      <c r="E5129" s="14" t="s">
        <v>39</v>
      </c>
      <c r="F5129" s="15">
        <v>8</v>
      </c>
      <c r="G5129" s="15" t="s">
        <v>15</v>
      </c>
      <c r="H5129" s="15" t="s">
        <v>8</v>
      </c>
      <c r="I5129" s="19">
        <v>45930</v>
      </c>
      <c r="J5129" s="16">
        <f t="shared" si="146"/>
        <v>46295</v>
      </c>
      <c r="K5129" s="19"/>
      <c r="L5129" s="15">
        <v>8833</v>
      </c>
      <c r="M5129" s="23" t="str">
        <f>IF($K5129&gt;0,VLOOKUP($C5129,analyst,8,FALSE),"")</f>
        <v/>
      </c>
      <c r="N5129" s="23" t="str">
        <f>IF($K5129&gt;0,VLOOKUP($C5129,analyst,9,FALSE),"")</f>
        <v/>
      </c>
      <c r="O5129" s="21" t="s">
        <v>7</v>
      </c>
      <c r="P5129" s="20"/>
      <c r="Q5129" s="19"/>
      <c r="R5129" s="18"/>
    </row>
    <row r="5130" spans="1:18" s="14" customFormat="1" x14ac:dyDescent="0.2">
      <c r="A5130" s="25">
        <v>256</v>
      </c>
      <c r="B5130" s="14" t="s">
        <v>7</v>
      </c>
      <c r="C5130" s="24">
        <v>8862</v>
      </c>
      <c r="D5130" s="14" t="s">
        <v>38</v>
      </c>
      <c r="E5130" s="14" t="s">
        <v>37</v>
      </c>
      <c r="F5130" s="15">
        <v>20</v>
      </c>
      <c r="G5130" s="15" t="s">
        <v>22</v>
      </c>
      <c r="H5130" s="15" t="s">
        <v>31</v>
      </c>
      <c r="I5130" s="19">
        <v>45947</v>
      </c>
      <c r="J5130" s="16" t="str">
        <f t="shared" si="146"/>
        <v>n/a</v>
      </c>
      <c r="K5130" s="19">
        <v>45987</v>
      </c>
      <c r="L5130" s="15"/>
      <c r="M5130" s="23">
        <f>IF($K5130&gt;0,VLOOKUP($C5130,analyst,8,FALSE),"")</f>
        <v>0</v>
      </c>
      <c r="N5130" s="23">
        <f>IF($K5130&gt;0,VLOOKUP($C5130,analyst,9,FALSE),"")</f>
        <v>0</v>
      </c>
      <c r="O5130" s="21" t="s">
        <v>7</v>
      </c>
      <c r="P5130" s="20"/>
      <c r="Q5130" s="19"/>
      <c r="R5130" s="18"/>
    </row>
    <row r="5131" spans="1:18" s="14" customFormat="1" x14ac:dyDescent="0.2">
      <c r="A5131" s="27">
        <v>4</v>
      </c>
      <c r="B5131" s="14" t="s">
        <v>7</v>
      </c>
      <c r="C5131" s="24">
        <v>8863</v>
      </c>
      <c r="D5131" s="14" t="s">
        <v>36</v>
      </c>
      <c r="E5131" s="14" t="s">
        <v>35</v>
      </c>
      <c r="F5131" s="15">
        <v>5</v>
      </c>
      <c r="G5131" s="15" t="s">
        <v>34</v>
      </c>
      <c r="H5131" s="15" t="s">
        <v>31</v>
      </c>
      <c r="I5131" s="19">
        <v>45959</v>
      </c>
      <c r="J5131" s="16" t="str">
        <f t="shared" si="146"/>
        <v>n/a</v>
      </c>
      <c r="K5131" s="19">
        <v>45986</v>
      </c>
      <c r="L5131" s="15"/>
      <c r="M5131" s="23">
        <f>IF($K5131&gt;0,VLOOKUP($C5131,analyst,8,FALSE),"")</f>
        <v>0</v>
      </c>
      <c r="N5131" s="23">
        <f>IF($K5131&gt;0,VLOOKUP($C5131,analyst,9,FALSE),"")</f>
        <v>0</v>
      </c>
      <c r="O5131" s="21" t="s">
        <v>7</v>
      </c>
      <c r="P5131" s="20"/>
      <c r="Q5131" s="19"/>
      <c r="R5131" s="18"/>
    </row>
    <row r="5132" spans="1:18" s="14" customFormat="1" x14ac:dyDescent="0.2">
      <c r="A5132" s="25">
        <v>269</v>
      </c>
      <c r="B5132" s="14" t="s">
        <v>7</v>
      </c>
      <c r="C5132" s="24">
        <v>8864</v>
      </c>
      <c r="D5132" s="26" t="s">
        <v>33</v>
      </c>
      <c r="E5132" s="14" t="s">
        <v>32</v>
      </c>
      <c r="F5132" s="15">
        <v>16</v>
      </c>
      <c r="G5132" s="15" t="s">
        <v>12</v>
      </c>
      <c r="H5132" s="15" t="s">
        <v>31</v>
      </c>
      <c r="I5132" s="19">
        <v>45961</v>
      </c>
      <c r="J5132" s="16" t="str">
        <f t="shared" si="146"/>
        <v>n/a</v>
      </c>
      <c r="K5132" s="19">
        <v>45992</v>
      </c>
      <c r="L5132" s="15">
        <v>8850</v>
      </c>
      <c r="M5132" s="23">
        <f>IF($K5132&gt;0,VLOOKUP($C5132,analyst,8,FALSE),"")</f>
        <v>0</v>
      </c>
      <c r="N5132" s="23">
        <f>IF($K5132&gt;0,VLOOKUP($C5132,analyst,9,FALSE),"")</f>
        <v>0</v>
      </c>
      <c r="O5132" s="21" t="s">
        <v>7</v>
      </c>
      <c r="P5132" s="20"/>
      <c r="Q5132" s="19"/>
      <c r="R5132" s="18"/>
    </row>
    <row r="5133" spans="1:18" s="14" customFormat="1" x14ac:dyDescent="0.2">
      <c r="A5133" s="25">
        <v>33</v>
      </c>
      <c r="B5133" s="14" t="s">
        <v>7</v>
      </c>
      <c r="C5133" s="24">
        <v>8865</v>
      </c>
      <c r="D5133" s="14" t="s">
        <v>30</v>
      </c>
      <c r="E5133" s="14" t="s">
        <v>29</v>
      </c>
      <c r="F5133" s="15">
        <v>20</v>
      </c>
      <c r="G5133" s="15" t="s">
        <v>22</v>
      </c>
      <c r="H5133" s="15" t="s">
        <v>28</v>
      </c>
      <c r="I5133" s="19">
        <v>45964</v>
      </c>
      <c r="J5133" s="16" t="str">
        <f t="shared" si="146"/>
        <v>n/a</v>
      </c>
      <c r="K5133" s="19">
        <v>45982</v>
      </c>
      <c r="L5133" s="15"/>
      <c r="M5133" s="23">
        <f>IF($K5133&gt;0,VLOOKUP($C5133,analyst,8,FALSE),"")</f>
        <v>0</v>
      </c>
      <c r="N5133" s="23">
        <f>IF($K5133&gt;0,VLOOKUP($C5133,analyst,9,FALSE),"")</f>
        <v>0</v>
      </c>
      <c r="O5133" s="21" t="s">
        <v>7</v>
      </c>
      <c r="P5133" s="20"/>
      <c r="Q5133" s="19"/>
      <c r="R5133" s="18"/>
    </row>
    <row r="5134" spans="1:18" s="14" customFormat="1" x14ac:dyDescent="0.2">
      <c r="A5134" s="25">
        <v>19</v>
      </c>
      <c r="B5134" s="14" t="s">
        <v>7</v>
      </c>
      <c r="C5134" s="24">
        <v>8866</v>
      </c>
      <c r="D5134" s="14" t="s">
        <v>27</v>
      </c>
      <c r="E5134" s="14" t="s">
        <v>26</v>
      </c>
      <c r="F5134" s="15">
        <v>8</v>
      </c>
      <c r="G5134" s="15" t="s">
        <v>15</v>
      </c>
      <c r="H5134" s="15" t="s">
        <v>25</v>
      </c>
      <c r="I5134" s="19">
        <v>45982</v>
      </c>
      <c r="J5134" s="16" t="str">
        <f t="shared" si="146"/>
        <v>n/a</v>
      </c>
      <c r="K5134" s="19">
        <v>46014</v>
      </c>
      <c r="L5134" s="15"/>
      <c r="M5134" s="23">
        <f>IF($K5134&gt;0,VLOOKUP($C5134,analyst,8,FALSE),"")</f>
        <v>0</v>
      </c>
      <c r="N5134" s="23">
        <f>IF($K5134&gt;0,VLOOKUP($C5134,analyst,9,FALSE),"")</f>
        <v>0</v>
      </c>
      <c r="O5134" s="21" t="s">
        <v>7</v>
      </c>
      <c r="P5134" s="20"/>
      <c r="Q5134" s="19"/>
      <c r="R5134" s="18"/>
    </row>
    <row r="5135" spans="1:18" s="14" customFormat="1" x14ac:dyDescent="0.2">
      <c r="A5135" s="25">
        <v>256</v>
      </c>
      <c r="B5135" s="14" t="s">
        <v>7</v>
      </c>
      <c r="C5135" s="24">
        <v>8867</v>
      </c>
      <c r="D5135" s="14" t="s">
        <v>24</v>
      </c>
      <c r="E5135" s="14" t="s">
        <v>23</v>
      </c>
      <c r="F5135" s="15">
        <v>20</v>
      </c>
      <c r="G5135" s="15" t="s">
        <v>22</v>
      </c>
      <c r="H5135" s="15" t="s">
        <v>8</v>
      </c>
      <c r="I5135" s="19">
        <v>46013</v>
      </c>
      <c r="J5135" s="16">
        <f t="shared" si="146"/>
        <v>46378</v>
      </c>
      <c r="K5135" s="19"/>
      <c r="L5135" s="15"/>
      <c r="M5135" s="23" t="str">
        <f>IF($K5135&gt;0,VLOOKUP($C5135,analyst,8,FALSE),"")</f>
        <v/>
      </c>
      <c r="N5135" s="23" t="str">
        <f>IF($K5135&gt;0,VLOOKUP($C5135,analyst,9,FALSE),"")</f>
        <v/>
      </c>
      <c r="O5135" s="21" t="s">
        <v>7</v>
      </c>
      <c r="P5135" s="20"/>
      <c r="Q5135" s="19"/>
      <c r="R5135" s="18"/>
    </row>
    <row r="5136" spans="1:18" s="14" customFormat="1" x14ac:dyDescent="0.2">
      <c r="A5136" s="25">
        <v>50</v>
      </c>
      <c r="B5136" s="14" t="s">
        <v>7</v>
      </c>
      <c r="C5136" s="24">
        <v>8868</v>
      </c>
      <c r="D5136" s="14" t="s">
        <v>21</v>
      </c>
      <c r="E5136" s="14" t="s">
        <v>20</v>
      </c>
      <c r="F5136" s="15">
        <v>7</v>
      </c>
      <c r="G5136" s="15" t="s">
        <v>12</v>
      </c>
      <c r="H5136" s="15" t="s">
        <v>8</v>
      </c>
      <c r="I5136" s="19">
        <v>46014</v>
      </c>
      <c r="J5136" s="16">
        <f t="shared" si="146"/>
        <v>46379</v>
      </c>
      <c r="K5136" s="19"/>
      <c r="L5136" s="15"/>
      <c r="M5136" s="23" t="str">
        <f>IF($K5136&gt;0,VLOOKUP($C5136,analyst,8,FALSE),"")</f>
        <v/>
      </c>
      <c r="N5136" s="23" t="str">
        <f>IF($K5136&gt;0,VLOOKUP($C5136,analyst,9,FALSE),"")</f>
        <v/>
      </c>
      <c r="O5136" s="21" t="s">
        <v>7</v>
      </c>
      <c r="P5136" s="20"/>
      <c r="Q5136" s="19"/>
      <c r="R5136" s="18"/>
    </row>
    <row r="5137" spans="1:18" s="14" customFormat="1" x14ac:dyDescent="0.2">
      <c r="A5137" s="25">
        <v>46</v>
      </c>
      <c r="B5137" s="14" t="s">
        <v>7</v>
      </c>
      <c r="C5137" s="24">
        <v>8869</v>
      </c>
      <c r="D5137" s="14" t="s">
        <v>19</v>
      </c>
      <c r="E5137" s="14" t="s">
        <v>18</v>
      </c>
      <c r="F5137" s="15">
        <v>8</v>
      </c>
      <c r="G5137" s="15" t="s">
        <v>15</v>
      </c>
      <c r="H5137" s="15" t="s">
        <v>8</v>
      </c>
      <c r="I5137" s="19">
        <v>46014</v>
      </c>
      <c r="J5137" s="16">
        <f t="shared" ref="J5137:J5140" si="147">IF(AND(I5137&gt;1/1/75, K5137&gt;0),"n/a",I5137+365)</f>
        <v>46379</v>
      </c>
      <c r="K5137" s="19"/>
      <c r="L5137" s="15"/>
      <c r="M5137" s="23" t="str">
        <f>IF($K5137&gt;0,VLOOKUP($C5137,analyst,8,FALSE),"")</f>
        <v/>
      </c>
      <c r="N5137" s="23" t="str">
        <f>IF($K5137&gt;0,VLOOKUP($C5137,analyst,9,FALSE),"")</f>
        <v/>
      </c>
      <c r="O5137" s="21" t="s">
        <v>7</v>
      </c>
      <c r="P5137" s="20"/>
      <c r="Q5137" s="19"/>
      <c r="R5137" s="18"/>
    </row>
    <row r="5138" spans="1:18" s="14" customFormat="1" x14ac:dyDescent="0.2">
      <c r="A5138" s="25">
        <v>253</v>
      </c>
      <c r="B5138" s="14" t="s">
        <v>7</v>
      </c>
      <c r="C5138" s="24">
        <v>8870</v>
      </c>
      <c r="D5138" s="14" t="s">
        <v>17</v>
      </c>
      <c r="E5138" s="14" t="s">
        <v>16</v>
      </c>
      <c r="F5138" s="15">
        <v>8</v>
      </c>
      <c r="G5138" s="15" t="s">
        <v>15</v>
      </c>
      <c r="H5138" s="15" t="s">
        <v>8</v>
      </c>
      <c r="I5138" s="19">
        <v>46021</v>
      </c>
      <c r="J5138" s="16">
        <f t="shared" si="147"/>
        <v>46386</v>
      </c>
      <c r="K5138" s="19"/>
      <c r="L5138" s="15"/>
      <c r="M5138" s="23" t="str">
        <f>IF($K5138&gt;0,VLOOKUP($C5138,analyst,8,FALSE),"")</f>
        <v/>
      </c>
      <c r="N5138" s="23" t="str">
        <f>IF($K5138&gt;0,VLOOKUP($C5138,analyst,9,FALSE),"")</f>
        <v/>
      </c>
      <c r="O5138" s="21" t="s">
        <v>7</v>
      </c>
      <c r="P5138" s="20"/>
      <c r="Q5138" s="19"/>
      <c r="R5138" s="18"/>
    </row>
    <row r="5139" spans="1:18" s="14" customFormat="1" x14ac:dyDescent="0.2">
      <c r="A5139" s="25">
        <v>51</v>
      </c>
      <c r="B5139" s="14" t="s">
        <v>7</v>
      </c>
      <c r="C5139" s="24">
        <v>8871</v>
      </c>
      <c r="D5139" s="14" t="s">
        <v>14</v>
      </c>
      <c r="E5139" s="14" t="s">
        <v>13</v>
      </c>
      <c r="F5139" s="15">
        <v>10</v>
      </c>
      <c r="G5139" s="15" t="s">
        <v>12</v>
      </c>
      <c r="H5139" s="15" t="s">
        <v>8</v>
      </c>
      <c r="I5139" s="19">
        <v>46021</v>
      </c>
      <c r="J5139" s="16">
        <f t="shared" si="147"/>
        <v>46386</v>
      </c>
      <c r="K5139" s="19"/>
      <c r="L5139" s="15"/>
      <c r="M5139" s="23" t="str">
        <f>IF($K5139&gt;0,VLOOKUP($C5139,analyst,8,FALSE),"")</f>
        <v/>
      </c>
      <c r="N5139" s="23" t="str">
        <f>IF($K5139&gt;0,VLOOKUP($C5139,analyst,9,FALSE),"")</f>
        <v/>
      </c>
      <c r="O5139" s="21" t="s">
        <v>7</v>
      </c>
      <c r="P5139" s="20"/>
      <c r="Q5139" s="19"/>
      <c r="R5139" s="18"/>
    </row>
    <row r="5140" spans="1:18" s="14" customFormat="1" x14ac:dyDescent="0.2">
      <c r="A5140" s="25">
        <v>258</v>
      </c>
      <c r="B5140" s="14" t="s">
        <v>7</v>
      </c>
      <c r="C5140" s="24">
        <v>8872</v>
      </c>
      <c r="D5140" s="14" t="s">
        <v>11</v>
      </c>
      <c r="E5140" s="14" t="s">
        <v>10</v>
      </c>
      <c r="F5140" s="15">
        <v>15</v>
      </c>
      <c r="G5140" s="15" t="s">
        <v>9</v>
      </c>
      <c r="H5140" s="15" t="s">
        <v>8</v>
      </c>
      <c r="I5140" s="19">
        <v>46021</v>
      </c>
      <c r="J5140" s="16">
        <f t="shared" si="147"/>
        <v>46386</v>
      </c>
      <c r="K5140" s="19"/>
      <c r="L5140" s="15"/>
      <c r="M5140" s="23" t="str">
        <f>IF($K5140&gt;0,VLOOKUP($C5140,analyst,8,FALSE),"")</f>
        <v/>
      </c>
      <c r="N5140" s="23" t="str">
        <f>IF($K5140&gt;0,VLOOKUP($C5140,analyst,9,FALSE),"")</f>
        <v/>
      </c>
      <c r="O5140" s="21" t="s">
        <v>7</v>
      </c>
      <c r="P5140" s="20"/>
      <c r="Q5140" s="19"/>
      <c r="R5140" s="18"/>
    </row>
    <row r="5141" spans="1:18" s="14" customFormat="1" x14ac:dyDescent="0.2">
      <c r="A5141" s="312">
        <v>3</v>
      </c>
      <c r="B5141" s="14" t="s">
        <v>7</v>
      </c>
      <c r="C5141" s="301">
        <v>8873</v>
      </c>
      <c r="D5141" s="302" t="s">
        <v>7005</v>
      </c>
      <c r="E5141" s="302" t="s">
        <v>7006</v>
      </c>
      <c r="F5141" s="303">
        <v>20</v>
      </c>
      <c r="G5141" s="303" t="s">
        <v>22</v>
      </c>
      <c r="H5141" s="303" t="s">
        <v>193</v>
      </c>
      <c r="I5141" s="304">
        <v>46045</v>
      </c>
      <c r="J5141" s="305" t="str">
        <f t="shared" ref="J5141:J5160" si="148">IF(AND(I5141&gt;1/1/75, K5141&gt;0),"n/a",I5141+365)</f>
        <v>n/a</v>
      </c>
      <c r="K5141" s="304">
        <v>46083</v>
      </c>
      <c r="L5141" s="21"/>
      <c r="M5141" s="20"/>
      <c r="N5141" s="19"/>
      <c r="O5141" s="21" t="s">
        <v>7</v>
      </c>
    </row>
    <row r="5142" spans="1:18" s="14" customFormat="1" x14ac:dyDescent="0.2">
      <c r="A5142" s="312">
        <v>270</v>
      </c>
      <c r="B5142" s="14" t="s">
        <v>7</v>
      </c>
      <c r="C5142" s="301">
        <v>8874</v>
      </c>
      <c r="D5142" s="302" t="s">
        <v>7007</v>
      </c>
      <c r="E5142" s="306" t="s">
        <v>7008</v>
      </c>
      <c r="F5142" s="303">
        <v>8</v>
      </c>
      <c r="G5142" s="303" t="s">
        <v>15</v>
      </c>
      <c r="H5142" s="303" t="s">
        <v>8</v>
      </c>
      <c r="I5142" s="304">
        <v>46048</v>
      </c>
      <c r="J5142" s="305">
        <f t="shared" si="148"/>
        <v>46413</v>
      </c>
      <c r="K5142" s="304"/>
      <c r="L5142" s="21"/>
      <c r="M5142" s="20"/>
      <c r="N5142" s="19"/>
      <c r="O5142" s="21" t="s">
        <v>7</v>
      </c>
    </row>
    <row r="5143" spans="1:18" s="14" customFormat="1" x14ac:dyDescent="0.2">
      <c r="A5143" s="312">
        <v>3</v>
      </c>
      <c r="B5143" s="14" t="s">
        <v>7</v>
      </c>
      <c r="C5143" s="301">
        <v>8875</v>
      </c>
      <c r="D5143" s="302" t="s">
        <v>7009</v>
      </c>
      <c r="E5143" s="302" t="s">
        <v>7010</v>
      </c>
      <c r="F5143" s="303">
        <v>20</v>
      </c>
      <c r="G5143" s="303" t="s">
        <v>22</v>
      </c>
      <c r="H5143" s="303" t="s">
        <v>193</v>
      </c>
      <c r="I5143" s="304">
        <v>46052</v>
      </c>
      <c r="J5143" s="305" t="str">
        <f t="shared" si="148"/>
        <v>n/a</v>
      </c>
      <c r="K5143" s="304">
        <v>46083</v>
      </c>
      <c r="L5143" s="21"/>
      <c r="M5143" s="20"/>
      <c r="N5143" s="19"/>
      <c r="O5143" s="21" t="s">
        <v>7</v>
      </c>
    </row>
    <row r="5144" spans="1:18" s="14" customFormat="1" x14ac:dyDescent="0.2">
      <c r="A5144" s="312">
        <v>216</v>
      </c>
      <c r="B5144" s="14" t="s">
        <v>7</v>
      </c>
      <c r="C5144" s="301">
        <v>8876</v>
      </c>
      <c r="D5144" s="302" t="s">
        <v>7011</v>
      </c>
      <c r="E5144" s="302" t="s">
        <v>7012</v>
      </c>
      <c r="F5144" s="303">
        <v>8</v>
      </c>
      <c r="G5144" s="303" t="s">
        <v>15</v>
      </c>
      <c r="H5144" s="303" t="s">
        <v>44</v>
      </c>
      <c r="I5144" s="304">
        <v>46066</v>
      </c>
      <c r="J5144" s="305">
        <f t="shared" si="148"/>
        <v>46431</v>
      </c>
      <c r="K5144" s="304"/>
      <c r="L5144" s="21"/>
      <c r="M5144" s="20"/>
      <c r="N5144" s="19"/>
      <c r="O5144" s="21" t="s">
        <v>7</v>
      </c>
    </row>
    <row r="5145" spans="1:18" s="14" customFormat="1" x14ac:dyDescent="0.2">
      <c r="A5145" s="312">
        <v>56</v>
      </c>
      <c r="B5145" s="14" t="s">
        <v>7</v>
      </c>
      <c r="C5145" s="301">
        <v>8877</v>
      </c>
      <c r="D5145" s="302" t="s">
        <v>7013</v>
      </c>
      <c r="E5145" s="302" t="s">
        <v>7014</v>
      </c>
      <c r="F5145" s="303">
        <v>11</v>
      </c>
      <c r="G5145" s="303" t="s">
        <v>34</v>
      </c>
      <c r="H5145" s="303" t="s">
        <v>44</v>
      </c>
      <c r="I5145" s="304">
        <v>46073</v>
      </c>
      <c r="J5145" s="305">
        <f t="shared" si="148"/>
        <v>46438</v>
      </c>
      <c r="K5145" s="304"/>
      <c r="L5145" s="21"/>
      <c r="M5145" s="20"/>
      <c r="N5145" s="19"/>
      <c r="O5145" s="21" t="s">
        <v>7</v>
      </c>
    </row>
    <row r="5146" spans="1:18" s="14" customFormat="1" x14ac:dyDescent="0.2">
      <c r="A5146" s="312">
        <v>213</v>
      </c>
      <c r="B5146" s="14" t="s">
        <v>7</v>
      </c>
      <c r="C5146" s="301">
        <v>8878</v>
      </c>
      <c r="D5146" s="302" t="s">
        <v>7015</v>
      </c>
      <c r="E5146" s="302" t="s">
        <v>7016</v>
      </c>
      <c r="F5146" s="303">
        <v>8</v>
      </c>
      <c r="G5146" s="303" t="s">
        <v>15</v>
      </c>
      <c r="H5146" s="303" t="s">
        <v>44</v>
      </c>
      <c r="I5146" s="304">
        <v>46076</v>
      </c>
      <c r="J5146" s="305">
        <f t="shared" si="148"/>
        <v>46441</v>
      </c>
      <c r="K5146" s="304"/>
      <c r="L5146" s="21"/>
      <c r="M5146" s="20"/>
      <c r="N5146" s="19"/>
      <c r="O5146" s="21" t="s">
        <v>7</v>
      </c>
    </row>
    <row r="5147" spans="1:18" s="14" customFormat="1" x14ac:dyDescent="0.2">
      <c r="A5147" s="312">
        <v>271</v>
      </c>
      <c r="B5147" s="14" t="s">
        <v>7</v>
      </c>
      <c r="C5147" s="301">
        <v>8879</v>
      </c>
      <c r="D5147" s="302" t="s">
        <v>7017</v>
      </c>
      <c r="E5147" s="302" t="s">
        <v>7018</v>
      </c>
      <c r="F5147" s="303">
        <v>8</v>
      </c>
      <c r="G5147" s="303" t="s">
        <v>15</v>
      </c>
      <c r="H5147" s="303" t="s">
        <v>44</v>
      </c>
      <c r="I5147" s="304">
        <v>46077</v>
      </c>
      <c r="J5147" s="305">
        <f t="shared" si="148"/>
        <v>46442</v>
      </c>
      <c r="K5147" s="304"/>
      <c r="L5147" s="21"/>
      <c r="M5147" s="20"/>
      <c r="N5147" s="19"/>
      <c r="O5147" s="21" t="s">
        <v>7</v>
      </c>
    </row>
    <row r="5148" spans="1:18" s="14" customFormat="1" x14ac:dyDescent="0.2">
      <c r="A5148" s="312">
        <v>19</v>
      </c>
      <c r="B5148" s="14" t="s">
        <v>7</v>
      </c>
      <c r="C5148" s="301">
        <v>8880</v>
      </c>
      <c r="D5148" s="302" t="s">
        <v>509</v>
      </c>
      <c r="E5148" s="302" t="s">
        <v>7019</v>
      </c>
      <c r="F5148" s="303">
        <v>8</v>
      </c>
      <c r="G5148" s="303" t="s">
        <v>15</v>
      </c>
      <c r="H5148" s="303" t="s">
        <v>44</v>
      </c>
      <c r="I5148" s="304">
        <v>46079</v>
      </c>
      <c r="J5148" s="305">
        <f t="shared" si="148"/>
        <v>46444</v>
      </c>
      <c r="K5148" s="304"/>
      <c r="L5148" s="21"/>
      <c r="M5148" s="20"/>
      <c r="N5148" s="19"/>
      <c r="O5148" s="21" t="s">
        <v>7</v>
      </c>
    </row>
    <row r="5149" spans="1:18" s="14" customFormat="1" x14ac:dyDescent="0.2">
      <c r="A5149" s="312">
        <v>19</v>
      </c>
      <c r="B5149" s="14" t="s">
        <v>7</v>
      </c>
      <c r="C5149" s="301">
        <v>8881</v>
      </c>
      <c r="D5149" s="302" t="s">
        <v>7020</v>
      </c>
      <c r="E5149" s="302" t="s">
        <v>7021</v>
      </c>
      <c r="F5149" s="303">
        <v>8</v>
      </c>
      <c r="G5149" s="303" t="s">
        <v>15</v>
      </c>
      <c r="H5149" s="303" t="s">
        <v>44</v>
      </c>
      <c r="I5149" s="304">
        <v>46079</v>
      </c>
      <c r="J5149" s="305">
        <f t="shared" si="148"/>
        <v>46444</v>
      </c>
      <c r="K5149" s="304"/>
      <c r="L5149" s="21"/>
      <c r="M5149" s="20"/>
      <c r="N5149" s="19"/>
      <c r="O5149" s="21" t="s">
        <v>7</v>
      </c>
    </row>
    <row r="5150" spans="1:18" s="14" customFormat="1" x14ac:dyDescent="0.2">
      <c r="A5150" s="312">
        <v>19</v>
      </c>
      <c r="B5150" s="14" t="s">
        <v>7</v>
      </c>
      <c r="C5150" s="301">
        <v>8882</v>
      </c>
      <c r="D5150" s="302" t="s">
        <v>7022</v>
      </c>
      <c r="E5150" s="302" t="s">
        <v>7023</v>
      </c>
      <c r="F5150" s="303">
        <v>8</v>
      </c>
      <c r="G5150" s="303" t="s">
        <v>15</v>
      </c>
      <c r="H5150" s="303" t="s">
        <v>44</v>
      </c>
      <c r="I5150" s="304">
        <v>46079</v>
      </c>
      <c r="J5150" s="305">
        <f t="shared" si="148"/>
        <v>46444</v>
      </c>
      <c r="K5150" s="304"/>
      <c r="L5150" s="21"/>
      <c r="M5150" s="20"/>
      <c r="N5150" s="19"/>
      <c r="O5150" s="21" t="s">
        <v>7</v>
      </c>
      <c r="P5150" s="311"/>
    </row>
    <row r="5151" spans="1:18" s="13" customFormat="1" ht="12.75" customHeight="1" x14ac:dyDescent="0.2">
      <c r="A5151" s="313">
        <v>4</v>
      </c>
      <c r="B5151" s="14" t="s">
        <v>7</v>
      </c>
      <c r="C5151" s="301">
        <v>8883</v>
      </c>
      <c r="D5151" s="302" t="s">
        <v>7024</v>
      </c>
      <c r="E5151" s="307" t="s">
        <v>7025</v>
      </c>
      <c r="F5151" s="308">
        <v>4</v>
      </c>
      <c r="G5151" s="308" t="s">
        <v>34</v>
      </c>
      <c r="H5151" s="308" t="s">
        <v>44</v>
      </c>
      <c r="I5151" s="309">
        <v>46079</v>
      </c>
      <c r="J5151" s="310">
        <f t="shared" si="148"/>
        <v>46444</v>
      </c>
      <c r="K5151" s="304"/>
      <c r="L5151" s="21"/>
      <c r="M5151" s="20"/>
      <c r="N5151" s="19"/>
      <c r="O5151" s="21" t="s">
        <v>7</v>
      </c>
    </row>
    <row r="5152" spans="1:18" ht="12.75" customHeight="1" x14ac:dyDescent="0.2">
      <c r="A5152" s="312">
        <v>4</v>
      </c>
      <c r="B5152" s="14" t="s">
        <v>7</v>
      </c>
      <c r="C5152" s="301">
        <v>8884</v>
      </c>
      <c r="D5152" s="302" t="s">
        <v>7026</v>
      </c>
      <c r="E5152" s="302" t="s">
        <v>7025</v>
      </c>
      <c r="F5152" s="303">
        <v>12</v>
      </c>
      <c r="G5152" s="303" t="s">
        <v>34</v>
      </c>
      <c r="H5152" s="303" t="s">
        <v>44</v>
      </c>
      <c r="I5152" s="304">
        <v>46079</v>
      </c>
      <c r="J5152" s="305">
        <f t="shared" si="148"/>
        <v>46444</v>
      </c>
      <c r="K5152" s="304"/>
      <c r="L5152" s="21"/>
      <c r="M5152" s="264"/>
      <c r="N5152" s="126"/>
      <c r="O5152" s="21" t="s">
        <v>7</v>
      </c>
      <c r="P5152" s="2"/>
    </row>
    <row r="5153" spans="1:16" ht="12.75" customHeight="1" x14ac:dyDescent="0.2">
      <c r="A5153" s="312">
        <v>219</v>
      </c>
      <c r="B5153" s="14" t="s">
        <v>7</v>
      </c>
      <c r="C5153" s="301">
        <v>8885</v>
      </c>
      <c r="D5153" s="302" t="s">
        <v>47</v>
      </c>
      <c r="E5153" s="302" t="s">
        <v>37</v>
      </c>
      <c r="F5153" s="303">
        <v>5</v>
      </c>
      <c r="G5153" s="303" t="s">
        <v>34</v>
      </c>
      <c r="H5153" s="303" t="s">
        <v>44</v>
      </c>
      <c r="I5153" s="304">
        <v>46079</v>
      </c>
      <c r="J5153" s="305">
        <f t="shared" si="148"/>
        <v>46444</v>
      </c>
      <c r="K5153" s="304"/>
      <c r="L5153" s="21"/>
      <c r="M5153" s="203"/>
      <c r="N5153" s="126"/>
      <c r="O5153" s="21" t="s">
        <v>7</v>
      </c>
      <c r="P5153" s="2"/>
    </row>
    <row r="5154" spans="1:16" x14ac:dyDescent="0.2">
      <c r="A5154" s="314">
        <v>20</v>
      </c>
      <c r="B5154" s="14" t="s">
        <v>7</v>
      </c>
      <c r="C5154" s="301">
        <v>8886</v>
      </c>
      <c r="D5154" s="302" t="s">
        <v>7027</v>
      </c>
      <c r="E5154" s="302" t="s">
        <v>7028</v>
      </c>
      <c r="F5154" s="303">
        <v>8</v>
      </c>
      <c r="G5154" s="303" t="s">
        <v>15</v>
      </c>
      <c r="H5154" s="303" t="s">
        <v>44</v>
      </c>
      <c r="I5154" s="304">
        <v>46080</v>
      </c>
      <c r="J5154" s="305">
        <f>IF(AND(I5154&gt;1/1/75, K5154&gt;0),"n/a",I5154+365)</f>
        <v>46445</v>
      </c>
      <c r="K5154" s="304"/>
      <c r="L5154" s="21"/>
      <c r="M5154" s="264"/>
      <c r="N5154" s="126"/>
      <c r="O5154" s="21" t="s">
        <v>7</v>
      </c>
      <c r="P5154" s="2"/>
    </row>
    <row r="5155" spans="1:16" x14ac:dyDescent="0.2">
      <c r="A5155" s="312">
        <v>10</v>
      </c>
      <c r="B5155" s="14" t="s">
        <v>7</v>
      </c>
      <c r="C5155" s="301">
        <v>8887</v>
      </c>
      <c r="D5155" s="302" t="s">
        <v>7029</v>
      </c>
      <c r="E5155" s="302" t="s">
        <v>7030</v>
      </c>
      <c r="F5155" s="303">
        <v>3</v>
      </c>
      <c r="G5155" s="303" t="s">
        <v>34</v>
      </c>
      <c r="H5155" s="303" t="s">
        <v>44</v>
      </c>
      <c r="I5155" s="304">
        <v>46080</v>
      </c>
      <c r="J5155" s="305">
        <f>IF(AND(I5155&gt;1/1/75, K5155&gt;0),"n/a",I5155+365)</f>
        <v>46445</v>
      </c>
      <c r="K5155" s="304"/>
      <c r="L5155" s="21"/>
      <c r="M5155" s="264"/>
      <c r="N5155" s="126"/>
      <c r="O5155" s="21" t="s">
        <v>7</v>
      </c>
      <c r="P5155" s="2"/>
    </row>
    <row r="5156" spans="1:16" x14ac:dyDescent="0.2">
      <c r="A5156" s="312">
        <v>219</v>
      </c>
      <c r="B5156" s="14" t="s">
        <v>7</v>
      </c>
      <c r="C5156" s="301">
        <v>8888</v>
      </c>
      <c r="D5156" s="302" t="s">
        <v>47</v>
      </c>
      <c r="E5156" s="302" t="s">
        <v>37</v>
      </c>
      <c r="F5156" s="303">
        <v>16</v>
      </c>
      <c r="G5156" s="303" t="s">
        <v>12</v>
      </c>
      <c r="H5156" s="303" t="s">
        <v>44</v>
      </c>
      <c r="I5156" s="304">
        <v>46082</v>
      </c>
      <c r="J5156" s="305">
        <f>IF(AND(I5156&gt;1/1/75, K5156&gt;0),"n/a",I5156+365)</f>
        <v>46447</v>
      </c>
      <c r="K5156" s="304"/>
      <c r="L5156" s="21"/>
      <c r="M5156" s="264"/>
      <c r="N5156" s="126"/>
      <c r="O5156" s="21" t="s">
        <v>7</v>
      </c>
      <c r="P5156" s="2"/>
    </row>
    <row r="5157" spans="1:16" x14ac:dyDescent="0.2">
      <c r="A5157" s="312">
        <v>19</v>
      </c>
      <c r="B5157" s="14" t="s">
        <v>7</v>
      </c>
      <c r="C5157" s="301">
        <v>8889</v>
      </c>
      <c r="D5157" s="302" t="s">
        <v>175</v>
      </c>
      <c r="E5157" s="302" t="s">
        <v>7031</v>
      </c>
      <c r="F5157" s="303">
        <v>8</v>
      </c>
      <c r="G5157" s="303" t="s">
        <v>15</v>
      </c>
      <c r="H5157" s="303" t="s">
        <v>44</v>
      </c>
      <c r="I5157" s="304">
        <v>46083</v>
      </c>
      <c r="J5157" s="305">
        <f>IF(AND(I5157&gt;1/1/75, K5157&gt;0),"n/a",I5157+365)</f>
        <v>46448</v>
      </c>
      <c r="K5157" s="304"/>
      <c r="L5157" s="21"/>
      <c r="M5157" s="264"/>
      <c r="N5157" s="126"/>
      <c r="O5157" s="21" t="s">
        <v>7</v>
      </c>
      <c r="P5157" s="2"/>
    </row>
    <row r="5158" spans="1:16" x14ac:dyDescent="0.2">
      <c r="A5158" s="312">
        <v>19</v>
      </c>
      <c r="B5158" s="14" t="s">
        <v>7</v>
      </c>
      <c r="C5158" s="301">
        <v>8890</v>
      </c>
      <c r="D5158" s="302" t="s">
        <v>64</v>
      </c>
      <c r="E5158" s="302" t="s">
        <v>7032</v>
      </c>
      <c r="F5158" s="303">
        <v>8</v>
      </c>
      <c r="G5158" s="303" t="s">
        <v>15</v>
      </c>
      <c r="H5158" s="303" t="s">
        <v>44</v>
      </c>
      <c r="I5158" s="304">
        <v>46083</v>
      </c>
      <c r="J5158" s="305">
        <f>IF(AND(I5158&gt;1/1/75, K5158&gt;0),"n/a",I5158+365)</f>
        <v>46448</v>
      </c>
      <c r="K5158" s="304"/>
      <c r="L5158" s="21"/>
      <c r="M5158" s="264"/>
      <c r="N5158" s="126"/>
      <c r="O5158" s="21" t="s">
        <v>7</v>
      </c>
      <c r="P5158" s="2"/>
    </row>
    <row r="5159" spans="1:16" ht="13.5" x14ac:dyDescent="0.25">
      <c r="A5159" s="316">
        <v>263</v>
      </c>
      <c r="B5159" s="14" t="s">
        <v>7</v>
      </c>
      <c r="C5159" s="301">
        <v>8891</v>
      </c>
      <c r="D5159" s="302" t="s">
        <v>7033</v>
      </c>
      <c r="E5159" s="302" t="s">
        <v>7034</v>
      </c>
      <c r="F5159" s="303">
        <v>15</v>
      </c>
      <c r="G5159" s="303" t="s">
        <v>9</v>
      </c>
      <c r="H5159" s="303" t="s">
        <v>44</v>
      </c>
      <c r="I5159" s="304">
        <v>46083</v>
      </c>
      <c r="J5159" s="305">
        <f>IF(AND(I5159&gt;1/1/75, K5159&gt;0),"n/a",I5159+365)</f>
        <v>46448</v>
      </c>
      <c r="K5159" s="304"/>
      <c r="L5159" s="21"/>
      <c r="M5159" s="264"/>
      <c r="N5159" s="126"/>
      <c r="O5159" s="21" t="s">
        <v>7</v>
      </c>
      <c r="P5159" s="2"/>
    </row>
    <row r="5160" spans="1:16" ht="15" x14ac:dyDescent="0.25">
      <c r="A5160" s="315">
        <v>263</v>
      </c>
      <c r="B5160" s="14" t="s">
        <v>7</v>
      </c>
      <c r="C5160" s="301">
        <v>8892</v>
      </c>
      <c r="D5160" s="302" t="s">
        <v>7033</v>
      </c>
      <c r="E5160" s="302" t="s">
        <v>7035</v>
      </c>
      <c r="F5160" s="303">
        <v>15</v>
      </c>
      <c r="G5160" s="303" t="s">
        <v>9</v>
      </c>
      <c r="H5160" s="303" t="s">
        <v>44</v>
      </c>
      <c r="I5160" s="304">
        <v>46083</v>
      </c>
      <c r="J5160" s="305">
        <f>IF(AND(I5160&gt;1/1/75, K5160&gt;0),"n/a",I5160+365)</f>
        <v>46448</v>
      </c>
      <c r="K5160" s="304"/>
      <c r="L5160" s="21"/>
      <c r="M5160" s="264"/>
      <c r="N5160" s="126"/>
      <c r="O5160" s="21" t="s">
        <v>7</v>
      </c>
      <c r="P5160" s="2"/>
    </row>
  </sheetData>
  <mergeCells count="1">
    <mergeCell ref="M1:N1"/>
  </mergeCells>
  <pageMargins left="0.25" right="0.25" top="1" bottom="1" header="0.5" footer="0.5"/>
  <pageSetup paperSize="17" scale="1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7D52B-4E28-419E-AE6B-CD2E61887A71}">
  <dimension ref="A1"/>
  <sheetViews>
    <sheetView workbookViewId="0"/>
  </sheetViews>
  <sheetFormatPr defaultRowHeight="15" x14ac:dyDescent="0.25"/>
  <sheetData>
    <row r="1" spans="1:1" x14ac:dyDescent="0.25">
      <c r="A1"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All</vt:lpstr>
      <vt:lpstr>Sheet1</vt:lpstr>
      <vt:lpstr>COPN</vt:lpstr>
      <vt:lpstr>track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Kagle, Allison (VDH)</dc:creator>
  <cp:lastModifiedBy>Jacobs, Antwon (VDH)</cp:lastModifiedBy>
  <dcterms:created xsi:type="dcterms:W3CDTF">2026-01-16T18:23:09Z</dcterms:created>
  <dcterms:modified xsi:type="dcterms:W3CDTF">2026-03-03T17:17:45Z</dcterms:modified>
</cp:coreProperties>
</file>